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epio-my.sharepoint.com/personal/jjluis_bancomontepio_pt/Documents/Documentos/docs/textos/proprios/ISEG/Risk Management/2023-2024/"/>
    </mc:Choice>
  </mc:AlternateContent>
  <xr:revisionPtr revIDLastSave="0" documentId="8_{9E087F0B-9322-4A3B-8912-A8A7D1230C3C}" xr6:coauthVersionLast="47" xr6:coauthVersionMax="47" xr10:uidLastSave="{00000000-0000-0000-0000-000000000000}"/>
  <bookViews>
    <workbookView xWindow="-110" yWindow="-110" windowWidth="19420" windowHeight="10420" xr2:uid="{E93AA465-1A0A-4BDB-9CE9-C53E56C82B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C37" i="1"/>
  <c r="G36" i="1"/>
  <c r="D36" i="1"/>
  <c r="C36" i="1"/>
  <c r="D37" i="1" s="1"/>
  <c r="G35" i="1"/>
  <c r="D35" i="1"/>
  <c r="C35" i="1"/>
  <c r="G34" i="1"/>
  <c r="D34" i="1"/>
  <c r="C34" i="1"/>
  <c r="G33" i="1"/>
  <c r="D33" i="1"/>
  <c r="C33" i="1"/>
  <c r="G32" i="1"/>
  <c r="C32" i="1"/>
  <c r="G31" i="1"/>
  <c r="C31" i="1"/>
  <c r="D32" i="1" s="1"/>
  <c r="G30" i="1"/>
  <c r="C30" i="1"/>
  <c r="D31" i="1" s="1"/>
  <c r="G29" i="1"/>
  <c r="D29" i="1"/>
  <c r="C29" i="1"/>
  <c r="D30" i="1" s="1"/>
  <c r="G28" i="1"/>
  <c r="D28" i="1"/>
  <c r="C28" i="1"/>
  <c r="G27" i="1"/>
  <c r="C27" i="1"/>
  <c r="G26" i="1"/>
  <c r="D26" i="1"/>
  <c r="C26" i="1"/>
  <c r="D27" i="1" s="1"/>
  <c r="G25" i="1"/>
  <c r="D25" i="1"/>
  <c r="C25" i="1"/>
  <c r="G24" i="1"/>
  <c r="C24" i="1"/>
  <c r="G23" i="1"/>
  <c r="C23" i="1"/>
  <c r="D24" i="1" s="1"/>
  <c r="G22" i="1"/>
  <c r="C22" i="1"/>
  <c r="D23" i="1" s="1"/>
  <c r="G21" i="1"/>
  <c r="D21" i="1"/>
  <c r="C21" i="1"/>
  <c r="D22" i="1" s="1"/>
  <c r="G20" i="1"/>
  <c r="D20" i="1"/>
  <c r="C20" i="1"/>
  <c r="G19" i="1"/>
  <c r="C19" i="1"/>
  <c r="G18" i="1"/>
  <c r="D18" i="1"/>
  <c r="C18" i="1"/>
  <c r="D19" i="1" s="1"/>
  <c r="G17" i="1"/>
  <c r="D17" i="1"/>
  <c r="C17" i="1"/>
  <c r="G16" i="1"/>
  <c r="C16" i="1"/>
  <c r="G15" i="1"/>
  <c r="C15" i="1"/>
  <c r="D16" i="1" s="1"/>
  <c r="G14" i="1"/>
  <c r="C14" i="1"/>
  <c r="D15" i="1" s="1"/>
  <c r="G13" i="1"/>
  <c r="D13" i="1"/>
  <c r="C13" i="1"/>
  <c r="D14" i="1" s="1"/>
  <c r="G12" i="1"/>
  <c r="D12" i="1"/>
  <c r="C12" i="1"/>
  <c r="G11" i="1"/>
  <c r="G10" i="1"/>
  <c r="C10" i="1"/>
  <c r="D11" i="1" s="1"/>
  <c r="G9" i="1"/>
  <c r="C9" i="1"/>
  <c r="D10" i="1" s="1"/>
  <c r="G8" i="1"/>
  <c r="D8" i="1"/>
  <c r="C8" i="1"/>
  <c r="D9" i="1" s="1"/>
  <c r="G7" i="1"/>
  <c r="D7" i="1"/>
  <c r="C7" i="1"/>
  <c r="G6" i="1"/>
  <c r="C6" i="1"/>
  <c r="G5" i="1"/>
  <c r="D5" i="1"/>
  <c r="C5" i="1"/>
  <c r="D6" i="1" s="1"/>
  <c r="G4" i="1"/>
  <c r="D4" i="1"/>
  <c r="C4" i="1"/>
  <c r="G3" i="1"/>
  <c r="C3" i="1"/>
  <c r="G2" i="1"/>
  <c r="E2" i="1"/>
  <c r="F2" i="1" s="1"/>
  <c r="D2" i="1"/>
  <c r="C2" i="1"/>
  <c r="D3" i="1" s="1"/>
  <c r="E31" i="1" l="1"/>
  <c r="F31" i="1" s="1"/>
  <c r="E10" i="1"/>
  <c r="F10" i="1" s="1"/>
  <c r="E13" i="1"/>
  <c r="F13" i="1" s="1"/>
  <c r="E16" i="1"/>
  <c r="F16" i="1" s="1"/>
  <c r="E29" i="1"/>
  <c r="F29" i="1" s="1"/>
  <c r="E8" i="1"/>
  <c r="F8" i="1" s="1"/>
  <c r="E37" i="1"/>
  <c r="F37" i="1" s="1"/>
  <c r="E21" i="1"/>
  <c r="F21" i="1" s="1"/>
  <c r="E6" i="1"/>
  <c r="F6" i="1" s="1"/>
  <c r="E23" i="1"/>
  <c r="F23" i="1" s="1"/>
  <c r="E15" i="1"/>
  <c r="F15" i="1" s="1"/>
  <c r="E24" i="1"/>
  <c r="F24" i="1" s="1"/>
  <c r="E3" i="1"/>
  <c r="F3" i="1" s="1"/>
  <c r="E34" i="1"/>
  <c r="F34" i="1" s="1"/>
  <c r="E7" i="1"/>
  <c r="F7" i="1" s="1"/>
  <c r="E12" i="1"/>
  <c r="F12" i="1" s="1"/>
  <c r="E20" i="1"/>
  <c r="F20" i="1" s="1"/>
  <c r="E28" i="1"/>
  <c r="F28" i="1" s="1"/>
  <c r="E36" i="1"/>
  <c r="F36" i="1" s="1"/>
  <c r="E4" i="1"/>
  <c r="F4" i="1" s="1"/>
  <c r="E17" i="1"/>
  <c r="F17" i="1" s="1"/>
  <c r="E25" i="1"/>
  <c r="F25" i="1" s="1"/>
  <c r="E33" i="1"/>
  <c r="F33" i="1" s="1"/>
  <c r="E9" i="1"/>
  <c r="F9" i="1" s="1"/>
  <c r="E14" i="1"/>
  <c r="F14" i="1" s="1"/>
  <c r="E22" i="1"/>
  <c r="F22" i="1" s="1"/>
  <c r="E30" i="1"/>
  <c r="F30" i="1" s="1"/>
  <c r="E11" i="1"/>
  <c r="F11" i="1" s="1"/>
  <c r="E19" i="1"/>
  <c r="F19" i="1" s="1"/>
  <c r="E27" i="1"/>
  <c r="F27" i="1" s="1"/>
  <c r="E35" i="1"/>
  <c r="F35" i="1" s="1"/>
  <c r="E32" i="1"/>
  <c r="F32" i="1" s="1"/>
  <c r="E5" i="1"/>
  <c r="F5" i="1" s="1"/>
  <c r="E18" i="1"/>
  <c r="F18" i="1" s="1"/>
  <c r="E26" i="1"/>
  <c r="F26" i="1" s="1"/>
</calcChain>
</file>

<file path=xl/sharedStrings.xml><?xml version="1.0" encoding="utf-8"?>
<sst xmlns="http://schemas.openxmlformats.org/spreadsheetml/2006/main" count="7" uniqueCount="7">
  <si>
    <t>hi</t>
  </si>
  <si>
    <t>ni</t>
  </si>
  <si>
    <t>(ni-hi)/ni</t>
  </si>
  <si>
    <t>S^</t>
  </si>
  <si>
    <t>Observation No.</t>
  </si>
  <si>
    <t>K-M Cumulative PD</t>
  </si>
  <si>
    <t>Observed Cumulative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</si>
</sst>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9" fontId="0" fillId="0" borderId="0" xfId="1" applyFont="1" applyAlignment="1">
      <alignment horizontal="center"/>
    </xf>
    <xf numFmtId="164" fontId="0" fillId="0" borderId="0" xfId="0" applyNumberFormat="1"/>
    <xf numFmtId="9" fontId="0" fillId="0" borderId="0" xfId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0496564529475"/>
          <c:y val="7.8949982627880305E-2"/>
          <c:w val="0.8487791473831664"/>
          <c:h val="0.704476768064162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K-M Cumulative PD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Sheet1!$F$2:$F$37</c:f>
              <c:numCache>
                <c:formatCode>0%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1.0000000000000009E-2</c:v>
                </c:pt>
                <c:pt idx="8">
                  <c:v>1.0000000000000009E-2</c:v>
                </c:pt>
                <c:pt idx="9">
                  <c:v>1.0000000000000009E-2</c:v>
                </c:pt>
                <c:pt idx="10">
                  <c:v>1.0000000000000009E-2</c:v>
                </c:pt>
                <c:pt idx="11">
                  <c:v>1.0000000000000009E-2</c:v>
                </c:pt>
                <c:pt idx="12">
                  <c:v>1.0000000000000009E-2</c:v>
                </c:pt>
                <c:pt idx="13">
                  <c:v>1.0000000000000009E-2</c:v>
                </c:pt>
                <c:pt idx="14">
                  <c:v>3.2000000000000028E-2</c:v>
                </c:pt>
                <c:pt idx="15">
                  <c:v>3.2000000000000028E-2</c:v>
                </c:pt>
                <c:pt idx="16">
                  <c:v>3.2000000000000028E-2</c:v>
                </c:pt>
                <c:pt idx="17">
                  <c:v>3.2000000000000028E-2</c:v>
                </c:pt>
                <c:pt idx="18">
                  <c:v>3.2000000000000028E-2</c:v>
                </c:pt>
                <c:pt idx="19">
                  <c:v>3.2000000000000028E-2</c:v>
                </c:pt>
                <c:pt idx="20">
                  <c:v>3.2000000000000028E-2</c:v>
                </c:pt>
                <c:pt idx="21">
                  <c:v>3.2000000000000028E-2</c:v>
                </c:pt>
                <c:pt idx="22">
                  <c:v>3.2000000000000028E-2</c:v>
                </c:pt>
                <c:pt idx="23">
                  <c:v>6.4999999999999947E-2</c:v>
                </c:pt>
                <c:pt idx="24">
                  <c:v>6.4999999999999947E-2</c:v>
                </c:pt>
                <c:pt idx="25">
                  <c:v>6.4999999999999947E-2</c:v>
                </c:pt>
                <c:pt idx="26">
                  <c:v>6.4999999999999947E-2</c:v>
                </c:pt>
                <c:pt idx="27">
                  <c:v>6.4999999999999947E-2</c:v>
                </c:pt>
                <c:pt idx="28">
                  <c:v>6.4999999999999947E-2</c:v>
                </c:pt>
                <c:pt idx="29">
                  <c:v>6.4999999999999947E-2</c:v>
                </c:pt>
                <c:pt idx="30">
                  <c:v>6.4999999999999947E-2</c:v>
                </c:pt>
                <c:pt idx="31">
                  <c:v>6.4999999999999947E-2</c:v>
                </c:pt>
                <c:pt idx="32">
                  <c:v>6.4999999999999947E-2</c:v>
                </c:pt>
                <c:pt idx="33">
                  <c:v>6.4999999999999947E-2</c:v>
                </c:pt>
                <c:pt idx="34">
                  <c:v>0.10899999999999999</c:v>
                </c:pt>
                <c:pt idx="35">
                  <c:v>0.10899999999999999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CB-4324-94B5-F2D3537D097F}"/>
            </c:ext>
          </c:extLst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Observed Cumulative PD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Sheet1!$A$2:$A$37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xVal>
          <c:yVal>
            <c:numRef>
              <c:f>Sheet1!$G$2:$G$37</c:f>
              <c:numCache>
                <c:formatCode>0%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0.1</c:v>
                </c:pt>
                <c:pt idx="35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CB-4324-94B5-F2D3537D0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206544"/>
        <c:axId val="1"/>
      </c:scatterChart>
      <c:valAx>
        <c:axId val="186720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Observation</a:t>
                </a:r>
                <a:r>
                  <a:rPr lang="pt-PT" baseline="0"/>
                  <a:t> No.</a:t>
                </a:r>
                <a:endParaRPr lang="pt-P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Cumulative PD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72065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850813999881338"/>
          <c:y val="0.91096133801400347"/>
          <c:w val="0.45286666588505053"/>
          <c:h val="6.4779472925440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0</xdr:row>
      <xdr:rowOff>120650</xdr:rowOff>
    </xdr:from>
    <xdr:to>
      <xdr:col>16</xdr:col>
      <xdr:colOff>596900</xdr:colOff>
      <xdr:row>20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9FF0C-FF95-4A34-B43B-82B2318BB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9409C-9E92-4D8D-A58C-DE1EDB74EFD7}">
  <dimension ref="A1:G37"/>
  <sheetViews>
    <sheetView tabSelected="1" zoomScale="81" zoomScaleNormal="81" workbookViewId="0">
      <selection activeCell="K25" sqref="K25"/>
    </sheetView>
  </sheetViews>
  <sheetFormatPr defaultRowHeight="14.5" x14ac:dyDescent="0.35"/>
  <cols>
    <col min="1" max="1" width="14.453125" bestFit="1" customWidth="1"/>
    <col min="5" max="5" width="9.1796875" style="5" customWidth="1"/>
    <col min="6" max="6" width="16.81640625" bestFit="1" customWidth="1"/>
    <col min="7" max="7" width="25.54296875" bestFit="1" customWidth="1"/>
  </cols>
  <sheetData>
    <row r="1" spans="1:7" x14ac:dyDescent="0.35">
      <c r="A1" t="s">
        <v>4</v>
      </c>
      <c r="B1" s="1" t="s">
        <v>0</v>
      </c>
      <c r="C1" s="1" t="s">
        <v>1</v>
      </c>
      <c r="D1" s="2" t="s">
        <v>2</v>
      </c>
      <c r="E1" s="3" t="s">
        <v>3</v>
      </c>
      <c r="F1" s="1" t="s">
        <v>5</v>
      </c>
      <c r="G1" s="1" t="s">
        <v>6</v>
      </c>
    </row>
    <row r="2" spans="1:7" x14ac:dyDescent="0.35">
      <c r="A2">
        <v>1</v>
      </c>
      <c r="B2">
        <v>0</v>
      </c>
      <c r="C2">
        <f>100-SUM(B$2:B2)</f>
        <v>100</v>
      </c>
      <c r="D2" s="4">
        <f>(100-B2)/100</f>
        <v>1</v>
      </c>
      <c r="E2" s="5">
        <f>PRODUCT(D$2:D2)</f>
        <v>1</v>
      </c>
      <c r="F2" s="6">
        <f>1-E2</f>
        <v>0</v>
      </c>
      <c r="G2" s="5">
        <f>SUM(B$2:B2)/100</f>
        <v>0</v>
      </c>
    </row>
    <row r="3" spans="1:7" x14ac:dyDescent="0.35">
      <c r="A3">
        <v>2</v>
      </c>
      <c r="B3">
        <v>0</v>
      </c>
      <c r="C3">
        <f>100-SUM(B$2:B3)</f>
        <v>100</v>
      </c>
      <c r="D3" s="4">
        <f t="shared" ref="D3:D37" si="0">(C2-B3)/C2</f>
        <v>1</v>
      </c>
      <c r="E3" s="5">
        <f>PRODUCT(D$2:D3)</f>
        <v>1</v>
      </c>
      <c r="F3" s="6">
        <f t="shared" ref="F3:F37" si="1">1-E3</f>
        <v>0</v>
      </c>
      <c r="G3" s="5">
        <f>SUM(B$2:B3)/100</f>
        <v>0</v>
      </c>
    </row>
    <row r="4" spans="1:7" x14ac:dyDescent="0.35">
      <c r="A4">
        <v>3</v>
      </c>
      <c r="B4">
        <v>0</v>
      </c>
      <c r="C4">
        <f>100-SUM(B$2:B4)</f>
        <v>100</v>
      </c>
      <c r="D4" s="4">
        <f t="shared" si="0"/>
        <v>1</v>
      </c>
      <c r="E4" s="5">
        <f>PRODUCT(D$2:D4)</f>
        <v>1</v>
      </c>
      <c r="F4" s="6">
        <f t="shared" si="1"/>
        <v>0</v>
      </c>
      <c r="G4" s="5">
        <f>SUM(B$2:B4)/100</f>
        <v>0</v>
      </c>
    </row>
    <row r="5" spans="1:7" x14ac:dyDescent="0.35">
      <c r="A5">
        <v>4</v>
      </c>
      <c r="B5">
        <v>0</v>
      </c>
      <c r="C5">
        <f>100-SUM(B$2:B5)</f>
        <v>100</v>
      </c>
      <c r="D5" s="4">
        <f t="shared" si="0"/>
        <v>1</v>
      </c>
      <c r="E5" s="5">
        <f>PRODUCT(D$2:D5)</f>
        <v>1</v>
      </c>
      <c r="F5" s="6">
        <f t="shared" si="1"/>
        <v>0</v>
      </c>
      <c r="G5" s="5">
        <f>SUM(B$2:B5)/100</f>
        <v>0</v>
      </c>
    </row>
    <row r="6" spans="1:7" x14ac:dyDescent="0.35">
      <c r="A6">
        <v>5</v>
      </c>
      <c r="B6">
        <v>0</v>
      </c>
      <c r="C6">
        <f>100-SUM(B$2:B6)</f>
        <v>100</v>
      </c>
      <c r="D6" s="4">
        <f t="shared" si="0"/>
        <v>1</v>
      </c>
      <c r="E6" s="5">
        <f>PRODUCT(D$2:D6)</f>
        <v>1</v>
      </c>
      <c r="F6" s="6">
        <f t="shared" si="1"/>
        <v>0</v>
      </c>
      <c r="G6" s="5">
        <f>SUM(B$2:B6)/100</f>
        <v>0</v>
      </c>
    </row>
    <row r="7" spans="1:7" x14ac:dyDescent="0.35">
      <c r="A7">
        <v>6</v>
      </c>
      <c r="B7">
        <v>0</v>
      </c>
      <c r="C7">
        <f>100-SUM(B$2:B7)</f>
        <v>100</v>
      </c>
      <c r="D7" s="4">
        <f t="shared" si="0"/>
        <v>1</v>
      </c>
      <c r="E7" s="5">
        <f>PRODUCT(D$2:D7)</f>
        <v>1</v>
      </c>
      <c r="F7" s="6">
        <f t="shared" si="1"/>
        <v>0</v>
      </c>
      <c r="G7" s="5">
        <f>SUM(B$2:B7)/100</f>
        <v>0</v>
      </c>
    </row>
    <row r="8" spans="1:7" x14ac:dyDescent="0.35">
      <c r="A8">
        <v>7</v>
      </c>
      <c r="B8">
        <v>0</v>
      </c>
      <c r="C8">
        <f>100-SUM(B$2:B8)</f>
        <v>100</v>
      </c>
      <c r="D8" s="4">
        <f t="shared" si="0"/>
        <v>1</v>
      </c>
      <c r="E8" s="5">
        <f>PRODUCT(D$2:D8)</f>
        <v>1</v>
      </c>
      <c r="F8" s="6">
        <f t="shared" si="1"/>
        <v>0</v>
      </c>
      <c r="G8" s="5">
        <f>SUM(B$2:B8)/100</f>
        <v>0</v>
      </c>
    </row>
    <row r="9" spans="1:7" x14ac:dyDescent="0.35">
      <c r="A9">
        <v>8</v>
      </c>
      <c r="B9">
        <v>1</v>
      </c>
      <c r="C9">
        <f>100-SUM(B$2:B9)</f>
        <v>99</v>
      </c>
      <c r="D9" s="4">
        <f t="shared" si="0"/>
        <v>0.99</v>
      </c>
      <c r="E9" s="5">
        <f>PRODUCT(D$2:D9)</f>
        <v>0.99</v>
      </c>
      <c r="F9" s="6">
        <f t="shared" si="1"/>
        <v>1.0000000000000009E-2</v>
      </c>
      <c r="G9" s="5">
        <f>SUM(B$2:B9)/100</f>
        <v>0.01</v>
      </c>
    </row>
    <row r="10" spans="1:7" x14ac:dyDescent="0.35">
      <c r="A10">
        <v>9</v>
      </c>
      <c r="B10">
        <v>0</v>
      </c>
      <c r="C10">
        <f>100-SUM(B$2:B10)</f>
        <v>99</v>
      </c>
      <c r="D10" s="4">
        <f t="shared" si="0"/>
        <v>1</v>
      </c>
      <c r="E10" s="5">
        <f>PRODUCT(D$2:D10)</f>
        <v>0.99</v>
      </c>
      <c r="F10" s="6">
        <f t="shared" si="1"/>
        <v>1.0000000000000009E-2</v>
      </c>
      <c r="G10" s="5">
        <f>SUM(B$2:B10)/100</f>
        <v>0.01</v>
      </c>
    </row>
    <row r="11" spans="1:7" x14ac:dyDescent="0.35">
      <c r="A11">
        <v>10</v>
      </c>
      <c r="B11">
        <v>0</v>
      </c>
      <c r="C11">
        <v>90</v>
      </c>
      <c r="D11" s="4">
        <f t="shared" si="0"/>
        <v>1</v>
      </c>
      <c r="E11" s="5">
        <f>PRODUCT(D$2:D11)</f>
        <v>0.99</v>
      </c>
      <c r="F11" s="6">
        <f t="shared" si="1"/>
        <v>1.0000000000000009E-2</v>
      </c>
      <c r="G11" s="5">
        <f>SUM(B$2:B11)/100</f>
        <v>0.01</v>
      </c>
    </row>
    <row r="12" spans="1:7" x14ac:dyDescent="0.35">
      <c r="A12">
        <v>11</v>
      </c>
      <c r="B12">
        <v>0</v>
      </c>
      <c r="C12">
        <f>91-SUM(B$2:B12)</f>
        <v>90</v>
      </c>
      <c r="D12" s="4">
        <f t="shared" si="0"/>
        <v>1</v>
      </c>
      <c r="E12" s="5">
        <f>PRODUCT(D$2:D12)</f>
        <v>0.99</v>
      </c>
      <c r="F12" s="6">
        <f t="shared" si="1"/>
        <v>1.0000000000000009E-2</v>
      </c>
      <c r="G12" s="5">
        <f>SUM(B$2:B12)/100</f>
        <v>0.01</v>
      </c>
    </row>
    <row r="13" spans="1:7" x14ac:dyDescent="0.35">
      <c r="A13">
        <v>12</v>
      </c>
      <c r="B13">
        <v>0</v>
      </c>
      <c r="C13">
        <f>91-SUM(B$2:B13)</f>
        <v>90</v>
      </c>
      <c r="D13" s="4">
        <f t="shared" si="0"/>
        <v>1</v>
      </c>
      <c r="E13" s="5">
        <f>PRODUCT(D$2:D13)</f>
        <v>0.99</v>
      </c>
      <c r="F13" s="6">
        <f t="shared" si="1"/>
        <v>1.0000000000000009E-2</v>
      </c>
      <c r="G13" s="5">
        <f>SUM(B$2:B13)/100</f>
        <v>0.01</v>
      </c>
    </row>
    <row r="14" spans="1:7" x14ac:dyDescent="0.35">
      <c r="A14">
        <v>13</v>
      </c>
      <c r="B14">
        <v>0</v>
      </c>
      <c r="C14">
        <f>91-SUM(B$2:B14)</f>
        <v>90</v>
      </c>
      <c r="D14" s="4">
        <f t="shared" si="0"/>
        <v>1</v>
      </c>
      <c r="E14" s="5">
        <f>PRODUCT(D$2:D14)</f>
        <v>0.99</v>
      </c>
      <c r="F14" s="6">
        <f t="shared" si="1"/>
        <v>1.0000000000000009E-2</v>
      </c>
      <c r="G14" s="5">
        <f>SUM(B$2:B14)/100</f>
        <v>0.01</v>
      </c>
    </row>
    <row r="15" spans="1:7" x14ac:dyDescent="0.35">
      <c r="A15">
        <v>14</v>
      </c>
      <c r="B15">
        <v>0</v>
      </c>
      <c r="C15">
        <f>91-SUM(B$2:B15)</f>
        <v>90</v>
      </c>
      <c r="D15" s="4">
        <f t="shared" si="0"/>
        <v>1</v>
      </c>
      <c r="E15" s="5">
        <f>PRODUCT(D$2:D15)</f>
        <v>0.99</v>
      </c>
      <c r="F15" s="6">
        <f t="shared" si="1"/>
        <v>1.0000000000000009E-2</v>
      </c>
      <c r="G15" s="5">
        <f>SUM(B$2:B15)/100</f>
        <v>0.01</v>
      </c>
    </row>
    <row r="16" spans="1:7" x14ac:dyDescent="0.35">
      <c r="A16">
        <v>15</v>
      </c>
      <c r="B16">
        <v>2</v>
      </c>
      <c r="C16">
        <f>91-SUM(B$2:B16)</f>
        <v>88</v>
      </c>
      <c r="D16" s="4">
        <f t="shared" si="0"/>
        <v>0.97777777777777775</v>
      </c>
      <c r="E16" s="5">
        <f>PRODUCT(D$2:D16)</f>
        <v>0.96799999999999997</v>
      </c>
      <c r="F16" s="6">
        <f t="shared" si="1"/>
        <v>3.2000000000000028E-2</v>
      </c>
      <c r="G16" s="5">
        <f>SUM(B$2:B16)/100</f>
        <v>0.03</v>
      </c>
    </row>
    <row r="17" spans="1:7" x14ac:dyDescent="0.35">
      <c r="A17">
        <v>16</v>
      </c>
      <c r="B17">
        <v>0</v>
      </c>
      <c r="C17">
        <f>91-SUM(B$2:B17)</f>
        <v>88</v>
      </c>
      <c r="D17" s="4">
        <f t="shared" si="0"/>
        <v>1</v>
      </c>
      <c r="E17" s="5">
        <f>PRODUCT(D$2:D17)</f>
        <v>0.96799999999999997</v>
      </c>
      <c r="F17" s="6">
        <f t="shared" si="1"/>
        <v>3.2000000000000028E-2</v>
      </c>
      <c r="G17" s="5">
        <f>SUM(B$2:B17)/100</f>
        <v>0.03</v>
      </c>
    </row>
    <row r="18" spans="1:7" x14ac:dyDescent="0.35">
      <c r="A18">
        <v>17</v>
      </c>
      <c r="B18">
        <v>0</v>
      </c>
      <c r="C18">
        <f>91-SUM(B$2:B18)</f>
        <v>88</v>
      </c>
      <c r="D18" s="4">
        <f t="shared" si="0"/>
        <v>1</v>
      </c>
      <c r="E18" s="5">
        <f>PRODUCT(D$2:D18)</f>
        <v>0.96799999999999997</v>
      </c>
      <c r="F18" s="6">
        <f t="shared" si="1"/>
        <v>3.2000000000000028E-2</v>
      </c>
      <c r="G18" s="5">
        <f>SUM(B$2:B18)/100</f>
        <v>0.03</v>
      </c>
    </row>
    <row r="19" spans="1:7" x14ac:dyDescent="0.35">
      <c r="A19">
        <v>18</v>
      </c>
      <c r="B19">
        <v>0</v>
      </c>
      <c r="C19">
        <f>91-SUM(B$2:B19)</f>
        <v>88</v>
      </c>
      <c r="D19" s="4">
        <f t="shared" si="0"/>
        <v>1</v>
      </c>
      <c r="E19" s="5">
        <f>PRODUCT(D$2:D19)</f>
        <v>0.96799999999999997</v>
      </c>
      <c r="F19" s="6">
        <f t="shared" si="1"/>
        <v>3.2000000000000028E-2</v>
      </c>
      <c r="G19" s="5">
        <f>SUM(B$2:B19)/100</f>
        <v>0.03</v>
      </c>
    </row>
    <row r="20" spans="1:7" x14ac:dyDescent="0.35">
      <c r="A20">
        <v>19</v>
      </c>
      <c r="B20">
        <v>0</v>
      </c>
      <c r="C20">
        <f>91-SUM(B$2:B20)</f>
        <v>88</v>
      </c>
      <c r="D20" s="4">
        <f t="shared" si="0"/>
        <v>1</v>
      </c>
      <c r="E20" s="5">
        <f>PRODUCT(D$2:D20)</f>
        <v>0.96799999999999997</v>
      </c>
      <c r="F20" s="6">
        <f t="shared" si="1"/>
        <v>3.2000000000000028E-2</v>
      </c>
      <c r="G20" s="5">
        <f>SUM(B$2:B20)/100</f>
        <v>0.03</v>
      </c>
    </row>
    <row r="21" spans="1:7" x14ac:dyDescent="0.35">
      <c r="A21">
        <v>20</v>
      </c>
      <c r="B21">
        <v>0</v>
      </c>
      <c r="C21">
        <f>91-SUM(B$2:B21)</f>
        <v>88</v>
      </c>
      <c r="D21" s="4">
        <f t="shared" si="0"/>
        <v>1</v>
      </c>
      <c r="E21" s="5">
        <f>PRODUCT(D$2:D21)</f>
        <v>0.96799999999999997</v>
      </c>
      <c r="F21" s="6">
        <f t="shared" si="1"/>
        <v>3.2000000000000028E-2</v>
      </c>
      <c r="G21" s="5">
        <f>SUM(B$2:B21)/100</f>
        <v>0.03</v>
      </c>
    </row>
    <row r="22" spans="1:7" x14ac:dyDescent="0.35">
      <c r="A22">
        <v>21</v>
      </c>
      <c r="B22">
        <v>0</v>
      </c>
      <c r="C22">
        <f>91-SUM(B$2:B22)</f>
        <v>88</v>
      </c>
      <c r="D22" s="4">
        <f t="shared" si="0"/>
        <v>1</v>
      </c>
      <c r="E22" s="5">
        <f>PRODUCT(D$2:D22)</f>
        <v>0.96799999999999997</v>
      </c>
      <c r="F22" s="6">
        <f t="shared" si="1"/>
        <v>3.2000000000000028E-2</v>
      </c>
      <c r="G22" s="5">
        <f>SUM(B$2:B22)/100</f>
        <v>0.03</v>
      </c>
    </row>
    <row r="23" spans="1:7" x14ac:dyDescent="0.35">
      <c r="A23">
        <v>22</v>
      </c>
      <c r="B23">
        <v>0</v>
      </c>
      <c r="C23">
        <f>91-SUM(B$2:B23)</f>
        <v>88</v>
      </c>
      <c r="D23" s="4">
        <f t="shared" si="0"/>
        <v>1</v>
      </c>
      <c r="E23" s="5">
        <f>PRODUCT(D$2:D23)</f>
        <v>0.96799999999999997</v>
      </c>
      <c r="F23" s="6">
        <f t="shared" si="1"/>
        <v>3.2000000000000028E-2</v>
      </c>
      <c r="G23" s="5">
        <f>SUM(B$2:B23)/100</f>
        <v>0.03</v>
      </c>
    </row>
    <row r="24" spans="1:7" x14ac:dyDescent="0.35">
      <c r="A24">
        <v>23</v>
      </c>
      <c r="B24">
        <v>0</v>
      </c>
      <c r="C24">
        <f>91-SUM(B$2:B24)</f>
        <v>88</v>
      </c>
      <c r="D24" s="4">
        <f t="shared" si="0"/>
        <v>1</v>
      </c>
      <c r="E24" s="5">
        <f>PRODUCT(D$2:D24)</f>
        <v>0.96799999999999997</v>
      </c>
      <c r="F24" s="6">
        <f t="shared" si="1"/>
        <v>3.2000000000000028E-2</v>
      </c>
      <c r="G24" s="5">
        <f>SUM(B$2:B24)/100</f>
        <v>0.03</v>
      </c>
    </row>
    <row r="25" spans="1:7" x14ac:dyDescent="0.35">
      <c r="A25">
        <v>24</v>
      </c>
      <c r="B25">
        <v>3</v>
      </c>
      <c r="C25">
        <f>91-SUM(B$2:B25)</f>
        <v>85</v>
      </c>
      <c r="D25" s="4">
        <f t="shared" si="0"/>
        <v>0.96590909090909094</v>
      </c>
      <c r="E25" s="5">
        <f>PRODUCT(D$2:D25)</f>
        <v>0.93500000000000005</v>
      </c>
      <c r="F25" s="6">
        <f t="shared" si="1"/>
        <v>6.4999999999999947E-2</v>
      </c>
      <c r="G25" s="5">
        <f>SUM(B$2:B25)/100</f>
        <v>0.06</v>
      </c>
    </row>
    <row r="26" spans="1:7" x14ac:dyDescent="0.35">
      <c r="A26">
        <v>25</v>
      </c>
      <c r="B26">
        <v>0</v>
      </c>
      <c r="C26">
        <f>91-SUM(B$2:B26)</f>
        <v>85</v>
      </c>
      <c r="D26" s="4">
        <f t="shared" si="0"/>
        <v>1</v>
      </c>
      <c r="E26" s="5">
        <f>PRODUCT(D$2:D26)</f>
        <v>0.93500000000000005</v>
      </c>
      <c r="F26" s="6">
        <f t="shared" si="1"/>
        <v>6.4999999999999947E-2</v>
      </c>
      <c r="G26" s="5">
        <f>SUM(B$2:B26)/100</f>
        <v>0.06</v>
      </c>
    </row>
    <row r="27" spans="1:7" x14ac:dyDescent="0.35">
      <c r="A27">
        <v>26</v>
      </c>
      <c r="B27">
        <v>0</v>
      </c>
      <c r="C27">
        <f>91-SUM(B$2:B27)</f>
        <v>85</v>
      </c>
      <c r="D27" s="4">
        <f t="shared" si="0"/>
        <v>1</v>
      </c>
      <c r="E27" s="5">
        <f>PRODUCT(D$2:D27)</f>
        <v>0.93500000000000005</v>
      </c>
      <c r="F27" s="6">
        <f t="shared" si="1"/>
        <v>6.4999999999999947E-2</v>
      </c>
      <c r="G27" s="5">
        <f>SUM(B$2:B27)/100</f>
        <v>0.06</v>
      </c>
    </row>
    <row r="28" spans="1:7" x14ac:dyDescent="0.35">
      <c r="A28">
        <v>27</v>
      </c>
      <c r="B28">
        <v>0</v>
      </c>
      <c r="C28">
        <f>91-SUM(B$2:B28)</f>
        <v>85</v>
      </c>
      <c r="D28" s="4">
        <f t="shared" si="0"/>
        <v>1</v>
      </c>
      <c r="E28" s="5">
        <f>PRODUCT(D$2:D28)</f>
        <v>0.93500000000000005</v>
      </c>
      <c r="F28" s="6">
        <f t="shared" si="1"/>
        <v>6.4999999999999947E-2</v>
      </c>
      <c r="G28" s="5">
        <f>SUM(B$2:B28)/100</f>
        <v>0.06</v>
      </c>
    </row>
    <row r="29" spans="1:7" x14ac:dyDescent="0.35">
      <c r="A29">
        <v>28</v>
      </c>
      <c r="B29">
        <v>0</v>
      </c>
      <c r="C29">
        <f>91-SUM(B$2:B29)</f>
        <v>85</v>
      </c>
      <c r="D29" s="4">
        <f t="shared" si="0"/>
        <v>1</v>
      </c>
      <c r="E29" s="5">
        <f>PRODUCT(D$2:D29)</f>
        <v>0.93500000000000005</v>
      </c>
      <c r="F29" s="6">
        <f t="shared" si="1"/>
        <v>6.4999999999999947E-2</v>
      </c>
      <c r="G29" s="5">
        <f>SUM(B$2:B29)/100</f>
        <v>0.06</v>
      </c>
    </row>
    <row r="30" spans="1:7" x14ac:dyDescent="0.35">
      <c r="A30">
        <v>29</v>
      </c>
      <c r="B30">
        <v>0</v>
      </c>
      <c r="C30">
        <f>91-SUM(B$2:B30)</f>
        <v>85</v>
      </c>
      <c r="D30" s="4">
        <f t="shared" si="0"/>
        <v>1</v>
      </c>
      <c r="E30" s="5">
        <f>PRODUCT(D$2:D30)</f>
        <v>0.93500000000000005</v>
      </c>
      <c r="F30" s="6">
        <f t="shared" si="1"/>
        <v>6.4999999999999947E-2</v>
      </c>
      <c r="G30" s="5">
        <f>SUM(B$2:B30)/100</f>
        <v>0.06</v>
      </c>
    </row>
    <row r="31" spans="1:7" x14ac:dyDescent="0.35">
      <c r="A31">
        <v>30</v>
      </c>
      <c r="B31">
        <v>0</v>
      </c>
      <c r="C31">
        <f>91-SUM(B$2:B31)</f>
        <v>85</v>
      </c>
      <c r="D31" s="4">
        <f t="shared" si="0"/>
        <v>1</v>
      </c>
      <c r="E31" s="5">
        <f>PRODUCT(D$2:D31)</f>
        <v>0.93500000000000005</v>
      </c>
      <c r="F31" s="6">
        <f t="shared" si="1"/>
        <v>6.4999999999999947E-2</v>
      </c>
      <c r="G31" s="5">
        <f>SUM(B$2:B31)/100</f>
        <v>0.06</v>
      </c>
    </row>
    <row r="32" spans="1:7" x14ac:dyDescent="0.35">
      <c r="A32">
        <v>31</v>
      </c>
      <c r="B32">
        <v>0</v>
      </c>
      <c r="C32">
        <f>91-SUM(B$2:B32)</f>
        <v>85</v>
      </c>
      <c r="D32" s="4">
        <f t="shared" si="0"/>
        <v>1</v>
      </c>
      <c r="E32" s="5">
        <f>PRODUCT(D$2:D32)</f>
        <v>0.93500000000000005</v>
      </c>
      <c r="F32" s="6">
        <f t="shared" si="1"/>
        <v>6.4999999999999947E-2</v>
      </c>
      <c r="G32" s="5">
        <f>SUM(B$2:B32)/100</f>
        <v>0.06</v>
      </c>
    </row>
    <row r="33" spans="1:7" x14ac:dyDescent="0.35">
      <c r="A33">
        <v>32</v>
      </c>
      <c r="B33">
        <v>0</v>
      </c>
      <c r="C33">
        <f>91-SUM(B$2:B33)</f>
        <v>85</v>
      </c>
      <c r="D33" s="4">
        <f t="shared" si="0"/>
        <v>1</v>
      </c>
      <c r="E33" s="5">
        <f>PRODUCT(D$2:D33)</f>
        <v>0.93500000000000005</v>
      </c>
      <c r="F33" s="6">
        <f t="shared" si="1"/>
        <v>6.4999999999999947E-2</v>
      </c>
      <c r="G33" s="5">
        <f>SUM(B$2:B33)/100</f>
        <v>0.06</v>
      </c>
    </row>
    <row r="34" spans="1:7" x14ac:dyDescent="0.35">
      <c r="A34">
        <v>33</v>
      </c>
      <c r="B34">
        <v>0</v>
      </c>
      <c r="C34">
        <f>91-SUM(B$2:B34)</f>
        <v>85</v>
      </c>
      <c r="D34" s="4">
        <f t="shared" si="0"/>
        <v>1</v>
      </c>
      <c r="E34" s="5">
        <f>PRODUCT(D$2:D34)</f>
        <v>0.93500000000000005</v>
      </c>
      <c r="F34" s="6">
        <f t="shared" si="1"/>
        <v>6.4999999999999947E-2</v>
      </c>
      <c r="G34" s="5">
        <f>SUM(B$2:B34)/100</f>
        <v>0.06</v>
      </c>
    </row>
    <row r="35" spans="1:7" x14ac:dyDescent="0.35">
      <c r="A35">
        <v>34</v>
      </c>
      <c r="B35">
        <v>0</v>
      </c>
      <c r="C35">
        <f>91-SUM(B$2:B35)</f>
        <v>85</v>
      </c>
      <c r="D35" s="4">
        <f t="shared" si="0"/>
        <v>1</v>
      </c>
      <c r="E35" s="5">
        <f>PRODUCT(D$2:D35)</f>
        <v>0.93500000000000005</v>
      </c>
      <c r="F35" s="6">
        <f t="shared" si="1"/>
        <v>6.4999999999999947E-2</v>
      </c>
      <c r="G35" s="5">
        <f>SUM(B$2:B35)/100</f>
        <v>0.06</v>
      </c>
    </row>
    <row r="36" spans="1:7" x14ac:dyDescent="0.35">
      <c r="A36">
        <v>35</v>
      </c>
      <c r="B36">
        <v>4</v>
      </c>
      <c r="C36">
        <f>91-SUM(B$2:B36)</f>
        <v>81</v>
      </c>
      <c r="D36" s="4">
        <f t="shared" si="0"/>
        <v>0.95294117647058818</v>
      </c>
      <c r="E36" s="5">
        <f>PRODUCT(D$2:D36)</f>
        <v>0.89100000000000001</v>
      </c>
      <c r="F36" s="6">
        <f t="shared" si="1"/>
        <v>0.10899999999999999</v>
      </c>
      <c r="G36" s="5">
        <f>SUM(B$2:B36)/100</f>
        <v>0.1</v>
      </c>
    </row>
    <row r="37" spans="1:7" x14ac:dyDescent="0.35">
      <c r="A37">
        <v>36</v>
      </c>
      <c r="B37">
        <v>0</v>
      </c>
      <c r="C37">
        <f>91-SUM(B$2:B37)</f>
        <v>81</v>
      </c>
      <c r="D37" s="4">
        <f t="shared" si="0"/>
        <v>1</v>
      </c>
      <c r="E37" s="5">
        <f>PRODUCT(D$2:D37)</f>
        <v>0.89100000000000001</v>
      </c>
      <c r="F37" s="6">
        <f t="shared" si="1"/>
        <v>0.10899999999999999</v>
      </c>
      <c r="G37" s="5">
        <f>SUM(B$2:B37)/100</f>
        <v>0.1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2022-11-10T08:19:17Z</dcterms:created>
  <dcterms:modified xsi:type="dcterms:W3CDTF">2024-03-09T01:19:56Z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56dabd-1ab2-455c-ac5f-fbfcf45fdb51_Enabled">
    <vt:lpwstr>true</vt:lpwstr>
  </property>
  <property fmtid="{D5CDD505-2E9C-101B-9397-08002B2CF9AE}" pid="3" name="MSIP_Label_2756dabd-1ab2-455c-ac5f-fbfcf45fdb51_SetDate">
    <vt:lpwstr>2022-11-10T08:20:02Z</vt:lpwstr>
  </property>
  <property fmtid="{D5CDD505-2E9C-101B-9397-08002B2CF9AE}" pid="4" name="MSIP_Label_2756dabd-1ab2-455c-ac5f-fbfcf45fdb51_Method">
    <vt:lpwstr>Privileged</vt:lpwstr>
  </property>
  <property fmtid="{D5CDD505-2E9C-101B-9397-08002B2CF9AE}" pid="5" name="MSIP_Label_2756dabd-1ab2-455c-ac5f-fbfcf45fdb51_Name">
    <vt:lpwstr>2756dabd-1ab2-455c-ac5f-fbfcf45fdb51</vt:lpwstr>
  </property>
  <property fmtid="{D5CDD505-2E9C-101B-9397-08002B2CF9AE}" pid="6" name="MSIP_Label_2756dabd-1ab2-455c-ac5f-fbfcf45fdb51_SiteId">
    <vt:lpwstr>0f172980-1261-4323-ab7a-c89b472843d7</vt:lpwstr>
  </property>
  <property fmtid="{D5CDD505-2E9C-101B-9397-08002B2CF9AE}" pid="7" name="MSIP_Label_2756dabd-1ab2-455c-ac5f-fbfcf45fdb51_ActionId">
    <vt:lpwstr>65851124-04a8-47f9-aad5-07dba8df0fab</vt:lpwstr>
  </property>
  <property fmtid="{D5CDD505-2E9C-101B-9397-08002B2CF9AE}" pid="8" name="MSIP_Label_2756dabd-1ab2-455c-ac5f-fbfcf45fdb51_ContentBits">
    <vt:lpwstr>0</vt:lpwstr>
  </property>
</Properties>
</file>