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https://montepio-my.sharepoint.com/personal/jjluis_bancomontepio_pt/Documents/Documentos/docs/textos/proprios/ISEG/Money_Banking/Exams/"/>
    </mc:Choice>
  </mc:AlternateContent>
  <xr:revisionPtr revIDLastSave="0" documentId="8_{5F5000EA-2A6B-4A43-BD13-09C631187E0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Q1" sheetId="2" r:id="rId1"/>
    <sheet name="Q2.1" sheetId="3" r:id="rId2"/>
    <sheet name="Q3.1 and 3.2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4" l="1"/>
  <c r="B3" i="4" l="1"/>
  <c r="F16" i="3"/>
  <c r="E16" i="3"/>
  <c r="F15" i="3"/>
  <c r="E15" i="3"/>
  <c r="F14" i="3"/>
  <c r="E14" i="3"/>
  <c r="F13" i="3"/>
  <c r="E13" i="3"/>
  <c r="B6" i="2"/>
  <c r="B8" i="2" s="1"/>
</calcChain>
</file>

<file path=xl/sharedStrings.xml><?xml version="1.0" encoding="utf-8"?>
<sst xmlns="http://schemas.openxmlformats.org/spreadsheetml/2006/main" count="44" uniqueCount="39">
  <si>
    <t>Amount</t>
  </si>
  <si>
    <t>rr</t>
  </si>
  <si>
    <t>e</t>
  </si>
  <si>
    <t>c</t>
  </si>
  <si>
    <t>Delta MB</t>
  </si>
  <si>
    <t>Delta M</t>
  </si>
  <si>
    <t>Assets</t>
  </si>
  <si>
    <t>Liabilities + Capital</t>
  </si>
  <si>
    <t>Dec 13</t>
  </si>
  <si>
    <t>Dec 21</t>
  </si>
  <si>
    <t>Cash and Claims on Central Banks</t>
  </si>
  <si>
    <t>Resources from Central Banks</t>
  </si>
  <si>
    <t xml:space="preserve">Claims in Other Credit Institutions </t>
  </si>
  <si>
    <t>Resources from Other Credit Institutions</t>
  </si>
  <si>
    <t>Securities, Derivatives and Investments</t>
  </si>
  <si>
    <t>Resources from Customers</t>
  </si>
  <si>
    <t>Net Credit to Customers</t>
  </si>
  <si>
    <t>Liabilities represented by securities</t>
  </si>
  <si>
    <t xml:space="preserve">     Gross Credit (+)</t>
  </si>
  <si>
    <t>Other liabilities</t>
  </si>
  <si>
    <t xml:space="preserve">     Impaiments (-)</t>
  </si>
  <si>
    <t>Other Assets</t>
  </si>
  <si>
    <t>Capital</t>
  </si>
  <si>
    <t>Total</t>
  </si>
  <si>
    <t>Net Interest Income</t>
  </si>
  <si>
    <t>ROE</t>
  </si>
  <si>
    <t>Income (net) from services and commissions</t>
  </si>
  <si>
    <t>ROA</t>
  </si>
  <si>
    <t>Income from financial operations</t>
  </si>
  <si>
    <t>NIM</t>
  </si>
  <si>
    <t>Gross Income</t>
  </si>
  <si>
    <t>COI</t>
  </si>
  <si>
    <t>Operating Costs</t>
  </si>
  <si>
    <t>Impairments</t>
  </si>
  <si>
    <t>Income Before Tax</t>
  </si>
  <si>
    <t>Taxes</t>
  </si>
  <si>
    <t>Net Income</t>
  </si>
  <si>
    <t>s=</t>
  </si>
  <si>
    <t>RAROC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</si>
</sst>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9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9"/>
      <color rgb="FF000000"/>
      <name val="Calibri"/>
      <family val="2"/>
    </font>
    <font>
      <sz val="11"/>
      <name val="Calibri"/>
      <family val="2"/>
    </font>
    <font>
      <sz val="9"/>
      <color rgb="FF000000"/>
      <name val="Calibri"/>
      <family val="2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12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double">
        <color rgb="FF000000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double">
        <color indexed="64"/>
      </right>
      <top style="thick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9" fontId="0" fillId="0" borderId="0" xfId="1" applyFont="1"/>
    <xf numFmtId="3" fontId="0" fillId="0" borderId="0" xfId="0" applyNumberFormat="1"/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10" fontId="0" fillId="0" borderId="0" xfId="1" applyNumberFormat="1" applyFont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Alignment="1">
      <alignment horizontal="justify" vertical="center"/>
    </xf>
    <xf numFmtId="0" fontId="4" fillId="0" borderId="0" xfId="0" applyFont="1"/>
    <xf numFmtId="0" fontId="6" fillId="0" borderId="10" xfId="0" applyFont="1" applyBorder="1" applyAlignment="1">
      <alignment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right" vertical="center"/>
    </xf>
    <xf numFmtId="0" fontId="7" fillId="0" borderId="13" xfId="0" applyFont="1" applyBorder="1" applyAlignment="1">
      <alignment vertical="center"/>
    </xf>
    <xf numFmtId="0" fontId="7" fillId="0" borderId="14" xfId="0" applyFont="1" applyBorder="1" applyAlignment="1">
      <alignment horizontal="right" vertical="center" wrapText="1"/>
    </xf>
    <xf numFmtId="0" fontId="7" fillId="0" borderId="15" xfId="0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0" fillId="0" borderId="8" xfId="0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horizontal="right" vertical="center" wrapText="1"/>
    </xf>
    <xf numFmtId="0" fontId="6" fillId="0" borderId="16" xfId="0" applyFont="1" applyBorder="1" applyAlignment="1">
      <alignment vertical="center"/>
    </xf>
    <xf numFmtId="0" fontId="6" fillId="0" borderId="17" xfId="0" applyFont="1" applyBorder="1" applyAlignment="1">
      <alignment horizontal="right" vertical="center"/>
    </xf>
    <xf numFmtId="0" fontId="6" fillId="0" borderId="17" xfId="0" applyFont="1" applyBorder="1" applyAlignment="1">
      <alignment horizontal="right" vertical="center" wrapText="1"/>
    </xf>
    <xf numFmtId="0" fontId="6" fillId="0" borderId="17" xfId="0" applyFont="1" applyBorder="1" applyAlignment="1">
      <alignment vertical="center"/>
    </xf>
    <xf numFmtId="0" fontId="6" fillId="0" borderId="18" xfId="0" applyFont="1" applyBorder="1" applyAlignment="1">
      <alignment horizontal="right" vertical="center"/>
    </xf>
    <xf numFmtId="0" fontId="6" fillId="0" borderId="18" xfId="0" applyFont="1" applyBorder="1" applyAlignment="1">
      <alignment horizontal="right" vertical="center" wrapText="1"/>
    </xf>
    <xf numFmtId="0" fontId="7" fillId="0" borderId="14" xfId="0" applyFont="1" applyBorder="1" applyAlignment="1">
      <alignment horizontal="right" vertical="center"/>
    </xf>
    <xf numFmtId="0" fontId="7" fillId="0" borderId="14" xfId="0" applyFont="1" applyBorder="1" applyAlignment="1">
      <alignment vertical="center"/>
    </xf>
    <xf numFmtId="0" fontId="7" fillId="0" borderId="15" xfId="0" applyFont="1" applyBorder="1" applyAlignment="1">
      <alignment horizontal="right" vertical="center" wrapText="1"/>
    </xf>
    <xf numFmtId="0" fontId="6" fillId="0" borderId="19" xfId="0" applyFont="1" applyBorder="1" applyAlignment="1">
      <alignment vertical="center"/>
    </xf>
    <xf numFmtId="0" fontId="6" fillId="0" borderId="20" xfId="0" applyFont="1" applyBorder="1" applyAlignment="1">
      <alignment horizontal="right" vertical="center"/>
    </xf>
    <xf numFmtId="0" fontId="6" fillId="0" borderId="20" xfId="0" applyFont="1" applyBorder="1" applyAlignment="1">
      <alignment horizontal="right" vertical="center" wrapText="1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horizontal="right" vertical="center"/>
    </xf>
    <xf numFmtId="0" fontId="6" fillId="0" borderId="21" xfId="0" applyFont="1" applyBorder="1" applyAlignment="1">
      <alignment horizontal="right" vertical="center" wrapText="1"/>
    </xf>
    <xf numFmtId="164" fontId="8" fillId="0" borderId="0" xfId="1" applyNumberFormat="1" applyFont="1" applyAlignment="1">
      <alignment horizontal="justify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482600</xdr:colOff>
      <xdr:row>0</xdr:row>
      <xdr:rowOff>38100</xdr:rowOff>
    </xdr:from>
    <xdr:to>
      <xdr:col>7</xdr:col>
      <xdr:colOff>376340</xdr:colOff>
      <xdr:row>3</xdr:row>
      <xdr:rowOff>53093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24200" y="38100"/>
          <a:ext cx="2332140" cy="5928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"/>
  <sheetViews>
    <sheetView tabSelected="1" workbookViewId="0"/>
  </sheetViews>
  <sheetFormatPr defaultRowHeight="14.5" x14ac:dyDescent="0.35"/>
  <cols>
    <col min="2" max="2" width="14.54296875" bestFit="1" customWidth="1"/>
    <col min="3" max="3" width="14.54296875" customWidth="1"/>
  </cols>
  <sheetData>
    <row r="1" spans="1:3" x14ac:dyDescent="0.35">
      <c r="A1" s="1" t="s">
        <v>0</v>
      </c>
      <c r="B1">
        <v>500</v>
      </c>
    </row>
    <row r="2" spans="1:3" x14ac:dyDescent="0.35">
      <c r="A2" s="1" t="s">
        <v>1</v>
      </c>
      <c r="B2" s="2">
        <v>0.01</v>
      </c>
    </row>
    <row r="3" spans="1:3" x14ac:dyDescent="0.35">
      <c r="A3" s="1" t="s">
        <v>2</v>
      </c>
      <c r="B3" s="2">
        <v>0.05</v>
      </c>
    </row>
    <row r="4" spans="1:3" x14ac:dyDescent="0.35">
      <c r="A4" s="1" t="s">
        <v>3</v>
      </c>
      <c r="B4" s="2">
        <v>0.1</v>
      </c>
      <c r="C4" s="2"/>
    </row>
    <row r="5" spans="1:3" x14ac:dyDescent="0.35">
      <c r="C5" s="2"/>
    </row>
    <row r="6" spans="1:3" x14ac:dyDescent="0.35">
      <c r="A6" s="1" t="s">
        <v>4</v>
      </c>
      <c r="B6" s="3">
        <f>B1*10^6</f>
        <v>500000000</v>
      </c>
      <c r="C6" s="2"/>
    </row>
    <row r="8" spans="1:3" x14ac:dyDescent="0.35">
      <c r="A8" s="1" t="s">
        <v>5</v>
      </c>
      <c r="B8" s="3">
        <f>(1+B4)/SUM(B2:B4)*B6</f>
        <v>3437500000</v>
      </c>
      <c r="C8" s="3"/>
    </row>
    <row r="10" spans="1:3" x14ac:dyDescent="0.35">
      <c r="C10" s="3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2"/>
  <sheetViews>
    <sheetView workbookViewId="0">
      <selection activeCell="E13" sqref="E13:F15"/>
    </sheetView>
  </sheetViews>
  <sheetFormatPr defaultRowHeight="14.5" x14ac:dyDescent="0.35"/>
  <cols>
    <col min="1" max="1" width="30.7265625" bestFit="1" customWidth="1"/>
    <col min="4" max="4" width="28" bestFit="1" customWidth="1"/>
  </cols>
  <sheetData>
    <row r="1" spans="1:6" ht="15" thickTop="1" x14ac:dyDescent="0.35">
      <c r="A1" s="4" t="s">
        <v>6</v>
      </c>
      <c r="B1" s="5"/>
      <c r="C1" s="6"/>
      <c r="D1" s="5" t="s">
        <v>7</v>
      </c>
      <c r="E1" s="7"/>
      <c r="F1" s="8"/>
    </row>
    <row r="2" spans="1:6" ht="15" thickBot="1" x14ac:dyDescent="0.4">
      <c r="A2" s="9"/>
      <c r="B2" s="10" t="s">
        <v>8</v>
      </c>
      <c r="C2" s="11" t="s">
        <v>9</v>
      </c>
      <c r="D2" s="12"/>
      <c r="E2" s="13" t="s">
        <v>8</v>
      </c>
      <c r="F2" s="14" t="s">
        <v>9</v>
      </c>
    </row>
    <row r="3" spans="1:6" ht="15" thickTop="1" x14ac:dyDescent="0.35">
      <c r="A3" s="46" t="s">
        <v>10</v>
      </c>
      <c r="B3" s="47">
        <v>1</v>
      </c>
      <c r="C3" s="48">
        <v>10</v>
      </c>
      <c r="D3" s="49" t="s">
        <v>11</v>
      </c>
      <c r="E3" s="50">
        <v>10</v>
      </c>
      <c r="F3" s="51">
        <v>15</v>
      </c>
    </row>
    <row r="4" spans="1:6" x14ac:dyDescent="0.35">
      <c r="A4" s="24" t="s">
        <v>12</v>
      </c>
      <c r="B4" s="33">
        <v>3</v>
      </c>
      <c r="C4" s="25">
        <v>1</v>
      </c>
      <c r="D4" s="35" t="s">
        <v>13</v>
      </c>
      <c r="E4" s="26">
        <v>3</v>
      </c>
      <c r="F4" s="36">
        <v>1</v>
      </c>
    </row>
    <row r="5" spans="1:6" x14ac:dyDescent="0.35">
      <c r="A5" s="24" t="s">
        <v>14</v>
      </c>
      <c r="B5" s="33">
        <v>20</v>
      </c>
      <c r="C5" s="25">
        <v>25</v>
      </c>
      <c r="D5" s="35" t="s">
        <v>15</v>
      </c>
      <c r="E5" s="26">
        <v>55</v>
      </c>
      <c r="F5" s="36">
        <v>66</v>
      </c>
    </row>
    <row r="6" spans="1:6" x14ac:dyDescent="0.35">
      <c r="A6" s="24" t="s">
        <v>16</v>
      </c>
      <c r="B6" s="33">
        <v>50</v>
      </c>
      <c r="C6" s="25">
        <v>60</v>
      </c>
      <c r="D6" s="35" t="s">
        <v>17</v>
      </c>
      <c r="E6" s="26">
        <v>5</v>
      </c>
      <c r="F6" s="36">
        <v>2</v>
      </c>
    </row>
    <row r="7" spans="1:6" x14ac:dyDescent="0.35">
      <c r="A7" s="24" t="s">
        <v>18</v>
      </c>
      <c r="B7" s="33">
        <v>60</v>
      </c>
      <c r="C7" s="25">
        <v>65</v>
      </c>
      <c r="D7" s="35" t="s">
        <v>19</v>
      </c>
      <c r="E7" s="26">
        <v>5</v>
      </c>
      <c r="F7" s="36">
        <v>1</v>
      </c>
    </row>
    <row r="8" spans="1:6" x14ac:dyDescent="0.35">
      <c r="A8" s="24" t="s">
        <v>20</v>
      </c>
      <c r="B8" s="33">
        <v>10</v>
      </c>
      <c r="C8" s="25">
        <v>5</v>
      </c>
      <c r="D8" s="34"/>
      <c r="E8" s="26"/>
      <c r="F8" s="36"/>
    </row>
    <row r="9" spans="1:6" ht="15" thickBot="1" x14ac:dyDescent="0.4">
      <c r="A9" s="37" t="s">
        <v>21</v>
      </c>
      <c r="B9" s="38">
        <v>16</v>
      </c>
      <c r="C9" s="39">
        <v>4</v>
      </c>
      <c r="D9" s="40" t="s">
        <v>22</v>
      </c>
      <c r="E9" s="41">
        <v>12</v>
      </c>
      <c r="F9" s="42">
        <v>15</v>
      </c>
    </row>
    <row r="10" spans="1:6" ht="15.5" thickTop="1" thickBot="1" x14ac:dyDescent="0.4">
      <c r="A10" s="30" t="s">
        <v>23</v>
      </c>
      <c r="B10" s="43">
        <v>90</v>
      </c>
      <c r="C10" s="31">
        <v>100</v>
      </c>
      <c r="D10" s="44" t="s">
        <v>23</v>
      </c>
      <c r="E10" s="32">
        <v>90</v>
      </c>
      <c r="F10" s="45">
        <v>100</v>
      </c>
    </row>
    <row r="11" spans="1:6" ht="15.5" thickTop="1" thickBot="1" x14ac:dyDescent="0.4"/>
    <row r="12" spans="1:6" ht="15.5" thickTop="1" thickBot="1" x14ac:dyDescent="0.4">
      <c r="A12" s="21"/>
      <c r="B12" s="22" t="s">
        <v>8</v>
      </c>
      <c r="C12" s="23" t="s">
        <v>9</v>
      </c>
    </row>
    <row r="13" spans="1:6" x14ac:dyDescent="0.35">
      <c r="A13" s="24" t="s">
        <v>24</v>
      </c>
      <c r="B13" s="25">
        <v>1</v>
      </c>
      <c r="C13" s="26">
        <v>0.9</v>
      </c>
      <c r="D13" s="15" t="s">
        <v>25</v>
      </c>
      <c r="E13" s="16">
        <f>B21/E9</f>
        <v>3.7499999999999999E-2</v>
      </c>
      <c r="F13" s="16">
        <f>C21/F9</f>
        <v>6.0000000000000005E-2</v>
      </c>
    </row>
    <row r="14" spans="1:6" x14ac:dyDescent="0.35">
      <c r="A14" s="24" t="s">
        <v>26</v>
      </c>
      <c r="B14" s="25">
        <v>0.7</v>
      </c>
      <c r="C14" s="26">
        <v>0.8</v>
      </c>
      <c r="D14" s="17" t="s">
        <v>27</v>
      </c>
      <c r="E14" s="16">
        <f>B21/B10</f>
        <v>5.0000000000000001E-3</v>
      </c>
      <c r="F14" s="16">
        <f>C21/C10</f>
        <v>9.0000000000000011E-3</v>
      </c>
    </row>
    <row r="15" spans="1:6" x14ac:dyDescent="0.35">
      <c r="A15" s="24" t="s">
        <v>28</v>
      </c>
      <c r="B15" s="25">
        <v>0.8</v>
      </c>
      <c r="C15" s="26">
        <v>0.3</v>
      </c>
      <c r="D15" s="15" t="s">
        <v>29</v>
      </c>
      <c r="E15" s="16">
        <f>B13/B10</f>
        <v>1.1111111111111112E-2</v>
      </c>
      <c r="F15" s="16">
        <f>C13/C10</f>
        <v>9.0000000000000011E-3</v>
      </c>
    </row>
    <row r="16" spans="1:6" x14ac:dyDescent="0.35">
      <c r="A16" s="27" t="s">
        <v>30</v>
      </c>
      <c r="B16" s="28">
        <v>2.5</v>
      </c>
      <c r="C16" s="29">
        <v>2</v>
      </c>
      <c r="D16" s="17" t="s">
        <v>31</v>
      </c>
      <c r="E16" s="16">
        <f>B17/B16</f>
        <v>0.48</v>
      </c>
      <c r="F16" s="16">
        <f>C17/C16</f>
        <v>0.35</v>
      </c>
    </row>
    <row r="17" spans="1:7" x14ac:dyDescent="0.35">
      <c r="A17" s="24" t="s">
        <v>32</v>
      </c>
      <c r="B17" s="25">
        <v>1.2</v>
      </c>
      <c r="C17" s="26">
        <v>0.7</v>
      </c>
      <c r="D17" s="18"/>
    </row>
    <row r="18" spans="1:7" x14ac:dyDescent="0.35">
      <c r="A18" s="24" t="s">
        <v>33</v>
      </c>
      <c r="B18" s="25">
        <v>0.8</v>
      </c>
      <c r="C18" s="26">
        <v>0.3</v>
      </c>
      <c r="D18" s="18"/>
    </row>
    <row r="19" spans="1:7" x14ac:dyDescent="0.35">
      <c r="A19" s="27" t="s">
        <v>34</v>
      </c>
      <c r="B19" s="28">
        <v>0.5</v>
      </c>
      <c r="C19" s="29">
        <v>1</v>
      </c>
      <c r="D19" s="18"/>
    </row>
    <row r="20" spans="1:7" x14ac:dyDescent="0.35">
      <c r="A20" s="24" t="s">
        <v>35</v>
      </c>
      <c r="B20" s="25">
        <v>0.05</v>
      </c>
      <c r="C20" s="26">
        <v>0.1</v>
      </c>
      <c r="D20" s="18"/>
    </row>
    <row r="21" spans="1:7" ht="15" thickBot="1" x14ac:dyDescent="0.4">
      <c r="A21" s="30" t="s">
        <v>36</v>
      </c>
      <c r="B21" s="31">
        <v>0.45</v>
      </c>
      <c r="C21" s="32">
        <v>0.9</v>
      </c>
      <c r="D21" s="18"/>
      <c r="F21" s="19"/>
      <c r="G21" s="20"/>
    </row>
    <row r="22" spans="1:7" ht="15" thickTop="1" x14ac:dyDescent="0.35"/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"/>
  <sheetViews>
    <sheetView workbookViewId="0">
      <selection activeCell="B1" sqref="B1"/>
    </sheetView>
  </sheetViews>
  <sheetFormatPr defaultRowHeight="14.5" x14ac:dyDescent="0.35"/>
  <sheetData>
    <row r="1" spans="1:2" ht="15.5" x14ac:dyDescent="0.35">
      <c r="A1" t="s">
        <v>37</v>
      </c>
      <c r="B1" s="52">
        <f xml:space="preserve"> 0.0055+0.1*0.12+0.03+0.0023*0.2</f>
        <v>4.7960000000000003E-2</v>
      </c>
    </row>
    <row r="3" spans="1:2" x14ac:dyDescent="0.35">
      <c r="A3" t="s">
        <v>38</v>
      </c>
      <c r="B3" s="16">
        <f>(0.04-0.0055-0.03-0.0023*0.2)/0.12</f>
        <v>3.3666666666666699E-2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Q1</vt:lpstr>
      <vt:lpstr>Q2.1</vt:lpstr>
      <vt:lpstr>Q3.1 and 3.2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Barros Luís</cp:lastModifiedBy>
  <dcterms:created xsi:type="dcterms:W3CDTF">2021-12-22T13:41:49Z</dcterms:created>
  <dcterms:modified xsi:type="dcterms:W3CDTF">2023-12-16T14:44:33Z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756dabd-1ab2-455c-ac5f-fbfcf45fdb51_Enabled">
    <vt:lpwstr>true</vt:lpwstr>
  </property>
  <property fmtid="{D5CDD505-2E9C-101B-9397-08002B2CF9AE}" pid="3" name="MSIP_Label_2756dabd-1ab2-455c-ac5f-fbfcf45fdb51_SetDate">
    <vt:lpwstr>2022-12-09T17:32:19Z</vt:lpwstr>
  </property>
  <property fmtid="{D5CDD505-2E9C-101B-9397-08002B2CF9AE}" pid="4" name="MSIP_Label_2756dabd-1ab2-455c-ac5f-fbfcf45fdb51_Method">
    <vt:lpwstr>Privileged</vt:lpwstr>
  </property>
  <property fmtid="{D5CDD505-2E9C-101B-9397-08002B2CF9AE}" pid="5" name="MSIP_Label_2756dabd-1ab2-455c-ac5f-fbfcf45fdb51_Name">
    <vt:lpwstr>2756dabd-1ab2-455c-ac5f-fbfcf45fdb51</vt:lpwstr>
  </property>
  <property fmtid="{D5CDD505-2E9C-101B-9397-08002B2CF9AE}" pid="6" name="MSIP_Label_2756dabd-1ab2-455c-ac5f-fbfcf45fdb51_SiteId">
    <vt:lpwstr>0f172980-1261-4323-ab7a-c89b472843d7</vt:lpwstr>
  </property>
  <property fmtid="{D5CDD505-2E9C-101B-9397-08002B2CF9AE}" pid="7" name="MSIP_Label_2756dabd-1ab2-455c-ac5f-fbfcf45fdb51_ActionId">
    <vt:lpwstr>a14722ad-4573-4dc2-8f76-3f4d8cf29c81</vt:lpwstr>
  </property>
  <property fmtid="{D5CDD505-2E9C-101B-9397-08002B2CF9AE}" pid="8" name="MSIP_Label_2756dabd-1ab2-455c-ac5f-fbfcf45fdb51_ContentBits">
    <vt:lpwstr>0</vt:lpwstr>
  </property>
</Properties>
</file>