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sa\OneDrive\Ambiente de Trabalho\ISEG_Set2025\Statistical Laboratory Set_2025\PraticalClass_StatLab_2025_26\"/>
    </mc:Choice>
  </mc:AlternateContent>
  <xr:revisionPtr revIDLastSave="0" documentId="13_ncr:1_{6A7BDB56-EA47-4558-BAE3-62A94732D84A}" xr6:coauthVersionLast="47" xr6:coauthVersionMax="47" xr10:uidLastSave="{00000000-0000-0000-0000-000000000000}"/>
  <bookViews>
    <workbookView xWindow="-110" yWindow="-110" windowWidth="19420" windowHeight="11500" xr2:uid="{C0327E77-852E-467B-BB3E-17C718CE8613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H26" i="1"/>
  <c r="H25" i="1"/>
</calcChain>
</file>

<file path=xl/sharedStrings.xml><?xml version="1.0" encoding="utf-8"?>
<sst xmlns="http://schemas.openxmlformats.org/spreadsheetml/2006/main" count="40" uniqueCount="39">
  <si>
    <t>T</t>
  </si>
  <si>
    <t>Year</t>
  </si>
  <si>
    <t xml:space="preserve">a) </t>
  </si>
  <si>
    <t>Scatterplot</t>
  </si>
  <si>
    <t>b)</t>
  </si>
  <si>
    <t>Regression Line</t>
  </si>
  <si>
    <t>Expenses = a+b*Sales</t>
  </si>
  <si>
    <t>a</t>
  </si>
  <si>
    <t>b</t>
  </si>
  <si>
    <t>Sales (X)</t>
  </si>
  <si>
    <t>Expenses (Y)</t>
  </si>
  <si>
    <t>Coefficient of Determination</t>
  </si>
  <si>
    <t>c)</t>
  </si>
  <si>
    <t>R^2</t>
  </si>
  <si>
    <t>SUMÁRIO DOS RESULTADOS</t>
  </si>
  <si>
    <t>Estatística de regressão</t>
  </si>
  <si>
    <t>R múltiplo</t>
  </si>
  <si>
    <t>Quadrado de R</t>
  </si>
  <si>
    <t>Quadrado de R ajustado</t>
  </si>
  <si>
    <t>Erro-padrão</t>
  </si>
  <si>
    <t>Observações</t>
  </si>
  <si>
    <t>ANOVA</t>
  </si>
  <si>
    <t>Regressão</t>
  </si>
  <si>
    <t>Residual</t>
  </si>
  <si>
    <t>Total</t>
  </si>
  <si>
    <t>Interceptar</t>
  </si>
  <si>
    <t>gl</t>
  </si>
  <si>
    <t>SQ</t>
  </si>
  <si>
    <t>MQ</t>
  </si>
  <si>
    <t>F</t>
  </si>
  <si>
    <t>F de significância</t>
  </si>
  <si>
    <t>Coeficientes</t>
  </si>
  <si>
    <t>Stat t</t>
  </si>
  <si>
    <t>valor P</t>
  </si>
  <si>
    <t>95% inferior</t>
  </si>
  <si>
    <t>95% superior</t>
  </si>
  <si>
    <t>Inferior 95,0%</t>
  </si>
  <si>
    <t>Superior 95,0%</t>
  </si>
  <si>
    <t>Variável 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</si>
</sst>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i/>
      <sz val="11"/>
      <color theme="1"/>
      <name val="Aptos Narrow"/>
      <family val="2"/>
      <scheme val="minor"/>
    </font>
    <font>
      <b/>
      <sz val="11"/>
      <color rgb="FF3F3F3F"/>
      <name val="Cambria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1"/>
      </patternFill>
    </fill>
    <fill>
      <patternFill patternType="solid">
        <fgColor indexed="11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Down="1">
      <left style="thin">
        <color indexed="1"/>
      </left>
      <right style="thin">
        <color indexed="1"/>
      </right>
      <top style="thin">
        <color indexed="10"/>
      </top>
      <bottom style="thin">
        <color indexed="1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3" borderId="2">
      <alignment vertical="top" wrapText="1"/>
    </xf>
    <xf numFmtId="0" fontId="4" fillId="4" borderId="2">
      <alignment horizontal="center" vertical="center" wrapText="1"/>
    </xf>
    <xf numFmtId="0" fontId="4" fillId="3" borderId="2">
      <alignment horizontal="center" vertical="center" wrapText="1"/>
    </xf>
    <xf numFmtId="0" fontId="6" fillId="2" borderId="1" applyNumberFormat="0" applyAlignment="0" applyProtection="0"/>
  </cellStyleXfs>
  <cellXfs count="10">
    <xf numFmtId="0" fontId="0" fillId="0" borderId="0" xfId="0"/>
    <xf numFmtId="0" fontId="0" fillId="0" borderId="0" xfId="0" applyFill="1" applyBorder="1" applyAlignment="1"/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4" xfId="0" applyFill="1" applyBorder="1" applyAlignment="1"/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Continuous"/>
    </xf>
    <xf numFmtId="0" fontId="0" fillId="5" borderId="0" xfId="0" applyFill="1"/>
    <xf numFmtId="0" fontId="0" fillId="5" borderId="0" xfId="0" applyFill="1" applyBorder="1" applyAlignment="1"/>
  </cellXfs>
  <cellStyles count="6">
    <cellStyle name="Normal" xfId="0" builtinId="0"/>
    <cellStyle name="Normal 2" xfId="1" xr:uid="{4AF7519E-3BC3-4863-955D-8CA993D2FA47}"/>
    <cellStyle name="Saída 2" xfId="5" xr:uid="{AA9D64F0-05E4-44E6-B71C-CD6D253A3905}"/>
    <cellStyle name="TableCountries" xfId="2" xr:uid="{E5988055-2126-42ED-ADB2-ED99B823E009}"/>
    <cellStyle name="TableEvenColumnData" xfId="4" xr:uid="{C9A28748-F3BA-4F9E-9313-D1A3187FEF55}"/>
    <cellStyle name="TableOddColumnData" xfId="3" xr:uid="{C2204C23-7E74-4BE9-A80A-DEF11F5D1C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Folha1!$D$1</c:f>
              <c:strCache>
                <c:ptCount val="1"/>
                <c:pt idx="0">
                  <c:v>Expenses (Y)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Folha1!$C$2:$C$11</c:f>
              <c:numCache>
                <c:formatCode>General</c:formatCode>
                <c:ptCount val="10"/>
                <c:pt idx="0">
                  <c:v>120</c:v>
                </c:pt>
                <c:pt idx="1">
                  <c:v>150</c:v>
                </c:pt>
                <c:pt idx="2">
                  <c:v>160</c:v>
                </c:pt>
                <c:pt idx="3">
                  <c:v>200</c:v>
                </c:pt>
                <c:pt idx="4">
                  <c:v>210</c:v>
                </c:pt>
                <c:pt idx="5">
                  <c:v>250</c:v>
                </c:pt>
                <c:pt idx="6">
                  <c:v>300</c:v>
                </c:pt>
                <c:pt idx="7">
                  <c:v>360</c:v>
                </c:pt>
                <c:pt idx="8">
                  <c:v>450</c:v>
                </c:pt>
                <c:pt idx="9">
                  <c:v>550</c:v>
                </c:pt>
              </c:numCache>
            </c:numRef>
          </c:xVal>
          <c:yVal>
            <c:numRef>
              <c:f>Folha1!$D$2:$D$11</c:f>
              <c:numCache>
                <c:formatCode>General</c:formatCode>
                <c:ptCount val="10"/>
                <c:pt idx="0">
                  <c:v>10</c:v>
                </c:pt>
                <c:pt idx="1">
                  <c:v>12</c:v>
                </c:pt>
                <c:pt idx="2">
                  <c:v>14</c:v>
                </c:pt>
                <c:pt idx="3">
                  <c:v>20</c:v>
                </c:pt>
                <c:pt idx="4">
                  <c:v>22</c:v>
                </c:pt>
                <c:pt idx="5">
                  <c:v>25</c:v>
                </c:pt>
                <c:pt idx="6">
                  <c:v>30</c:v>
                </c:pt>
                <c:pt idx="7">
                  <c:v>38</c:v>
                </c:pt>
                <c:pt idx="8">
                  <c:v>50</c:v>
                </c:pt>
                <c:pt idx="9">
                  <c:v>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F9-4CF3-92F8-4B1C6018D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8084768"/>
        <c:axId val="2135512448"/>
      </c:scatterChart>
      <c:valAx>
        <c:axId val="418084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Sales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35512448"/>
        <c:crosses val="autoZero"/>
        <c:crossBetween val="midCat"/>
      </c:valAx>
      <c:valAx>
        <c:axId val="2135512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Expenses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180847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Folha1!$D$1</c:f>
              <c:strCache>
                <c:ptCount val="1"/>
                <c:pt idx="0">
                  <c:v>Expenses (Y)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1465051068645496"/>
                  <c:y val="-2.440291436599470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PT"/>
                </a:p>
              </c:txPr>
            </c:trendlineLbl>
          </c:trendline>
          <c:xVal>
            <c:numRef>
              <c:f>Folha1!$C$2:$C$11</c:f>
              <c:numCache>
                <c:formatCode>General</c:formatCode>
                <c:ptCount val="10"/>
                <c:pt idx="0">
                  <c:v>120</c:v>
                </c:pt>
                <c:pt idx="1">
                  <c:v>150</c:v>
                </c:pt>
                <c:pt idx="2">
                  <c:v>160</c:v>
                </c:pt>
                <c:pt idx="3">
                  <c:v>200</c:v>
                </c:pt>
                <c:pt idx="4">
                  <c:v>210</c:v>
                </c:pt>
                <c:pt idx="5">
                  <c:v>250</c:v>
                </c:pt>
                <c:pt idx="6">
                  <c:v>300</c:v>
                </c:pt>
                <c:pt idx="7">
                  <c:v>360</c:v>
                </c:pt>
                <c:pt idx="8">
                  <c:v>450</c:v>
                </c:pt>
                <c:pt idx="9">
                  <c:v>550</c:v>
                </c:pt>
              </c:numCache>
            </c:numRef>
          </c:xVal>
          <c:yVal>
            <c:numRef>
              <c:f>Folha1!$D$2:$D$11</c:f>
              <c:numCache>
                <c:formatCode>General</c:formatCode>
                <c:ptCount val="10"/>
                <c:pt idx="0">
                  <c:v>10</c:v>
                </c:pt>
                <c:pt idx="1">
                  <c:v>12</c:v>
                </c:pt>
                <c:pt idx="2">
                  <c:v>14</c:v>
                </c:pt>
                <c:pt idx="3">
                  <c:v>20</c:v>
                </c:pt>
                <c:pt idx="4">
                  <c:v>22</c:v>
                </c:pt>
                <c:pt idx="5">
                  <c:v>25</c:v>
                </c:pt>
                <c:pt idx="6">
                  <c:v>30</c:v>
                </c:pt>
                <c:pt idx="7">
                  <c:v>38</c:v>
                </c:pt>
                <c:pt idx="8">
                  <c:v>50</c:v>
                </c:pt>
                <c:pt idx="9">
                  <c:v>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731-4EE9-96CA-85C910A3F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8084768"/>
        <c:axId val="2135512448"/>
      </c:scatterChart>
      <c:valAx>
        <c:axId val="418084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Sales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2135512448"/>
        <c:crosses val="autoZero"/>
        <c:crossBetween val="midCat"/>
      </c:valAx>
      <c:valAx>
        <c:axId val="2135512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Expenses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180847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536575</xdr:colOff>
      <xdr:row>4</xdr:row>
      <xdr:rowOff>3175</xdr:rowOff>
    </xdr:from>
    <xdr:to>
      <xdr:col>12</xdr:col>
      <xdr:colOff>523875</xdr:colOff>
      <xdr:row>18</xdr:row>
      <xdr:rowOff>168275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08733BA-D4D7-C33C-1131-CE37C80AF7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389466</xdr:colOff>
      <xdr:row>23</xdr:row>
      <xdr:rowOff>160868</xdr:rowOff>
    </xdr:from>
    <xdr:to>
      <xdr:col>19</xdr:col>
      <xdr:colOff>165101</xdr:colOff>
      <xdr:row>40</xdr:row>
      <xdr:rowOff>38101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4EF540B-B054-4B15-B625-2786B86E7E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F782B-37F6-4344-87B4-AF3C690FA71A}">
  <dimension ref="A1:O50"/>
  <sheetViews>
    <sheetView tabSelected="1" topLeftCell="B12" zoomScale="81" zoomScaleNormal="130" workbookViewId="0">
      <selection activeCell="T22" sqref="T22"/>
    </sheetView>
  </sheetViews>
  <sheetFormatPr defaultRowHeight="14.5" x14ac:dyDescent="0.35"/>
  <cols>
    <col min="3" max="3" width="11.1796875" customWidth="1"/>
    <col min="4" max="4" width="11.36328125" customWidth="1"/>
    <col min="7" max="7" width="23" customWidth="1"/>
  </cols>
  <sheetData>
    <row r="1" spans="1:7" x14ac:dyDescent="0.35">
      <c r="A1" s="4" t="s">
        <v>0</v>
      </c>
      <c r="B1" s="4" t="s">
        <v>1</v>
      </c>
      <c r="C1" s="4" t="s">
        <v>9</v>
      </c>
      <c r="D1" s="4" t="s">
        <v>10</v>
      </c>
    </row>
    <row r="2" spans="1:7" x14ac:dyDescent="0.35">
      <c r="A2" s="4">
        <v>1</v>
      </c>
      <c r="B2" s="4">
        <v>1990</v>
      </c>
      <c r="C2" s="4">
        <v>120</v>
      </c>
      <c r="D2" s="4">
        <v>10</v>
      </c>
      <c r="G2" s="3" t="s">
        <v>2</v>
      </c>
    </row>
    <row r="3" spans="1:7" x14ac:dyDescent="0.35">
      <c r="A3" s="4">
        <v>2</v>
      </c>
      <c r="B3" s="4">
        <v>1991</v>
      </c>
      <c r="C3" s="4">
        <v>150</v>
      </c>
      <c r="D3" s="4">
        <v>12</v>
      </c>
      <c r="G3" s="3" t="s">
        <v>3</v>
      </c>
    </row>
    <row r="4" spans="1:7" x14ac:dyDescent="0.35">
      <c r="A4" s="4">
        <v>3</v>
      </c>
      <c r="B4" s="4">
        <v>1992</v>
      </c>
      <c r="C4" s="4">
        <v>160</v>
      </c>
      <c r="D4" s="4">
        <v>14</v>
      </c>
    </row>
    <row r="5" spans="1:7" x14ac:dyDescent="0.35">
      <c r="A5" s="4">
        <v>4</v>
      </c>
      <c r="B5" s="4">
        <v>1993</v>
      </c>
      <c r="C5" s="4">
        <v>200</v>
      </c>
      <c r="D5" s="4">
        <v>20</v>
      </c>
    </row>
    <row r="6" spans="1:7" x14ac:dyDescent="0.35">
      <c r="A6" s="4">
        <v>5</v>
      </c>
      <c r="B6" s="4">
        <v>1994</v>
      </c>
      <c r="C6" s="4">
        <v>210</v>
      </c>
      <c r="D6" s="4">
        <v>22</v>
      </c>
    </row>
    <row r="7" spans="1:7" x14ac:dyDescent="0.35">
      <c r="A7" s="4">
        <v>6</v>
      </c>
      <c r="B7" s="4">
        <v>1995</v>
      </c>
      <c r="C7" s="4">
        <v>250</v>
      </c>
      <c r="D7" s="4">
        <v>25</v>
      </c>
    </row>
    <row r="8" spans="1:7" x14ac:dyDescent="0.35">
      <c r="A8" s="4">
        <v>7</v>
      </c>
      <c r="B8" s="4">
        <v>1996</v>
      </c>
      <c r="C8" s="4">
        <v>300</v>
      </c>
      <c r="D8" s="4">
        <v>30</v>
      </c>
    </row>
    <row r="9" spans="1:7" x14ac:dyDescent="0.35">
      <c r="A9" s="4">
        <v>8</v>
      </c>
      <c r="B9" s="4">
        <v>1997</v>
      </c>
      <c r="C9" s="4">
        <v>360</v>
      </c>
      <c r="D9" s="4">
        <v>38</v>
      </c>
    </row>
    <row r="10" spans="1:7" x14ac:dyDescent="0.35">
      <c r="A10" s="4">
        <v>9</v>
      </c>
      <c r="B10" s="4">
        <v>1998</v>
      </c>
      <c r="C10" s="4">
        <v>450</v>
      </c>
      <c r="D10" s="4">
        <v>50</v>
      </c>
    </row>
    <row r="11" spans="1:7" x14ac:dyDescent="0.35">
      <c r="A11" s="4">
        <v>10</v>
      </c>
      <c r="B11" s="4">
        <v>1999</v>
      </c>
      <c r="C11" s="4">
        <v>550</v>
      </c>
      <c r="D11" s="4">
        <v>60</v>
      </c>
    </row>
    <row r="22" spans="7:8" x14ac:dyDescent="0.35">
      <c r="G22" s="3" t="s">
        <v>4</v>
      </c>
    </row>
    <row r="23" spans="7:8" x14ac:dyDescent="0.35">
      <c r="G23" s="3" t="s">
        <v>5</v>
      </c>
      <c r="H23" t="s">
        <v>6</v>
      </c>
    </row>
    <row r="25" spans="7:8" x14ac:dyDescent="0.35">
      <c r="G25" t="s">
        <v>7</v>
      </c>
      <c r="H25">
        <f>INTERCEPT(D2:D11,C2:C11)</f>
        <v>-4.4676246830092978</v>
      </c>
    </row>
    <row r="26" spans="7:8" x14ac:dyDescent="0.35">
      <c r="G26" t="s">
        <v>8</v>
      </c>
      <c r="H26">
        <f>SLOPE(D2:D11,C2:C11)</f>
        <v>0.11842772612003381</v>
      </c>
    </row>
    <row r="29" spans="7:8" x14ac:dyDescent="0.35">
      <c r="G29" s="3" t="s">
        <v>12</v>
      </c>
    </row>
    <row r="30" spans="7:8" x14ac:dyDescent="0.35">
      <c r="G30" s="3" t="s">
        <v>11</v>
      </c>
    </row>
    <row r="31" spans="7:8" s="2" customFormat="1" x14ac:dyDescent="0.35">
      <c r="G31" s="3" t="s">
        <v>13</v>
      </c>
      <c r="H31" s="2">
        <f>RSQ(D2:D11,C2:C11)</f>
        <v>0.9967394226490891</v>
      </c>
    </row>
    <row r="33" spans="7:15" x14ac:dyDescent="0.35">
      <c r="G33" t="s">
        <v>14</v>
      </c>
    </row>
    <row r="34" spans="7:15" ht="15" thickBot="1" x14ac:dyDescent="0.4"/>
    <row r="35" spans="7:15" x14ac:dyDescent="0.35">
      <c r="G35" s="7" t="s">
        <v>15</v>
      </c>
      <c r="H35" s="7"/>
    </row>
    <row r="36" spans="7:15" x14ac:dyDescent="0.35">
      <c r="G36" s="1" t="s">
        <v>16</v>
      </c>
      <c r="H36" s="1">
        <v>0.99836838023301255</v>
      </c>
    </row>
    <row r="37" spans="7:15" x14ac:dyDescent="0.35">
      <c r="G37" s="1" t="s">
        <v>17</v>
      </c>
      <c r="H37" s="9">
        <v>0.99673942264908921</v>
      </c>
    </row>
    <row r="38" spans="7:15" x14ac:dyDescent="0.35">
      <c r="G38" s="1" t="s">
        <v>18</v>
      </c>
      <c r="H38" s="1">
        <v>0.99633185048022543</v>
      </c>
    </row>
    <row r="39" spans="7:15" x14ac:dyDescent="0.35">
      <c r="G39" s="1" t="s">
        <v>19</v>
      </c>
      <c r="H39" s="1">
        <v>1.0087947999648805</v>
      </c>
    </row>
    <row r="40" spans="7:15" ht="15" thickBot="1" x14ac:dyDescent="0.4">
      <c r="G40" s="5" t="s">
        <v>20</v>
      </c>
      <c r="H40" s="5">
        <v>10</v>
      </c>
    </row>
    <row r="42" spans="7:15" ht="15" thickBot="1" x14ac:dyDescent="0.4">
      <c r="G42" t="s">
        <v>21</v>
      </c>
    </row>
    <row r="43" spans="7:15" x14ac:dyDescent="0.35">
      <c r="G43" s="6"/>
      <c r="H43" s="6" t="s">
        <v>26</v>
      </c>
      <c r="I43" s="6" t="s">
        <v>27</v>
      </c>
      <c r="J43" s="6" t="s">
        <v>28</v>
      </c>
      <c r="K43" s="6" t="s">
        <v>29</v>
      </c>
      <c r="L43" s="6" t="s">
        <v>30</v>
      </c>
    </row>
    <row r="44" spans="7:15" x14ac:dyDescent="0.35">
      <c r="G44" s="1" t="s">
        <v>22</v>
      </c>
      <c r="H44" s="1">
        <v>1</v>
      </c>
      <c r="I44" s="1">
        <v>2488.7586644125108</v>
      </c>
      <c r="J44" s="1">
        <v>2488.7586644125108</v>
      </c>
      <c r="K44" s="1">
        <v>2445.5532020931878</v>
      </c>
      <c r="L44" s="1">
        <v>3.0945913786517376E-11</v>
      </c>
    </row>
    <row r="45" spans="7:15" x14ac:dyDescent="0.35">
      <c r="G45" s="1" t="s">
        <v>23</v>
      </c>
      <c r="H45" s="1">
        <v>8</v>
      </c>
      <c r="I45" s="1">
        <v>8.1413355874894648</v>
      </c>
      <c r="J45" s="1">
        <v>1.0176669484361831</v>
      </c>
      <c r="K45" s="1"/>
      <c r="L45" s="1"/>
    </row>
    <row r="46" spans="7:15" ht="15" thickBot="1" x14ac:dyDescent="0.4">
      <c r="G46" s="5" t="s">
        <v>24</v>
      </c>
      <c r="H46" s="5">
        <v>9</v>
      </c>
      <c r="I46" s="5">
        <v>2496.9</v>
      </c>
      <c r="J46" s="5"/>
      <c r="K46" s="5"/>
      <c r="L46" s="5"/>
    </row>
    <row r="48" spans="7:15" x14ac:dyDescent="0.35">
      <c r="H48" t="s">
        <v>31</v>
      </c>
      <c r="I48" t="s">
        <v>19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</row>
    <row r="49" spans="7:15" x14ac:dyDescent="0.35">
      <c r="G49" t="s">
        <v>25</v>
      </c>
      <c r="H49" s="8">
        <v>-4.4676246830092907</v>
      </c>
      <c r="I49">
        <v>0.73175974118896736</v>
      </c>
      <c r="J49">
        <v>-6.1053163101734302</v>
      </c>
      <c r="K49">
        <v>2.8778067593095093E-4</v>
      </c>
      <c r="L49">
        <v>-6.1550656721669803</v>
      </c>
      <c r="M49">
        <v>-2.7801836938516011</v>
      </c>
      <c r="N49">
        <v>-6.1550656721669803</v>
      </c>
      <c r="O49">
        <v>-2.7801836938516011</v>
      </c>
    </row>
    <row r="50" spans="7:15" x14ac:dyDescent="0.35">
      <c r="G50" t="s">
        <v>38</v>
      </c>
      <c r="H50" s="8">
        <v>0.1184277261200338</v>
      </c>
      <c r="I50">
        <v>2.394775647060299E-3</v>
      </c>
      <c r="J50">
        <v>49.452534839916829</v>
      </c>
      <c r="K50">
        <v>3.0945913786517376E-11</v>
      </c>
      <c r="L50">
        <v>0.11290536357502652</v>
      </c>
      <c r="M50">
        <v>0.12395008866504108</v>
      </c>
      <c r="N50">
        <v>0.11290536357502652</v>
      </c>
      <c r="O50">
        <v>0.12395008866504108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Fernandes</dc:creator>
  <cp:lastModifiedBy>Elisabete Fernandes</cp:lastModifiedBy>
  <dcterms:created xsi:type="dcterms:W3CDTF">2025-10-25T14:22:59Z</dcterms:created>
  <dcterms:modified xsi:type="dcterms:W3CDTF">2025-10-25T16:02:53Z</dcterms:modified>
</cp:coreProperties>
</file>