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JBL\Documents\Próprios\ISEG\Risk Management\2024-2025\"/>
    </mc:Choice>
  </mc:AlternateContent>
  <xr:revisionPtr revIDLastSave="0" documentId="13_ncr:1_{0C6D1676-AA30-45EB-9526-7C30D186FC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rades" sheetId="1" r:id="rId1"/>
    <sheet name="I" sheetId="6" r:id="rId2"/>
    <sheet name="II" sheetId="5" r:id="rId3"/>
    <sheet name="III" sheetId="4" r:id="rId4"/>
    <sheet name="IV" sheetId="9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" l="1"/>
  <c r="P13" i="1" s="1"/>
  <c r="O20" i="1"/>
  <c r="O18" i="1"/>
  <c r="O17" i="1"/>
  <c r="O16" i="1"/>
  <c r="O15" i="1"/>
  <c r="O14" i="1"/>
  <c r="O12" i="1"/>
  <c r="O11" i="1"/>
  <c r="O10" i="1"/>
  <c r="O8" i="1"/>
  <c r="O7" i="1"/>
  <c r="O4" i="1"/>
  <c r="O2" i="1"/>
  <c r="P20" i="1" l="1"/>
  <c r="P18" i="1"/>
  <c r="P17" i="1"/>
  <c r="P16" i="1"/>
  <c r="P15" i="1"/>
  <c r="P14" i="1"/>
  <c r="P12" i="1"/>
  <c r="P11" i="1"/>
  <c r="P10" i="1"/>
  <c r="P8" i="1"/>
  <c r="P7" i="1"/>
  <c r="P4" i="1"/>
</calcChain>
</file>

<file path=xl/sharedStrings.xml><?xml version="1.0" encoding="utf-8"?>
<sst xmlns="http://schemas.openxmlformats.org/spreadsheetml/2006/main" count="89" uniqueCount="58">
  <si>
    <t>PENG GAO</t>
  </si>
  <si>
    <t>I.1</t>
  </si>
  <si>
    <t>I.2</t>
  </si>
  <si>
    <t>II.1</t>
  </si>
  <si>
    <t>II.2</t>
  </si>
  <si>
    <t>III.1</t>
  </si>
  <si>
    <t>III.2</t>
  </si>
  <si>
    <t>Total</t>
  </si>
  <si>
    <t>Final</t>
  </si>
  <si>
    <t>c</t>
  </si>
  <si>
    <t>d</t>
  </si>
  <si>
    <t>No.</t>
  </si>
  <si>
    <t>Name</t>
  </si>
  <si>
    <t>ANWULI AUSTIN OLUH</t>
  </si>
  <si>
    <t>DANILO HELBER CAVELHO DEMBI</t>
  </si>
  <si>
    <t>FRANCISCA RODRIGUES DO COUTO</t>
  </si>
  <si>
    <t>FRANZ ROMMELFANGER</t>
  </si>
  <si>
    <t>GONÇALO CRUGEIRA DOS SANTOS</t>
  </si>
  <si>
    <t>INÊS MIGUEL SOUSA</t>
  </si>
  <si>
    <t>JANNIK SCHMID</t>
  </si>
  <si>
    <t>JOSÉ LUÍS FERREIRA PINTO</t>
  </si>
  <si>
    <t>LUIGI GROSSO</t>
  </si>
  <si>
    <t>MACEO KITA</t>
  </si>
  <si>
    <t>MEHMET ZIYA ATASOY</t>
  </si>
  <si>
    <t>NICOLAS YANN MOSCONI</t>
  </si>
  <si>
    <t>PEDRO GIL PARAÍSO JORGE</t>
  </si>
  <si>
    <t>RICARDO NOVIKOV</t>
  </si>
  <si>
    <t>UGOCHUKWU GIANFRANCO MMOTOH</t>
  </si>
  <si>
    <t>VASCO DA COSTA MANO</t>
  </si>
  <si>
    <t>YUANSHENG LI</t>
  </si>
  <si>
    <t>a</t>
  </si>
  <si>
    <t>IV.1</t>
  </si>
  <si>
    <t>IV.2</t>
  </si>
  <si>
    <t>F</t>
  </si>
  <si>
    <t>Remarks</t>
  </si>
  <si>
    <t>Improvement</t>
  </si>
  <si>
    <t>Retake</t>
  </si>
  <si>
    <t>IV.3</t>
  </si>
  <si>
    <t>IV.4</t>
  </si>
  <si>
    <t>IV.5</t>
  </si>
  <si>
    <t>1.</t>
  </si>
  <si>
    <t>- negative cumulative gap up to 3m =&gt; implementation of a funding and balance sheet management strategy, to address this liquidity shortfall.</t>
  </si>
  <si>
    <t>- IR gaps &gt;0 =&gt; NII is negatively impacted by the decrease of short-term interest rates. This impact can be mitigated by increasing the offer of</t>
  </si>
  <si>
    <t>fixed rate loans or by increasing floating rate liabilities. An alternative can involve IRR hedging.</t>
  </si>
  <si>
    <t>2.</t>
  </si>
  <si>
    <t>- elligible collaterals</t>
  </si>
  <si>
    <t>- regulatory liquidity ratios (LCR and NFSR) imposed by Basel III</t>
  </si>
  <si>
    <t>- lower cost of risk =&gt; higher NI</t>
  </si>
  <si>
    <t>- impairments are an anticipation of EL, being computed based on EL estimates and on warning signals (SICR), to identify loans that must be moved to stages 2 or 3.</t>
  </si>
  <si>
    <t>- limited weight of LTVs &gt;90% suggest that the exposure of banks to the housing markt risk is moderate.</t>
  </si>
  <si>
    <t>- DSTI is also a relevant indicator of risk in residential mortgage loan portfolios.</t>
  </si>
  <si>
    <t>- at a more aggregate level, NPLs and cost of risk are used.</t>
  </si>
  <si>
    <t>- credit risk in housing loans is usually assessed by employing credit scorings, including a large set of variables.</t>
  </si>
  <si>
    <t>- pillar II requirements include P2R (mandatory) and P2G</t>
  </si>
  <si>
    <t>- differ from pillar I, as they depend on a holistic asssessment by supervisors about the full set of banks' risks.</t>
  </si>
  <si>
    <t>- pillar 1 requirements result from the coefficients set or estimated by banks for the different types of risks covered</t>
  </si>
  <si>
    <t>- different buffers</t>
  </si>
  <si>
    <t>(credit+market+operational), with different approaches.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</si>
</sst>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1" applyNumberFormat="1" applyFont="1"/>
    <xf numFmtId="0" fontId="5" fillId="0" borderId="0" xfId="0" applyFont="1"/>
    <xf numFmtId="14" fontId="0" fillId="0" borderId="0" xfId="0" applyNumberFormat="1"/>
    <xf numFmtId="3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0" fillId="0" borderId="0" xfId="0" quotePrefix="1"/>
    <xf numFmtId="14" fontId="0" fillId="0" borderId="0" xfId="0" quotePrefix="1" applyNumberFormat="1"/>
    <xf numFmtId="0" fontId="0" fillId="0" borderId="0" xfId="0" quotePrefix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ontepio-my.sharepoint.com/personal/jjluis_bancomontepio_pt/Documents/Documentos/docs/textos/proprios/ISEG/Risk%20Management/2023-2024/K_Me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K-M Cumulative PD</v>
          </cell>
          <cell r="G1" t="str">
            <v>Observed Cumulative PD</v>
          </cell>
        </row>
        <row r="2">
          <cell r="A2">
            <v>1</v>
          </cell>
          <cell r="F2">
            <v>0</v>
          </cell>
          <cell r="G2">
            <v>0</v>
          </cell>
        </row>
        <row r="3">
          <cell r="A3">
            <v>2</v>
          </cell>
          <cell r="F3">
            <v>0</v>
          </cell>
          <cell r="G3">
            <v>0</v>
          </cell>
        </row>
        <row r="4">
          <cell r="A4">
            <v>3</v>
          </cell>
          <cell r="F4">
            <v>0</v>
          </cell>
          <cell r="G4">
            <v>0</v>
          </cell>
        </row>
        <row r="5">
          <cell r="A5">
            <v>4</v>
          </cell>
          <cell r="F5">
            <v>0</v>
          </cell>
          <cell r="G5">
            <v>0</v>
          </cell>
        </row>
        <row r="6">
          <cell r="A6">
            <v>5</v>
          </cell>
          <cell r="F6">
            <v>0</v>
          </cell>
          <cell r="G6">
            <v>0</v>
          </cell>
        </row>
        <row r="7">
          <cell r="A7">
            <v>6</v>
          </cell>
          <cell r="F7">
            <v>0</v>
          </cell>
          <cell r="G7">
            <v>0</v>
          </cell>
        </row>
        <row r="8">
          <cell r="A8">
            <v>7</v>
          </cell>
          <cell r="F8">
            <v>0</v>
          </cell>
          <cell r="G8">
            <v>0</v>
          </cell>
        </row>
        <row r="9">
          <cell r="A9">
            <v>8</v>
          </cell>
          <cell r="F9">
            <v>1.0000000000000009E-2</v>
          </cell>
          <cell r="G9">
            <v>0.01</v>
          </cell>
        </row>
        <row r="10">
          <cell r="A10">
            <v>9</v>
          </cell>
          <cell r="F10">
            <v>1.0000000000000009E-2</v>
          </cell>
          <cell r="G10">
            <v>0.01</v>
          </cell>
        </row>
        <row r="11">
          <cell r="A11">
            <v>10</v>
          </cell>
          <cell r="F11">
            <v>1.0000000000000009E-2</v>
          </cell>
          <cell r="G11">
            <v>0.01</v>
          </cell>
        </row>
        <row r="12">
          <cell r="A12">
            <v>11</v>
          </cell>
          <cell r="F12">
            <v>1.0000000000000009E-2</v>
          </cell>
          <cell r="G12">
            <v>0.01</v>
          </cell>
        </row>
        <row r="13">
          <cell r="A13">
            <v>12</v>
          </cell>
          <cell r="F13">
            <v>1.0000000000000009E-2</v>
          </cell>
          <cell r="G13">
            <v>0.01</v>
          </cell>
        </row>
        <row r="14">
          <cell r="A14">
            <v>13</v>
          </cell>
          <cell r="F14">
            <v>1.0000000000000009E-2</v>
          </cell>
          <cell r="G14">
            <v>0.01</v>
          </cell>
        </row>
        <row r="15">
          <cell r="A15">
            <v>14</v>
          </cell>
          <cell r="F15">
            <v>1.0000000000000009E-2</v>
          </cell>
          <cell r="G15">
            <v>0.01</v>
          </cell>
        </row>
        <row r="16">
          <cell r="A16">
            <v>15</v>
          </cell>
          <cell r="F16">
            <v>3.2000000000000028E-2</v>
          </cell>
          <cell r="G16">
            <v>0.03</v>
          </cell>
        </row>
        <row r="17">
          <cell r="A17">
            <v>16</v>
          </cell>
          <cell r="F17">
            <v>3.2000000000000028E-2</v>
          </cell>
          <cell r="G17">
            <v>0.03</v>
          </cell>
        </row>
        <row r="18">
          <cell r="A18">
            <v>17</v>
          </cell>
          <cell r="F18">
            <v>3.2000000000000028E-2</v>
          </cell>
          <cell r="G18">
            <v>0.03</v>
          </cell>
        </row>
        <row r="19">
          <cell r="A19">
            <v>18</v>
          </cell>
          <cell r="F19">
            <v>3.2000000000000028E-2</v>
          </cell>
          <cell r="G19">
            <v>0.03</v>
          </cell>
        </row>
        <row r="20">
          <cell r="A20">
            <v>19</v>
          </cell>
          <cell r="F20">
            <v>3.2000000000000028E-2</v>
          </cell>
          <cell r="G20">
            <v>0.03</v>
          </cell>
        </row>
        <row r="21">
          <cell r="A21">
            <v>20</v>
          </cell>
          <cell r="F21">
            <v>3.2000000000000028E-2</v>
          </cell>
          <cell r="G21">
            <v>0.03</v>
          </cell>
        </row>
        <row r="22">
          <cell r="A22">
            <v>21</v>
          </cell>
          <cell r="F22">
            <v>3.2000000000000028E-2</v>
          </cell>
          <cell r="G22">
            <v>0.03</v>
          </cell>
        </row>
        <row r="23">
          <cell r="A23">
            <v>22</v>
          </cell>
          <cell r="F23">
            <v>3.2000000000000028E-2</v>
          </cell>
          <cell r="G23">
            <v>0.03</v>
          </cell>
        </row>
        <row r="24">
          <cell r="A24">
            <v>23</v>
          </cell>
          <cell r="F24">
            <v>3.2000000000000028E-2</v>
          </cell>
          <cell r="G24">
            <v>0.03</v>
          </cell>
        </row>
        <row r="25">
          <cell r="A25">
            <v>24</v>
          </cell>
          <cell r="F25">
            <v>6.4999999999999947E-2</v>
          </cell>
          <cell r="G25">
            <v>0.06</v>
          </cell>
        </row>
        <row r="26">
          <cell r="A26">
            <v>25</v>
          </cell>
          <cell r="F26">
            <v>6.4999999999999947E-2</v>
          </cell>
          <cell r="G26">
            <v>0.06</v>
          </cell>
        </row>
        <row r="27">
          <cell r="A27">
            <v>26</v>
          </cell>
          <cell r="F27">
            <v>6.4999999999999947E-2</v>
          </cell>
          <cell r="G27">
            <v>0.06</v>
          </cell>
        </row>
        <row r="28">
          <cell r="A28">
            <v>27</v>
          </cell>
          <cell r="F28">
            <v>6.4999999999999947E-2</v>
          </cell>
          <cell r="G28">
            <v>0.06</v>
          </cell>
        </row>
        <row r="29">
          <cell r="A29">
            <v>28</v>
          </cell>
          <cell r="F29">
            <v>6.4999999999999947E-2</v>
          </cell>
          <cell r="G29">
            <v>0.06</v>
          </cell>
        </row>
        <row r="30">
          <cell r="A30">
            <v>29</v>
          </cell>
          <cell r="F30">
            <v>6.4999999999999947E-2</v>
          </cell>
          <cell r="G30">
            <v>0.06</v>
          </cell>
        </row>
        <row r="31">
          <cell r="A31">
            <v>30</v>
          </cell>
          <cell r="F31">
            <v>6.4999999999999947E-2</v>
          </cell>
          <cell r="G31">
            <v>0.06</v>
          </cell>
        </row>
        <row r="32">
          <cell r="A32">
            <v>31</v>
          </cell>
          <cell r="F32">
            <v>6.4999999999999947E-2</v>
          </cell>
          <cell r="G32">
            <v>0.06</v>
          </cell>
        </row>
        <row r="33">
          <cell r="A33">
            <v>32</v>
          </cell>
          <cell r="F33">
            <v>6.4999999999999947E-2</v>
          </cell>
          <cell r="G33">
            <v>0.06</v>
          </cell>
        </row>
        <row r="34">
          <cell r="A34">
            <v>33</v>
          </cell>
          <cell r="F34">
            <v>6.4999999999999947E-2</v>
          </cell>
          <cell r="G34">
            <v>0.06</v>
          </cell>
        </row>
        <row r="35">
          <cell r="A35">
            <v>34</v>
          </cell>
          <cell r="F35">
            <v>6.4999999999999947E-2</v>
          </cell>
          <cell r="G35">
            <v>0.06</v>
          </cell>
        </row>
        <row r="36">
          <cell r="A36">
            <v>35</v>
          </cell>
          <cell r="F36">
            <v>0.10899999999999999</v>
          </cell>
          <cell r="G36">
            <v>0.1</v>
          </cell>
        </row>
        <row r="37">
          <cell r="A37">
            <v>36</v>
          </cell>
          <cell r="F37">
            <v>0.10899999999999999</v>
          </cell>
          <cell r="G37">
            <v>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pane xSplit="2" ySplit="2" topLeftCell="G10" activePane="bottomRight" state="frozen"/>
      <selection pane="topRight" activeCell="D1" sqref="D1"/>
      <selection pane="bottomLeft" activeCell="A3" sqref="A3"/>
      <selection pane="bottomRight" activeCell="R18" sqref="R18"/>
    </sheetView>
  </sheetViews>
  <sheetFormatPr defaultRowHeight="14.5" x14ac:dyDescent="0.35"/>
  <cols>
    <col min="2" max="2" width="50.90625" bestFit="1" customWidth="1"/>
    <col min="3" max="3" width="18.1796875" customWidth="1"/>
  </cols>
  <sheetData>
    <row r="1" spans="1:16" s="3" customFormat="1" x14ac:dyDescent="0.35">
      <c r="A1" s="1" t="s">
        <v>11</v>
      </c>
      <c r="B1" s="1" t="s">
        <v>12</v>
      </c>
      <c r="C1" s="1" t="s">
        <v>34</v>
      </c>
      <c r="D1" s="1" t="s">
        <v>1</v>
      </c>
      <c r="E1" s="1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31</v>
      </c>
      <c r="K1" s="3" t="s">
        <v>32</v>
      </c>
      <c r="L1" s="3" t="s">
        <v>37</v>
      </c>
      <c r="M1" s="3" t="s">
        <v>38</v>
      </c>
      <c r="N1" s="3" t="s">
        <v>39</v>
      </c>
      <c r="O1" s="3" t="s">
        <v>7</v>
      </c>
      <c r="P1" s="3" t="s">
        <v>8</v>
      </c>
    </row>
    <row r="2" spans="1:16" s="3" customFormat="1" x14ac:dyDescent="0.35">
      <c r="A2" s="1"/>
      <c r="B2" s="1"/>
      <c r="C2" s="1"/>
      <c r="D2" s="2">
        <v>2.5</v>
      </c>
      <c r="E2" s="2">
        <v>2.5</v>
      </c>
      <c r="F2" s="2">
        <v>2.5</v>
      </c>
      <c r="G2" s="2">
        <v>2.5</v>
      </c>
      <c r="H2" s="2">
        <v>2.5</v>
      </c>
      <c r="I2" s="2">
        <v>2.5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3">
        <f>SUM(D2:N2)</f>
        <v>20</v>
      </c>
    </row>
    <row r="3" spans="1:16" x14ac:dyDescent="0.35">
      <c r="A3">
        <v>62490</v>
      </c>
      <c r="B3" t="s">
        <v>24</v>
      </c>
      <c r="C3" t="s">
        <v>36</v>
      </c>
      <c r="O3" t="s">
        <v>33</v>
      </c>
      <c r="P3" t="s">
        <v>33</v>
      </c>
    </row>
    <row r="4" spans="1:16" x14ac:dyDescent="0.35">
      <c r="A4">
        <v>61190</v>
      </c>
      <c r="B4" t="s">
        <v>0</v>
      </c>
      <c r="C4" t="s">
        <v>36</v>
      </c>
      <c r="D4">
        <v>2</v>
      </c>
      <c r="E4">
        <v>2.25</v>
      </c>
      <c r="F4">
        <v>2</v>
      </c>
      <c r="G4">
        <v>1</v>
      </c>
      <c r="H4">
        <v>1.75</v>
      </c>
      <c r="I4">
        <v>1</v>
      </c>
      <c r="J4">
        <v>-0.25</v>
      </c>
      <c r="K4">
        <v>1</v>
      </c>
      <c r="L4">
        <v>-0.25</v>
      </c>
      <c r="M4">
        <v>-0.25</v>
      </c>
      <c r="N4">
        <v>-0.25</v>
      </c>
      <c r="O4">
        <f t="shared" ref="O4:O20" si="0">SUM(D4:N4)</f>
        <v>10</v>
      </c>
      <c r="P4">
        <f t="shared" ref="P3:P20" si="1">ROUND(O4,0)</f>
        <v>10</v>
      </c>
    </row>
    <row r="5" spans="1:16" x14ac:dyDescent="0.35">
      <c r="A5">
        <v>62502</v>
      </c>
      <c r="B5" t="s">
        <v>27</v>
      </c>
      <c r="C5" t="s">
        <v>36</v>
      </c>
      <c r="O5" t="s">
        <v>33</v>
      </c>
      <c r="P5" t="s">
        <v>33</v>
      </c>
    </row>
    <row r="6" spans="1:16" x14ac:dyDescent="0.35">
      <c r="A6">
        <v>62541</v>
      </c>
      <c r="B6" t="s">
        <v>29</v>
      </c>
      <c r="C6" t="s">
        <v>36</v>
      </c>
      <c r="O6" t="s">
        <v>33</v>
      </c>
      <c r="P6" t="s">
        <v>33</v>
      </c>
    </row>
    <row r="7" spans="1:16" x14ac:dyDescent="0.35">
      <c r="A7">
        <v>62440</v>
      </c>
      <c r="B7" t="s">
        <v>13</v>
      </c>
      <c r="C7" t="s">
        <v>35</v>
      </c>
      <c r="D7">
        <v>1.875</v>
      </c>
      <c r="E7">
        <v>2.25</v>
      </c>
      <c r="F7">
        <v>2.125</v>
      </c>
      <c r="G7">
        <v>2.25</v>
      </c>
      <c r="H7">
        <v>2.25</v>
      </c>
      <c r="I7">
        <v>1.75</v>
      </c>
      <c r="J7">
        <v>1</v>
      </c>
      <c r="K7">
        <v>1</v>
      </c>
      <c r="L7">
        <v>1</v>
      </c>
      <c r="M7">
        <v>1</v>
      </c>
      <c r="N7">
        <v>1</v>
      </c>
      <c r="O7">
        <f t="shared" si="0"/>
        <v>17.5</v>
      </c>
      <c r="P7">
        <f t="shared" si="1"/>
        <v>18</v>
      </c>
    </row>
    <row r="8" spans="1:16" x14ac:dyDescent="0.35">
      <c r="A8">
        <v>62393</v>
      </c>
      <c r="B8" t="s">
        <v>14</v>
      </c>
      <c r="C8" t="s">
        <v>35</v>
      </c>
      <c r="D8">
        <v>0.75</v>
      </c>
      <c r="E8">
        <v>1.25</v>
      </c>
      <c r="F8">
        <v>1.5</v>
      </c>
      <c r="G8">
        <v>0</v>
      </c>
      <c r="H8">
        <v>1.75</v>
      </c>
      <c r="I8">
        <v>1.75</v>
      </c>
      <c r="J8">
        <v>1</v>
      </c>
      <c r="K8">
        <v>1</v>
      </c>
      <c r="L8">
        <v>-0.25</v>
      </c>
      <c r="M8">
        <v>1</v>
      </c>
      <c r="N8">
        <v>-0.25</v>
      </c>
      <c r="O8">
        <f t="shared" si="0"/>
        <v>9.5</v>
      </c>
      <c r="P8">
        <f t="shared" si="1"/>
        <v>10</v>
      </c>
    </row>
    <row r="9" spans="1:16" x14ac:dyDescent="0.35">
      <c r="A9">
        <v>62632</v>
      </c>
      <c r="B9" t="s">
        <v>15</v>
      </c>
      <c r="C9" t="s">
        <v>35</v>
      </c>
      <c r="O9" t="s">
        <v>33</v>
      </c>
      <c r="P9" t="s">
        <v>33</v>
      </c>
    </row>
    <row r="10" spans="1:16" x14ac:dyDescent="0.35">
      <c r="A10">
        <v>64449</v>
      </c>
      <c r="B10" t="s">
        <v>16</v>
      </c>
      <c r="C10" t="s">
        <v>35</v>
      </c>
      <c r="D10">
        <v>2.25</v>
      </c>
      <c r="E10">
        <v>2.25</v>
      </c>
      <c r="F10">
        <v>1</v>
      </c>
      <c r="G10">
        <v>1.75</v>
      </c>
      <c r="H10">
        <v>2.25</v>
      </c>
      <c r="I10">
        <v>1.75</v>
      </c>
      <c r="J10">
        <v>1</v>
      </c>
      <c r="K10">
        <v>-0.25</v>
      </c>
      <c r="L10">
        <v>1</v>
      </c>
      <c r="M10">
        <v>1</v>
      </c>
      <c r="N10">
        <v>1</v>
      </c>
      <c r="O10">
        <f t="shared" si="0"/>
        <v>15</v>
      </c>
      <c r="P10">
        <f t="shared" si="1"/>
        <v>15</v>
      </c>
    </row>
    <row r="11" spans="1:16" x14ac:dyDescent="0.35">
      <c r="A11">
        <v>55917</v>
      </c>
      <c r="B11" t="s">
        <v>17</v>
      </c>
      <c r="C11" t="s">
        <v>35</v>
      </c>
      <c r="D11">
        <v>2</v>
      </c>
      <c r="E11">
        <v>2.25</v>
      </c>
      <c r="F11">
        <v>2.5</v>
      </c>
      <c r="G11">
        <v>0.75</v>
      </c>
      <c r="H11">
        <v>1.75</v>
      </c>
      <c r="I11">
        <v>1.75</v>
      </c>
      <c r="J11">
        <v>1</v>
      </c>
      <c r="K11">
        <v>1</v>
      </c>
      <c r="L11">
        <v>1</v>
      </c>
      <c r="M11">
        <v>1</v>
      </c>
      <c r="N11">
        <v>1</v>
      </c>
      <c r="O11">
        <f t="shared" si="0"/>
        <v>16</v>
      </c>
      <c r="P11">
        <f t="shared" si="1"/>
        <v>16</v>
      </c>
    </row>
    <row r="12" spans="1:16" x14ac:dyDescent="0.35">
      <c r="A12">
        <v>57728</v>
      </c>
      <c r="B12" t="s">
        <v>18</v>
      </c>
      <c r="C12" t="s">
        <v>35</v>
      </c>
      <c r="D12">
        <v>2.5</v>
      </c>
      <c r="E12">
        <v>2.25</v>
      </c>
      <c r="F12">
        <v>2.25</v>
      </c>
      <c r="G12">
        <v>1.75</v>
      </c>
      <c r="H12">
        <v>1.875</v>
      </c>
      <c r="I12">
        <v>1.875</v>
      </c>
      <c r="J12">
        <v>1</v>
      </c>
      <c r="K12">
        <v>1</v>
      </c>
      <c r="L12">
        <v>1</v>
      </c>
      <c r="M12">
        <v>1</v>
      </c>
      <c r="N12">
        <v>1</v>
      </c>
      <c r="O12">
        <f t="shared" si="0"/>
        <v>17.5</v>
      </c>
      <c r="P12">
        <f t="shared" si="1"/>
        <v>18</v>
      </c>
    </row>
    <row r="13" spans="1:16" x14ac:dyDescent="0.35">
      <c r="A13">
        <v>62458</v>
      </c>
      <c r="B13" t="s">
        <v>19</v>
      </c>
      <c r="C13" t="s">
        <v>35</v>
      </c>
      <c r="D13">
        <v>2</v>
      </c>
      <c r="E13">
        <v>2.5</v>
      </c>
      <c r="F13">
        <v>2</v>
      </c>
      <c r="G13">
        <v>2.25</v>
      </c>
      <c r="H13">
        <v>2.25</v>
      </c>
      <c r="I13">
        <v>2</v>
      </c>
      <c r="J13">
        <v>1</v>
      </c>
      <c r="K13">
        <v>1</v>
      </c>
      <c r="L13">
        <v>1</v>
      </c>
      <c r="M13">
        <v>1</v>
      </c>
      <c r="N13">
        <v>1</v>
      </c>
      <c r="O13">
        <f t="shared" ref="O13" si="2">SUM(D13:N13)</f>
        <v>18</v>
      </c>
      <c r="P13">
        <f t="shared" ref="P13" si="3">ROUND(O13,0)</f>
        <v>18</v>
      </c>
    </row>
    <row r="14" spans="1:16" x14ac:dyDescent="0.35">
      <c r="A14">
        <v>62841</v>
      </c>
      <c r="B14" t="s">
        <v>20</v>
      </c>
      <c r="C14" t="s">
        <v>35</v>
      </c>
      <c r="D14">
        <v>2.25</v>
      </c>
      <c r="E14">
        <v>2.5</v>
      </c>
      <c r="F14">
        <v>1.75</v>
      </c>
      <c r="G14">
        <v>1.25</v>
      </c>
      <c r="H14">
        <v>2</v>
      </c>
      <c r="I14">
        <v>1.75</v>
      </c>
      <c r="J14">
        <v>1</v>
      </c>
      <c r="K14">
        <v>1</v>
      </c>
      <c r="L14">
        <v>1</v>
      </c>
      <c r="M14">
        <v>1</v>
      </c>
      <c r="N14">
        <v>1</v>
      </c>
      <c r="O14">
        <f t="shared" si="0"/>
        <v>16.5</v>
      </c>
      <c r="P14">
        <f t="shared" si="1"/>
        <v>17</v>
      </c>
    </row>
    <row r="15" spans="1:16" x14ac:dyDescent="0.35">
      <c r="A15">
        <v>62503</v>
      </c>
      <c r="B15" t="s">
        <v>21</v>
      </c>
      <c r="C15" t="s">
        <v>35</v>
      </c>
      <c r="D15">
        <v>2.25</v>
      </c>
      <c r="E15">
        <v>2.5</v>
      </c>
      <c r="F15">
        <v>2</v>
      </c>
      <c r="G15">
        <v>2</v>
      </c>
      <c r="H15">
        <v>2</v>
      </c>
      <c r="I15">
        <v>2</v>
      </c>
      <c r="J15">
        <v>1</v>
      </c>
      <c r="K15">
        <v>1</v>
      </c>
      <c r="L15">
        <v>1</v>
      </c>
      <c r="M15">
        <v>1</v>
      </c>
      <c r="N15">
        <v>1</v>
      </c>
      <c r="O15">
        <f t="shared" si="0"/>
        <v>17.75</v>
      </c>
      <c r="P15">
        <f t="shared" si="1"/>
        <v>18</v>
      </c>
    </row>
    <row r="16" spans="1:16" x14ac:dyDescent="0.35">
      <c r="A16">
        <v>63092</v>
      </c>
      <c r="B16" t="s">
        <v>22</v>
      </c>
      <c r="C16" t="s">
        <v>35</v>
      </c>
      <c r="D16">
        <v>2</v>
      </c>
      <c r="E16">
        <v>2.5</v>
      </c>
      <c r="F16">
        <v>2.375</v>
      </c>
      <c r="G16">
        <v>1.75</v>
      </c>
      <c r="H16">
        <v>1.25</v>
      </c>
      <c r="I16">
        <v>1.875</v>
      </c>
      <c r="J16">
        <v>1</v>
      </c>
      <c r="K16">
        <v>-0.25</v>
      </c>
      <c r="L16">
        <v>1</v>
      </c>
      <c r="M16">
        <v>1</v>
      </c>
      <c r="N16">
        <v>1</v>
      </c>
      <c r="O16">
        <f t="shared" si="0"/>
        <v>15.5</v>
      </c>
      <c r="P16">
        <f t="shared" si="1"/>
        <v>16</v>
      </c>
    </row>
    <row r="17" spans="1:16" x14ac:dyDescent="0.35">
      <c r="A17">
        <v>63064</v>
      </c>
      <c r="B17" t="s">
        <v>23</v>
      </c>
      <c r="C17" t="s">
        <v>35</v>
      </c>
      <c r="D17">
        <v>2.5</v>
      </c>
      <c r="E17">
        <v>2</v>
      </c>
      <c r="F17">
        <v>2.25</v>
      </c>
      <c r="G17">
        <v>2</v>
      </c>
      <c r="H17">
        <v>2</v>
      </c>
      <c r="I17">
        <v>1.75</v>
      </c>
      <c r="J17">
        <v>-0.25</v>
      </c>
      <c r="K17">
        <v>1</v>
      </c>
      <c r="L17">
        <v>1</v>
      </c>
      <c r="M17">
        <v>1</v>
      </c>
      <c r="N17">
        <v>-0.25</v>
      </c>
      <c r="O17">
        <f t="shared" si="0"/>
        <v>15</v>
      </c>
      <c r="P17">
        <f t="shared" si="1"/>
        <v>15</v>
      </c>
    </row>
    <row r="18" spans="1:16" x14ac:dyDescent="0.35">
      <c r="A18">
        <v>62537</v>
      </c>
      <c r="B18" t="s">
        <v>25</v>
      </c>
      <c r="C18" t="s">
        <v>35</v>
      </c>
      <c r="D18">
        <v>2.25</v>
      </c>
      <c r="E18">
        <v>2.5</v>
      </c>
      <c r="F18">
        <v>2.375</v>
      </c>
      <c r="G18">
        <v>2</v>
      </c>
      <c r="H18">
        <v>2.25</v>
      </c>
      <c r="I18">
        <v>2.125</v>
      </c>
      <c r="J18">
        <v>1</v>
      </c>
      <c r="K18">
        <v>1</v>
      </c>
      <c r="L18">
        <v>1</v>
      </c>
      <c r="M18">
        <v>1</v>
      </c>
      <c r="N18">
        <v>1</v>
      </c>
      <c r="O18">
        <f t="shared" si="0"/>
        <v>18.5</v>
      </c>
      <c r="P18">
        <f t="shared" si="1"/>
        <v>19</v>
      </c>
    </row>
    <row r="19" spans="1:16" x14ac:dyDescent="0.35">
      <c r="A19">
        <v>62560</v>
      </c>
      <c r="B19" t="s">
        <v>26</v>
      </c>
      <c r="C19" t="s">
        <v>35</v>
      </c>
      <c r="O19" t="s">
        <v>33</v>
      </c>
      <c r="P19" t="s">
        <v>33</v>
      </c>
    </row>
    <row r="20" spans="1:16" x14ac:dyDescent="0.35">
      <c r="A20">
        <v>55525</v>
      </c>
      <c r="B20" t="s">
        <v>28</v>
      </c>
      <c r="C20" t="s">
        <v>35</v>
      </c>
      <c r="D20">
        <v>2</v>
      </c>
      <c r="E20">
        <v>2.25</v>
      </c>
      <c r="F20">
        <v>2.875</v>
      </c>
      <c r="G20">
        <v>0.625</v>
      </c>
      <c r="H20">
        <v>2.25</v>
      </c>
      <c r="I20">
        <v>2</v>
      </c>
      <c r="J20">
        <v>1</v>
      </c>
      <c r="K20">
        <v>1</v>
      </c>
      <c r="L20">
        <v>1</v>
      </c>
      <c r="M20">
        <v>-0.25</v>
      </c>
      <c r="N20">
        <v>-0.25</v>
      </c>
      <c r="O20">
        <f t="shared" si="0"/>
        <v>14.5</v>
      </c>
      <c r="P20">
        <f t="shared" si="1"/>
        <v>15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AFCE2-C5F4-4F70-A78F-46998EAD3DDD}">
  <dimension ref="A1:A9"/>
  <sheetViews>
    <sheetView workbookViewId="0"/>
  </sheetViews>
  <sheetFormatPr defaultRowHeight="14.5" x14ac:dyDescent="0.35"/>
  <sheetData>
    <row r="1" spans="1:1" x14ac:dyDescent="0.35">
      <c r="A1" s="5" t="s">
        <v>40</v>
      </c>
    </row>
    <row r="3" spans="1:1" x14ac:dyDescent="0.35">
      <c r="A3" s="12" t="s">
        <v>41</v>
      </c>
    </row>
    <row r="4" spans="1:1" x14ac:dyDescent="0.35">
      <c r="A4" s="12" t="s">
        <v>42</v>
      </c>
    </row>
    <row r="5" spans="1:1" x14ac:dyDescent="0.35">
      <c r="A5" t="s">
        <v>43</v>
      </c>
    </row>
    <row r="7" spans="1:1" x14ac:dyDescent="0.35">
      <c r="A7" s="5" t="s">
        <v>44</v>
      </c>
    </row>
    <row r="8" spans="1:1" x14ac:dyDescent="0.35">
      <c r="A8" s="12" t="s">
        <v>46</v>
      </c>
    </row>
    <row r="9" spans="1:1" x14ac:dyDescent="0.35">
      <c r="A9" s="1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1D2C-7C3A-47B9-BB59-E3572A6D90C1}">
  <dimension ref="A1:A11"/>
  <sheetViews>
    <sheetView workbookViewId="0">
      <selection activeCell="B4" sqref="B4"/>
    </sheetView>
  </sheetViews>
  <sheetFormatPr defaultRowHeight="14.5" x14ac:dyDescent="0.35"/>
  <cols>
    <col min="1" max="1" width="8.7265625" style="6"/>
  </cols>
  <sheetData>
    <row r="1" spans="1:1" x14ac:dyDescent="0.35">
      <c r="A1" s="5" t="s">
        <v>40</v>
      </c>
    </row>
    <row r="3" spans="1:1" x14ac:dyDescent="0.35">
      <c r="A3" s="13" t="s">
        <v>47</v>
      </c>
    </row>
    <row r="4" spans="1:1" x14ac:dyDescent="0.35">
      <c r="A4" s="13" t="s">
        <v>48</v>
      </c>
    </row>
    <row r="6" spans="1:1" x14ac:dyDescent="0.35">
      <c r="A6" s="5" t="s">
        <v>44</v>
      </c>
    </row>
    <row r="8" spans="1:1" x14ac:dyDescent="0.35">
      <c r="A8" s="13" t="s">
        <v>49</v>
      </c>
    </row>
    <row r="9" spans="1:1" x14ac:dyDescent="0.35">
      <c r="A9" s="13" t="s">
        <v>50</v>
      </c>
    </row>
    <row r="10" spans="1:1" x14ac:dyDescent="0.35">
      <c r="A10" s="13" t="s">
        <v>52</v>
      </c>
    </row>
    <row r="11" spans="1:1" x14ac:dyDescent="0.35">
      <c r="A11" s="13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8A589-4D3E-4C72-8F6A-970C06D4E82B}">
  <dimension ref="A1:B12"/>
  <sheetViews>
    <sheetView workbookViewId="0">
      <selection activeCell="A10" sqref="A10"/>
    </sheetView>
  </sheetViews>
  <sheetFormatPr defaultRowHeight="14.5" x14ac:dyDescent="0.35"/>
  <cols>
    <col min="1" max="1" width="10.453125" customWidth="1"/>
    <col min="2" max="2" width="11.08984375" customWidth="1"/>
    <col min="3" max="3" width="10.54296875" bestFit="1" customWidth="1"/>
  </cols>
  <sheetData>
    <row r="1" spans="1:2" x14ac:dyDescent="0.35">
      <c r="A1" s="5" t="s">
        <v>40</v>
      </c>
      <c r="B1" s="4"/>
    </row>
    <row r="2" spans="1:2" x14ac:dyDescent="0.35">
      <c r="B2" s="8"/>
    </row>
    <row r="3" spans="1:2" x14ac:dyDescent="0.35">
      <c r="A3" s="12" t="s">
        <v>53</v>
      </c>
      <c r="B3" s="8"/>
    </row>
    <row r="4" spans="1:2" x14ac:dyDescent="0.35">
      <c r="A4" s="12" t="s">
        <v>54</v>
      </c>
      <c r="B4" s="7"/>
    </row>
    <row r="5" spans="1:2" x14ac:dyDescent="0.35">
      <c r="B5" s="9"/>
    </row>
    <row r="6" spans="1:2" x14ac:dyDescent="0.35">
      <c r="A6" s="5" t="s">
        <v>44</v>
      </c>
      <c r="B6" s="7"/>
    </row>
    <row r="7" spans="1:2" x14ac:dyDescent="0.35">
      <c r="B7" s="7"/>
    </row>
    <row r="8" spans="1:2" x14ac:dyDescent="0.35">
      <c r="A8" s="12" t="s">
        <v>55</v>
      </c>
      <c r="B8" s="7"/>
    </row>
    <row r="9" spans="1:2" x14ac:dyDescent="0.35">
      <c r="A9" s="12" t="s">
        <v>57</v>
      </c>
      <c r="B9" s="4"/>
    </row>
    <row r="11" spans="1:2" ht="14.5" customHeight="1" x14ac:dyDescent="0.35">
      <c r="A11" s="14" t="s">
        <v>56</v>
      </c>
      <c r="B11" s="14"/>
    </row>
    <row r="12" spans="1:2" s="11" customFormat="1" ht="15" customHeight="1" x14ac:dyDescent="0.35">
      <c r="A12" s="10"/>
      <c r="B12"/>
    </row>
  </sheetData>
  <mergeCells count="1">
    <mergeCell ref="A11:B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880B-A74F-4B96-81F3-A5D75977E401}">
  <dimension ref="A1:B5"/>
  <sheetViews>
    <sheetView workbookViewId="0">
      <selection activeCell="B6" sqref="B6"/>
    </sheetView>
  </sheetViews>
  <sheetFormatPr defaultRowHeight="14.5" x14ac:dyDescent="0.35"/>
  <sheetData>
    <row r="1" spans="1:2" x14ac:dyDescent="0.35">
      <c r="A1">
        <v>1</v>
      </c>
      <c r="B1" t="s">
        <v>10</v>
      </c>
    </row>
    <row r="2" spans="1:2" x14ac:dyDescent="0.35">
      <c r="A2">
        <v>2</v>
      </c>
      <c r="B2" t="s">
        <v>9</v>
      </c>
    </row>
    <row r="3" spans="1:2" x14ac:dyDescent="0.35">
      <c r="A3">
        <v>3</v>
      </c>
      <c r="B3" t="s">
        <v>9</v>
      </c>
    </row>
    <row r="4" spans="1:2" x14ac:dyDescent="0.35">
      <c r="A4">
        <v>4</v>
      </c>
      <c r="B4" t="s">
        <v>30</v>
      </c>
    </row>
    <row r="5" spans="1:2" x14ac:dyDescent="0.35">
      <c r="A5">
        <v>5</v>
      </c>
      <c r="B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Grades</vt:lpstr>
      <vt:lpstr>I</vt:lpstr>
      <vt:lpstr>II</vt:lpstr>
      <vt:lpstr>III</vt:lpstr>
      <vt:lpstr>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Barros Luís</cp:lastModifiedBy>
  <dcterms:created xsi:type="dcterms:W3CDTF">2024-06-24T22:38:12Z</dcterms:created>
  <dcterms:modified xsi:type="dcterms:W3CDTF">2025-06-17T21:28:28Z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56dabd-1ab2-455c-ac5f-fbfcf45fdb51_Enabled">
    <vt:lpwstr>true</vt:lpwstr>
  </property>
  <property fmtid="{D5CDD505-2E9C-101B-9397-08002B2CF9AE}" pid="3" name="MSIP_Label_2756dabd-1ab2-455c-ac5f-fbfcf45fdb51_SetDate">
    <vt:lpwstr>2024-06-24T22:49:27Z</vt:lpwstr>
  </property>
  <property fmtid="{D5CDD505-2E9C-101B-9397-08002B2CF9AE}" pid="4" name="MSIP_Label_2756dabd-1ab2-455c-ac5f-fbfcf45fdb51_Method">
    <vt:lpwstr>Privileged</vt:lpwstr>
  </property>
  <property fmtid="{D5CDD505-2E9C-101B-9397-08002B2CF9AE}" pid="5" name="MSIP_Label_2756dabd-1ab2-455c-ac5f-fbfcf45fdb51_Name">
    <vt:lpwstr>2756dabd-1ab2-455c-ac5f-fbfcf45fdb51</vt:lpwstr>
  </property>
  <property fmtid="{D5CDD505-2E9C-101B-9397-08002B2CF9AE}" pid="6" name="MSIP_Label_2756dabd-1ab2-455c-ac5f-fbfcf45fdb51_SiteId">
    <vt:lpwstr>0f172980-1261-4323-ab7a-c89b472843d7</vt:lpwstr>
  </property>
  <property fmtid="{D5CDD505-2E9C-101B-9397-08002B2CF9AE}" pid="7" name="MSIP_Label_2756dabd-1ab2-455c-ac5f-fbfcf45fdb51_ActionId">
    <vt:lpwstr>1277a207-52d4-451a-b490-eb0fc93961a6</vt:lpwstr>
  </property>
  <property fmtid="{D5CDD505-2E9C-101B-9397-08002B2CF9AE}" pid="8" name="MSIP_Label_2756dabd-1ab2-455c-ac5f-fbfcf45fdb51_ContentBits">
    <vt:lpwstr>0</vt:lpwstr>
  </property>
</Properties>
</file>