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Quadros_Planeamento_Financeiro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<sst xmlns="http://schemas.openxmlformats.org/spreadsheetml/2006/main" count="109" uniqueCount="82">
  <si>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ACTIVO</t>
  </si>
  <si>
    <t>CAPITAL PRÓPRIO</t>
  </si>
  <si>
    <t>PASSIVO</t>
  </si>
  <si>
    <t>Clientes c/c</t>
  </si>
  <si>
    <t>EOEP - Seg. Social</t>
  </si>
  <si>
    <t>BALANÇO PREVISIONAL</t>
  </si>
  <si>
    <t>Capital Social</t>
  </si>
  <si>
    <t>Resultado Líquido</t>
  </si>
  <si>
    <t>alínea</t>
  </si>
  <si>
    <t>CAP. PRÓPRIO + PASSIVO</t>
  </si>
  <si>
    <t>Empréstimos bancários de m/l prazo</t>
  </si>
  <si>
    <t>DEMONSTRAÇÃO DE RESULTADOS</t>
  </si>
  <si>
    <t>Resultado Operacional</t>
  </si>
  <si>
    <t>Resultado Financeiro</t>
  </si>
  <si>
    <t>Imposto sobre Rendimento</t>
  </si>
  <si>
    <t>Vendas</t>
  </si>
  <si>
    <t>Custos das Vendas (CMVMC)</t>
  </si>
  <si>
    <t>Proveitos Financeiros</t>
  </si>
  <si>
    <t>Custos Financeiros</t>
  </si>
  <si>
    <t>RECEBIMENTOS</t>
  </si>
  <si>
    <t>PAGAMENTOS</t>
  </si>
  <si>
    <t>ORÇAMENTO FINANCEIRO (Extra-Exploração)</t>
  </si>
  <si>
    <t>Saldo do Orçamento Financeiro</t>
  </si>
  <si>
    <t>ORÇAMENTO DE TESOURARIA (Exploração)</t>
  </si>
  <si>
    <t>Saldo de Tesouraria</t>
  </si>
  <si>
    <t>Saldo dos Movimentos de Exploração</t>
  </si>
  <si>
    <t>Confirmação</t>
  </si>
  <si>
    <t>Aumento Capital</t>
  </si>
  <si>
    <t>Salários Líquidos</t>
  </si>
  <si>
    <t>Encargos Sociais (empresa)</t>
  </si>
  <si>
    <t>Encargos Sociais (trabalhadores)</t>
  </si>
  <si>
    <t>f)</t>
  </si>
  <si>
    <t>n)</t>
  </si>
  <si>
    <t>o)</t>
  </si>
  <si>
    <t>k)</t>
  </si>
  <si>
    <t>d)</t>
  </si>
  <si>
    <t>i)</t>
  </si>
  <si>
    <t>l)</t>
  </si>
  <si>
    <t>e)</t>
  </si>
  <si>
    <t>J)</t>
  </si>
  <si>
    <t>g)</t>
  </si>
  <si>
    <t>F.S.Externos Variáveis</t>
  </si>
  <si>
    <t>F.S.Externos Fixos</t>
  </si>
  <si>
    <t>FSE Variáveis</t>
  </si>
  <si>
    <t>FSE Fixos</t>
  </si>
  <si>
    <t>-)</t>
  </si>
  <si>
    <t>Empresa:  Beta, SA</t>
  </si>
  <si>
    <t>c)</t>
  </si>
  <si>
    <t>a) + e)</t>
  </si>
  <si>
    <t>Empréstimo c/prazo</t>
  </si>
  <si>
    <t>Fornecedores (c/c + c/ letras)</t>
  </si>
  <si>
    <t>Reembolso Parcial Empréstimo m/lprazo</t>
  </si>
  <si>
    <t>Reservas</t>
  </si>
  <si>
    <t>Res. Transitados</t>
  </si>
  <si>
    <t>EOEP - IVA</t>
  </si>
  <si>
    <t>a)</t>
  </si>
  <si>
    <t>Saldo Movimentos Extra-Exploração</t>
  </si>
  <si>
    <t>ACTIVO NÃO CORRENTE</t>
  </si>
  <si>
    <t>Activos Fixos Tangíveis</t>
  </si>
  <si>
    <t>Depreciações Acumuladas</t>
  </si>
  <si>
    <t>ACTIVO CORRENTE</t>
  </si>
  <si>
    <t>Inventários e Activos Biológicos</t>
  </si>
  <si>
    <t>Caixa e Depósitos à Ordem</t>
  </si>
  <si>
    <t>j)</t>
  </si>
  <si>
    <t>Vendas 2009 (clientes c/prazo)</t>
  </si>
  <si>
    <t>Vendas 2010 (recebido c/ iva)</t>
  </si>
  <si>
    <t>Gastos c/ Pessoal</t>
  </si>
  <si>
    <t>Rendimentos Financeiros</t>
  </si>
  <si>
    <t>Gastos Financeiros</t>
  </si>
  <si>
    <t>EOEP - Pagamento  IRC 2009</t>
  </si>
  <si>
    <t>EOEP - Pagamento  IVA 2010</t>
  </si>
  <si>
    <t>EOEP - Pagamento  IVA 2009</t>
  </si>
  <si>
    <t>Fornecedores (dívida 2009)</t>
  </si>
  <si>
    <t>Fornecedores (compras 2010)</t>
  </si>
  <si>
    <t>Gastos de Depreciação do Exercício</t>
  </si>
  <si>
    <t>Resultado Antes de Impostos</t>
  </si>
  <si>
    <t>PASSIVO NÃO CORRENTE</t>
  </si>
  <si>
    <t>PASSIVO CORRENTE</t>
  </si>
  <si>
    <t>Saldo Inicial de Caixa e Depósitos à Ordem</t>
  </si>
  <si>
    <t>Saldo Final de Caixa e Depósitos à Ordem</t>
  </si>
  <si>
    <t>Previsão para Ano 2015</t>
  </si>
  <si>
    <t>Caso Prático nº: 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</si>
</sst>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43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7.7109375" style="6" customWidth="1"/>
    <col min="2" max="2" width="47.140625" style="6" bestFit="1" customWidth="1"/>
    <col min="3" max="3" width="10.57421875" style="6" bestFit="1" customWidth="1"/>
    <col min="4" max="4" width="0.71875" style="6" customWidth="1"/>
    <col min="5" max="5" width="7.8515625" style="6" customWidth="1"/>
    <col min="6" max="6" width="49.00390625" style="6" bestFit="1" customWidth="1"/>
    <col min="7" max="16384" width="9.140625" style="6" customWidth="1"/>
  </cols>
  <sheetData>
    <row r="1" spans="1:2" ht="19.5" customHeight="1">
      <c r="A1" s="5" t="s">
        <v>81</v>
      </c>
      <c r="B1" s="5"/>
    </row>
    <row r="2" ht="19.5" customHeight="1">
      <c r="A2" s="5" t="s">
        <v>46</v>
      </c>
    </row>
    <row r="3" spans="1:2" ht="19.5" customHeight="1">
      <c r="A3" s="5" t="s">
        <v>80</v>
      </c>
      <c r="B3" s="5"/>
    </row>
    <row r="4" ht="19.5" customHeight="1"/>
    <row r="5" spans="1:7" ht="19.5" customHeight="1">
      <c r="A5" s="27" t="s">
        <v>5</v>
      </c>
      <c r="B5" s="27"/>
      <c r="C5" s="27"/>
      <c r="E5" s="27" t="s">
        <v>11</v>
      </c>
      <c r="F5" s="27"/>
      <c r="G5" s="27"/>
    </row>
    <row r="6" ht="19.5" customHeight="1" thickBot="1">
      <c r="A6" s="5"/>
    </row>
    <row r="7" spans="1:7" s="1" customFormat="1" ht="19.5" customHeight="1" thickBot="1">
      <c r="A7" s="1" t="s">
        <v>8</v>
      </c>
      <c r="B7" s="2"/>
      <c r="C7" s="7">
        <v>2015</v>
      </c>
      <c r="E7" s="3" t="s">
        <v>8</v>
      </c>
      <c r="F7" s="2"/>
      <c r="G7" s="7">
        <v>2015</v>
      </c>
    </row>
    <row r="8" spans="1:7" ht="19.5" customHeight="1" thickBot="1">
      <c r="A8" s="8"/>
      <c r="B8" s="2" t="s">
        <v>0</v>
      </c>
      <c r="C8" s="9">
        <f>+C9+C12</f>
        <v>20992</v>
      </c>
      <c r="E8" s="8" t="s">
        <v>47</v>
      </c>
      <c r="F8" s="10" t="s">
        <v>15</v>
      </c>
      <c r="G8" s="11">
        <v>10000</v>
      </c>
    </row>
    <row r="9" spans="1:7" ht="19.5" customHeight="1">
      <c r="A9" s="8"/>
      <c r="B9" s="12" t="s">
        <v>57</v>
      </c>
      <c r="C9" s="13">
        <f>+C10-C11</f>
        <v>17750</v>
      </c>
      <c r="E9" s="8" t="s">
        <v>35</v>
      </c>
      <c r="F9" s="10" t="s">
        <v>16</v>
      </c>
      <c r="G9" s="14">
        <v>6000</v>
      </c>
    </row>
    <row r="10" spans="1:7" ht="19.5" customHeight="1">
      <c r="A10" s="8" t="s">
        <v>37</v>
      </c>
      <c r="B10" s="10" t="s">
        <v>58</v>
      </c>
      <c r="C10" s="14">
        <v>23000</v>
      </c>
      <c r="E10" s="8" t="s">
        <v>38</v>
      </c>
      <c r="F10" s="10" t="s">
        <v>43</v>
      </c>
      <c r="G10" s="14">
        <v>1000</v>
      </c>
    </row>
    <row r="11" spans="1:7" ht="19.5" customHeight="1">
      <c r="A11" s="8" t="s">
        <v>37</v>
      </c>
      <c r="B11" s="10" t="s">
        <v>59</v>
      </c>
      <c r="C11" s="14">
        <v>5250</v>
      </c>
      <c r="E11" s="8" t="s">
        <v>38</v>
      </c>
      <c r="F11" s="15" t="s">
        <v>44</v>
      </c>
      <c r="G11" s="14">
        <v>300</v>
      </c>
    </row>
    <row r="12" spans="1:7" ht="19.5" customHeight="1">
      <c r="A12" s="8"/>
      <c r="B12" s="12" t="s">
        <v>60</v>
      </c>
      <c r="C12" s="16">
        <f>SUM(C13:C15)</f>
        <v>3242</v>
      </c>
      <c r="E12" s="8" t="s">
        <v>31</v>
      </c>
      <c r="F12" s="10" t="s">
        <v>66</v>
      </c>
      <c r="G12" s="14">
        <v>1890</v>
      </c>
    </row>
    <row r="13" spans="1:7" ht="19.5" customHeight="1" thickBot="1">
      <c r="A13" s="8" t="s">
        <v>36</v>
      </c>
      <c r="B13" s="15" t="s">
        <v>3</v>
      </c>
      <c r="C13" s="14">
        <v>1983</v>
      </c>
      <c r="E13" s="3" t="s">
        <v>37</v>
      </c>
      <c r="F13" s="10" t="s">
        <v>74</v>
      </c>
      <c r="G13" s="14">
        <v>1150</v>
      </c>
    </row>
    <row r="14" spans="1:7" ht="19.5" customHeight="1" thickBot="1">
      <c r="A14" s="8" t="s">
        <v>63</v>
      </c>
      <c r="B14" s="15" t="s">
        <v>61</v>
      </c>
      <c r="C14" s="14">
        <v>1159</v>
      </c>
      <c r="E14" s="8"/>
      <c r="F14" s="17" t="s">
        <v>12</v>
      </c>
      <c r="G14" s="9">
        <f>G8-SUM(G9:G13)</f>
        <v>-340</v>
      </c>
    </row>
    <row r="15" spans="1:7" ht="19.5" customHeight="1" thickBot="1">
      <c r="A15" s="8" t="s">
        <v>32</v>
      </c>
      <c r="B15" s="15" t="s">
        <v>62</v>
      </c>
      <c r="C15" s="14">
        <v>100</v>
      </c>
      <c r="E15" s="8" t="s">
        <v>40</v>
      </c>
      <c r="F15" s="15" t="s">
        <v>17</v>
      </c>
      <c r="G15" s="14">
        <v>100</v>
      </c>
    </row>
    <row r="16" spans="1:7" ht="19.5" customHeight="1" thickBot="1">
      <c r="A16" s="3"/>
      <c r="B16" s="2" t="s">
        <v>9</v>
      </c>
      <c r="C16" s="9">
        <f>+C17+C22</f>
        <v>20992</v>
      </c>
      <c r="E16" s="8" t="s">
        <v>40</v>
      </c>
      <c r="F16" s="15" t="s">
        <v>18</v>
      </c>
      <c r="G16" s="14">
        <v>400</v>
      </c>
    </row>
    <row r="17" spans="1:7" ht="19.5" customHeight="1" thickBot="1">
      <c r="A17" s="3"/>
      <c r="B17" s="2" t="s">
        <v>1</v>
      </c>
      <c r="C17" s="9">
        <f>SUM(C18:C21)</f>
        <v>16650</v>
      </c>
      <c r="E17" s="8"/>
      <c r="F17" s="17" t="s">
        <v>13</v>
      </c>
      <c r="G17" s="9">
        <f>+G15-G16</f>
        <v>-300</v>
      </c>
    </row>
    <row r="18" spans="1:7" ht="19.5" customHeight="1" thickBot="1">
      <c r="A18" s="3" t="s">
        <v>34</v>
      </c>
      <c r="B18" s="15" t="s">
        <v>6</v>
      </c>
      <c r="C18" s="14">
        <v>15000</v>
      </c>
      <c r="E18" s="8"/>
      <c r="F18" s="17" t="s">
        <v>75</v>
      </c>
      <c r="G18" s="9">
        <f>+G14+G17</f>
        <v>-640</v>
      </c>
    </row>
    <row r="19" spans="1:7" ht="19.5" customHeight="1" thickBot="1">
      <c r="A19" s="4" t="s">
        <v>45</v>
      </c>
      <c r="B19" s="10" t="s">
        <v>52</v>
      </c>
      <c r="C19" s="14">
        <v>1300</v>
      </c>
      <c r="E19" s="18"/>
      <c r="F19" s="17" t="s">
        <v>14</v>
      </c>
      <c r="G19" s="9">
        <v>0</v>
      </c>
    </row>
    <row r="20" spans="1:7" ht="19.5" customHeight="1" thickBot="1">
      <c r="A20" s="3" t="s">
        <v>33</v>
      </c>
      <c r="B20" s="10" t="s">
        <v>53</v>
      </c>
      <c r="C20" s="14">
        <f>500+490</f>
        <v>990</v>
      </c>
      <c r="E20" s="8"/>
      <c r="F20" s="17" t="s">
        <v>7</v>
      </c>
      <c r="G20" s="9">
        <f>+G18-G19</f>
        <v>-640</v>
      </c>
    </row>
    <row r="21" spans="1:3" ht="19.5" customHeight="1" thickBot="1">
      <c r="A21" s="3"/>
      <c r="B21" s="15" t="s">
        <v>7</v>
      </c>
      <c r="C21" s="14">
        <f>+G20</f>
        <v>-640</v>
      </c>
    </row>
    <row r="22" spans="1:7" ht="19.5" customHeight="1" thickBot="1">
      <c r="A22" s="3"/>
      <c r="B22" s="2" t="s">
        <v>2</v>
      </c>
      <c r="C22" s="19">
        <f>+C23+C25</f>
        <v>4342</v>
      </c>
      <c r="E22" s="27" t="s">
        <v>23</v>
      </c>
      <c r="F22" s="27"/>
      <c r="G22" s="27"/>
    </row>
    <row r="23" spans="1:3" ht="19.5" customHeight="1" thickBot="1">
      <c r="A23" s="3"/>
      <c r="B23" s="20" t="s">
        <v>76</v>
      </c>
      <c r="C23" s="11">
        <f>SUM(C24:C24)</f>
        <v>3281</v>
      </c>
    </row>
    <row r="24" spans="1:7" ht="19.5" customHeight="1" thickBot="1">
      <c r="A24" s="3"/>
      <c r="B24" s="15" t="s">
        <v>10</v>
      </c>
      <c r="C24" s="14">
        <f>8000-4719</f>
        <v>3281</v>
      </c>
      <c r="E24" s="3" t="s">
        <v>8</v>
      </c>
      <c r="F24" s="2"/>
      <c r="G24" s="7">
        <v>2015</v>
      </c>
    </row>
    <row r="25" spans="1:7" ht="19.5" customHeight="1">
      <c r="A25" s="3"/>
      <c r="B25" s="20" t="s">
        <v>77</v>
      </c>
      <c r="C25" s="14">
        <f>SUM(C26:C29)</f>
        <v>1061</v>
      </c>
      <c r="E25" s="8"/>
      <c r="F25" s="20" t="s">
        <v>19</v>
      </c>
      <c r="G25" s="13">
        <f>SUM(G26:G27)</f>
        <v>11767</v>
      </c>
    </row>
    <row r="26" spans="1:7" ht="19.5" customHeight="1">
      <c r="A26" s="3" t="s">
        <v>31</v>
      </c>
      <c r="B26" s="15" t="s">
        <v>4</v>
      </c>
      <c r="C26" s="14">
        <v>86</v>
      </c>
      <c r="E26" s="8" t="s">
        <v>36</v>
      </c>
      <c r="F26" s="15" t="s">
        <v>64</v>
      </c>
      <c r="G26" s="14">
        <v>1850</v>
      </c>
    </row>
    <row r="27" spans="1:7" ht="19.5" customHeight="1" thickBot="1">
      <c r="A27" s="8" t="s">
        <v>39</v>
      </c>
      <c r="B27" s="15" t="s">
        <v>50</v>
      </c>
      <c r="C27" s="14">
        <v>0</v>
      </c>
      <c r="E27" s="8" t="s">
        <v>36</v>
      </c>
      <c r="F27" s="15" t="s">
        <v>65</v>
      </c>
      <c r="G27" s="14">
        <v>9917</v>
      </c>
    </row>
    <row r="28" spans="1:7" ht="19.5" customHeight="1">
      <c r="A28" s="4" t="s">
        <v>45</v>
      </c>
      <c r="B28" s="15" t="s">
        <v>49</v>
      </c>
      <c r="C28" s="14">
        <v>900</v>
      </c>
      <c r="E28" s="8"/>
      <c r="F28" s="20" t="s">
        <v>20</v>
      </c>
      <c r="G28" s="13">
        <f>SUM(G29:G37)</f>
        <v>11578</v>
      </c>
    </row>
    <row r="29" spans="1:7" ht="19.5" customHeight="1" thickBot="1">
      <c r="A29" s="3" t="s">
        <v>55</v>
      </c>
      <c r="B29" s="21" t="s">
        <v>54</v>
      </c>
      <c r="C29" s="22">
        <v>75</v>
      </c>
      <c r="E29" s="8" t="s">
        <v>48</v>
      </c>
      <c r="F29" s="15" t="s">
        <v>41</v>
      </c>
      <c r="G29" s="14">
        <v>1150</v>
      </c>
    </row>
    <row r="30" spans="1:7" ht="19.5" customHeight="1">
      <c r="A30" s="8"/>
      <c r="E30" s="8" t="s">
        <v>48</v>
      </c>
      <c r="F30" s="15" t="s">
        <v>42</v>
      </c>
      <c r="G30" s="14">
        <v>345</v>
      </c>
    </row>
    <row r="31" spans="1:7" ht="19.5" customHeight="1">
      <c r="A31" s="27" t="s">
        <v>21</v>
      </c>
      <c r="B31" s="27"/>
      <c r="C31" s="27"/>
      <c r="E31" s="8" t="s">
        <v>31</v>
      </c>
      <c r="F31" s="15" t="s">
        <v>28</v>
      </c>
      <c r="G31" s="14">
        <v>1288</v>
      </c>
    </row>
    <row r="32" spans="5:7" ht="19.5" customHeight="1" thickBot="1">
      <c r="E32" s="8" t="s">
        <v>31</v>
      </c>
      <c r="F32" s="15" t="s">
        <v>29</v>
      </c>
      <c r="G32" s="14">
        <v>396</v>
      </c>
    </row>
    <row r="33" spans="1:7" ht="19.5" customHeight="1" thickBot="1">
      <c r="A33" s="1" t="s">
        <v>8</v>
      </c>
      <c r="B33" s="2"/>
      <c r="C33" s="7">
        <v>2015</v>
      </c>
      <c r="E33" s="8" t="s">
        <v>31</v>
      </c>
      <c r="F33" s="15" t="s">
        <v>30</v>
      </c>
      <c r="G33" s="14">
        <v>120</v>
      </c>
    </row>
    <row r="34" spans="1:7" ht="19.5" customHeight="1">
      <c r="A34" s="8"/>
      <c r="B34" s="20" t="s">
        <v>19</v>
      </c>
      <c r="C34" s="13">
        <f>+SUM(C35:C36)</f>
        <v>5100</v>
      </c>
      <c r="E34" s="8" t="s">
        <v>39</v>
      </c>
      <c r="F34" s="15" t="s">
        <v>73</v>
      </c>
      <c r="G34" s="14">
        <v>6163</v>
      </c>
    </row>
    <row r="35" spans="1:7" ht="19.5" customHeight="1">
      <c r="A35" s="8" t="s">
        <v>34</v>
      </c>
      <c r="B35" s="15" t="s">
        <v>27</v>
      </c>
      <c r="C35" s="14">
        <v>5000</v>
      </c>
      <c r="E35" s="8" t="s">
        <v>39</v>
      </c>
      <c r="F35" s="15" t="s">
        <v>72</v>
      </c>
      <c r="G35" s="14">
        <v>1200</v>
      </c>
    </row>
    <row r="36" spans="1:7" ht="19.5" customHeight="1" thickBot="1">
      <c r="A36" s="8" t="s">
        <v>40</v>
      </c>
      <c r="B36" s="15" t="s">
        <v>67</v>
      </c>
      <c r="C36" s="14">
        <v>100</v>
      </c>
      <c r="E36" s="8" t="s">
        <v>33</v>
      </c>
      <c r="F36" s="15" t="s">
        <v>71</v>
      </c>
      <c r="G36" s="14">
        <v>90</v>
      </c>
    </row>
    <row r="37" spans="1:7" ht="19.5" customHeight="1" thickBot="1">
      <c r="A37" s="8"/>
      <c r="B37" s="20" t="s">
        <v>20</v>
      </c>
      <c r="C37" s="13">
        <f>SUM(C38:C40)</f>
        <v>5329</v>
      </c>
      <c r="E37" s="23" t="s">
        <v>38</v>
      </c>
      <c r="F37" s="15" t="s">
        <v>70</v>
      </c>
      <c r="G37" s="14">
        <v>826</v>
      </c>
    </row>
    <row r="38" spans="1:7" ht="19.5" customHeight="1" thickBot="1">
      <c r="A38" s="8" t="s">
        <v>40</v>
      </c>
      <c r="B38" s="15" t="s">
        <v>68</v>
      </c>
      <c r="C38" s="14">
        <v>400</v>
      </c>
      <c r="E38" s="8"/>
      <c r="F38" s="17" t="s">
        <v>24</v>
      </c>
      <c r="G38" s="24">
        <f>+G25-G28</f>
        <v>189</v>
      </c>
    </row>
    <row r="39" spans="1:5" ht="19.5" customHeight="1">
      <c r="A39" s="8" t="s">
        <v>32</v>
      </c>
      <c r="B39" s="15" t="s">
        <v>51</v>
      </c>
      <c r="C39" s="14">
        <v>4719</v>
      </c>
      <c r="E39" s="8"/>
    </row>
    <row r="40" spans="1:5" ht="19.5" customHeight="1" thickBot="1">
      <c r="A40" s="8" t="s">
        <v>33</v>
      </c>
      <c r="B40" s="15" t="s">
        <v>69</v>
      </c>
      <c r="C40" s="14">
        <v>210</v>
      </c>
      <c r="E40" s="8"/>
    </row>
    <row r="41" spans="1:7" ht="19.5" customHeight="1" thickBot="1">
      <c r="A41" s="8"/>
      <c r="B41" s="17" t="s">
        <v>22</v>
      </c>
      <c r="C41" s="9">
        <f>+C34-C37</f>
        <v>-229</v>
      </c>
      <c r="E41" s="8"/>
      <c r="F41" s="17" t="s">
        <v>78</v>
      </c>
      <c r="G41" s="9">
        <v>140</v>
      </c>
    </row>
    <row r="42" spans="5:7" ht="19.5" customHeight="1" thickBot="1">
      <c r="E42" s="8"/>
      <c r="F42" s="17" t="s">
        <v>25</v>
      </c>
      <c r="G42" s="9">
        <f>+G38</f>
        <v>189</v>
      </c>
    </row>
    <row r="43" spans="5:7" ht="19.5" customHeight="1" thickBot="1">
      <c r="E43" s="8"/>
      <c r="F43" s="17" t="s">
        <v>56</v>
      </c>
      <c r="G43" s="9">
        <f>+C41</f>
        <v>-229</v>
      </c>
    </row>
    <row r="44" spans="5:7" ht="19.5" customHeight="1" thickBot="1">
      <c r="E44" s="8"/>
      <c r="F44" s="17" t="s">
        <v>79</v>
      </c>
      <c r="G44" s="9">
        <f>+G41+G42+G43</f>
        <v>100</v>
      </c>
    </row>
    <row r="45" spans="5:7" ht="19.5" customHeight="1">
      <c r="E45" s="8"/>
      <c r="F45" s="25" t="s">
        <v>26</v>
      </c>
      <c r="G45" s="26">
        <f>+C15</f>
        <v>100</v>
      </c>
    </row>
  </sheetData>
  <sheetProtection/>
  <mergeCells count="4">
    <mergeCell ref="A5:C5"/>
    <mergeCell ref="A31:C31"/>
    <mergeCell ref="E5:G5"/>
    <mergeCell ref="E22:G22"/>
  </mergeCells>
  <printOptions horizontalCentered="1"/>
  <pageMargins left="0.75" right="0.75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INSTALACAO</dc:creator>
  <cp:keywords/>
  <dc:description/>
  <cp:lastModifiedBy>Alcino Tiago Goncalves</cp:lastModifiedBy>
  <cp:lastPrinted>2010-04-22T15:42:55Z</cp:lastPrinted>
  <dcterms:created xsi:type="dcterms:W3CDTF">2006-09-21T13:23:15Z</dcterms:created>
  <dcterms:modified xsi:type="dcterms:W3CDTF">2015-09-22T12:56:25Z</dcterms:modified>
  <cp:category/>
  <cp:version/>
  <cp:contentType/>
  <cp:contentStatus/>
</cp:coreProperties>
</file>