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s\textos\proprios\ISEG\MTJRC\2017\"/>
    </mc:Choice>
  </mc:AlternateContent>
  <bookViews>
    <workbookView xWindow="0" yWindow="0" windowWidth="20490" windowHeight="7155"/>
  </bookViews>
  <sheets>
    <sheet name="10y" sheetId="1" r:id="rId1"/>
    <sheet name="5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4" i="1"/>
  <c r="B5" i="1"/>
  <c r="B6" i="1"/>
  <c r="B7" i="1"/>
  <c r="B8" i="1"/>
  <c r="B9" i="1"/>
  <c r="B10" i="1"/>
  <c r="B11" i="1"/>
  <c r="B3" i="1"/>
  <c r="B50" i="1" l="1"/>
  <c r="J47" i="1"/>
  <c r="I47" i="1" s="1"/>
  <c r="B46" i="1"/>
  <c r="J44" i="1"/>
  <c r="B7" i="2" l="1"/>
  <c r="B10" i="2"/>
  <c r="B6" i="2"/>
  <c r="B5" i="2"/>
  <c r="B4" i="2"/>
  <c r="B3" i="2"/>
  <c r="B2" i="2"/>
  <c r="C6" i="2" l="1"/>
  <c r="D6" i="2" s="1"/>
  <c r="C5" i="2"/>
  <c r="D5" i="2" s="1"/>
  <c r="C4" i="2"/>
  <c r="D4" i="2" s="1"/>
  <c r="C3" i="2"/>
  <c r="D3" i="2" s="1"/>
  <c r="C7" i="2"/>
  <c r="D7" i="2" s="1"/>
  <c r="B2" i="1"/>
  <c r="D8" i="2" l="1"/>
  <c r="B15" i="1"/>
  <c r="C12" i="1" l="1"/>
  <c r="D12" i="1" s="1"/>
  <c r="C10" i="1"/>
  <c r="D10" i="1" s="1"/>
  <c r="C11" i="1"/>
  <c r="D11" i="1" s="1"/>
  <c r="C8" i="1"/>
  <c r="D8" i="1" s="1"/>
  <c r="C9" i="1"/>
  <c r="D9" i="1" s="1"/>
  <c r="C3" i="1"/>
  <c r="D3" i="1" s="1"/>
  <c r="C7" i="1"/>
  <c r="D7" i="1" s="1"/>
  <c r="C4" i="1"/>
  <c r="D4" i="1" s="1"/>
  <c r="C5" i="1"/>
  <c r="D5" i="1" s="1"/>
  <c r="C6" i="1"/>
  <c r="D6" i="1" s="1"/>
  <c r="D13" i="1" l="1"/>
</calcChain>
</file>

<file path=xl/sharedStrings.xml><?xml version="1.0" encoding="utf-8"?>
<sst xmlns="http://schemas.openxmlformats.org/spreadsheetml/2006/main" count="17" uniqueCount="9">
  <si>
    <t>i</t>
  </si>
  <si>
    <t>Fi</t>
  </si>
  <si>
    <t>wi</t>
  </si>
  <si>
    <t>i x wi</t>
  </si>
  <si>
    <t>y=</t>
  </si>
  <si>
    <t>Duration</t>
  </si>
  <si>
    <t>c</t>
  </si>
  <si>
    <t>P</t>
  </si>
  <si>
    <t>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</si>
</sst>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0" fontId="1" fillId="0" borderId="0" xfId="0" applyNumberFormat="1" applyFont="1"/>
    <xf numFmtId="165" fontId="0" fillId="0" borderId="0" xfId="0" applyNumberFormat="1"/>
    <xf numFmtId="164" fontId="0" fillId="0" borderId="0" xfId="1" applyNumberFormat="1" applyFont="1"/>
    <xf numFmtId="10" fontId="0" fillId="0" borderId="0" xfId="1" applyNumberFormat="1" applyFont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3</xdr:row>
          <xdr:rowOff>114300</xdr:rowOff>
        </xdr:from>
        <xdr:to>
          <xdr:col>20</xdr:col>
          <xdr:colOff>552450</xdr:colOff>
          <xdr:row>40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3</xdr:row>
          <xdr:rowOff>114300</xdr:rowOff>
        </xdr:from>
        <xdr:to>
          <xdr:col>20</xdr:col>
          <xdr:colOff>542925</xdr:colOff>
          <xdr:row>40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0"/>
  <sheetViews>
    <sheetView tabSelected="1" workbookViewId="0"/>
  </sheetViews>
  <sheetFormatPr defaultRowHeight="15" x14ac:dyDescent="0.25"/>
  <cols>
    <col min="2" max="2" width="12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F1" t="s">
        <v>6</v>
      </c>
      <c r="G1" s="5">
        <v>5.3400000000000003E-2</v>
      </c>
    </row>
    <row r="2" spans="1:7" x14ac:dyDescent="0.25">
      <c r="B2">
        <f>-G2</f>
        <v>-1000</v>
      </c>
      <c r="F2" t="s">
        <v>7</v>
      </c>
      <c r="G2">
        <v>1000</v>
      </c>
    </row>
    <row r="3" spans="1:7" x14ac:dyDescent="0.25">
      <c r="A3">
        <v>1</v>
      </c>
      <c r="B3" s="6">
        <f>G$1*G$3</f>
        <v>53.400000000000006</v>
      </c>
      <c r="C3">
        <f t="shared" ref="C3:C7" si="0">1/(-B$2)*B3/(1+B$15)^A3</f>
        <v>5.069299411429657E-2</v>
      </c>
      <c r="D3">
        <f>A3*C3</f>
        <v>5.069299411429657E-2</v>
      </c>
      <c r="F3" t="s">
        <v>8</v>
      </c>
      <c r="G3">
        <v>1000</v>
      </c>
    </row>
    <row r="4" spans="1:7" x14ac:dyDescent="0.25">
      <c r="A4">
        <v>2</v>
      </c>
      <c r="B4" s="6">
        <f t="shared" ref="B4:B12" si="1">G$1*G$3</f>
        <v>53.400000000000006</v>
      </c>
      <c r="C4">
        <f t="shared" si="0"/>
        <v>4.8123214462024451E-2</v>
      </c>
      <c r="D4">
        <f t="shared" ref="D4:D7" si="2">A4*C4</f>
        <v>9.6246428924048902E-2</v>
      </c>
    </row>
    <row r="5" spans="1:7" x14ac:dyDescent="0.25">
      <c r="A5">
        <v>3</v>
      </c>
      <c r="B5" s="6">
        <f t="shared" si="1"/>
        <v>53.400000000000006</v>
      </c>
      <c r="C5">
        <f t="shared" si="0"/>
        <v>4.5683704634540016E-2</v>
      </c>
      <c r="D5">
        <f t="shared" si="2"/>
        <v>0.13705111390362004</v>
      </c>
    </row>
    <row r="6" spans="1:7" x14ac:dyDescent="0.25">
      <c r="A6">
        <v>4</v>
      </c>
      <c r="B6" s="6">
        <f t="shared" si="1"/>
        <v>53.400000000000006</v>
      </c>
      <c r="C6">
        <f t="shared" si="0"/>
        <v>4.3367860864382005E-2</v>
      </c>
      <c r="D6">
        <f t="shared" si="2"/>
        <v>0.17347144345752802</v>
      </c>
    </row>
    <row r="7" spans="1:7" x14ac:dyDescent="0.25">
      <c r="A7">
        <v>5</v>
      </c>
      <c r="B7" s="6">
        <f t="shared" si="1"/>
        <v>53.400000000000006</v>
      </c>
      <c r="C7">
        <f t="shared" si="0"/>
        <v>4.1169414148834259E-2</v>
      </c>
      <c r="D7">
        <f t="shared" si="2"/>
        <v>0.2058470707441713</v>
      </c>
    </row>
    <row r="8" spans="1:7" x14ac:dyDescent="0.25">
      <c r="A8">
        <v>6</v>
      </c>
      <c r="B8" s="6">
        <f t="shared" si="1"/>
        <v>53.400000000000006</v>
      </c>
      <c r="C8">
        <f t="shared" ref="C8:C12" si="3">1/(-B$2)*B8/(1+B$15)^A8</f>
        <v>3.9082413279698351E-2</v>
      </c>
      <c r="D8">
        <f t="shared" ref="D8:D12" si="4">A8*C8</f>
        <v>0.23449447967819009</v>
      </c>
    </row>
    <row r="9" spans="1:7" x14ac:dyDescent="0.25">
      <c r="A9">
        <v>7</v>
      </c>
      <c r="B9" s="6">
        <f t="shared" si="1"/>
        <v>53.400000000000006</v>
      </c>
      <c r="C9">
        <f t="shared" si="3"/>
        <v>3.7101208733338102E-2</v>
      </c>
      <c r="D9">
        <f t="shared" si="4"/>
        <v>0.25970846113336671</v>
      </c>
    </row>
    <row r="10" spans="1:7" x14ac:dyDescent="0.25">
      <c r="A10">
        <v>8</v>
      </c>
      <c r="B10" s="6">
        <f t="shared" si="1"/>
        <v>53.400000000000006</v>
      </c>
      <c r="C10">
        <f t="shared" si="3"/>
        <v>3.5220437377385692E-2</v>
      </c>
      <c r="D10">
        <f t="shared" si="4"/>
        <v>0.28176349901908554</v>
      </c>
    </row>
    <row r="11" spans="1:7" x14ac:dyDescent="0.25">
      <c r="A11">
        <v>9</v>
      </c>
      <c r="B11" s="6">
        <f t="shared" si="1"/>
        <v>53.400000000000006</v>
      </c>
      <c r="C11">
        <f t="shared" si="3"/>
        <v>3.3435007952710927E-2</v>
      </c>
      <c r="D11">
        <f t="shared" si="4"/>
        <v>0.30091507157439834</v>
      </c>
    </row>
    <row r="12" spans="1:7" x14ac:dyDescent="0.25">
      <c r="A12">
        <v>10</v>
      </c>
      <c r="B12" s="6">
        <f>(1+G$1)*G$3</f>
        <v>1053.3999999999999</v>
      </c>
      <c r="C12">
        <f t="shared" si="3"/>
        <v>0.62612374443278862</v>
      </c>
      <c r="D12">
        <f t="shared" si="4"/>
        <v>6.261237444327886</v>
      </c>
    </row>
    <row r="13" spans="1:7" x14ac:dyDescent="0.25">
      <c r="A13" s="1" t="s">
        <v>5</v>
      </c>
      <c r="B13" s="1"/>
      <c r="C13" s="1"/>
      <c r="D13" s="1">
        <f>SUM(D3:D12)</f>
        <v>8.0014280068765906</v>
      </c>
    </row>
    <row r="15" spans="1:7" x14ac:dyDescent="0.25">
      <c r="A15" s="1" t="s">
        <v>4</v>
      </c>
      <c r="B15" s="2">
        <f>IRR(B2:B12)</f>
        <v>5.3400000000000114E-2</v>
      </c>
    </row>
    <row r="16" spans="1:7" x14ac:dyDescent="0.25">
      <c r="G16" s="4"/>
    </row>
    <row r="44" spans="2:10" x14ac:dyDescent="0.25">
      <c r="J44">
        <f>1.005^25-1</f>
        <v>0.13279557508641449</v>
      </c>
    </row>
    <row r="46" spans="2:10" x14ac:dyDescent="0.25">
      <c r="B46">
        <f>0.005*(1-(1/0.005)^25)/(1-(1/0.005))</f>
        <v>8.4307618090452263E+52</v>
      </c>
    </row>
    <row r="47" spans="2:10" x14ac:dyDescent="0.25">
      <c r="I47">
        <f>J47/1.005</f>
        <v>9.975124378109183E-3</v>
      </c>
      <c r="J47">
        <f>1.005^2-1</f>
        <v>1.0024999999999729E-2</v>
      </c>
    </row>
    <row r="49" spans="2:26" x14ac:dyDescent="0.25">
      <c r="B49">
        <v>1</v>
      </c>
      <c r="C49">
        <v>2</v>
      </c>
      <c r="D49">
        <v>3</v>
      </c>
      <c r="E49">
        <v>4</v>
      </c>
      <c r="F49">
        <v>5</v>
      </c>
      <c r="G49">
        <v>6</v>
      </c>
      <c r="H49">
        <v>7</v>
      </c>
      <c r="I49">
        <v>8</v>
      </c>
      <c r="J49">
        <v>9</v>
      </c>
      <c r="K49">
        <v>10</v>
      </c>
      <c r="L49">
        <v>11</v>
      </c>
      <c r="M49">
        <v>12</v>
      </c>
      <c r="N49">
        <v>13</v>
      </c>
      <c r="O49">
        <v>14</v>
      </c>
      <c r="P49">
        <v>15</v>
      </c>
      <c r="Q49">
        <v>16</v>
      </c>
      <c r="R49">
        <v>17</v>
      </c>
      <c r="S49">
        <v>18</v>
      </c>
      <c r="T49">
        <v>19</v>
      </c>
      <c r="U49">
        <v>20</v>
      </c>
      <c r="V49">
        <v>21</v>
      </c>
      <c r="W49">
        <v>22</v>
      </c>
      <c r="X49">
        <v>23</v>
      </c>
      <c r="Y49">
        <v>24</v>
      </c>
      <c r="Z49">
        <v>25</v>
      </c>
    </row>
    <row r="50" spans="2:26" x14ac:dyDescent="0.25">
      <c r="B50">
        <f>1.005^B49-1</f>
        <v>4.9999999999998934E-3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8</xdr:col>
                <xdr:colOff>561975</xdr:colOff>
                <xdr:row>3</xdr:row>
                <xdr:rowOff>114300</xdr:rowOff>
              </from>
              <to>
                <xdr:col>20</xdr:col>
                <xdr:colOff>552450</xdr:colOff>
                <xdr:row>40</xdr:row>
                <xdr:rowOff>142875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workbookViewId="0">
      <selection activeCell="G3" sqref="G3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F1" t="s">
        <v>6</v>
      </c>
      <c r="G1" s="5">
        <v>0.02</v>
      </c>
    </row>
    <row r="2" spans="1:7" x14ac:dyDescent="0.25">
      <c r="B2">
        <f>-G2</f>
        <v>-100.5534</v>
      </c>
      <c r="F2" t="s">
        <v>7</v>
      </c>
      <c r="G2">
        <v>100.5534</v>
      </c>
    </row>
    <row r="3" spans="1:7" x14ac:dyDescent="0.25">
      <c r="A3">
        <v>1</v>
      </c>
      <c r="B3" s="3">
        <f>G$1*100</f>
        <v>2</v>
      </c>
      <c r="C3">
        <f>1/(-B$2)*B3/(1+B$10)^A3</f>
        <v>1.9522325696417701E-2</v>
      </c>
      <c r="D3">
        <f>A3*C3</f>
        <v>1.9522325696417701E-2</v>
      </c>
    </row>
    <row r="4" spans="1:7" x14ac:dyDescent="0.25">
      <c r="A4">
        <v>2</v>
      </c>
      <c r="B4" s="3">
        <f t="shared" ref="B4:B6" si="0">G$1*100</f>
        <v>2</v>
      </c>
      <c r="C4">
        <f>1/(-B$2)*B4/(1+B$10)^A4</f>
        <v>1.916151626605574E-2</v>
      </c>
      <c r="D4">
        <f t="shared" ref="D4:D7" si="1">A4*C4</f>
        <v>3.832303253211148E-2</v>
      </c>
    </row>
    <row r="5" spans="1:7" x14ac:dyDescent="0.25">
      <c r="A5">
        <v>3</v>
      </c>
      <c r="B5" s="3">
        <f t="shared" si="0"/>
        <v>2</v>
      </c>
      <c r="C5">
        <f>1/(-B$2)*B5/(1+B$10)^A5</f>
        <v>1.8807375275052003E-2</v>
      </c>
      <c r="D5">
        <f t="shared" si="1"/>
        <v>5.642212582515601E-2</v>
      </c>
    </row>
    <row r="6" spans="1:7" x14ac:dyDescent="0.25">
      <c r="A6">
        <v>4</v>
      </c>
      <c r="B6" s="3">
        <f t="shared" si="0"/>
        <v>2</v>
      </c>
      <c r="C6">
        <f>1/(-B$2)*B6/(1+B$10)^A6</f>
        <v>1.8459779478059414E-2</v>
      </c>
      <c r="D6">
        <f t="shared" si="1"/>
        <v>7.3839117912237656E-2</v>
      </c>
    </row>
    <row r="7" spans="1:7" x14ac:dyDescent="0.25">
      <c r="A7">
        <v>5</v>
      </c>
      <c r="B7" s="3">
        <f>G$1*100+100</f>
        <v>102</v>
      </c>
      <c r="C7">
        <f>1/(-B$2)*B7/(1+B$10)^A7</f>
        <v>0.9240490032844153</v>
      </c>
      <c r="D7">
        <f t="shared" si="1"/>
        <v>4.6202450164220767</v>
      </c>
    </row>
    <row r="8" spans="1:7" x14ac:dyDescent="0.25">
      <c r="A8" s="1" t="s">
        <v>5</v>
      </c>
      <c r="B8" s="1"/>
      <c r="C8" s="1"/>
      <c r="D8" s="1">
        <f>SUM(D3:D7)</f>
        <v>4.8083516183879995</v>
      </c>
    </row>
    <row r="10" spans="1:7" x14ac:dyDescent="0.25">
      <c r="A10" s="1" t="s">
        <v>4</v>
      </c>
      <c r="B10" s="2">
        <f>IRR(B2:B7)</f>
        <v>1.88298997507379E-2</v>
      </c>
    </row>
    <row r="16" spans="1:7" x14ac:dyDescent="0.25">
      <c r="G16" s="4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8</xdr:col>
                <xdr:colOff>561975</xdr:colOff>
                <xdr:row>3</xdr:row>
                <xdr:rowOff>114300</xdr:rowOff>
              </from>
              <to>
                <xdr:col>20</xdr:col>
                <xdr:colOff>542925</xdr:colOff>
                <xdr:row>40</xdr:row>
                <xdr:rowOff>152400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10y</vt:lpstr>
      <vt:lpstr>5y</vt:lpstr>
    </vt:vector>
  </TitlesOfParts>
  <Company>CEMG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Barros Luís</dc:creator>
  <cp:lastModifiedBy>Jorge Barros Luís</cp:lastModifiedBy>
  <dcterms:created xsi:type="dcterms:W3CDTF">2016-10-05T16:01:08Z</dcterms:created>
  <dcterms:modified xsi:type="dcterms:W3CDTF">2017-10-03T09:16:15Z</dcterms:modified>
</cp:coreProperties>
</file>