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sa\Desktop\"/>
    </mc:Choice>
  </mc:AlternateContent>
  <bookViews>
    <workbookView xWindow="0" yWindow="0" windowWidth="19180" windowHeight="72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9" i="1" s="1"/>
  <c r="C7" i="1"/>
  <c r="C6" i="1"/>
  <c r="D7" i="1" s="1"/>
  <c r="D8" i="1" s="1"/>
  <c r="D9" i="1" s="1"/>
  <c r="F5" i="1"/>
  <c r="E5" i="1"/>
  <c r="D6" i="1" l="1"/>
  <c r="E7" i="1" l="1"/>
  <c r="E8" i="1" s="1"/>
  <c r="E9" i="1" s="1"/>
  <c r="E6" i="1"/>
  <c r="F7" i="1" l="1"/>
  <c r="F8" i="1" s="1"/>
  <c r="F9" i="1" s="1"/>
  <c r="F6" i="1"/>
</calcChain>
</file>

<file path=xl/sharedStrings.xml><?xml version="1.0" encoding="utf-8"?>
<sst xmlns="http://schemas.openxmlformats.org/spreadsheetml/2006/main" count="13" uniqueCount="13">
  <si>
    <t xml:space="preserve">Service of Debt </t>
  </si>
  <si>
    <t>Descriptive</t>
  </si>
  <si>
    <t>Year 0</t>
  </si>
  <si>
    <t>Year 1</t>
  </si>
  <si>
    <t>Year 2</t>
  </si>
  <si>
    <t xml:space="preserve">Year 3 </t>
  </si>
  <si>
    <t>Year 4</t>
  </si>
  <si>
    <t>1. Loan</t>
  </si>
  <si>
    <t>2. Capital payment</t>
  </si>
  <si>
    <t xml:space="preserve">3. Debt at the end of year </t>
  </si>
  <si>
    <t>(3a)Debt at the begining</t>
  </si>
  <si>
    <t>4. Interest payment</t>
  </si>
  <si>
    <t>5. Debt service (interest + capital)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</si>
</sst>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9" fontId="2" fillId="0" borderId="0" xfId="0" applyNumberFormat="1" applyFont="1"/>
    <xf numFmtId="9" fontId="2" fillId="0" borderId="0" xfId="0" applyNumberFormat="1" applyFont="1" applyFill="1"/>
    <xf numFmtId="0" fontId="1" fillId="0" borderId="0" xfId="0" applyFont="1" applyFill="1"/>
    <xf numFmtId="0" fontId="2" fillId="0" borderId="0" xfId="0" applyFont="1" applyFill="1"/>
    <xf numFmtId="3" fontId="2" fillId="0" borderId="0" xfId="0" applyNumberFormat="1" applyFont="1" applyFill="1"/>
    <xf numFmtId="3" fontId="1" fillId="0" borderId="0" xfId="0" applyNumberFormat="1" applyFont="1" applyFill="1"/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</cellXfs>
  <cellStyles count="1">
    <cellStyle name="Normal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0" displayName="Table10" ref="A3:F9" totalsRowShown="0" headerRowDxfId="7" dataDxfId="6">
  <autoFilter ref="A3:F9"/>
  <tableColumns count="6">
    <tableColumn id="1" name="Descriptive" dataDxfId="5"/>
    <tableColumn id="2" name="Year 0" dataDxfId="4"/>
    <tableColumn id="3" name="Year 1" dataDxfId="3"/>
    <tableColumn id="4" name="Year 2" dataDxfId="2"/>
    <tableColumn id="5" name="Year 3 " dataDxfId="1"/>
    <tableColumn id="6" name="Year 4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H6" sqref="H6"/>
    </sheetView>
  </sheetViews>
  <sheetFormatPr defaultRowHeight="14.5" x14ac:dyDescent="0.35"/>
  <cols>
    <col min="1" max="1" width="46.90625" customWidth="1"/>
  </cols>
  <sheetData>
    <row r="1" spans="1:6" ht="15.5" x14ac:dyDescent="0.35">
      <c r="A1" s="1" t="s">
        <v>0</v>
      </c>
      <c r="B1" s="2"/>
      <c r="C1" s="3"/>
      <c r="D1" s="2"/>
      <c r="E1" s="2"/>
      <c r="F1" s="2"/>
    </row>
    <row r="2" spans="1:6" ht="15.5" x14ac:dyDescent="0.35">
      <c r="A2" s="2"/>
      <c r="B2" s="2"/>
      <c r="C2" s="3"/>
      <c r="D2" s="2"/>
      <c r="E2" s="2"/>
      <c r="F2" s="2"/>
    </row>
    <row r="3" spans="1:6" ht="15.5" x14ac:dyDescent="0.35">
      <c r="A3" s="4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</row>
    <row r="4" spans="1:6" ht="15.5" x14ac:dyDescent="0.35">
      <c r="A4" s="4" t="s">
        <v>7</v>
      </c>
      <c r="B4" s="7">
        <v>410900</v>
      </c>
      <c r="C4" s="8"/>
      <c r="D4" s="7"/>
      <c r="E4" s="7"/>
      <c r="F4" s="7"/>
    </row>
    <row r="5" spans="1:6" ht="15.5" x14ac:dyDescent="0.35">
      <c r="A5" s="6" t="s">
        <v>8</v>
      </c>
      <c r="B5" s="7"/>
      <c r="C5" s="7">
        <v>0</v>
      </c>
      <c r="D5" s="7">
        <v>0</v>
      </c>
      <c r="E5" s="7">
        <f>410900*0.2</f>
        <v>82180</v>
      </c>
      <c r="F5" s="7">
        <f>410900*0.8</f>
        <v>328720</v>
      </c>
    </row>
    <row r="6" spans="1:6" ht="15.5" x14ac:dyDescent="0.35">
      <c r="A6" s="6" t="s">
        <v>9</v>
      </c>
      <c r="B6" s="7">
        <v>410900</v>
      </c>
      <c r="C6" s="7">
        <f>+B6-C5</f>
        <v>410900</v>
      </c>
      <c r="D6" s="7">
        <f>+C6-D5</f>
        <v>410900</v>
      </c>
      <c r="E6" s="7">
        <f>+D6-E5</f>
        <v>328720</v>
      </c>
      <c r="F6" s="7">
        <f>+E6-F5</f>
        <v>0</v>
      </c>
    </row>
    <row r="7" spans="1:6" ht="15.5" x14ac:dyDescent="0.35">
      <c r="A7" s="6" t="s">
        <v>10</v>
      </c>
      <c r="B7" s="7"/>
      <c r="C7" s="7">
        <f>B6</f>
        <v>410900</v>
      </c>
      <c r="D7" s="7">
        <f>+C6</f>
        <v>410900</v>
      </c>
      <c r="E7" s="7">
        <f>+D6</f>
        <v>410900</v>
      </c>
      <c r="F7" s="7">
        <f>+E6</f>
        <v>328720</v>
      </c>
    </row>
    <row r="8" spans="1:6" ht="15.5" x14ac:dyDescent="0.35">
      <c r="A8" s="6" t="s">
        <v>11</v>
      </c>
      <c r="B8" s="7"/>
      <c r="C8" s="7">
        <f>+C7*0.05</f>
        <v>20545</v>
      </c>
      <c r="D8" s="7">
        <f>+D7*0.05</f>
        <v>20545</v>
      </c>
      <c r="E8" s="7">
        <f>+E7*0.05</f>
        <v>20545</v>
      </c>
      <c r="F8" s="7">
        <f>+F7*0.05</f>
        <v>16436</v>
      </c>
    </row>
    <row r="9" spans="1:6" ht="15.5" x14ac:dyDescent="0.35">
      <c r="A9" s="9" t="s">
        <v>12</v>
      </c>
      <c r="B9" s="10"/>
      <c r="C9" s="8">
        <f>C8+C5</f>
        <v>20545</v>
      </c>
      <c r="D9" s="8">
        <f>D8+D5</f>
        <v>20545</v>
      </c>
      <c r="E9" s="8">
        <f>E8+E5</f>
        <v>102725</v>
      </c>
      <c r="F9" s="8">
        <f>F8+F5</f>
        <v>345156</v>
      </c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Fontainha</dc:creator>
  <cp:lastModifiedBy>Elsa Fontainha</cp:lastModifiedBy>
  <dcterms:created xsi:type="dcterms:W3CDTF">2018-03-19T05:54:39Z</dcterms:created>
  <dcterms:modified xsi:type="dcterms:W3CDTF">2018-03-19T05:56:59Z</dcterms:modified>
</cp:coreProperties>
</file>