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\Desktop\"/>
    </mc:Choice>
  </mc:AlternateContent>
  <bookViews>
    <workbookView xWindow="0" yWindow="0" windowWidth="19180" windowHeight="72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F11" i="1"/>
  <c r="E11" i="1"/>
  <c r="D11" i="1"/>
  <c r="C11" i="1"/>
  <c r="F8" i="1"/>
  <c r="F17" i="1" s="1"/>
  <c r="E8" i="1"/>
  <c r="E17" i="1" s="1"/>
  <c r="D8" i="1"/>
  <c r="D17" i="1" s="1"/>
  <c r="C8" i="1"/>
  <c r="C17" i="1" s="1"/>
  <c r="C18" i="1" l="1"/>
  <c r="C20" i="1"/>
  <c r="D20" i="1"/>
  <c r="D18" i="1"/>
  <c r="E18" i="1"/>
  <c r="E19" i="1" s="1"/>
  <c r="E20" i="1"/>
  <c r="F18" i="1"/>
  <c r="F19" i="1" s="1"/>
  <c r="F20" i="1" s="1"/>
</calcChain>
</file>

<file path=xl/sharedStrings.xml><?xml version="1.0" encoding="utf-8"?>
<sst xmlns="http://schemas.openxmlformats.org/spreadsheetml/2006/main" count="36" uniqueCount="35">
  <si>
    <t xml:space="preserve">INCOME STATEMENT </t>
  </si>
  <si>
    <t>Year 0</t>
  </si>
  <si>
    <t>Year 1</t>
  </si>
  <si>
    <t>Year 2</t>
  </si>
  <si>
    <t>Year 3</t>
  </si>
  <si>
    <t>Year 4</t>
  </si>
  <si>
    <t>Column1</t>
  </si>
  <si>
    <t>Returns/Revenues</t>
  </si>
  <si>
    <t>1.Sales</t>
  </si>
  <si>
    <t>2. Production change</t>
  </si>
  <si>
    <t>3. Returns (1+2)</t>
  </si>
  <si>
    <t>COSTS</t>
  </si>
  <si>
    <t>4. Consumed Raw Materials</t>
  </si>
  <si>
    <t>5. Materials and services</t>
  </si>
  <si>
    <t>6. Salaries (Staff and Employees Costs)</t>
  </si>
  <si>
    <t>7. Depreciations</t>
  </si>
  <si>
    <t>8. Imparities</t>
  </si>
  <si>
    <t>9. Interest Paid</t>
  </si>
  <si>
    <t xml:space="preserve">10.TOTAL COSTS </t>
  </si>
  <si>
    <t>11. Revenues Before Taxes</t>
  </si>
  <si>
    <t>12. Taxable Income</t>
  </si>
  <si>
    <t>Taxes (tax rate IRC (25%))</t>
  </si>
  <si>
    <t xml:space="preserve">OPERATING NET RETURN </t>
  </si>
  <si>
    <t>Estimating  Cash Flows</t>
  </si>
  <si>
    <t>2. Depreciations</t>
  </si>
  <si>
    <t>3. Imparities</t>
  </si>
  <si>
    <t>4.Interests</t>
  </si>
  <si>
    <t>5.Operational Cash FLOW</t>
  </si>
  <si>
    <t>7. Investment Working Capital</t>
  </si>
  <si>
    <t>10. GLOBAL CASH FLOW (5-6-7+8+9)</t>
  </si>
  <si>
    <t xml:space="preserve">From Income Statement to PROJECT CASH FLOWS </t>
  </si>
  <si>
    <t xml:space="preserve"> CFG E CFE</t>
  </si>
  <si>
    <t>6.Investment (FixCapital)</t>
  </si>
  <si>
    <t>8.Residual Value (Fix Capital)</t>
  </si>
  <si>
    <t>9.Residual Value 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</si>
</sst>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workbookViewId="0">
      <selection activeCell="B23" sqref="B23:F32"/>
    </sheetView>
  </sheetViews>
  <sheetFormatPr defaultRowHeight="14.5" x14ac:dyDescent="0.35"/>
  <cols>
    <col min="1" max="1" width="33.26953125" customWidth="1"/>
  </cols>
  <sheetData>
    <row r="1" spans="1:6" x14ac:dyDescent="0.35">
      <c r="A1" s="1" t="s">
        <v>30</v>
      </c>
      <c r="B1" s="1"/>
    </row>
    <row r="2" spans="1:6" x14ac:dyDescent="0.35">
      <c r="A2" s="2" t="s">
        <v>0</v>
      </c>
      <c r="B2" s="2"/>
      <c r="C2" s="2"/>
      <c r="D2" s="2"/>
      <c r="E2" s="2"/>
      <c r="F2" s="2"/>
    </row>
    <row r="3" spans="1:6" x14ac:dyDescent="0.3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35">
      <c r="A4" s="2" t="s">
        <v>6</v>
      </c>
      <c r="B4" s="2"/>
      <c r="C4" s="2"/>
      <c r="D4" s="2"/>
      <c r="E4" s="2"/>
      <c r="F4" s="2"/>
    </row>
    <row r="5" spans="1:6" x14ac:dyDescent="0.35">
      <c r="A5" s="2" t="s">
        <v>7</v>
      </c>
      <c r="B5" s="2"/>
      <c r="C5" s="2"/>
      <c r="D5" s="2"/>
      <c r="E5" s="2"/>
      <c r="F5" s="2"/>
    </row>
    <row r="6" spans="1:6" x14ac:dyDescent="0.35">
      <c r="A6" s="2" t="s">
        <v>8</v>
      </c>
      <c r="B6" s="2"/>
      <c r="C6" s="2">
        <v>300000</v>
      </c>
      <c r="D6" s="2">
        <v>600000</v>
      </c>
      <c r="E6" s="2">
        <v>700000</v>
      </c>
      <c r="F6" s="2">
        <v>700000</v>
      </c>
    </row>
    <row r="7" spans="1:6" x14ac:dyDescent="0.35">
      <c r="A7" s="2" t="s">
        <v>9</v>
      </c>
      <c r="B7" s="2"/>
      <c r="C7" s="2">
        <v>12500</v>
      </c>
      <c r="D7" s="2">
        <v>12500</v>
      </c>
      <c r="E7" s="2">
        <v>4166.6666666666679</v>
      </c>
      <c r="F7" s="2">
        <v>0</v>
      </c>
    </row>
    <row r="8" spans="1:6" x14ac:dyDescent="0.35">
      <c r="A8" s="2" t="s">
        <v>10</v>
      </c>
      <c r="B8" s="2"/>
      <c r="C8" s="2">
        <f>SUM(C3:C7)</f>
        <v>312500</v>
      </c>
      <c r="D8" s="2">
        <f>SUM(D3:D7)</f>
        <v>612500</v>
      </c>
      <c r="E8" s="2">
        <f>SUM(E3:E7)</f>
        <v>704166.66666666663</v>
      </c>
      <c r="F8" s="2">
        <f>SUM(F3:F7)</f>
        <v>700000</v>
      </c>
    </row>
    <row r="9" spans="1:6" x14ac:dyDescent="0.35">
      <c r="A9" s="2" t="s">
        <v>11</v>
      </c>
      <c r="B9" s="2"/>
      <c r="C9" s="2"/>
      <c r="D9" s="2"/>
      <c r="E9" s="2"/>
      <c r="F9" s="2"/>
    </row>
    <row r="10" spans="1:6" x14ac:dyDescent="0.35">
      <c r="A10" s="2" t="s">
        <v>12</v>
      </c>
      <c r="B10" s="2"/>
      <c r="C10" s="2">
        <v>125000</v>
      </c>
      <c r="D10" s="2">
        <v>245000</v>
      </c>
      <c r="E10" s="2">
        <v>281666.66666666669</v>
      </c>
      <c r="F10" s="2">
        <v>280000</v>
      </c>
    </row>
    <row r="11" spans="1:6" x14ac:dyDescent="0.35">
      <c r="A11" s="2" t="s">
        <v>13</v>
      </c>
      <c r="B11" s="2"/>
      <c r="C11" s="2">
        <f>+C6*0.1</f>
        <v>30000</v>
      </c>
      <c r="D11" s="2">
        <f>+D6*0.1</f>
        <v>60000</v>
      </c>
      <c r="E11" s="2">
        <f>+E6*0.1</f>
        <v>70000</v>
      </c>
      <c r="F11" s="2">
        <f>+F6*0.1</f>
        <v>70000</v>
      </c>
    </row>
    <row r="12" spans="1:6" x14ac:dyDescent="0.35">
      <c r="A12" s="2" t="s">
        <v>14</v>
      </c>
      <c r="B12" s="2"/>
      <c r="C12" s="2">
        <v>60000</v>
      </c>
      <c r="D12" s="2">
        <v>150000</v>
      </c>
      <c r="E12" s="2">
        <v>150000</v>
      </c>
      <c r="F12" s="2">
        <v>150000</v>
      </c>
    </row>
    <row r="13" spans="1:6" x14ac:dyDescent="0.35">
      <c r="A13" s="2" t="s">
        <v>15</v>
      </c>
      <c r="B13" s="2"/>
      <c r="C13" s="2">
        <v>92333</v>
      </c>
      <c r="D13" s="2">
        <v>92333</v>
      </c>
      <c r="E13" s="2">
        <v>92334</v>
      </c>
      <c r="F13" s="2">
        <v>30000</v>
      </c>
    </row>
    <row r="14" spans="1:6" x14ac:dyDescent="0.35">
      <c r="A14" s="2" t="s">
        <v>16</v>
      </c>
      <c r="B14" s="2"/>
      <c r="C14" s="2">
        <v>30000</v>
      </c>
      <c r="D14" s="2">
        <v>30000</v>
      </c>
      <c r="E14" s="2">
        <v>10000</v>
      </c>
      <c r="F14" s="2">
        <v>0</v>
      </c>
    </row>
    <row r="15" spans="1:6" x14ac:dyDescent="0.35">
      <c r="A15" s="2" t="s">
        <v>17</v>
      </c>
      <c r="B15" s="2"/>
      <c r="C15" s="2">
        <v>20545</v>
      </c>
      <c r="D15" s="2">
        <v>20545</v>
      </c>
      <c r="E15" s="2">
        <v>20545</v>
      </c>
      <c r="F15" s="2">
        <v>16436</v>
      </c>
    </row>
    <row r="16" spans="1:6" x14ac:dyDescent="0.35">
      <c r="A16" s="2" t="s">
        <v>18</v>
      </c>
      <c r="B16" s="2"/>
      <c r="C16" s="2">
        <f>SUM(C10:C15)</f>
        <v>357878</v>
      </c>
      <c r="D16" s="2">
        <f>SUM(D10:D15)</f>
        <v>597878</v>
      </c>
      <c r="E16" s="2">
        <f>SUM(E10:E15)</f>
        <v>624545.66666666674</v>
      </c>
      <c r="F16" s="2">
        <f>SUM(F10:F15)</f>
        <v>546436</v>
      </c>
    </row>
    <row r="17" spans="1:6" x14ac:dyDescent="0.35">
      <c r="A17" s="2" t="s">
        <v>19</v>
      </c>
      <c r="B17" s="2"/>
      <c r="C17" s="2">
        <f>+C8-C16</f>
        <v>-45378</v>
      </c>
      <c r="D17" s="2">
        <f>+D8-D16</f>
        <v>14622</v>
      </c>
      <c r="E17" s="2">
        <f>+E8-E16</f>
        <v>79620.999999999884</v>
      </c>
      <c r="F17" s="2">
        <f>+F8-F16</f>
        <v>153564</v>
      </c>
    </row>
    <row r="18" spans="1:6" x14ac:dyDescent="0.35">
      <c r="A18" s="2" t="s">
        <v>20</v>
      </c>
      <c r="B18" s="2"/>
      <c r="C18" s="2">
        <f>+C17</f>
        <v>-45378</v>
      </c>
      <c r="D18" s="2">
        <f>+D17+C18</f>
        <v>-30756</v>
      </c>
      <c r="E18" s="2">
        <f>+E17+D18</f>
        <v>48864.999999999884</v>
      </c>
      <c r="F18" s="2">
        <f>+F17</f>
        <v>153564</v>
      </c>
    </row>
    <row r="19" spans="1:6" x14ac:dyDescent="0.35">
      <c r="A19" s="2" t="s">
        <v>21</v>
      </c>
      <c r="B19" s="2"/>
      <c r="C19" s="2">
        <v>0</v>
      </c>
      <c r="D19" s="2">
        <v>0</v>
      </c>
      <c r="E19" s="2">
        <f>+E18*0.25</f>
        <v>12216.249999999971</v>
      </c>
      <c r="F19" s="2">
        <f>+F18*0.25</f>
        <v>38391</v>
      </c>
    </row>
    <row r="20" spans="1:6" x14ac:dyDescent="0.35">
      <c r="A20" s="2" t="s">
        <v>22</v>
      </c>
      <c r="B20" s="2"/>
      <c r="C20" s="2">
        <f>+C17-C19</f>
        <v>-45378</v>
      </c>
      <c r="D20" s="2">
        <f>+D17-D19</f>
        <v>14622</v>
      </c>
      <c r="E20" s="2">
        <f>+E17-E19</f>
        <v>67404.749999999913</v>
      </c>
      <c r="F20" s="2">
        <f>+F17-F19</f>
        <v>115173</v>
      </c>
    </row>
    <row r="21" spans="1:6" x14ac:dyDescent="0.35">
      <c r="A21" s="1" t="s">
        <v>23</v>
      </c>
    </row>
    <row r="22" spans="1:6" x14ac:dyDescent="0.35">
      <c r="A22" t="s">
        <v>31</v>
      </c>
    </row>
    <row r="23" spans="1:6" x14ac:dyDescent="0.35">
      <c r="A23" t="s">
        <v>22</v>
      </c>
    </row>
    <row r="24" spans="1:6" x14ac:dyDescent="0.35">
      <c r="A24" t="s">
        <v>24</v>
      </c>
    </row>
    <row r="25" spans="1:6" x14ac:dyDescent="0.35">
      <c r="A25" t="s">
        <v>25</v>
      </c>
    </row>
    <row r="26" spans="1:6" x14ac:dyDescent="0.35">
      <c r="A26" t="s">
        <v>26</v>
      </c>
    </row>
    <row r="27" spans="1:6" x14ac:dyDescent="0.35">
      <c r="A27" t="s">
        <v>27</v>
      </c>
    </row>
    <row r="28" spans="1:6" x14ac:dyDescent="0.35">
      <c r="A28" t="s">
        <v>32</v>
      </c>
    </row>
    <row r="29" spans="1:6" x14ac:dyDescent="0.35">
      <c r="A29" t="s">
        <v>28</v>
      </c>
    </row>
    <row r="30" spans="1:6" x14ac:dyDescent="0.35">
      <c r="A30" t="s">
        <v>33</v>
      </c>
    </row>
    <row r="31" spans="1:6" x14ac:dyDescent="0.35">
      <c r="A31" t="s">
        <v>34</v>
      </c>
    </row>
    <row r="32" spans="1:6" x14ac:dyDescent="0.35">
      <c r="A3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Fontainha</dc:creator>
  <cp:lastModifiedBy>Elsa Fontainha</cp:lastModifiedBy>
  <dcterms:created xsi:type="dcterms:W3CDTF">2018-03-19T06:30:06Z</dcterms:created>
  <dcterms:modified xsi:type="dcterms:W3CDTF">2018-03-19T06:37:19Z</dcterms:modified>
</cp:coreProperties>
</file>