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listaDeAlunos_IE-EIEE_18-11-201" sheetId="1" r:id="rId1"/>
  </sheets>
  <definedNames/>
  <calcPr fullCalcOnLoad="1"/>
</workbook>
</file>

<file path=xl/sharedStrings.xml><?xml version="1.0" encoding="utf-8"?>
<sst xmlns="http://schemas.openxmlformats.org/spreadsheetml/2006/main" count="54" uniqueCount="47">
  <si>
    <t>FRANCISCO JOSÉ COSTA GUERREIRO</t>
  </si>
  <si>
    <t>PEDRO DA GLÓRIA GOURGEL</t>
  </si>
  <si>
    <t>JOÃO MIGUEL RICARDO ALVES PERALTA</t>
  </si>
  <si>
    <t>INÊS CAROLINA PEREIRA PIEDADE</t>
  </si>
  <si>
    <t>LUCAS MINELLI DE ALMEIDA</t>
  </si>
  <si>
    <t>ANA RITA CARNEIRO BARATA DOS SANTOS</t>
  </si>
  <si>
    <t>PEDRO HENRIQUE NORONHA COLONIA</t>
  </si>
  <si>
    <t>CATARINA MOURA REIS ALMEIDA</t>
  </si>
  <si>
    <t>MARIA INÊS FERNANDES CASTRO</t>
  </si>
  <si>
    <t>LAURO KURTZ LANA</t>
  </si>
  <si>
    <t>EWA CHOWANSKA ADRIANO DE SOUSA</t>
  </si>
  <si>
    <t>EMA CAROLINA VIVEIROS QUINTAL</t>
  </si>
  <si>
    <t>RITA ALEXANDRA JERÓNIMO VINAGRE</t>
  </si>
  <si>
    <t>ALINE DOS SANTOS SILVA</t>
  </si>
  <si>
    <t>MARTA SOFIA VAZ SILVA</t>
  </si>
  <si>
    <t>TATIANA DE MATOS ROBBA</t>
  </si>
  <si>
    <t>RÚBEN FILIPE DE CARVALHO BEXIGA</t>
  </si>
  <si>
    <t>CATARINA DOS SANTOS SIMÕES</t>
  </si>
  <si>
    <t>ANAY BROCHE ESPICHICOQUE</t>
  </si>
  <si>
    <t>ANDRIY VOYEVODA</t>
  </si>
  <si>
    <t>JOÃO PAULO DA SILVA BALTAZAR PINTO</t>
  </si>
  <si>
    <t>VASCO CORREIA COUTINHO</t>
  </si>
  <si>
    <t>MARIA DO MAR MENDES PATA</t>
  </si>
  <si>
    <t>CAROLINA RODRIGUES DUARTE</t>
  </si>
  <si>
    <t>LUÍS FILIPE DA SILVA MALHADINHAS</t>
  </si>
  <si>
    <t>ANA CAROLINA NOGUEIRA GOMES</t>
  </si>
  <si>
    <t>MARCO ANTÓNIO DA SILVA MALHADINHAS</t>
  </si>
  <si>
    <t>BERNARDO PONTÃO PASSOS CORREIA</t>
  </si>
  <si>
    <t>PAVOL KUCHAROVIC</t>
  </si>
  <si>
    <t>BRUNO MIGUEL REIS SANTOS</t>
  </si>
  <si>
    <t>LUCAS ANDRÉ ALBUQUERQUE</t>
  </si>
  <si>
    <t>GABRIELA MARIA GOUVEIA</t>
  </si>
  <si>
    <t>Nº certas - Nº erradas</t>
  </si>
  <si>
    <t>0-20</t>
  </si>
  <si>
    <t>1º teste</t>
  </si>
  <si>
    <t>2º teste</t>
  </si>
  <si>
    <t>F</t>
  </si>
  <si>
    <t>FREDERICO CARLOS JESUS</t>
  </si>
  <si>
    <t>WILSON GOUVEIA</t>
  </si>
  <si>
    <t>Bónus</t>
  </si>
  <si>
    <t>Nota final</t>
  </si>
  <si>
    <t>Média global</t>
  </si>
  <si>
    <r>
      <t>PEDRO FILIPE AZEVEDO NUNES VALENT</t>
    </r>
    <r>
      <rPr>
        <b/>
        <sz val="16"/>
        <color indexed="8"/>
        <rFont val="Times New Roman"/>
        <family val="1"/>
      </rPr>
      <t>E</t>
    </r>
  </si>
  <si>
    <r>
      <t>GONÇALO FILIPE TAVARES MARQUE</t>
    </r>
    <r>
      <rPr>
        <b/>
        <sz val="16"/>
        <color indexed="8"/>
        <rFont val="Times New Roman"/>
        <family val="1"/>
      </rPr>
      <t>S</t>
    </r>
  </si>
  <si>
    <r>
      <t>SÍLVIA CRISTINA FERREIRA LAP</t>
    </r>
    <r>
      <rPr>
        <b/>
        <sz val="16"/>
        <color indexed="8"/>
        <rFont val="Times New Roman"/>
        <family val="1"/>
      </rPr>
      <t>A</t>
    </r>
  </si>
  <si>
    <r>
      <t>VÍTOR HUGO GONÇALVE</t>
    </r>
    <r>
      <rPr>
        <b/>
        <sz val="16"/>
        <color indexed="8"/>
        <rFont val="Times New Roman"/>
        <family val="1"/>
      </rPr>
      <t>S</t>
    </r>
  </si>
  <si>
    <t>Média dos testes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</si>
</sst>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"/>
    <numFmt numFmtId="179" formatCode="_(* #,##0.0_);_(* \(#,##0.0\);_(* &quot;-&quot;??_);_(@_)"/>
    <numFmt numFmtId="180" formatCode="0.000000000"/>
  </numFmts>
  <fonts count="50">
    <font>
      <sz val="10"/>
      <name val="Arial"/>
      <family val="0"/>
    </font>
    <font>
      <sz val="16"/>
      <name val="Times New Roman"/>
      <family val="1"/>
    </font>
    <font>
      <sz val="16"/>
      <color indexed="8"/>
      <name val="Times New Roman"/>
      <family val="1"/>
    </font>
    <font>
      <sz val="16"/>
      <name val="Arial"/>
      <family val="2"/>
    </font>
    <font>
      <sz val="14"/>
      <name val="Arial"/>
      <family val="2"/>
    </font>
    <font>
      <b/>
      <sz val="16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10"/>
      <name val="Arial"/>
      <family val="2"/>
    </font>
    <font>
      <b/>
      <sz val="16"/>
      <color indexed="10"/>
      <name val="Arial"/>
      <family val="2"/>
    </font>
    <font>
      <sz val="16"/>
      <color indexed="10"/>
      <name val="Times New Roman"/>
      <family val="1"/>
    </font>
    <font>
      <b/>
      <sz val="16"/>
      <color indexed="10"/>
      <name val="Times New Roman"/>
      <family val="1"/>
    </font>
    <font>
      <sz val="1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rgb="FFFF0000"/>
      <name val="Arial"/>
      <family val="2"/>
    </font>
    <font>
      <b/>
      <sz val="16"/>
      <color rgb="FFFF0000"/>
      <name val="Arial"/>
      <family val="2"/>
    </font>
    <font>
      <sz val="16"/>
      <color rgb="FFFF0000"/>
      <name val="Times New Roman"/>
      <family val="1"/>
    </font>
    <font>
      <b/>
      <sz val="16"/>
      <color rgb="FFFF0000"/>
      <name val="Times New Roman"/>
      <family val="1"/>
    </font>
    <font>
      <sz val="16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4" applyNumberFormat="0" applyAlignment="0" applyProtection="0"/>
    <xf numFmtId="0" fontId="34" fillId="0" borderId="5" applyNumberFormat="0" applyFill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28" borderId="4" applyNumberFormat="0" applyAlignment="0" applyProtection="0"/>
    <xf numFmtId="0" fontId="37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9" fillId="20" borderId="7" applyNumberFormat="0" applyAlignment="0" applyProtection="0"/>
    <xf numFmtId="16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17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78" fontId="3" fillId="0" borderId="0" xfId="0" applyNumberFormat="1" applyFont="1" applyAlignment="1">
      <alignment horizontal="center"/>
    </xf>
    <xf numFmtId="178" fontId="1" fillId="0" borderId="0" xfId="0" applyNumberFormat="1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78" fontId="4" fillId="0" borderId="0" xfId="0" applyNumberFormat="1" applyFont="1" applyAlignment="1">
      <alignment horizontal="center"/>
    </xf>
    <xf numFmtId="178" fontId="47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48" fillId="0" borderId="0" xfId="0" applyFont="1" applyAlignment="1">
      <alignment horizontal="center"/>
    </xf>
    <xf numFmtId="0" fontId="48" fillId="0" borderId="0" xfId="0" applyFont="1" applyAlignment="1">
      <alignment/>
    </xf>
    <xf numFmtId="0" fontId="0" fillId="0" borderId="0" xfId="0" applyFont="1" applyAlignment="1">
      <alignment horizontal="center"/>
    </xf>
    <xf numFmtId="178" fontId="49" fillId="0" borderId="0" xfId="0" applyNumberFormat="1" applyFont="1" applyAlignment="1">
      <alignment horizontal="center"/>
    </xf>
    <xf numFmtId="178" fontId="45" fillId="0" borderId="0" xfId="0" applyNumberFormat="1" applyFont="1" applyAlignment="1">
      <alignment horizontal="center"/>
    </xf>
    <xf numFmtId="1" fontId="46" fillId="0" borderId="0" xfId="0" applyNumberFormat="1" applyFont="1" applyAlignment="1">
      <alignment horizontal="center"/>
    </xf>
    <xf numFmtId="178" fontId="46" fillId="0" borderId="0" xfId="0" applyNumberFormat="1" applyFont="1" applyAlignment="1">
      <alignment horizontal="center"/>
    </xf>
    <xf numFmtId="0" fontId="1" fillId="0" borderId="0" xfId="0" applyFont="1" applyAlignment="1">
      <alignment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Incorrec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PageLayoutView="0" workbookViewId="0" topLeftCell="A1">
      <selection activeCell="H4" sqref="H4"/>
    </sheetView>
  </sheetViews>
  <sheetFormatPr defaultColWidth="21.7109375" defaultRowHeight="12.75"/>
  <cols>
    <col min="1" max="2" width="21.7109375" style="1" customWidth="1"/>
    <col min="3" max="3" width="21.7109375" style="0" customWidth="1"/>
    <col min="4" max="4" width="28.7109375" style="4" customWidth="1"/>
    <col min="5" max="5" width="21.7109375" style="4" customWidth="1"/>
    <col min="6" max="6" width="25.00390625" style="9" customWidth="1"/>
    <col min="7" max="7" width="16.28125" style="0" customWidth="1"/>
    <col min="8" max="8" width="20.421875" style="0" customWidth="1"/>
    <col min="9" max="9" width="10.421875" style="12" customWidth="1"/>
    <col min="10" max="10" width="17.140625" style="12" customWidth="1"/>
  </cols>
  <sheetData>
    <row r="1" spans="4:6" ht="20.25">
      <c r="D1" s="7" t="s">
        <v>34</v>
      </c>
      <c r="F1" s="8" t="s">
        <v>35</v>
      </c>
    </row>
    <row r="2" spans="4:10" ht="20.25">
      <c r="D2" s="3" t="s">
        <v>32</v>
      </c>
      <c r="E2" s="3" t="s">
        <v>33</v>
      </c>
      <c r="F2" s="3" t="s">
        <v>32</v>
      </c>
      <c r="G2" s="3" t="s">
        <v>33</v>
      </c>
      <c r="H2" s="13" t="s">
        <v>46</v>
      </c>
      <c r="I2" s="14" t="s">
        <v>39</v>
      </c>
      <c r="J2" s="13" t="s">
        <v>40</v>
      </c>
    </row>
    <row r="3" spans="1:10" ht="20.25">
      <c r="A3" s="2" t="s">
        <v>13</v>
      </c>
      <c r="D3" s="3">
        <v>8</v>
      </c>
      <c r="E3" s="3">
        <f>D3*0.4</f>
        <v>3.2</v>
      </c>
      <c r="F3" s="9" t="s">
        <v>36</v>
      </c>
      <c r="I3" s="9">
        <v>0</v>
      </c>
      <c r="J3" s="12" t="s">
        <v>36</v>
      </c>
    </row>
    <row r="4" spans="1:10" ht="20.25">
      <c r="A4" s="2" t="s">
        <v>25</v>
      </c>
      <c r="D4" s="3">
        <v>29</v>
      </c>
      <c r="E4" s="3">
        <f aca="true" t="shared" si="0" ref="E4:E39">D4*0.4</f>
        <v>11.600000000000001</v>
      </c>
      <c r="F4" s="9">
        <v>26</v>
      </c>
      <c r="G4" s="5">
        <f>F4*(20/49)</f>
        <v>10.612244897959183</v>
      </c>
      <c r="H4" s="6">
        <f>E4*(7/13)+G4*(6/13)</f>
        <v>11.144113029827317</v>
      </c>
      <c r="I4" s="3">
        <v>2.5</v>
      </c>
      <c r="J4" s="5">
        <f>H4+I4</f>
        <v>13.644113029827317</v>
      </c>
    </row>
    <row r="5" spans="1:10" ht="20.25">
      <c r="A5" s="2" t="s">
        <v>5</v>
      </c>
      <c r="D5" s="3">
        <v>12</v>
      </c>
      <c r="E5" s="3">
        <f t="shared" si="0"/>
        <v>4.800000000000001</v>
      </c>
      <c r="F5" s="9">
        <v>11</v>
      </c>
      <c r="G5" s="5">
        <f aca="true" t="shared" si="1" ref="G5:G40">F5*(20/49)</f>
        <v>4.4897959183673475</v>
      </c>
      <c r="H5" s="11">
        <f aca="true" t="shared" si="2" ref="H5:H40">E5*(7/13)+G5*(6/13)</f>
        <v>4.656828885400314</v>
      </c>
      <c r="I5" s="3">
        <v>0</v>
      </c>
      <c r="J5" s="16">
        <f aca="true" t="shared" si="3" ref="J5:J39">H5+I5</f>
        <v>4.656828885400314</v>
      </c>
    </row>
    <row r="6" spans="1:10" ht="20.25">
      <c r="A6" s="2" t="s">
        <v>18</v>
      </c>
      <c r="D6" s="3">
        <v>8</v>
      </c>
      <c r="E6" s="3">
        <f t="shared" si="0"/>
        <v>3.2</v>
      </c>
      <c r="F6" s="9">
        <v>7</v>
      </c>
      <c r="G6" s="5">
        <f t="shared" si="1"/>
        <v>2.857142857142857</v>
      </c>
      <c r="H6" s="11">
        <f t="shared" si="2"/>
        <v>3.041758241758242</v>
      </c>
      <c r="I6" s="3">
        <v>2.5</v>
      </c>
      <c r="J6" s="16">
        <f t="shared" si="3"/>
        <v>5.541758241758242</v>
      </c>
    </row>
    <row r="7" spans="1:10" ht="20.25">
      <c r="A7" s="2" t="s">
        <v>19</v>
      </c>
      <c r="D7" s="3">
        <v>22</v>
      </c>
      <c r="E7" s="3">
        <f t="shared" si="0"/>
        <v>8.8</v>
      </c>
      <c r="F7" s="9">
        <v>29</v>
      </c>
      <c r="G7" s="5">
        <f t="shared" si="1"/>
        <v>11.83673469387755</v>
      </c>
      <c r="H7" s="6">
        <f t="shared" si="2"/>
        <v>10.201569858712716</v>
      </c>
      <c r="I7" s="3">
        <v>2.5</v>
      </c>
      <c r="J7" s="5">
        <f t="shared" si="3"/>
        <v>12.701569858712716</v>
      </c>
    </row>
    <row r="8" spans="1:10" ht="20.25">
      <c r="A8" s="2" t="s">
        <v>27</v>
      </c>
      <c r="D8" s="3">
        <v>32</v>
      </c>
      <c r="E8" s="3">
        <f t="shared" si="0"/>
        <v>12.8</v>
      </c>
      <c r="F8" s="9">
        <v>31</v>
      </c>
      <c r="G8" s="5">
        <f t="shared" si="1"/>
        <v>12.653061224489797</v>
      </c>
      <c r="H8" s="6">
        <f t="shared" si="2"/>
        <v>12.732182103610675</v>
      </c>
      <c r="I8" s="3">
        <v>2.5</v>
      </c>
      <c r="J8" s="5">
        <f t="shared" si="3"/>
        <v>15.232182103610675</v>
      </c>
    </row>
    <row r="9" spans="1:10" ht="20.25">
      <c r="A9" s="2" t="s">
        <v>29</v>
      </c>
      <c r="D9" s="3">
        <v>32</v>
      </c>
      <c r="E9" s="3">
        <f t="shared" si="0"/>
        <v>12.8</v>
      </c>
      <c r="F9" s="9">
        <v>35</v>
      </c>
      <c r="G9" s="5">
        <f t="shared" si="1"/>
        <v>14.285714285714286</v>
      </c>
      <c r="H9" s="6">
        <f t="shared" si="2"/>
        <v>13.485714285714288</v>
      </c>
      <c r="I9" s="3">
        <v>2.5</v>
      </c>
      <c r="J9" s="5">
        <f t="shared" si="3"/>
        <v>15.985714285714288</v>
      </c>
    </row>
    <row r="10" spans="1:10" ht="20.25">
      <c r="A10" s="2" t="s">
        <v>23</v>
      </c>
      <c r="D10" s="3">
        <v>14</v>
      </c>
      <c r="E10" s="3">
        <f t="shared" si="0"/>
        <v>5.6000000000000005</v>
      </c>
      <c r="F10" s="9">
        <v>13</v>
      </c>
      <c r="G10" s="5">
        <f t="shared" si="1"/>
        <v>5.3061224489795915</v>
      </c>
      <c r="H10" s="11">
        <f t="shared" si="2"/>
        <v>5.46436420722135</v>
      </c>
      <c r="I10" s="6">
        <f>(12/13)*2.5</f>
        <v>2.307692307692308</v>
      </c>
      <c r="J10" s="16">
        <f t="shared" si="3"/>
        <v>7.772056514913658</v>
      </c>
    </row>
    <row r="11" spans="1:10" ht="20.25">
      <c r="A11" s="2" t="s">
        <v>17</v>
      </c>
      <c r="D11" s="3">
        <v>26</v>
      </c>
      <c r="E11" s="3">
        <f t="shared" si="0"/>
        <v>10.4</v>
      </c>
      <c r="F11" s="9">
        <v>30</v>
      </c>
      <c r="G11" s="5">
        <f t="shared" si="1"/>
        <v>12.244897959183675</v>
      </c>
      <c r="H11" s="6">
        <f t="shared" si="2"/>
        <v>11.251491365777081</v>
      </c>
      <c r="I11" s="3">
        <v>2.5</v>
      </c>
      <c r="J11" s="5">
        <f t="shared" si="3"/>
        <v>13.751491365777081</v>
      </c>
    </row>
    <row r="12" spans="1:10" ht="20.25">
      <c r="A12" s="2" t="s">
        <v>7</v>
      </c>
      <c r="D12" s="3">
        <v>28</v>
      </c>
      <c r="E12" s="3">
        <f t="shared" si="0"/>
        <v>11.200000000000001</v>
      </c>
      <c r="F12" s="9">
        <v>24</v>
      </c>
      <c r="G12" s="5">
        <f t="shared" si="1"/>
        <v>9.795918367346939</v>
      </c>
      <c r="H12" s="6">
        <f t="shared" si="2"/>
        <v>10.551962323390896</v>
      </c>
      <c r="I12" s="3">
        <v>2.5</v>
      </c>
      <c r="J12" s="5">
        <f t="shared" si="3"/>
        <v>13.051962323390896</v>
      </c>
    </row>
    <row r="13" spans="1:10" ht="20.25">
      <c r="A13" s="2" t="s">
        <v>11</v>
      </c>
      <c r="D13" s="3">
        <v>15</v>
      </c>
      <c r="E13" s="3">
        <f t="shared" si="0"/>
        <v>6</v>
      </c>
      <c r="F13" s="9">
        <v>21</v>
      </c>
      <c r="G13" s="5">
        <f t="shared" si="1"/>
        <v>8.571428571428571</v>
      </c>
      <c r="H13" s="6">
        <f t="shared" si="2"/>
        <v>7.186813186813187</v>
      </c>
      <c r="I13" s="3">
        <v>2.5</v>
      </c>
      <c r="J13" s="5">
        <f t="shared" si="3"/>
        <v>9.686813186813186</v>
      </c>
    </row>
    <row r="14" spans="1:10" ht="20.25">
      <c r="A14" s="2" t="s">
        <v>10</v>
      </c>
      <c r="D14" s="3">
        <v>8</v>
      </c>
      <c r="E14" s="3">
        <f t="shared" si="0"/>
        <v>3.2</v>
      </c>
      <c r="F14" s="9">
        <v>7</v>
      </c>
      <c r="G14" s="5">
        <f t="shared" si="1"/>
        <v>2.857142857142857</v>
      </c>
      <c r="H14" s="11">
        <f t="shared" si="2"/>
        <v>3.041758241758242</v>
      </c>
      <c r="I14" s="3">
        <v>2.5</v>
      </c>
      <c r="J14" s="16">
        <f t="shared" si="3"/>
        <v>5.541758241758242</v>
      </c>
    </row>
    <row r="15" spans="1:10" ht="20.25">
      <c r="A15" s="2" t="s">
        <v>0</v>
      </c>
      <c r="D15" s="3">
        <v>28</v>
      </c>
      <c r="E15" s="3">
        <f t="shared" si="0"/>
        <v>11.200000000000001</v>
      </c>
      <c r="F15" s="9">
        <v>25</v>
      </c>
      <c r="G15" s="5">
        <f t="shared" si="1"/>
        <v>10.204081632653061</v>
      </c>
      <c r="H15" s="6">
        <f t="shared" si="2"/>
        <v>10.740345368916797</v>
      </c>
      <c r="I15" s="3">
        <v>2.3</v>
      </c>
      <c r="J15" s="5">
        <f t="shared" si="3"/>
        <v>13.040345368916796</v>
      </c>
    </row>
    <row r="16" spans="1:10" ht="20.25">
      <c r="A16" s="2" t="s">
        <v>37</v>
      </c>
      <c r="D16" s="3" t="s">
        <v>36</v>
      </c>
      <c r="E16" s="3"/>
      <c r="F16" s="9">
        <v>11</v>
      </c>
      <c r="G16" s="5">
        <f t="shared" si="1"/>
        <v>4.4897959183673475</v>
      </c>
      <c r="H16" s="6">
        <f t="shared" si="2"/>
        <v>2.0722135007849296</v>
      </c>
      <c r="I16" s="3">
        <v>0</v>
      </c>
      <c r="J16" s="5" t="s">
        <v>36</v>
      </c>
    </row>
    <row r="17" spans="1:10" ht="20.25">
      <c r="A17" s="2" t="s">
        <v>31</v>
      </c>
      <c r="D17" s="3">
        <v>32</v>
      </c>
      <c r="E17" s="3">
        <f t="shared" si="0"/>
        <v>12.8</v>
      </c>
      <c r="F17" s="9">
        <v>33</v>
      </c>
      <c r="G17" s="5">
        <f t="shared" si="1"/>
        <v>13.46938775510204</v>
      </c>
      <c r="H17" s="6">
        <f t="shared" si="2"/>
        <v>13.108948194662482</v>
      </c>
      <c r="I17" s="3">
        <v>2.5</v>
      </c>
      <c r="J17" s="5">
        <f t="shared" si="3"/>
        <v>15.608948194662482</v>
      </c>
    </row>
    <row r="18" spans="1:10" ht="20.25">
      <c r="A18" s="2" t="s">
        <v>43</v>
      </c>
      <c r="D18" s="3">
        <v>12</v>
      </c>
      <c r="E18" s="3">
        <f t="shared" si="0"/>
        <v>4.800000000000001</v>
      </c>
      <c r="F18" s="9">
        <v>28</v>
      </c>
      <c r="G18" s="5">
        <f t="shared" si="1"/>
        <v>11.428571428571429</v>
      </c>
      <c r="H18" s="6">
        <f t="shared" si="2"/>
        <v>7.85934065934066</v>
      </c>
      <c r="I18" s="3">
        <v>2.3</v>
      </c>
      <c r="J18" s="5">
        <f t="shared" si="3"/>
        <v>10.15934065934066</v>
      </c>
    </row>
    <row r="19" spans="1:10" ht="20.25">
      <c r="A19" s="2" t="s">
        <v>3</v>
      </c>
      <c r="D19" s="3">
        <v>27</v>
      </c>
      <c r="E19" s="3">
        <f t="shared" si="0"/>
        <v>10.8</v>
      </c>
      <c r="F19" s="9">
        <v>38</v>
      </c>
      <c r="G19" s="5">
        <f t="shared" si="1"/>
        <v>15.510204081632654</v>
      </c>
      <c r="H19" s="6">
        <f t="shared" si="2"/>
        <v>12.973940345368916</v>
      </c>
      <c r="I19" s="3">
        <v>2.5</v>
      </c>
      <c r="J19" s="5">
        <f t="shared" si="3"/>
        <v>15.473940345368916</v>
      </c>
    </row>
    <row r="20" spans="1:10" ht="20.25">
      <c r="A20" s="2" t="s">
        <v>2</v>
      </c>
      <c r="D20" s="3">
        <v>26</v>
      </c>
      <c r="E20" s="3">
        <f t="shared" si="0"/>
        <v>10.4</v>
      </c>
      <c r="F20" s="9">
        <v>43</v>
      </c>
      <c r="G20" s="5">
        <f t="shared" si="1"/>
        <v>17.551020408163264</v>
      </c>
      <c r="H20" s="6">
        <f t="shared" si="2"/>
        <v>13.700470957613815</v>
      </c>
      <c r="I20" s="3">
        <v>2.5</v>
      </c>
      <c r="J20" s="5">
        <f t="shared" si="3"/>
        <v>16.200470957613817</v>
      </c>
    </row>
    <row r="21" spans="1:10" ht="20.25">
      <c r="A21" s="2" t="s">
        <v>20</v>
      </c>
      <c r="D21" s="3">
        <v>26</v>
      </c>
      <c r="E21" s="3">
        <f t="shared" si="0"/>
        <v>10.4</v>
      </c>
      <c r="F21" s="9">
        <v>36</v>
      </c>
      <c r="G21" s="5">
        <f t="shared" si="1"/>
        <v>14.693877551020408</v>
      </c>
      <c r="H21" s="6">
        <f t="shared" si="2"/>
        <v>12.381789638932496</v>
      </c>
      <c r="I21" s="3">
        <v>2.5</v>
      </c>
      <c r="J21" s="5">
        <f t="shared" si="3"/>
        <v>14.881789638932496</v>
      </c>
    </row>
    <row r="22" spans="1:10" ht="20.25">
      <c r="A22" s="2" t="s">
        <v>9</v>
      </c>
      <c r="D22" s="3">
        <v>8</v>
      </c>
      <c r="E22" s="3">
        <f t="shared" si="0"/>
        <v>3.2</v>
      </c>
      <c r="F22" s="9">
        <v>9</v>
      </c>
      <c r="G22" s="5">
        <f t="shared" si="1"/>
        <v>3.673469387755102</v>
      </c>
      <c r="H22" s="11">
        <f t="shared" si="2"/>
        <v>3.4185243328100476</v>
      </c>
      <c r="I22" s="3">
        <v>2.5</v>
      </c>
      <c r="J22" s="16">
        <f t="shared" si="3"/>
        <v>5.918524332810048</v>
      </c>
    </row>
    <row r="23" spans="1:10" ht="20.25">
      <c r="A23" s="2" t="s">
        <v>30</v>
      </c>
      <c r="D23" s="3">
        <v>23</v>
      </c>
      <c r="E23" s="3">
        <f t="shared" si="0"/>
        <v>9.200000000000001</v>
      </c>
      <c r="F23" s="9">
        <v>20</v>
      </c>
      <c r="G23" s="5">
        <f t="shared" si="1"/>
        <v>8.16326530612245</v>
      </c>
      <c r="H23" s="6">
        <f t="shared" si="2"/>
        <v>8.721507064364207</v>
      </c>
      <c r="I23" s="3">
        <v>2.5</v>
      </c>
      <c r="J23" s="5">
        <f t="shared" si="3"/>
        <v>11.221507064364207</v>
      </c>
    </row>
    <row r="24" spans="1:10" ht="20.25">
      <c r="A24" s="2" t="s">
        <v>4</v>
      </c>
      <c r="D24" s="3">
        <v>25</v>
      </c>
      <c r="E24" s="3">
        <f t="shared" si="0"/>
        <v>10</v>
      </c>
      <c r="F24" s="9">
        <v>30</v>
      </c>
      <c r="G24" s="5">
        <f t="shared" si="1"/>
        <v>12.244897959183675</v>
      </c>
      <c r="H24" s="6">
        <f t="shared" si="2"/>
        <v>11.036106750392465</v>
      </c>
      <c r="I24" s="6">
        <f>(6/13)*2.5</f>
        <v>1.153846153846154</v>
      </c>
      <c r="J24" s="5">
        <f t="shared" si="3"/>
        <v>12.189952904238618</v>
      </c>
    </row>
    <row r="25" spans="1:10" ht="20.25">
      <c r="A25" s="2" t="s">
        <v>24</v>
      </c>
      <c r="D25" s="3">
        <v>14</v>
      </c>
      <c r="E25" s="3">
        <f t="shared" si="0"/>
        <v>5.6000000000000005</v>
      </c>
      <c r="F25" s="9">
        <v>24</v>
      </c>
      <c r="G25" s="5">
        <f t="shared" si="1"/>
        <v>9.795918367346939</v>
      </c>
      <c r="H25" s="6">
        <f t="shared" si="2"/>
        <v>7.53657770800628</v>
      </c>
      <c r="I25" s="3">
        <v>2.5</v>
      </c>
      <c r="J25" s="5">
        <f t="shared" si="3"/>
        <v>10.03657770800628</v>
      </c>
    </row>
    <row r="26" spans="1:10" ht="20.25">
      <c r="A26" s="2" t="s">
        <v>26</v>
      </c>
      <c r="D26" s="3">
        <v>11</v>
      </c>
      <c r="E26" s="3">
        <f t="shared" si="0"/>
        <v>4.4</v>
      </c>
      <c r="F26" s="9">
        <v>8</v>
      </c>
      <c r="G26" s="5">
        <f t="shared" si="1"/>
        <v>3.2653061224489797</v>
      </c>
      <c r="H26" s="11">
        <f t="shared" si="2"/>
        <v>3.8762951334379907</v>
      </c>
      <c r="I26" s="3">
        <v>2.5</v>
      </c>
      <c r="J26" s="16">
        <f t="shared" si="3"/>
        <v>6.37629513343799</v>
      </c>
    </row>
    <row r="27" spans="1:10" ht="20.25">
      <c r="A27" s="2" t="s">
        <v>22</v>
      </c>
      <c r="D27" s="3">
        <v>24</v>
      </c>
      <c r="E27" s="3">
        <f t="shared" si="0"/>
        <v>9.600000000000001</v>
      </c>
      <c r="F27" s="9">
        <v>34</v>
      </c>
      <c r="G27" s="5">
        <f t="shared" si="1"/>
        <v>13.877551020408163</v>
      </c>
      <c r="H27" s="6">
        <f t="shared" si="2"/>
        <v>11.57425431711146</v>
      </c>
      <c r="I27" s="3">
        <v>2.5</v>
      </c>
      <c r="J27" s="5">
        <f t="shared" si="3"/>
        <v>14.07425431711146</v>
      </c>
    </row>
    <row r="28" spans="1:10" ht="20.25">
      <c r="A28" s="2" t="s">
        <v>8</v>
      </c>
      <c r="D28" s="3">
        <v>27</v>
      </c>
      <c r="E28" s="3">
        <f t="shared" si="0"/>
        <v>10.8</v>
      </c>
      <c r="F28" s="9">
        <v>38</v>
      </c>
      <c r="G28" s="5">
        <f t="shared" si="1"/>
        <v>15.510204081632654</v>
      </c>
      <c r="H28" s="6">
        <f t="shared" si="2"/>
        <v>12.973940345368916</v>
      </c>
      <c r="I28" s="3">
        <v>2.5</v>
      </c>
      <c r="J28" s="5">
        <f t="shared" si="3"/>
        <v>15.473940345368916</v>
      </c>
    </row>
    <row r="29" spans="1:10" ht="20.25">
      <c r="A29" s="2" t="s">
        <v>14</v>
      </c>
      <c r="D29" s="3">
        <v>42</v>
      </c>
      <c r="E29" s="3">
        <f t="shared" si="0"/>
        <v>16.8</v>
      </c>
      <c r="F29" s="9">
        <v>49</v>
      </c>
      <c r="G29" s="5">
        <f t="shared" si="1"/>
        <v>20</v>
      </c>
      <c r="H29" s="6">
        <f t="shared" si="2"/>
        <v>18.276923076923076</v>
      </c>
      <c r="I29" s="3">
        <v>2.5</v>
      </c>
      <c r="J29" s="5">
        <f t="shared" si="3"/>
        <v>20.776923076923076</v>
      </c>
    </row>
    <row r="30" spans="1:10" ht="20.25">
      <c r="A30" s="2" t="s">
        <v>28</v>
      </c>
      <c r="D30" s="3">
        <v>32</v>
      </c>
      <c r="E30" s="3">
        <f t="shared" si="0"/>
        <v>12.8</v>
      </c>
      <c r="F30" s="9">
        <v>38</v>
      </c>
      <c r="G30" s="5">
        <f t="shared" si="1"/>
        <v>15.510204081632654</v>
      </c>
      <c r="H30" s="6">
        <f t="shared" si="2"/>
        <v>14.050863422291995</v>
      </c>
      <c r="I30" s="3">
        <v>2.5</v>
      </c>
      <c r="J30" s="5">
        <f t="shared" si="3"/>
        <v>16.550863422291997</v>
      </c>
    </row>
    <row r="31" spans="1:10" ht="20.25">
      <c r="A31" s="2" t="s">
        <v>1</v>
      </c>
      <c r="D31" s="3">
        <v>37</v>
      </c>
      <c r="E31" s="3">
        <f t="shared" si="0"/>
        <v>14.8</v>
      </c>
      <c r="F31" s="9">
        <v>47</v>
      </c>
      <c r="G31" s="5">
        <f t="shared" si="1"/>
        <v>19.183673469387756</v>
      </c>
      <c r="H31" s="6">
        <f t="shared" si="2"/>
        <v>16.823233908948197</v>
      </c>
      <c r="I31" s="3">
        <v>2.5</v>
      </c>
      <c r="J31" s="5">
        <f t="shared" si="3"/>
        <v>19.323233908948197</v>
      </c>
    </row>
    <row r="32" spans="1:10" ht="20.25">
      <c r="A32" s="2" t="s">
        <v>42</v>
      </c>
      <c r="D32" s="3">
        <v>24</v>
      </c>
      <c r="E32" s="3">
        <f t="shared" si="0"/>
        <v>9.600000000000001</v>
      </c>
      <c r="F32" s="9">
        <v>33</v>
      </c>
      <c r="G32" s="5">
        <f t="shared" si="1"/>
        <v>13.46938775510204</v>
      </c>
      <c r="H32" s="6">
        <f t="shared" si="2"/>
        <v>11.385871271585557</v>
      </c>
      <c r="I32" s="3">
        <v>2.3</v>
      </c>
      <c r="J32" s="5">
        <f t="shared" si="3"/>
        <v>13.685871271585558</v>
      </c>
    </row>
    <row r="33" spans="1:10" ht="20.25">
      <c r="A33" s="2" t="s">
        <v>6</v>
      </c>
      <c r="D33" s="3">
        <v>8</v>
      </c>
      <c r="E33" s="3">
        <f t="shared" si="0"/>
        <v>3.2</v>
      </c>
      <c r="F33" s="9">
        <v>6</v>
      </c>
      <c r="G33" s="5">
        <f t="shared" si="1"/>
        <v>2.4489795918367347</v>
      </c>
      <c r="H33" s="11">
        <f t="shared" si="2"/>
        <v>2.8533751962323395</v>
      </c>
      <c r="I33" s="6">
        <f>(10/13)*2.5</f>
        <v>1.9230769230769231</v>
      </c>
      <c r="J33" s="16">
        <f t="shared" si="3"/>
        <v>4.776452119309263</v>
      </c>
    </row>
    <row r="34" spans="1:10" ht="20.25">
      <c r="A34" s="20" t="s">
        <v>12</v>
      </c>
      <c r="D34" s="3">
        <v>10</v>
      </c>
      <c r="E34" s="3">
        <f t="shared" si="0"/>
        <v>4</v>
      </c>
      <c r="F34" s="9">
        <v>26</v>
      </c>
      <c r="G34" s="5">
        <f t="shared" si="1"/>
        <v>10.612244897959183</v>
      </c>
      <c r="H34" s="6">
        <f t="shared" si="2"/>
        <v>7.051805337519623</v>
      </c>
      <c r="I34" s="3">
        <v>2.5</v>
      </c>
      <c r="J34" s="5">
        <f t="shared" si="3"/>
        <v>9.551805337519623</v>
      </c>
    </row>
    <row r="35" spans="1:10" ht="20.25">
      <c r="A35" s="2" t="s">
        <v>16</v>
      </c>
      <c r="D35" s="3">
        <v>16</v>
      </c>
      <c r="E35" s="3">
        <f t="shared" si="0"/>
        <v>6.4</v>
      </c>
      <c r="F35" s="9">
        <v>12</v>
      </c>
      <c r="G35" s="5">
        <f t="shared" si="1"/>
        <v>4.8979591836734695</v>
      </c>
      <c r="H35" s="11">
        <f t="shared" si="2"/>
        <v>5.706750392464679</v>
      </c>
      <c r="I35" s="6">
        <f>(11/13)*2.5</f>
        <v>2.1153846153846154</v>
      </c>
      <c r="J35" s="16">
        <f t="shared" si="3"/>
        <v>7.822135007849294</v>
      </c>
    </row>
    <row r="36" spans="1:10" ht="20.25">
      <c r="A36" s="2" t="s">
        <v>44</v>
      </c>
      <c r="D36" s="3">
        <v>17</v>
      </c>
      <c r="E36" s="3">
        <f t="shared" si="0"/>
        <v>6.800000000000001</v>
      </c>
      <c r="F36" s="9">
        <v>20</v>
      </c>
      <c r="G36" s="5">
        <f t="shared" si="1"/>
        <v>8.16326530612245</v>
      </c>
      <c r="H36" s="6">
        <f t="shared" si="2"/>
        <v>7.429199372056516</v>
      </c>
      <c r="I36" s="9">
        <v>2.3</v>
      </c>
      <c r="J36" s="5">
        <f t="shared" si="3"/>
        <v>9.729199372056517</v>
      </c>
    </row>
    <row r="37" spans="1:10" ht="20.25">
      <c r="A37" s="2" t="s">
        <v>15</v>
      </c>
      <c r="D37" s="3">
        <v>22</v>
      </c>
      <c r="E37" s="3">
        <f t="shared" si="0"/>
        <v>8.8</v>
      </c>
      <c r="F37" s="9">
        <v>35</v>
      </c>
      <c r="G37" s="5">
        <f t="shared" si="1"/>
        <v>14.285714285714286</v>
      </c>
      <c r="H37" s="6">
        <f t="shared" si="2"/>
        <v>11.331868131868132</v>
      </c>
      <c r="I37" s="3">
        <v>2.5</v>
      </c>
      <c r="J37" s="5">
        <f t="shared" si="3"/>
        <v>13.831868131868132</v>
      </c>
    </row>
    <row r="38" spans="1:10" ht="20.25">
      <c r="A38" s="2" t="s">
        <v>21</v>
      </c>
      <c r="D38" s="3">
        <v>19</v>
      </c>
      <c r="E38" s="3">
        <f t="shared" si="0"/>
        <v>7.6000000000000005</v>
      </c>
      <c r="F38" s="9">
        <v>29</v>
      </c>
      <c r="G38" s="5">
        <f t="shared" si="1"/>
        <v>11.83673469387755</v>
      </c>
      <c r="H38" s="6">
        <f t="shared" si="2"/>
        <v>9.555416012558869</v>
      </c>
      <c r="I38" s="3">
        <v>2.5</v>
      </c>
      <c r="J38" s="5">
        <f t="shared" si="3"/>
        <v>12.055416012558869</v>
      </c>
    </row>
    <row r="39" spans="1:10" ht="20.25">
      <c r="A39" s="2" t="s">
        <v>45</v>
      </c>
      <c r="D39" s="3">
        <v>25</v>
      </c>
      <c r="E39" s="3">
        <f t="shared" si="0"/>
        <v>10</v>
      </c>
      <c r="F39" s="9">
        <v>34</v>
      </c>
      <c r="G39" s="5">
        <f t="shared" si="1"/>
        <v>13.877551020408163</v>
      </c>
      <c r="H39" s="6">
        <f t="shared" si="2"/>
        <v>11.789638932496075</v>
      </c>
      <c r="I39" s="3">
        <v>2.5</v>
      </c>
      <c r="J39" s="5">
        <f t="shared" si="3"/>
        <v>14.289638932496075</v>
      </c>
    </row>
    <row r="40" spans="1:10" ht="20.25">
      <c r="A40" s="1" t="s">
        <v>38</v>
      </c>
      <c r="D40" s="15" t="s">
        <v>36</v>
      </c>
      <c r="E40" s="6"/>
      <c r="F40" s="9">
        <v>6</v>
      </c>
      <c r="G40" s="5">
        <f t="shared" si="1"/>
        <v>2.4489795918367347</v>
      </c>
      <c r="H40" s="6">
        <f t="shared" si="2"/>
        <v>1.130298273155416</v>
      </c>
      <c r="I40" s="6">
        <f>(3/13)*2.5</f>
        <v>0.576923076923077</v>
      </c>
      <c r="J40" s="5" t="s">
        <v>36</v>
      </c>
    </row>
    <row r="41" spans="1:10" ht="20.25">
      <c r="A41" s="14" t="s">
        <v>41</v>
      </c>
      <c r="E41" s="19">
        <f>AVERAGE(E3:E40)</f>
        <v>8.544444444444446</v>
      </c>
      <c r="G41" s="17">
        <f>AVERAGE(G4:G40)</f>
        <v>10.435741864313291</v>
      </c>
      <c r="H41" s="10"/>
      <c r="J41" s="18">
        <f>AVERAGE(J4:J39)</f>
        <v>12.017586902893028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Pedro Leão</dc:creator>
  <cp:keywords/>
  <dc:description/>
  <cp:lastModifiedBy>Pedro Leão</cp:lastModifiedBy>
  <dcterms:created xsi:type="dcterms:W3CDTF">2018-11-18T15:50:33Z</dcterms:created>
  <dcterms:modified xsi:type="dcterms:W3CDTF">2019-01-02T21:05:23Z</dcterms:modified>
  <cp:category/>
  <cp:version/>
  <cp:contentType/>
  <cp:contentStatus/>
</cp:coreProperties>
</file>