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scalidade 2020\IRS 2019\"/>
    </mc:Choice>
  </mc:AlternateContent>
  <bookViews>
    <workbookView xWindow="480" yWindow="45" windowWidth="22995" windowHeight="10035" activeTab="1"/>
  </bookViews>
  <sheets>
    <sheet name="Trabalho dependente" sheetId="1" r:id="rId1"/>
    <sheet name="Sheet1" sheetId="3" r:id="rId2"/>
    <sheet name="Pensões" sheetId="2" r:id="rId3"/>
  </sheets>
  <externalReferences>
    <externalReference r:id="rId4"/>
  </externalReferences>
  <definedNames>
    <definedName name="_xlnm.Print_Area" localSheetId="2">Pensões!$A$1:$D$119</definedName>
    <definedName name="_xlnm.Print_Area" localSheetId="0">'Trabalho dependente'!$A$1:$H$264</definedName>
    <definedName name="TAB" localSheetId="2">'[1]trabalho dependente (2012)'!#REF!</definedName>
    <definedName name="TAB" localSheetId="0">'[1]trabalho dependente (2012)'!#REF!</definedName>
    <definedName name="TAB">'[1]trabalho dependente (2012)'!#REF!</definedName>
  </definedNames>
  <calcPr calcId="162913"/>
</workbook>
</file>

<file path=xl/calcChain.xml><?xml version="1.0" encoding="utf-8"?>
<calcChain xmlns="http://schemas.openxmlformats.org/spreadsheetml/2006/main">
  <c r="G4" i="3" l="1"/>
  <c r="F4" i="3"/>
  <c r="E4" i="3"/>
  <c r="B4" i="3"/>
  <c r="G3" i="3"/>
  <c r="B2" i="3"/>
  <c r="E2" i="3" s="1"/>
  <c r="B3" i="3" l="1"/>
  <c r="E3" i="3" s="1"/>
  <c r="F3" i="3" s="1"/>
</calcChain>
</file>

<file path=xl/sharedStrings.xml><?xml version="1.0" encoding="utf-8"?>
<sst xmlns="http://schemas.openxmlformats.org/spreadsheetml/2006/main" count="349" uniqueCount="37">
  <si>
    <t>TABELAS DE RETENÇÃO NA FONTE PARA  O CONTINENTE - 2019</t>
  </si>
  <si>
    <t xml:space="preserve">TABELA I - TRABALHO DEPENDENTE </t>
  </si>
  <si>
    <t>NÃO CASADO</t>
  </si>
  <si>
    <t>Remuneração Mensal  Euros</t>
  </si>
  <si>
    <t>Número de dependentes</t>
  </si>
  <si>
    <t>5 ou mais</t>
  </si>
  <si>
    <t>Até</t>
  </si>
  <si>
    <t xml:space="preserve">Superior a </t>
  </si>
  <si>
    <t>T A B E L A II - TRABALHO DEPENDENTE</t>
  </si>
  <si>
    <t>CASADO UNICO TITULAR</t>
  </si>
  <si>
    <t>T A B E L A III - TRABALHO DEPENDENTE</t>
  </si>
  <si>
    <t>CASADO DOIS TITULARES</t>
  </si>
  <si>
    <t>Privado</t>
  </si>
  <si>
    <t>Superior a</t>
  </si>
  <si>
    <t>T A B E L A I V - TRABALHO DEPENDENTE</t>
  </si>
  <si>
    <t>NÃO CASADO - DEFICIENTE</t>
  </si>
  <si>
    <t>T A B E L A   V - TRABALHO DEPENDENTE</t>
  </si>
  <si>
    <t>CASADO UNICO TITULAR - DEFICIENTE</t>
  </si>
  <si>
    <t>T A B E L A VI - TRABALHO DEPENDENTE</t>
  </si>
  <si>
    <t>CASADO DOIS TITULARES - DEFICIENTE</t>
  </si>
  <si>
    <t>TABELA DE RETENÇÃO NA FONTE PARA O CONTINENTE  - 2019</t>
  </si>
  <si>
    <t>T A B E L A VII - PENSÕES</t>
  </si>
  <si>
    <t>Casado dois titulares / Não casado</t>
  </si>
  <si>
    <t>Casado único titular</t>
  </si>
  <si>
    <t>T A B E L A VIII - RENDIMENTOS DE PENSÕES</t>
  </si>
  <si>
    <t>TITULARES DEFICIENTES</t>
  </si>
  <si>
    <t>T A B E L A IX - RENDIMENTOS DE PENSÕES</t>
  </si>
  <si>
    <t>TITULARES DEFICIENTES DAS FORÇAS ARMADAS</t>
  </si>
  <si>
    <t>RC</t>
  </si>
  <si>
    <t>Taxa</t>
  </si>
  <si>
    <t>Parcela a abater</t>
  </si>
  <si>
    <t>A+B</t>
  </si>
  <si>
    <t>A+B+F</t>
  </si>
  <si>
    <t>A+B+E</t>
  </si>
  <si>
    <t>Coleta</t>
  </si>
  <si>
    <t>Diferença</t>
  </si>
  <si>
    <t>Taxas Especiais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</si>
</sst>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_-* #,##0.00\ [$€]_-;\-* #,##0.00\ [$€]_-;_-* &quot;-&quot;??\ [$€]_-;_-@_-"/>
    <numFmt numFmtId="167" formatCode="General_)"/>
    <numFmt numFmtId="168" formatCode="#,##0.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ourier New"/>
      <family val="3"/>
    </font>
    <font>
      <sz val="10"/>
      <color theme="1"/>
      <name val="Courier New"/>
      <family val="3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u/>
      <sz val="11"/>
      <color theme="1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0"/>
      <name val="Times New Roman"/>
      <family val="1"/>
    </font>
    <font>
      <sz val="8"/>
      <name val="Comic Sans MS"/>
      <family val="4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16" applyNumberFormat="0" applyAlignment="0" applyProtection="0"/>
    <xf numFmtId="0" fontId="14" fillId="18" borderId="17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22" borderId="0" applyNumberFormat="0" applyBorder="0" applyAlignment="0" applyProtection="0"/>
    <xf numFmtId="0" fontId="2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1" fillId="17" borderId="1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ill="1"/>
    <xf numFmtId="0" fontId="4" fillId="0" borderId="0" xfId="1" applyFont="1" applyFill="1"/>
    <xf numFmtId="0" fontId="3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3" fontId="4" fillId="0" borderId="0" xfId="1" applyNumberFormat="1" applyFont="1" applyFill="1" applyAlignment="1">
      <alignment horizontal="centerContinuous"/>
    </xf>
    <xf numFmtId="0" fontId="5" fillId="0" borderId="0" xfId="1" applyFont="1" applyFill="1" applyAlignment="1">
      <alignment horizontal="centerContinuous"/>
    </xf>
    <xf numFmtId="3" fontId="4" fillId="0" borderId="0" xfId="1" applyNumberFormat="1" applyFont="1" applyFill="1"/>
    <xf numFmtId="0" fontId="4" fillId="0" borderId="8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quotePrefix="1" applyFont="1" applyFill="1" applyBorder="1" applyAlignment="1">
      <alignment horizontal="center" vertical="center"/>
    </xf>
    <xf numFmtId="0" fontId="6" fillId="0" borderId="9" xfId="1" applyFont="1" applyFill="1" applyBorder="1"/>
    <xf numFmtId="4" fontId="7" fillId="0" borderId="10" xfId="0" applyNumberFormat="1" applyFont="1" applyFill="1" applyBorder="1"/>
    <xf numFmtId="165" fontId="6" fillId="0" borderId="11" xfId="1" applyNumberFormat="1" applyFont="1" applyFill="1" applyBorder="1"/>
    <xf numFmtId="0" fontId="0" fillId="0" borderId="0" xfId="0" applyFill="1" applyBorder="1"/>
    <xf numFmtId="0" fontId="6" fillId="0" borderId="6" xfId="1" applyFont="1" applyFill="1" applyBorder="1"/>
    <xf numFmtId="4" fontId="7" fillId="0" borderId="7" xfId="0" applyNumberFormat="1" applyFont="1" applyFill="1" applyBorder="1"/>
    <xf numFmtId="165" fontId="6" fillId="0" borderId="12" xfId="1" applyNumberFormat="1" applyFont="1" applyFill="1" applyBorder="1"/>
    <xf numFmtId="0" fontId="6" fillId="0" borderId="0" xfId="1" applyFont="1" applyFill="1" applyBorder="1"/>
    <xf numFmtId="4" fontId="6" fillId="0" borderId="0" xfId="1" applyNumberFormat="1" applyFont="1" applyFill="1" applyBorder="1"/>
    <xf numFmtId="165" fontId="6" fillId="0" borderId="0" xfId="1" applyNumberFormat="1" applyFont="1" applyFill="1" applyBorder="1"/>
    <xf numFmtId="0" fontId="8" fillId="0" borderId="0" xfId="1" applyFont="1" applyFill="1"/>
    <xf numFmtId="0" fontId="9" fillId="0" borderId="0" xfId="1" applyFont="1" applyFill="1"/>
    <xf numFmtId="0" fontId="4" fillId="0" borderId="5" xfId="1" applyFont="1" applyFill="1" applyBorder="1" applyAlignment="1">
      <alignment horizontal="center" vertical="center"/>
    </xf>
    <xf numFmtId="4" fontId="7" fillId="0" borderId="0" xfId="0" applyNumberFormat="1" applyFont="1" applyFill="1"/>
    <xf numFmtId="165" fontId="6" fillId="0" borderId="11" xfId="2" applyNumberFormat="1" applyFont="1" applyFill="1" applyBorder="1"/>
    <xf numFmtId="4" fontId="7" fillId="0" borderId="13" xfId="0" applyNumberFormat="1" applyFont="1" applyFill="1" applyBorder="1"/>
    <xf numFmtId="165" fontId="6" fillId="0" borderId="12" xfId="2" applyNumberFormat="1" applyFont="1" applyFill="1" applyBorder="1"/>
    <xf numFmtId="0" fontId="6" fillId="0" borderId="14" xfId="1" applyFont="1" applyFill="1" applyBorder="1"/>
    <xf numFmtId="4" fontId="6" fillId="0" borderId="14" xfId="1" applyNumberFormat="1" applyFont="1" applyFill="1" applyBorder="1"/>
    <xf numFmtId="165" fontId="6" fillId="0" borderId="14" xfId="2" applyNumberFormat="1" applyFont="1" applyFill="1" applyBorder="1"/>
    <xf numFmtId="0" fontId="3" fillId="0" borderId="0" xfId="1" quotePrefix="1" applyFont="1" applyFill="1" applyAlignment="1"/>
    <xf numFmtId="0" fontId="3" fillId="0" borderId="0" xfId="1" applyFont="1" applyFill="1" applyAlignment="1"/>
    <xf numFmtId="0" fontId="3" fillId="0" borderId="0" xfId="1" applyFont="1" applyFill="1"/>
    <xf numFmtId="4" fontId="7" fillId="0" borderId="0" xfId="0" applyNumberFormat="1" applyFont="1" applyFill="1" applyBorder="1"/>
    <xf numFmtId="0" fontId="4" fillId="0" borderId="0" xfId="1" quotePrefix="1" applyFont="1" applyFill="1"/>
    <xf numFmtId="0" fontId="4" fillId="0" borderId="8" xfId="1" quotePrefix="1" applyFont="1" applyFill="1" applyBorder="1" applyAlignment="1">
      <alignment horizontal="center" vertical="center"/>
    </xf>
    <xf numFmtId="4" fontId="7" fillId="0" borderId="2" xfId="0" applyNumberFormat="1" applyFont="1" applyFill="1" applyBorder="1"/>
    <xf numFmtId="165" fontId="7" fillId="0" borderId="15" xfId="0" applyNumberFormat="1" applyFont="1" applyFill="1" applyBorder="1"/>
    <xf numFmtId="165" fontId="7" fillId="0" borderId="11" xfId="0" applyNumberFormat="1" applyFont="1" applyFill="1" applyBorder="1"/>
    <xf numFmtId="165" fontId="7" fillId="0" borderId="12" xfId="0" applyNumberFormat="1" applyFont="1" applyFill="1" applyBorder="1"/>
    <xf numFmtId="165" fontId="6" fillId="0" borderId="0" xfId="2" applyNumberFormat="1" applyFont="1" applyFill="1" applyBorder="1"/>
    <xf numFmtId="165" fontId="6" fillId="0" borderId="15" xfId="2" applyNumberFormat="1" applyFont="1" applyFill="1" applyBorder="1"/>
    <xf numFmtId="0" fontId="4" fillId="0" borderId="0" xfId="1" applyFont="1" applyFill="1" applyAlignment="1"/>
    <xf numFmtId="0" fontId="3" fillId="0" borderId="0" xfId="1" quotePrefix="1" applyFont="1" applyFill="1" applyAlignment="1">
      <alignment horizontal="centerContinuous"/>
    </xf>
    <xf numFmtId="165" fontId="6" fillId="0" borderId="11" xfId="2" applyNumberFormat="1" applyFont="1" applyFill="1" applyBorder="1" applyAlignment="1">
      <alignment horizontal="right"/>
    </xf>
    <xf numFmtId="165" fontId="6" fillId="0" borderId="12" xfId="2" applyNumberFormat="1" applyFon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right"/>
    </xf>
    <xf numFmtId="0" fontId="3" fillId="0" borderId="0" xfId="1" quotePrefix="1" applyFont="1" applyFill="1" applyAlignment="1">
      <alignment vertical="center" wrapText="1"/>
    </xf>
    <xf numFmtId="0" fontId="3" fillId="0" borderId="0" xfId="1" applyFont="1" applyFill="1" applyAlignment="1">
      <alignment horizontal="center"/>
    </xf>
    <xf numFmtId="165" fontId="6" fillId="0" borderId="10" xfId="2" applyNumberFormat="1" applyFont="1" applyFill="1" applyBorder="1"/>
    <xf numFmtId="165" fontId="6" fillId="0" borderId="7" xfId="2" applyNumberFormat="1" applyFont="1" applyFill="1" applyBorder="1"/>
    <xf numFmtId="0" fontId="3" fillId="0" borderId="0" xfId="1" quotePrefix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3" fillId="0" borderId="0" xfId="1" quotePrefix="1" applyFont="1" applyFill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center" wrapText="1"/>
    </xf>
    <xf numFmtId="0" fontId="4" fillId="23" borderId="0" xfId="1" applyFont="1" applyFill="1"/>
    <xf numFmtId="0" fontId="3" fillId="23" borderId="0" xfId="1" applyFont="1" applyFill="1" applyAlignment="1">
      <alignment horizontal="centerContinuous"/>
    </xf>
    <xf numFmtId="0" fontId="4" fillId="23" borderId="0" xfId="1" applyFont="1" applyFill="1" applyAlignment="1">
      <alignment horizontal="centerContinuous"/>
    </xf>
    <xf numFmtId="0" fontId="4" fillId="23" borderId="8" xfId="1" applyFont="1" applyFill="1" applyBorder="1" applyAlignment="1">
      <alignment horizontal="center" vertical="center"/>
    </xf>
    <xf numFmtId="165" fontId="6" fillId="23" borderId="11" xfId="1" applyNumberFormat="1" applyFont="1" applyFill="1" applyBorder="1"/>
    <xf numFmtId="165" fontId="6" fillId="23" borderId="12" xfId="1" applyNumberFormat="1" applyFont="1" applyFill="1" applyBorder="1"/>
    <xf numFmtId="165" fontId="6" fillId="23" borderId="0" xfId="1" applyNumberFormat="1" applyFont="1" applyFill="1" applyBorder="1"/>
    <xf numFmtId="0" fontId="4" fillId="23" borderId="5" xfId="1" applyFont="1" applyFill="1" applyBorder="1" applyAlignment="1">
      <alignment horizontal="center" vertical="center"/>
    </xf>
    <xf numFmtId="165" fontId="6" fillId="23" borderId="11" xfId="2" applyNumberFormat="1" applyFont="1" applyFill="1" applyBorder="1"/>
    <xf numFmtId="165" fontId="6" fillId="23" borderId="12" xfId="2" applyNumberFormat="1" applyFont="1" applyFill="1" applyBorder="1"/>
    <xf numFmtId="165" fontId="6" fillId="23" borderId="14" xfId="2" applyNumberFormat="1" applyFont="1" applyFill="1" applyBorder="1"/>
    <xf numFmtId="0" fontId="3" fillId="23" borderId="0" xfId="1" applyFont="1" applyFill="1" applyAlignment="1"/>
    <xf numFmtId="165" fontId="7" fillId="23" borderId="15" xfId="0" applyNumberFormat="1" applyFont="1" applyFill="1" applyBorder="1"/>
    <xf numFmtId="165" fontId="7" fillId="23" borderId="11" xfId="0" applyNumberFormat="1" applyFont="1" applyFill="1" applyBorder="1"/>
    <xf numFmtId="165" fontId="7" fillId="23" borderId="12" xfId="0" applyNumberFormat="1" applyFont="1" applyFill="1" applyBorder="1"/>
    <xf numFmtId="165" fontId="6" fillId="23" borderId="0" xfId="2" applyNumberFormat="1" applyFont="1" applyFill="1" applyBorder="1"/>
    <xf numFmtId="165" fontId="6" fillId="23" borderId="15" xfId="2" applyNumberFormat="1" applyFont="1" applyFill="1" applyBorder="1"/>
    <xf numFmtId="0" fontId="0" fillId="23" borderId="0" xfId="0" applyFill="1"/>
    <xf numFmtId="0" fontId="6" fillId="23" borderId="9" xfId="1" applyFont="1" applyFill="1" applyBorder="1"/>
    <xf numFmtId="4" fontId="7" fillId="23" borderId="10" xfId="0" applyNumberFormat="1" applyFont="1" applyFill="1" applyBorder="1"/>
    <xf numFmtId="0" fontId="0" fillId="23" borderId="0" xfId="0" applyFill="1" applyBorder="1"/>
    <xf numFmtId="9" fontId="0" fillId="0" borderId="0" xfId="183" applyFont="1"/>
    <xf numFmtId="44" fontId="0" fillId="0" borderId="0" xfId="182" applyFont="1"/>
    <xf numFmtId="44" fontId="0" fillId="0" borderId="0" xfId="0" applyNumberFormat="1"/>
  </cellXfs>
  <cellStyles count="184">
    <cellStyle name="Accent1 - 20%" xfId="3"/>
    <cellStyle name="Accent1 - 40%" xfId="4"/>
    <cellStyle name="Accent1 - 60%" xfId="5"/>
    <cellStyle name="Accent1 10" xfId="6"/>
    <cellStyle name="Accent1 11" xfId="7"/>
    <cellStyle name="Accent1 12" xfId="8"/>
    <cellStyle name="Accent1 13" xfId="9"/>
    <cellStyle name="Accent1 2" xfId="10"/>
    <cellStyle name="Accent1 3" xfId="11"/>
    <cellStyle name="Accent1 4" xfId="12"/>
    <cellStyle name="Accent1 5" xfId="13"/>
    <cellStyle name="Accent1 6" xfId="14"/>
    <cellStyle name="Accent1 7" xfId="15"/>
    <cellStyle name="Accent1 8" xfId="16"/>
    <cellStyle name="Accent1 9" xfId="17"/>
    <cellStyle name="Accent2 - 20%" xfId="18"/>
    <cellStyle name="Accent2 - 40%" xfId="19"/>
    <cellStyle name="Accent2 - 60%" xfId="20"/>
    <cellStyle name="Accent2 10" xfId="21"/>
    <cellStyle name="Accent2 11" xfId="22"/>
    <cellStyle name="Accent2 12" xfId="23"/>
    <cellStyle name="Accent2 13" xfId="24"/>
    <cellStyle name="Accent2 2" xfId="25"/>
    <cellStyle name="Accent2 3" xfId="26"/>
    <cellStyle name="Accent2 4" xfId="27"/>
    <cellStyle name="Accent2 5" xfId="28"/>
    <cellStyle name="Accent2 6" xfId="29"/>
    <cellStyle name="Accent2 7" xfId="30"/>
    <cellStyle name="Accent2 8" xfId="31"/>
    <cellStyle name="Accent2 9" xfId="32"/>
    <cellStyle name="Accent3 - 20%" xfId="33"/>
    <cellStyle name="Accent3 - 40%" xfId="34"/>
    <cellStyle name="Accent3 - 60%" xfId="35"/>
    <cellStyle name="Accent3 10" xfId="36"/>
    <cellStyle name="Accent3 11" xfId="37"/>
    <cellStyle name="Accent3 12" xfId="38"/>
    <cellStyle name="Accent3 13" xfId="39"/>
    <cellStyle name="Accent3 2" xfId="40"/>
    <cellStyle name="Accent3 3" xfId="41"/>
    <cellStyle name="Accent3 4" xfId="42"/>
    <cellStyle name="Accent3 5" xfId="43"/>
    <cellStyle name="Accent3 6" xfId="44"/>
    <cellStyle name="Accent3 7" xfId="45"/>
    <cellStyle name="Accent3 8" xfId="46"/>
    <cellStyle name="Accent3 9" xfId="47"/>
    <cellStyle name="Accent4 - 20%" xfId="48"/>
    <cellStyle name="Accent4 - 40%" xfId="49"/>
    <cellStyle name="Accent4 - 60%" xfId="50"/>
    <cellStyle name="Accent4 10" xfId="51"/>
    <cellStyle name="Accent4 11" xfId="52"/>
    <cellStyle name="Accent4 12" xfId="53"/>
    <cellStyle name="Accent4 13" xfId="54"/>
    <cellStyle name="Accent4 2" xfId="55"/>
    <cellStyle name="Accent4 3" xfId="56"/>
    <cellStyle name="Accent4 4" xfId="57"/>
    <cellStyle name="Accent4 5" xfId="58"/>
    <cellStyle name="Accent4 6" xfId="59"/>
    <cellStyle name="Accent4 7" xfId="60"/>
    <cellStyle name="Accent4 8" xfId="61"/>
    <cellStyle name="Accent4 9" xfId="62"/>
    <cellStyle name="Accent5 - 20%" xfId="63"/>
    <cellStyle name="Accent5 - 40%" xfId="64"/>
    <cellStyle name="Accent5 - 60%" xfId="65"/>
    <cellStyle name="Accent5 10" xfId="66"/>
    <cellStyle name="Accent5 11" xfId="67"/>
    <cellStyle name="Accent5 12" xfId="68"/>
    <cellStyle name="Accent5 13" xfId="69"/>
    <cellStyle name="Accent5 2" xfId="70"/>
    <cellStyle name="Accent5 3" xfId="71"/>
    <cellStyle name="Accent5 4" xfId="72"/>
    <cellStyle name="Accent5 5" xfId="73"/>
    <cellStyle name="Accent5 6" xfId="74"/>
    <cellStyle name="Accent5 7" xfId="75"/>
    <cellStyle name="Accent5 8" xfId="76"/>
    <cellStyle name="Accent5 9" xfId="77"/>
    <cellStyle name="Accent6 - 20%" xfId="78"/>
    <cellStyle name="Accent6 - 40%" xfId="79"/>
    <cellStyle name="Accent6 - 60%" xfId="80"/>
    <cellStyle name="Accent6 10" xfId="81"/>
    <cellStyle name="Accent6 11" xfId="82"/>
    <cellStyle name="Accent6 12" xfId="83"/>
    <cellStyle name="Accent6 13" xfId="84"/>
    <cellStyle name="Accent6 2" xfId="85"/>
    <cellStyle name="Accent6 3" xfId="86"/>
    <cellStyle name="Accent6 4" xfId="87"/>
    <cellStyle name="Accent6 5" xfId="88"/>
    <cellStyle name="Accent6 6" xfId="89"/>
    <cellStyle name="Accent6 7" xfId="90"/>
    <cellStyle name="Accent6 8" xfId="91"/>
    <cellStyle name="Accent6 9" xfId="92"/>
    <cellStyle name="Bad 2" xfId="93"/>
    <cellStyle name="Calculation 2" xfId="94"/>
    <cellStyle name="Check Cell 2" xfId="95"/>
    <cellStyle name="Comma 2" xfId="96"/>
    <cellStyle name="Comma 2 2" xfId="97"/>
    <cellStyle name="Currency" xfId="182" builtinId="4"/>
    <cellStyle name="Emphasis 1" xfId="98"/>
    <cellStyle name="Emphasis 2" xfId="99"/>
    <cellStyle name="Emphasis 3" xfId="100"/>
    <cellStyle name="Euro" xfId="101"/>
    <cellStyle name="Euro 2" xfId="102"/>
    <cellStyle name="Euro 3" xfId="103"/>
    <cellStyle name="Hiperligação 2" xfId="104"/>
    <cellStyle name="Neutral 2" xfId="105"/>
    <cellStyle name="Normal" xfId="0" builtinId="0"/>
    <cellStyle name="Normal 10" xfId="106"/>
    <cellStyle name="Normal 10 2" xfId="107"/>
    <cellStyle name="Normal 11" xfId="108"/>
    <cellStyle name="Normal 12" xfId="109"/>
    <cellStyle name="Normal 2" xfId="1"/>
    <cellStyle name="Normal 2 10" xfId="110"/>
    <cellStyle name="Normal 2 2" xfId="111"/>
    <cellStyle name="Normal 2 2 2" xfId="112"/>
    <cellStyle name="Normal 2 2 3" xfId="113"/>
    <cellStyle name="Normal 2 3" xfId="114"/>
    <cellStyle name="Normal 2 4" xfId="115"/>
    <cellStyle name="Normal 3" xfId="116"/>
    <cellStyle name="Normal 3 2" xfId="117"/>
    <cellStyle name="Normal 3 2 2" xfId="118"/>
    <cellStyle name="Normal 3 2 2 2" xfId="119"/>
    <cellStyle name="Normal 3 2 3" xfId="120"/>
    <cellStyle name="Normal 3 2 3 2" xfId="121"/>
    <cellStyle name="Normal 3 2 3 5" xfId="122"/>
    <cellStyle name="Normal 3 2 4" xfId="123"/>
    <cellStyle name="Normal 3 2 4 2" xfId="124"/>
    <cellStyle name="Normal 3 2 5" xfId="125"/>
    <cellStyle name="Normal 3 2 6" xfId="126"/>
    <cellStyle name="Normal 3 3" xfId="127"/>
    <cellStyle name="Normal 3 4" xfId="128"/>
    <cellStyle name="Normal 3 5" xfId="129"/>
    <cellStyle name="Normal 3 6" xfId="130"/>
    <cellStyle name="Normal 4" xfId="131"/>
    <cellStyle name="Normal 4 2" xfId="132"/>
    <cellStyle name="Normal 4 2 2" xfId="133"/>
    <cellStyle name="Normal 4 3" xfId="134"/>
    <cellStyle name="Normal 4 3 2" xfId="135"/>
    <cellStyle name="Normal 4 3 3" xfId="136"/>
    <cellStyle name="Normal 4 3 3 2" xfId="137"/>
    <cellStyle name="Normal 4 3 3 3" xfId="138"/>
    <cellStyle name="Normal 4 4" xfId="139"/>
    <cellStyle name="Normal 4 5" xfId="140"/>
    <cellStyle name="Normal 5" xfId="141"/>
    <cellStyle name="Normal 5 2" xfId="142"/>
    <cellStyle name="Normal 5 3" xfId="143"/>
    <cellStyle name="Normal 5 4" xfId="144"/>
    <cellStyle name="Normal 5 5" xfId="145"/>
    <cellStyle name="Normal 6" xfId="146"/>
    <cellStyle name="Normal 6 2" xfId="147"/>
    <cellStyle name="Normal 6 2 2" xfId="148"/>
    <cellStyle name="Normal 6 3" xfId="149"/>
    <cellStyle name="Normal 6 4" xfId="150"/>
    <cellStyle name="Normal 7" xfId="151"/>
    <cellStyle name="Normal 7 2" xfId="152"/>
    <cellStyle name="Normal 8" xfId="153"/>
    <cellStyle name="Normal 9" xfId="154"/>
    <cellStyle name="Output 2" xfId="155"/>
    <cellStyle name="Percent" xfId="183" builtinId="5"/>
    <cellStyle name="Percent 2" xfId="156"/>
    <cellStyle name="Percent 2 2" xfId="157"/>
    <cellStyle name="Percentagem 2" xfId="2"/>
    <cellStyle name="Percentagem 2 2" xfId="158"/>
    <cellStyle name="Percentagem 2 3" xfId="159"/>
    <cellStyle name="Percentagem 2 4" xfId="160"/>
    <cellStyle name="Percentagem 3" xfId="161"/>
    <cellStyle name="Percentagem 3 2" xfId="162"/>
    <cellStyle name="Percentagem 4" xfId="163"/>
    <cellStyle name="Percentagem 5" xfId="164"/>
    <cellStyle name="Percentagem 6" xfId="165"/>
    <cellStyle name="Percentagem 6 2" xfId="166"/>
    <cellStyle name="Percentagem 7" xfId="167"/>
    <cellStyle name="Percentagem 8" xfId="168"/>
    <cellStyle name="Sheet Title" xfId="169"/>
    <cellStyle name="Total 2" xfId="170"/>
    <cellStyle name="Vírgula 2" xfId="171"/>
    <cellStyle name="Vírgula 2 2" xfId="172"/>
    <cellStyle name="Vírgula 2 2 2" xfId="173"/>
    <cellStyle name="Vírgula 2 2 3" xfId="174"/>
    <cellStyle name="Vírgula 2 2 3 2" xfId="175"/>
    <cellStyle name="Vírgula 2 2 3 3" xfId="176"/>
    <cellStyle name="Vírgula 2 3" xfId="177"/>
    <cellStyle name="Vírgula 2 4" xfId="178"/>
    <cellStyle name="Vírgula 3" xfId="179"/>
    <cellStyle name="Vírgula 4" xfId="180"/>
    <cellStyle name="Vírgula 5" xfId="1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paulo.nuncio/AppData/Local/Microsoft/Windows/Temporary%20Internet%20Files/Content.Outlook/XEV4A431/Modelo%20TRF%202013_v14.1.2013_vf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Decisão"/>
      <sheetName val="Hipóteses OE2013"/>
      <sheetName val="Medidas OE2013"/>
      <sheetName val="Cenário Base"/>
      <sheetName val="Cenários RF 2013"/>
      <sheetName val="Cenário NM - Receita 2013"/>
      <sheetName val="Rendimento - Categoria A 2013"/>
      <sheetName val="Rendimento - Categoria H 2013"/>
      <sheetName val="Cenário NM - Categoria A 2013"/>
      <sheetName val="Cenário B2 - Categoria H 2013"/>
      <sheetName val="Cenário NM - Categoria H 2013"/>
      <sheetName val="Tabelas RF 2012"/>
      <sheetName val="Tabelas Cen. NM RF 2013"/>
      <sheetName val="A (priv) - Solteiro 0 filhos"/>
      <sheetName val="A (priv) - Casado 1 filho"/>
      <sheetName val="A (pub) - Solteiro 0 filhos"/>
      <sheetName val="A (pub) - Casado 1 filho"/>
      <sheetName val="H - Solteiro_Casado"/>
      <sheetName val="Privados Exemplos - RF"/>
      <sheetName val="Privados Exemplos - Liq"/>
      <sheetName val="FP Exemplos"/>
      <sheetName val="B2 - trabalho dependente (2013)"/>
      <sheetName val="B2 - pensões (2013)"/>
      <sheetName val="Pensões Exemplos"/>
      <sheetName val="trabalho dependente (2012)"/>
      <sheetName val="trabalho dependente FP (2012)"/>
      <sheetName val="pensões (2012)"/>
      <sheetName val="trabalho dependente (2013)"/>
      <sheetName val="trabalho dependente FP (2013)"/>
      <sheetName val="pensões (201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3"/>
  <sheetViews>
    <sheetView topLeftCell="A148" zoomScale="175" zoomScaleNormal="175" zoomScaleSheetLayoutView="90" workbookViewId="0">
      <selection activeCell="E148" sqref="E148"/>
    </sheetView>
  </sheetViews>
  <sheetFormatPr defaultColWidth="9.140625" defaultRowHeight="15" x14ac:dyDescent="0.25"/>
  <cols>
    <col min="1" max="1" width="12" style="1" bestFit="1" customWidth="1"/>
    <col min="2" max="2" width="11.28515625" style="1" customWidth="1"/>
    <col min="3" max="4" width="9.140625" style="1"/>
    <col min="5" max="5" width="9.140625" style="89"/>
    <col min="6" max="16384" width="9.140625" style="1"/>
  </cols>
  <sheetData>
    <row r="2" spans="1:8" x14ac:dyDescent="0.25">
      <c r="A2" s="52" t="s">
        <v>0</v>
      </c>
      <c r="B2" s="53"/>
      <c r="C2" s="53"/>
      <c r="D2" s="53"/>
      <c r="E2" s="53"/>
      <c r="F2" s="53"/>
      <c r="G2" s="53"/>
      <c r="H2" s="53"/>
    </row>
    <row r="3" spans="1:8" x14ac:dyDescent="0.25">
      <c r="A3" s="2"/>
      <c r="B3" s="2"/>
      <c r="C3" s="2"/>
      <c r="D3" s="2"/>
      <c r="E3" s="72"/>
      <c r="F3" s="2"/>
      <c r="G3" s="2"/>
      <c r="H3" s="2"/>
    </row>
    <row r="4" spans="1:8" x14ac:dyDescent="0.25">
      <c r="A4" s="3" t="s">
        <v>1</v>
      </c>
      <c r="B4" s="4"/>
      <c r="C4" s="3"/>
      <c r="D4" s="3"/>
      <c r="E4" s="73"/>
      <c r="F4" s="3"/>
      <c r="G4" s="3"/>
      <c r="H4" s="3"/>
    </row>
    <row r="5" spans="1:8" x14ac:dyDescent="0.25">
      <c r="A5" s="2"/>
      <c r="B5" s="2"/>
      <c r="C5" s="2"/>
      <c r="D5" s="2"/>
      <c r="E5" s="72"/>
      <c r="F5" s="2"/>
      <c r="G5" s="2"/>
      <c r="H5" s="2"/>
    </row>
    <row r="6" spans="1:8" x14ac:dyDescent="0.25">
      <c r="A6" s="3" t="s">
        <v>2</v>
      </c>
      <c r="B6" s="5"/>
      <c r="C6" s="4"/>
      <c r="D6" s="4"/>
      <c r="E6" s="74"/>
      <c r="F6" s="4"/>
      <c r="G6" s="4"/>
      <c r="H6" s="4"/>
    </row>
    <row r="7" spans="1:8" ht="15.75" x14ac:dyDescent="0.25">
      <c r="A7" s="3"/>
      <c r="B7" s="5"/>
      <c r="C7" s="4"/>
      <c r="D7" s="4"/>
      <c r="E7" s="74"/>
      <c r="F7" s="4"/>
      <c r="G7" s="4"/>
      <c r="H7" s="6"/>
    </row>
    <row r="8" spans="1:8" x14ac:dyDescent="0.25">
      <c r="A8" s="2"/>
      <c r="B8" s="7"/>
      <c r="C8" s="2"/>
      <c r="D8" s="2"/>
      <c r="E8" s="72"/>
      <c r="F8" s="2"/>
      <c r="G8" s="2"/>
      <c r="H8" s="2"/>
    </row>
    <row r="9" spans="1:8" ht="15" customHeight="1" x14ac:dyDescent="0.25">
      <c r="A9" s="54" t="s">
        <v>3</v>
      </c>
      <c r="B9" s="55"/>
      <c r="C9" s="58" t="s">
        <v>4</v>
      </c>
      <c r="D9" s="59"/>
      <c r="E9" s="59"/>
      <c r="F9" s="59"/>
      <c r="G9" s="59"/>
      <c r="H9" s="60"/>
    </row>
    <row r="10" spans="1:8" x14ac:dyDescent="0.25">
      <c r="A10" s="56"/>
      <c r="B10" s="57"/>
      <c r="C10" s="8">
        <v>0</v>
      </c>
      <c r="D10" s="9">
        <v>1</v>
      </c>
      <c r="E10" s="75">
        <v>2</v>
      </c>
      <c r="F10" s="9">
        <v>3</v>
      </c>
      <c r="G10" s="8">
        <v>4</v>
      </c>
      <c r="H10" s="10" t="s">
        <v>5</v>
      </c>
    </row>
    <row r="11" spans="1:8" s="14" customFormat="1" x14ac:dyDescent="0.25">
      <c r="A11" s="11" t="s">
        <v>6</v>
      </c>
      <c r="B11" s="12">
        <v>654</v>
      </c>
      <c r="C11" s="13">
        <v>0</v>
      </c>
      <c r="D11" s="13">
        <v>0</v>
      </c>
      <c r="E11" s="76">
        <v>0</v>
      </c>
      <c r="F11" s="13">
        <v>0</v>
      </c>
      <c r="G11" s="13">
        <v>0</v>
      </c>
      <c r="H11" s="13">
        <v>0</v>
      </c>
    </row>
    <row r="12" spans="1:8" s="14" customFormat="1" x14ac:dyDescent="0.25">
      <c r="A12" s="11" t="s">
        <v>6</v>
      </c>
      <c r="B12" s="12">
        <v>683</v>
      </c>
      <c r="C12" s="13">
        <v>2E-3</v>
      </c>
      <c r="D12" s="13">
        <v>0</v>
      </c>
      <c r="E12" s="76">
        <v>0</v>
      </c>
      <c r="F12" s="13">
        <v>0</v>
      </c>
      <c r="G12" s="13">
        <v>0</v>
      </c>
      <c r="H12" s="13">
        <v>0</v>
      </c>
    </row>
    <row r="13" spans="1:8" s="14" customFormat="1" x14ac:dyDescent="0.25">
      <c r="A13" s="11" t="s">
        <v>6</v>
      </c>
      <c r="B13" s="12">
        <v>715</v>
      </c>
      <c r="C13" s="13">
        <v>4.3999999999999997E-2</v>
      </c>
      <c r="D13" s="13">
        <v>0.01</v>
      </c>
      <c r="E13" s="76">
        <v>0</v>
      </c>
      <c r="F13" s="13">
        <v>0</v>
      </c>
      <c r="G13" s="13">
        <v>0</v>
      </c>
      <c r="H13" s="13">
        <v>0</v>
      </c>
    </row>
    <row r="14" spans="1:8" s="14" customFormat="1" x14ac:dyDescent="0.25">
      <c r="A14" s="11" t="s">
        <v>6</v>
      </c>
      <c r="B14" s="12">
        <v>736</v>
      </c>
      <c r="C14" s="13">
        <v>7.3999999999999996E-2</v>
      </c>
      <c r="D14" s="13">
        <v>2.9000000000000001E-2</v>
      </c>
      <c r="E14" s="76">
        <v>3.0000000000000001E-3</v>
      </c>
      <c r="F14" s="13">
        <v>0</v>
      </c>
      <c r="G14" s="13">
        <v>0</v>
      </c>
      <c r="H14" s="13">
        <v>0</v>
      </c>
    </row>
    <row r="15" spans="1:8" s="14" customFormat="1" x14ac:dyDescent="0.25">
      <c r="A15" s="11" t="s">
        <v>6</v>
      </c>
      <c r="B15" s="12">
        <v>811</v>
      </c>
      <c r="C15" s="13">
        <v>8.3000000000000004E-2</v>
      </c>
      <c r="D15" s="13">
        <v>4.7E-2</v>
      </c>
      <c r="E15" s="76">
        <v>1.2E-2</v>
      </c>
      <c r="F15" s="13">
        <v>0</v>
      </c>
      <c r="G15" s="13">
        <v>0</v>
      </c>
      <c r="H15" s="13">
        <v>0</v>
      </c>
    </row>
    <row r="16" spans="1:8" s="14" customFormat="1" x14ac:dyDescent="0.25">
      <c r="A16" s="11" t="s">
        <v>6</v>
      </c>
      <c r="B16" s="12">
        <v>919</v>
      </c>
      <c r="C16" s="13">
        <v>0.105</v>
      </c>
      <c r="D16" s="13">
        <v>7.0000000000000007E-2</v>
      </c>
      <c r="E16" s="76">
        <v>3.6999999999999998E-2</v>
      </c>
      <c r="F16" s="13">
        <v>1E-3</v>
      </c>
      <c r="G16" s="13">
        <v>0</v>
      </c>
      <c r="H16" s="13">
        <v>0</v>
      </c>
    </row>
    <row r="17" spans="1:8" s="14" customFormat="1" x14ac:dyDescent="0.25">
      <c r="A17" s="11" t="s">
        <v>6</v>
      </c>
      <c r="B17" s="12">
        <v>1001</v>
      </c>
      <c r="C17" s="13">
        <v>0.11700000000000001</v>
      </c>
      <c r="D17" s="13">
        <v>8.3000000000000004E-2</v>
      </c>
      <c r="E17" s="76">
        <v>5.8999999999999997E-2</v>
      </c>
      <c r="F17" s="13">
        <v>1.6E-2</v>
      </c>
      <c r="G17" s="13">
        <v>0</v>
      </c>
      <c r="H17" s="13">
        <v>0</v>
      </c>
    </row>
    <row r="18" spans="1:8" s="14" customFormat="1" x14ac:dyDescent="0.25">
      <c r="A18" s="11" t="s">
        <v>6</v>
      </c>
      <c r="B18" s="12">
        <v>1061</v>
      </c>
      <c r="C18" s="13">
        <v>0.125</v>
      </c>
      <c r="D18" s="13">
        <v>9.1999999999999998E-2</v>
      </c>
      <c r="E18" s="76">
        <v>6.8000000000000005E-2</v>
      </c>
      <c r="F18" s="13">
        <v>3.5000000000000003E-2</v>
      </c>
      <c r="G18" s="13">
        <v>0</v>
      </c>
      <c r="H18" s="13">
        <v>0</v>
      </c>
    </row>
    <row r="19" spans="1:8" s="14" customFormat="1" x14ac:dyDescent="0.25">
      <c r="A19" s="11" t="s">
        <v>6</v>
      </c>
      <c r="B19" s="12">
        <v>1139</v>
      </c>
      <c r="C19" s="13">
        <v>0.13600000000000001</v>
      </c>
      <c r="D19" s="13">
        <v>0.111</v>
      </c>
      <c r="E19" s="76">
        <v>8.6999999999999994E-2</v>
      </c>
      <c r="F19" s="13">
        <v>5.2999999999999999E-2</v>
      </c>
      <c r="G19" s="13">
        <v>2.9000000000000001E-2</v>
      </c>
      <c r="H19" s="13">
        <v>4.0000000000000001E-3</v>
      </c>
    </row>
    <row r="20" spans="1:8" s="14" customFormat="1" x14ac:dyDescent="0.25">
      <c r="A20" s="11" t="s">
        <v>6</v>
      </c>
      <c r="B20" s="12">
        <v>1221</v>
      </c>
      <c r="C20" s="13">
        <v>0.14599999999999999</v>
      </c>
      <c r="D20" s="13">
        <v>0.122</v>
      </c>
      <c r="E20" s="76">
        <v>9.7000000000000003E-2</v>
      </c>
      <c r="F20" s="13">
        <v>6.3E-2</v>
      </c>
      <c r="G20" s="13">
        <v>3.7999999999999999E-2</v>
      </c>
      <c r="H20" s="13">
        <v>1.4E-2</v>
      </c>
    </row>
    <row r="21" spans="1:8" s="14" customFormat="1" x14ac:dyDescent="0.25">
      <c r="A21" s="11" t="s">
        <v>6</v>
      </c>
      <c r="B21" s="12">
        <v>1317</v>
      </c>
      <c r="C21" s="13">
        <v>0.157</v>
      </c>
      <c r="D21" s="13">
        <v>0.13300000000000001</v>
      </c>
      <c r="E21" s="76">
        <v>0.109</v>
      </c>
      <c r="F21" s="13">
        <v>7.2999999999999995E-2</v>
      </c>
      <c r="G21" s="13">
        <v>4.8000000000000001E-2</v>
      </c>
      <c r="H21" s="13">
        <v>2.4E-2</v>
      </c>
    </row>
    <row r="22" spans="1:8" s="14" customFormat="1" x14ac:dyDescent="0.25">
      <c r="A22" s="11" t="s">
        <v>6</v>
      </c>
      <c r="B22" s="12">
        <v>1419</v>
      </c>
      <c r="C22" s="13">
        <v>0.16700000000000001</v>
      </c>
      <c r="D22" s="13">
        <v>0.14299999999999999</v>
      </c>
      <c r="E22" s="76">
        <v>0.11799999999999999</v>
      </c>
      <c r="F22" s="13">
        <v>8.4000000000000005E-2</v>
      </c>
      <c r="G22" s="13">
        <v>6.8000000000000005E-2</v>
      </c>
      <c r="H22" s="13">
        <v>4.2000000000000003E-2</v>
      </c>
    </row>
    <row r="23" spans="1:8" s="14" customFormat="1" x14ac:dyDescent="0.25">
      <c r="A23" s="11" t="s">
        <v>6</v>
      </c>
      <c r="B23" s="12">
        <v>1557</v>
      </c>
      <c r="C23" s="13">
        <v>0.17799999999999999</v>
      </c>
      <c r="D23" s="13">
        <v>0.153</v>
      </c>
      <c r="E23" s="76">
        <v>0.128</v>
      </c>
      <c r="F23" s="13">
        <v>0.104</v>
      </c>
      <c r="G23" s="13">
        <v>7.9000000000000001E-2</v>
      </c>
      <c r="H23" s="13">
        <v>5.1999999999999998E-2</v>
      </c>
    </row>
    <row r="24" spans="1:8" s="14" customFormat="1" x14ac:dyDescent="0.25">
      <c r="A24" s="11" t="s">
        <v>6</v>
      </c>
      <c r="B24" s="12">
        <v>1705</v>
      </c>
      <c r="C24" s="13">
        <v>0.192</v>
      </c>
      <c r="D24" s="13">
        <v>0.16800000000000001</v>
      </c>
      <c r="E24" s="76">
        <v>0.153</v>
      </c>
      <c r="F24" s="13">
        <v>0.11799999999999999</v>
      </c>
      <c r="G24" s="13">
        <v>9.2999999999999999E-2</v>
      </c>
      <c r="H24" s="13">
        <v>6.8000000000000005E-2</v>
      </c>
    </row>
    <row r="25" spans="1:8" s="92" customFormat="1" x14ac:dyDescent="0.25">
      <c r="A25" s="90" t="s">
        <v>6</v>
      </c>
      <c r="B25" s="91">
        <v>1864</v>
      </c>
      <c r="C25" s="76">
        <v>0.20599999999999999</v>
      </c>
      <c r="D25" s="76">
        <v>0.188</v>
      </c>
      <c r="E25" s="76">
        <v>0.17899999999999999</v>
      </c>
      <c r="F25" s="76">
        <v>0.15</v>
      </c>
      <c r="G25" s="76">
        <v>0.13</v>
      </c>
      <c r="H25" s="76">
        <v>0.121</v>
      </c>
    </row>
    <row r="26" spans="1:8" s="14" customFormat="1" x14ac:dyDescent="0.25">
      <c r="A26" s="11" t="s">
        <v>6</v>
      </c>
      <c r="B26" s="12">
        <v>1971</v>
      </c>
      <c r="C26" s="13">
        <v>0.216</v>
      </c>
      <c r="D26" s="13">
        <v>0.2</v>
      </c>
      <c r="E26" s="76">
        <v>0.188</v>
      </c>
      <c r="F26" s="13">
        <v>0.16</v>
      </c>
      <c r="G26" s="13">
        <v>0.15</v>
      </c>
      <c r="H26" s="13">
        <v>0.13</v>
      </c>
    </row>
    <row r="27" spans="1:8" s="14" customFormat="1" x14ac:dyDescent="0.25">
      <c r="A27" s="11" t="s">
        <v>6</v>
      </c>
      <c r="B27" s="12">
        <v>2083</v>
      </c>
      <c r="C27" s="13">
        <v>0.22600000000000001</v>
      </c>
      <c r="D27" s="13">
        <v>0.20899999999999999</v>
      </c>
      <c r="E27" s="76">
        <v>0.19900000000000001</v>
      </c>
      <c r="F27" s="13">
        <v>0.16900000000000001</v>
      </c>
      <c r="G27" s="13">
        <v>0.16</v>
      </c>
      <c r="H27" s="13">
        <v>0.14000000000000001</v>
      </c>
    </row>
    <row r="28" spans="1:8" s="14" customFormat="1" x14ac:dyDescent="0.25">
      <c r="A28" s="11" t="s">
        <v>6</v>
      </c>
      <c r="B28" s="12">
        <v>2211</v>
      </c>
      <c r="C28" s="13">
        <v>0.23599999999999999</v>
      </c>
      <c r="D28" s="13">
        <v>0.22</v>
      </c>
      <c r="E28" s="76">
        <v>0.21</v>
      </c>
      <c r="F28" s="13">
        <v>0.18099999999999999</v>
      </c>
      <c r="G28" s="13">
        <v>0.17</v>
      </c>
      <c r="H28" s="13">
        <v>0.15</v>
      </c>
    </row>
    <row r="29" spans="1:8" s="14" customFormat="1" x14ac:dyDescent="0.25">
      <c r="A29" s="11" t="s">
        <v>6</v>
      </c>
      <c r="B29" s="12">
        <v>2359</v>
      </c>
      <c r="C29" s="13">
        <v>0.246</v>
      </c>
      <c r="D29" s="13">
        <v>0.23</v>
      </c>
      <c r="E29" s="76">
        <v>0.22</v>
      </c>
      <c r="F29" s="13">
        <v>0.191</v>
      </c>
      <c r="G29" s="13">
        <v>0.182</v>
      </c>
      <c r="H29" s="13">
        <v>0.16</v>
      </c>
    </row>
    <row r="30" spans="1:8" s="14" customFormat="1" x14ac:dyDescent="0.25">
      <c r="A30" s="11" t="s">
        <v>6</v>
      </c>
      <c r="B30" s="12">
        <v>2527</v>
      </c>
      <c r="C30" s="13">
        <v>0.25600000000000001</v>
      </c>
      <c r="D30" s="13">
        <v>0.25</v>
      </c>
      <c r="E30" s="76">
        <v>0.23</v>
      </c>
      <c r="F30" s="13">
        <v>0.21099999999999999</v>
      </c>
      <c r="G30" s="13">
        <v>0.191</v>
      </c>
      <c r="H30" s="13">
        <v>0.182</v>
      </c>
    </row>
    <row r="31" spans="1:8" s="14" customFormat="1" x14ac:dyDescent="0.25">
      <c r="A31" s="11" t="s">
        <v>6</v>
      </c>
      <c r="B31" s="12">
        <v>2758</v>
      </c>
      <c r="C31" s="13">
        <v>0.26600000000000001</v>
      </c>
      <c r="D31" s="13">
        <v>0.25900000000000001</v>
      </c>
      <c r="E31" s="76">
        <v>0.24099999999999999</v>
      </c>
      <c r="F31" s="13">
        <v>0.221</v>
      </c>
      <c r="G31" s="13">
        <v>0.20100000000000001</v>
      </c>
      <c r="H31" s="13">
        <v>0.191</v>
      </c>
    </row>
    <row r="32" spans="1:8" s="14" customFormat="1" x14ac:dyDescent="0.25">
      <c r="A32" s="11" t="s">
        <v>6</v>
      </c>
      <c r="B32" s="12">
        <v>3094</v>
      </c>
      <c r="C32" s="13">
        <v>0.27900000000000003</v>
      </c>
      <c r="D32" s="13">
        <v>0.27200000000000002</v>
      </c>
      <c r="E32" s="76">
        <v>0.253</v>
      </c>
      <c r="F32" s="13">
        <v>0.23300000000000001</v>
      </c>
      <c r="G32" s="13">
        <v>0.21299999999999999</v>
      </c>
      <c r="H32" s="13">
        <v>0.20300000000000001</v>
      </c>
    </row>
    <row r="33" spans="1:8" s="14" customFormat="1" x14ac:dyDescent="0.25">
      <c r="A33" s="11" t="s">
        <v>6</v>
      </c>
      <c r="B33" s="12">
        <v>3523</v>
      </c>
      <c r="C33" s="13">
        <v>0.29499999999999998</v>
      </c>
      <c r="D33" s="13">
        <v>0.29199999999999998</v>
      </c>
      <c r="E33" s="76">
        <v>0.27600000000000002</v>
      </c>
      <c r="F33" s="13">
        <v>0.26</v>
      </c>
      <c r="G33" s="13">
        <v>0.254</v>
      </c>
      <c r="H33" s="13">
        <v>0.23799999999999999</v>
      </c>
    </row>
    <row r="34" spans="1:8" s="14" customFormat="1" x14ac:dyDescent="0.25">
      <c r="A34" s="11" t="s">
        <v>6</v>
      </c>
      <c r="B34" s="12">
        <v>4105</v>
      </c>
      <c r="C34" s="13">
        <v>0.307</v>
      </c>
      <c r="D34" s="13">
        <v>0.30499999999999999</v>
      </c>
      <c r="E34" s="76">
        <v>0.28599999999999998</v>
      </c>
      <c r="F34" s="13">
        <v>0.27</v>
      </c>
      <c r="G34" s="13">
        <v>0.26400000000000001</v>
      </c>
      <c r="H34" s="13">
        <v>0.25800000000000001</v>
      </c>
    </row>
    <row r="35" spans="1:8" s="14" customFormat="1" x14ac:dyDescent="0.25">
      <c r="A35" s="11" t="s">
        <v>6</v>
      </c>
      <c r="B35" s="12">
        <v>4636</v>
      </c>
      <c r="C35" s="13">
        <v>0.32500000000000001</v>
      </c>
      <c r="D35" s="13">
        <v>0.32</v>
      </c>
      <c r="E35" s="76">
        <v>0.30399999999999999</v>
      </c>
      <c r="F35" s="13">
        <v>0.28499999999999998</v>
      </c>
      <c r="G35" s="13">
        <v>0.27900000000000003</v>
      </c>
      <c r="H35" s="13">
        <v>0.27300000000000002</v>
      </c>
    </row>
    <row r="36" spans="1:8" s="14" customFormat="1" x14ac:dyDescent="0.25">
      <c r="A36" s="11" t="s">
        <v>6</v>
      </c>
      <c r="B36" s="12">
        <v>5178</v>
      </c>
      <c r="C36" s="13">
        <v>0.33500000000000002</v>
      </c>
      <c r="D36" s="13">
        <v>0.33</v>
      </c>
      <c r="E36" s="76">
        <v>0.32400000000000001</v>
      </c>
      <c r="F36" s="13">
        <v>0.29799999999999999</v>
      </c>
      <c r="G36" s="13">
        <v>0.28899999999999998</v>
      </c>
      <c r="H36" s="13">
        <v>0.28299999999999997</v>
      </c>
    </row>
    <row r="37" spans="1:8" s="14" customFormat="1" x14ac:dyDescent="0.25">
      <c r="A37" s="11" t="s">
        <v>6</v>
      </c>
      <c r="B37" s="12">
        <v>5862</v>
      </c>
      <c r="C37" s="13">
        <v>0.34499999999999997</v>
      </c>
      <c r="D37" s="13">
        <v>0.34</v>
      </c>
      <c r="E37" s="76">
        <v>0.33400000000000002</v>
      </c>
      <c r="F37" s="13">
        <v>0.308</v>
      </c>
      <c r="G37" s="13">
        <v>0.30199999999999999</v>
      </c>
      <c r="H37" s="13">
        <v>0.29299999999999998</v>
      </c>
    </row>
    <row r="38" spans="1:8" s="14" customFormat="1" x14ac:dyDescent="0.25">
      <c r="A38" s="11" t="s">
        <v>6</v>
      </c>
      <c r="B38" s="12">
        <v>6706</v>
      </c>
      <c r="C38" s="13">
        <v>0.36499999999999999</v>
      </c>
      <c r="D38" s="13">
        <v>0.36099999999999999</v>
      </c>
      <c r="E38" s="76">
        <v>0.35299999999999998</v>
      </c>
      <c r="F38" s="13">
        <v>0.33400000000000002</v>
      </c>
      <c r="G38" s="13">
        <v>0.33</v>
      </c>
      <c r="H38" s="13">
        <v>0.32600000000000001</v>
      </c>
    </row>
    <row r="39" spans="1:8" s="14" customFormat="1" x14ac:dyDescent="0.25">
      <c r="A39" s="11" t="s">
        <v>6</v>
      </c>
      <c r="B39" s="12">
        <v>7915</v>
      </c>
      <c r="C39" s="13">
        <v>0.375</v>
      </c>
      <c r="D39" s="13">
        <v>0.371</v>
      </c>
      <c r="E39" s="76">
        <v>0.36699999999999999</v>
      </c>
      <c r="F39" s="13">
        <v>0.35399999999999998</v>
      </c>
      <c r="G39" s="13">
        <v>0.34</v>
      </c>
      <c r="H39" s="13">
        <v>0.33600000000000002</v>
      </c>
    </row>
    <row r="40" spans="1:8" s="14" customFormat="1" x14ac:dyDescent="0.25">
      <c r="A40" s="11" t="s">
        <v>6</v>
      </c>
      <c r="B40" s="12">
        <v>9531</v>
      </c>
      <c r="C40" s="13">
        <v>0.39500000000000002</v>
      </c>
      <c r="D40" s="13">
        <v>0.39100000000000001</v>
      </c>
      <c r="E40" s="76">
        <v>0.38700000000000001</v>
      </c>
      <c r="F40" s="13">
        <v>0.374</v>
      </c>
      <c r="G40" s="13">
        <v>0.37</v>
      </c>
      <c r="H40" s="13">
        <v>0.35599999999999998</v>
      </c>
    </row>
    <row r="41" spans="1:8" s="14" customFormat="1" x14ac:dyDescent="0.25">
      <c r="A41" s="11" t="s">
        <v>6</v>
      </c>
      <c r="B41" s="12">
        <v>11248</v>
      </c>
      <c r="C41" s="13">
        <v>0.40500000000000003</v>
      </c>
      <c r="D41" s="13">
        <v>0.40100000000000002</v>
      </c>
      <c r="E41" s="76">
        <v>0.39700000000000002</v>
      </c>
      <c r="F41" s="13">
        <v>0.38800000000000001</v>
      </c>
      <c r="G41" s="13">
        <v>0.38</v>
      </c>
      <c r="H41" s="13">
        <v>0.36599999999999999</v>
      </c>
    </row>
    <row r="42" spans="1:8" x14ac:dyDescent="0.25">
      <c r="A42" s="11" t="s">
        <v>6</v>
      </c>
      <c r="B42" s="12">
        <v>18797</v>
      </c>
      <c r="C42" s="13">
        <v>0.41499999999999998</v>
      </c>
      <c r="D42" s="13">
        <v>0.41099999999999998</v>
      </c>
      <c r="E42" s="76">
        <v>0.40699999999999997</v>
      </c>
      <c r="F42" s="13">
        <v>0.39800000000000002</v>
      </c>
      <c r="G42" s="13">
        <v>0.39400000000000002</v>
      </c>
      <c r="H42" s="13">
        <v>0.376</v>
      </c>
    </row>
    <row r="43" spans="1:8" x14ac:dyDescent="0.25">
      <c r="A43" s="11" t="s">
        <v>6</v>
      </c>
      <c r="B43" s="12">
        <v>20160</v>
      </c>
      <c r="C43" s="13">
        <v>0.42499999999999999</v>
      </c>
      <c r="D43" s="13">
        <v>0.42099999999999999</v>
      </c>
      <c r="E43" s="76">
        <v>0.41699999999999998</v>
      </c>
      <c r="F43" s="13">
        <v>0.40799999999999997</v>
      </c>
      <c r="G43" s="13">
        <v>0.40400000000000003</v>
      </c>
      <c r="H43" s="13">
        <v>0.38600000000000001</v>
      </c>
    </row>
    <row r="44" spans="1:8" x14ac:dyDescent="0.25">
      <c r="A44" s="11" t="s">
        <v>6</v>
      </c>
      <c r="B44" s="12">
        <v>22680</v>
      </c>
      <c r="C44" s="13">
        <v>0.433</v>
      </c>
      <c r="D44" s="13">
        <v>0.43099999999999999</v>
      </c>
      <c r="E44" s="76">
        <v>0.42699999999999999</v>
      </c>
      <c r="F44" s="13">
        <v>0.41799999999999998</v>
      </c>
      <c r="G44" s="13">
        <v>0.41399999999999998</v>
      </c>
      <c r="H44" s="13">
        <v>0.39800000000000002</v>
      </c>
    </row>
    <row r="45" spans="1:8" x14ac:dyDescent="0.25">
      <c r="A45" s="11" t="s">
        <v>6</v>
      </c>
      <c r="B45" s="12">
        <v>25200</v>
      </c>
      <c r="C45" s="13">
        <v>0.443</v>
      </c>
      <c r="D45" s="13">
        <v>0.441</v>
      </c>
      <c r="E45" s="76">
        <v>0.437</v>
      </c>
      <c r="F45" s="13">
        <v>0.42799999999999999</v>
      </c>
      <c r="G45" s="13">
        <v>0.42399999999999999</v>
      </c>
      <c r="H45" s="13">
        <v>0.41</v>
      </c>
    </row>
    <row r="46" spans="1:8" ht="16.5" customHeight="1" x14ac:dyDescent="0.25">
      <c r="A46" s="15" t="s">
        <v>7</v>
      </c>
      <c r="B46" s="16">
        <v>25200</v>
      </c>
      <c r="C46" s="17">
        <v>0.45300000000000001</v>
      </c>
      <c r="D46" s="17">
        <v>0.45100000000000001</v>
      </c>
      <c r="E46" s="77">
        <v>0.44700000000000001</v>
      </c>
      <c r="F46" s="17">
        <v>0.438</v>
      </c>
      <c r="G46" s="17">
        <v>0.434</v>
      </c>
      <c r="H46" s="17">
        <v>0.42</v>
      </c>
    </row>
    <row r="47" spans="1:8" x14ac:dyDescent="0.25">
      <c r="A47" s="18"/>
      <c r="B47" s="19"/>
      <c r="C47" s="20"/>
      <c r="D47" s="20"/>
      <c r="E47" s="78"/>
      <c r="F47" s="20"/>
      <c r="G47" s="20"/>
      <c r="H47" s="20"/>
    </row>
    <row r="48" spans="1:8" x14ac:dyDescent="0.25">
      <c r="A48" s="18"/>
      <c r="B48" s="19"/>
      <c r="C48" s="20"/>
      <c r="D48" s="20"/>
      <c r="E48" s="78"/>
      <c r="F48" s="20"/>
      <c r="G48" s="20"/>
      <c r="H48" s="20"/>
    </row>
    <row r="49" spans="1:8" x14ac:dyDescent="0.25">
      <c r="A49" s="52" t="s">
        <v>0</v>
      </c>
      <c r="B49" s="53"/>
      <c r="C49" s="53"/>
      <c r="D49" s="53"/>
      <c r="E49" s="53"/>
      <c r="F49" s="53"/>
      <c r="G49" s="53"/>
      <c r="H49" s="53"/>
    </row>
    <row r="50" spans="1:8" x14ac:dyDescent="0.25">
      <c r="A50" s="2"/>
      <c r="B50" s="7"/>
      <c r="C50" s="2"/>
      <c r="D50" s="2"/>
      <c r="E50" s="72"/>
      <c r="F50" s="2"/>
      <c r="G50" s="2"/>
      <c r="H50" s="2"/>
    </row>
    <row r="51" spans="1:8" x14ac:dyDescent="0.25">
      <c r="A51" s="3" t="s">
        <v>8</v>
      </c>
      <c r="B51" s="4"/>
      <c r="C51" s="4"/>
      <c r="D51" s="4"/>
      <c r="E51" s="74"/>
      <c r="F51" s="4"/>
      <c r="G51" s="4"/>
      <c r="H51" s="4"/>
    </row>
    <row r="52" spans="1:8" x14ac:dyDescent="0.25">
      <c r="A52" s="21"/>
      <c r="B52" s="7"/>
      <c r="C52" s="2"/>
      <c r="D52" s="2"/>
      <c r="E52" s="72"/>
      <c r="F52" s="2"/>
      <c r="G52" s="22"/>
      <c r="H52" s="2"/>
    </row>
    <row r="53" spans="1:8" x14ac:dyDescent="0.25">
      <c r="A53" s="3" t="s">
        <v>9</v>
      </c>
      <c r="B53" s="4"/>
      <c r="C53" s="4"/>
      <c r="D53" s="4"/>
      <c r="E53" s="74"/>
      <c r="F53" s="4"/>
      <c r="G53" s="4"/>
      <c r="H53" s="4"/>
    </row>
    <row r="54" spans="1:8" ht="15.75" x14ac:dyDescent="0.25">
      <c r="A54" s="2"/>
      <c r="B54" s="7"/>
      <c r="C54" s="2"/>
      <c r="D54" s="2"/>
      <c r="E54" s="72"/>
      <c r="F54" s="2"/>
      <c r="G54" s="2"/>
      <c r="H54" s="6"/>
    </row>
    <row r="55" spans="1:8" x14ac:dyDescent="0.25">
      <c r="A55" s="2"/>
      <c r="B55" s="7"/>
      <c r="C55" s="2"/>
      <c r="D55" s="2"/>
      <c r="E55" s="72"/>
      <c r="F55" s="2"/>
      <c r="G55" s="2"/>
      <c r="H55" s="2"/>
    </row>
    <row r="56" spans="1:8" ht="15" customHeight="1" x14ac:dyDescent="0.25">
      <c r="A56" s="54" t="s">
        <v>3</v>
      </c>
      <c r="B56" s="55"/>
      <c r="C56" s="58" t="s">
        <v>4</v>
      </c>
      <c r="D56" s="59"/>
      <c r="E56" s="59"/>
      <c r="F56" s="59"/>
      <c r="G56" s="59"/>
      <c r="H56" s="60"/>
    </row>
    <row r="57" spans="1:8" x14ac:dyDescent="0.25">
      <c r="A57" s="56"/>
      <c r="B57" s="57"/>
      <c r="C57" s="8">
        <v>0</v>
      </c>
      <c r="D57" s="23">
        <v>1</v>
      </c>
      <c r="E57" s="79">
        <v>2</v>
      </c>
      <c r="F57" s="23">
        <v>3</v>
      </c>
      <c r="G57" s="23">
        <v>4</v>
      </c>
      <c r="H57" s="10" t="s">
        <v>5</v>
      </c>
    </row>
    <row r="58" spans="1:8" x14ac:dyDescent="0.25">
      <c r="A58" s="11" t="s">
        <v>6</v>
      </c>
      <c r="B58" s="24">
        <v>654</v>
      </c>
      <c r="C58" s="25">
        <v>0</v>
      </c>
      <c r="D58" s="25">
        <v>0</v>
      </c>
      <c r="E58" s="80">
        <v>0</v>
      </c>
      <c r="F58" s="25">
        <v>0</v>
      </c>
      <c r="G58" s="25">
        <v>0</v>
      </c>
      <c r="H58" s="25">
        <v>0</v>
      </c>
    </row>
    <row r="59" spans="1:8" s="14" customFormat="1" x14ac:dyDescent="0.25">
      <c r="A59" s="11" t="s">
        <v>6</v>
      </c>
      <c r="B59" s="24">
        <v>683</v>
      </c>
      <c r="C59" s="25">
        <v>3.0000000000000001E-3</v>
      </c>
      <c r="D59" s="25">
        <v>0</v>
      </c>
      <c r="E59" s="80">
        <v>0</v>
      </c>
      <c r="F59" s="25">
        <v>0</v>
      </c>
      <c r="G59" s="25">
        <v>0</v>
      </c>
      <c r="H59" s="25">
        <v>0</v>
      </c>
    </row>
    <row r="60" spans="1:8" s="14" customFormat="1" x14ac:dyDescent="0.25">
      <c r="A60" s="11" t="s">
        <v>6</v>
      </c>
      <c r="B60" s="24">
        <v>705</v>
      </c>
      <c r="C60" s="25">
        <v>2.5000000000000001E-2</v>
      </c>
      <c r="D60" s="25">
        <v>0</v>
      </c>
      <c r="E60" s="80">
        <v>0</v>
      </c>
      <c r="F60" s="25">
        <v>0</v>
      </c>
      <c r="G60" s="25">
        <v>0</v>
      </c>
      <c r="H60" s="25">
        <v>0</v>
      </c>
    </row>
    <row r="61" spans="1:8" s="14" customFormat="1" x14ac:dyDescent="0.25">
      <c r="A61" s="11" t="s">
        <v>6</v>
      </c>
      <c r="B61" s="24">
        <v>751</v>
      </c>
      <c r="C61" s="25">
        <v>3.5000000000000003E-2</v>
      </c>
      <c r="D61" s="25">
        <v>0</v>
      </c>
      <c r="E61" s="80">
        <v>0</v>
      </c>
      <c r="F61" s="25">
        <v>0</v>
      </c>
      <c r="G61" s="25">
        <v>0</v>
      </c>
      <c r="H61" s="25">
        <v>0</v>
      </c>
    </row>
    <row r="62" spans="1:8" s="14" customFormat="1" x14ac:dyDescent="0.25">
      <c r="A62" s="11" t="s">
        <v>6</v>
      </c>
      <c r="B62" s="24">
        <v>791</v>
      </c>
      <c r="C62" s="25">
        <v>4.9000000000000002E-2</v>
      </c>
      <c r="D62" s="25">
        <v>1.0999999999999999E-2</v>
      </c>
      <c r="E62" s="80">
        <v>0</v>
      </c>
      <c r="F62" s="25">
        <v>0</v>
      </c>
      <c r="G62" s="25">
        <v>0</v>
      </c>
      <c r="H62" s="25">
        <v>0</v>
      </c>
    </row>
    <row r="63" spans="1:8" s="14" customFormat="1" x14ac:dyDescent="0.25">
      <c r="A63" s="11" t="s">
        <v>6</v>
      </c>
      <c r="B63" s="24">
        <v>833</v>
      </c>
      <c r="C63" s="25">
        <v>5.8000000000000003E-2</v>
      </c>
      <c r="D63" s="25">
        <v>0.02</v>
      </c>
      <c r="E63" s="80">
        <v>1.0999999999999999E-2</v>
      </c>
      <c r="F63" s="25">
        <v>0</v>
      </c>
      <c r="G63" s="25">
        <v>0</v>
      </c>
      <c r="H63" s="25">
        <v>0</v>
      </c>
    </row>
    <row r="64" spans="1:8" s="14" customFormat="1" x14ac:dyDescent="0.25">
      <c r="A64" s="11" t="s">
        <v>6</v>
      </c>
      <c r="B64" s="24">
        <v>883</v>
      </c>
      <c r="C64" s="25">
        <v>6.7000000000000004E-2</v>
      </c>
      <c r="D64" s="25">
        <v>3.9E-2</v>
      </c>
      <c r="E64" s="80">
        <v>1.4E-2</v>
      </c>
      <c r="F64" s="25">
        <v>0</v>
      </c>
      <c r="G64" s="25">
        <v>0</v>
      </c>
      <c r="H64" s="25">
        <v>0</v>
      </c>
    </row>
    <row r="65" spans="1:8" s="14" customFormat="1" x14ac:dyDescent="0.25">
      <c r="A65" s="11" t="s">
        <v>6</v>
      </c>
      <c r="B65" s="24">
        <v>971</v>
      </c>
      <c r="C65" s="25">
        <v>7.4999999999999997E-2</v>
      </c>
      <c r="D65" s="25">
        <v>4.8000000000000001E-2</v>
      </c>
      <c r="E65" s="80">
        <v>3.1E-2</v>
      </c>
      <c r="F65" s="25">
        <v>0</v>
      </c>
      <c r="G65" s="25">
        <v>0</v>
      </c>
      <c r="H65" s="25">
        <v>0</v>
      </c>
    </row>
    <row r="66" spans="1:8" s="14" customFormat="1" x14ac:dyDescent="0.25">
      <c r="A66" s="11" t="s">
        <v>6</v>
      </c>
      <c r="B66" s="24">
        <v>1077</v>
      </c>
      <c r="C66" s="25">
        <v>8.4000000000000005E-2</v>
      </c>
      <c r="D66" s="25">
        <v>5.7000000000000002E-2</v>
      </c>
      <c r="E66" s="80">
        <v>3.9E-2</v>
      </c>
      <c r="F66" s="25">
        <v>1.2E-2</v>
      </c>
      <c r="G66" s="25">
        <v>0</v>
      </c>
      <c r="H66" s="25">
        <v>0</v>
      </c>
    </row>
    <row r="67" spans="1:8" s="14" customFormat="1" x14ac:dyDescent="0.25">
      <c r="A67" s="11" t="s">
        <v>6</v>
      </c>
      <c r="B67" s="24">
        <v>1221</v>
      </c>
      <c r="C67" s="25">
        <v>9.5000000000000001E-2</v>
      </c>
      <c r="D67" s="25">
        <v>7.0999999999999994E-2</v>
      </c>
      <c r="E67" s="80">
        <v>4.9000000000000002E-2</v>
      </c>
      <c r="F67" s="25">
        <v>2.1999999999999999E-2</v>
      </c>
      <c r="G67" s="25">
        <v>3.0000000000000001E-3</v>
      </c>
      <c r="H67" s="25">
        <v>0</v>
      </c>
    </row>
    <row r="68" spans="1:8" s="14" customFormat="1" x14ac:dyDescent="0.25">
      <c r="A68" s="11" t="s">
        <v>6</v>
      </c>
      <c r="B68" s="24">
        <v>1399</v>
      </c>
      <c r="C68" s="25">
        <v>0.11</v>
      </c>
      <c r="D68" s="25">
        <v>9.1999999999999998E-2</v>
      </c>
      <c r="E68" s="80">
        <v>7.2999999999999995E-2</v>
      </c>
      <c r="F68" s="25">
        <v>4.4999999999999998E-2</v>
      </c>
      <c r="G68" s="25">
        <v>2.8000000000000001E-2</v>
      </c>
      <c r="H68" s="25">
        <v>1.9E-2</v>
      </c>
    </row>
    <row r="69" spans="1:8" s="14" customFormat="1" x14ac:dyDescent="0.25">
      <c r="A69" s="11" t="s">
        <v>6</v>
      </c>
      <c r="B69" s="24">
        <v>1624</v>
      </c>
      <c r="C69" s="25">
        <v>0.12</v>
      </c>
      <c r="D69" s="25">
        <v>0.10299999999999999</v>
      </c>
      <c r="E69" s="80">
        <v>8.4000000000000005E-2</v>
      </c>
      <c r="F69" s="25">
        <v>6.5000000000000002E-2</v>
      </c>
      <c r="G69" s="25">
        <v>4.7E-2</v>
      </c>
      <c r="H69" s="25">
        <v>2.9000000000000001E-2</v>
      </c>
    </row>
    <row r="70" spans="1:8" s="14" customFormat="1" x14ac:dyDescent="0.25">
      <c r="A70" s="11" t="s">
        <v>6</v>
      </c>
      <c r="B70" s="24">
        <v>1727</v>
      </c>
      <c r="C70" s="25">
        <v>0.13500000000000001</v>
      </c>
      <c r="D70" s="25">
        <v>0.11700000000000001</v>
      </c>
      <c r="E70" s="80">
        <v>0.109</v>
      </c>
      <c r="F70" s="25">
        <v>0.08</v>
      </c>
      <c r="G70" s="25">
        <v>6.0999999999999999E-2</v>
      </c>
      <c r="H70" s="25">
        <v>5.2999999999999999E-2</v>
      </c>
    </row>
    <row r="71" spans="1:8" s="14" customFormat="1" x14ac:dyDescent="0.25">
      <c r="A71" s="11" t="s">
        <v>6</v>
      </c>
      <c r="B71" s="24">
        <v>1843</v>
      </c>
      <c r="C71" s="25">
        <v>0.14399999999999999</v>
      </c>
      <c r="D71" s="25">
        <v>0.128</v>
      </c>
      <c r="E71" s="80">
        <v>0.12</v>
      </c>
      <c r="F71" s="25">
        <v>9.2999999999999999E-2</v>
      </c>
      <c r="G71" s="25">
        <v>7.4999999999999997E-2</v>
      </c>
      <c r="H71" s="25">
        <v>6.7000000000000004E-2</v>
      </c>
    </row>
    <row r="72" spans="1:8" s="14" customFormat="1" x14ac:dyDescent="0.25">
      <c r="A72" s="11" t="s">
        <v>6</v>
      </c>
      <c r="B72" s="24">
        <v>1992</v>
      </c>
      <c r="C72" s="25">
        <v>0.154</v>
      </c>
      <c r="D72" s="25">
        <v>0.13700000000000001</v>
      </c>
      <c r="E72" s="80">
        <v>0.129</v>
      </c>
      <c r="F72" s="25">
        <v>0.10299999999999999</v>
      </c>
      <c r="G72" s="25">
        <v>9.5000000000000001E-2</v>
      </c>
      <c r="H72" s="25">
        <v>7.6999999999999999E-2</v>
      </c>
    </row>
    <row r="73" spans="1:8" s="14" customFormat="1" x14ac:dyDescent="0.25">
      <c r="A73" s="11" t="s">
        <v>6</v>
      </c>
      <c r="B73" s="24">
        <v>2150</v>
      </c>
      <c r="C73" s="25">
        <v>0.16400000000000001</v>
      </c>
      <c r="D73" s="25">
        <v>0.14699999999999999</v>
      </c>
      <c r="E73" s="80">
        <v>0.13900000000000001</v>
      </c>
      <c r="F73" s="25">
        <v>0.112</v>
      </c>
      <c r="G73" s="25">
        <v>0.105</v>
      </c>
      <c r="H73" s="25">
        <v>8.7999999999999995E-2</v>
      </c>
    </row>
    <row r="74" spans="1:8" s="14" customFormat="1" x14ac:dyDescent="0.25">
      <c r="A74" s="11" t="s">
        <v>6</v>
      </c>
      <c r="B74" s="24">
        <v>2339</v>
      </c>
      <c r="C74" s="25">
        <v>0.17399999999999999</v>
      </c>
      <c r="D74" s="25">
        <v>0.16700000000000001</v>
      </c>
      <c r="E74" s="80">
        <v>0.15</v>
      </c>
      <c r="F74" s="25">
        <v>0.122</v>
      </c>
      <c r="G74" s="25">
        <v>0.114</v>
      </c>
      <c r="H74" s="25">
        <v>9.8000000000000004E-2</v>
      </c>
    </row>
    <row r="75" spans="1:8" s="14" customFormat="1" x14ac:dyDescent="0.25">
      <c r="A75" s="11" t="s">
        <v>6</v>
      </c>
      <c r="B75" s="24">
        <v>2558</v>
      </c>
      <c r="C75" s="25">
        <v>0.183</v>
      </c>
      <c r="D75" s="25">
        <v>0.17699999999999999</v>
      </c>
      <c r="E75" s="80">
        <v>0.16</v>
      </c>
      <c r="F75" s="25">
        <v>0.14199999999999999</v>
      </c>
      <c r="G75" s="25">
        <v>0.124</v>
      </c>
      <c r="H75" s="25">
        <v>0.11700000000000001</v>
      </c>
    </row>
    <row r="76" spans="1:8" s="14" customFormat="1" x14ac:dyDescent="0.25">
      <c r="A76" s="11" t="s">
        <v>6</v>
      </c>
      <c r="B76" s="24">
        <v>2925</v>
      </c>
      <c r="C76" s="25">
        <v>0.19400000000000001</v>
      </c>
      <c r="D76" s="25">
        <v>0.187</v>
      </c>
      <c r="E76" s="80">
        <v>0.17</v>
      </c>
      <c r="F76" s="25">
        <v>0.152</v>
      </c>
      <c r="G76" s="25">
        <v>0.13500000000000001</v>
      </c>
      <c r="H76" s="25">
        <v>0.127</v>
      </c>
    </row>
    <row r="77" spans="1:8" s="14" customFormat="1" x14ac:dyDescent="0.25">
      <c r="A77" s="11" t="s">
        <v>6</v>
      </c>
      <c r="B77" s="24">
        <v>3345</v>
      </c>
      <c r="C77" s="25">
        <v>0.22</v>
      </c>
      <c r="D77" s="25">
        <v>0.219</v>
      </c>
      <c r="E77" s="80">
        <v>0.20300000000000001</v>
      </c>
      <c r="F77" s="25">
        <v>0.189</v>
      </c>
      <c r="G77" s="25">
        <v>0.17499999999999999</v>
      </c>
      <c r="H77" s="25">
        <v>0.17100000000000001</v>
      </c>
    </row>
    <row r="78" spans="1:8" s="14" customFormat="1" x14ac:dyDescent="0.25">
      <c r="A78" s="11" t="s">
        <v>6</v>
      </c>
      <c r="B78" s="24">
        <v>3600</v>
      </c>
      <c r="C78" s="25">
        <v>0.23</v>
      </c>
      <c r="D78" s="25">
        <v>0.22900000000000001</v>
      </c>
      <c r="E78" s="80">
        <v>0.215</v>
      </c>
      <c r="F78" s="25">
        <v>0.19900000000000001</v>
      </c>
      <c r="G78" s="25">
        <v>0.19500000000000001</v>
      </c>
      <c r="H78" s="25">
        <v>0.18099999999999999</v>
      </c>
    </row>
    <row r="79" spans="1:8" s="14" customFormat="1" x14ac:dyDescent="0.25">
      <c r="A79" s="11" t="s">
        <v>6</v>
      </c>
      <c r="B79" s="24">
        <v>3870</v>
      </c>
      <c r="C79" s="25">
        <v>0.24</v>
      </c>
      <c r="D79" s="25">
        <v>0.23899999999999999</v>
      </c>
      <c r="E79" s="80">
        <v>0.22500000000000001</v>
      </c>
      <c r="F79" s="25">
        <v>0.21099999999999999</v>
      </c>
      <c r="G79" s="25">
        <v>0.20499999999999999</v>
      </c>
      <c r="H79" s="25">
        <v>0.191</v>
      </c>
    </row>
    <row r="80" spans="1:8" s="14" customFormat="1" x14ac:dyDescent="0.25">
      <c r="A80" s="11" t="s">
        <v>6</v>
      </c>
      <c r="B80" s="24">
        <v>4197</v>
      </c>
      <c r="C80" s="25">
        <v>0.25</v>
      </c>
      <c r="D80" s="25">
        <v>0.249</v>
      </c>
      <c r="E80" s="80">
        <v>0.23499999999999999</v>
      </c>
      <c r="F80" s="25">
        <v>0.221</v>
      </c>
      <c r="G80" s="25">
        <v>0.217</v>
      </c>
      <c r="H80" s="25">
        <v>0.21099999999999999</v>
      </c>
    </row>
    <row r="81" spans="1:8" s="14" customFormat="1" x14ac:dyDescent="0.25">
      <c r="A81" s="11" t="s">
        <v>6</v>
      </c>
      <c r="B81" s="24">
        <v>4590</v>
      </c>
      <c r="C81" s="25">
        <v>0.26500000000000001</v>
      </c>
      <c r="D81" s="25">
        <v>0.25900000000000001</v>
      </c>
      <c r="E81" s="80">
        <v>0.245</v>
      </c>
      <c r="F81" s="25">
        <v>0.23100000000000001</v>
      </c>
      <c r="G81" s="25">
        <v>0.22700000000000001</v>
      </c>
      <c r="H81" s="25">
        <v>0.223</v>
      </c>
    </row>
    <row r="82" spans="1:8" s="14" customFormat="1" x14ac:dyDescent="0.25">
      <c r="A82" s="11" t="s">
        <v>6</v>
      </c>
      <c r="B82" s="24">
        <v>5060</v>
      </c>
      <c r="C82" s="25">
        <v>0.27500000000000002</v>
      </c>
      <c r="D82" s="25">
        <v>0.26900000000000002</v>
      </c>
      <c r="E82" s="80">
        <v>0.26500000000000001</v>
      </c>
      <c r="F82" s="25">
        <v>0.24099999999999999</v>
      </c>
      <c r="G82" s="25">
        <v>0.23699999999999999</v>
      </c>
      <c r="H82" s="25">
        <v>0.23300000000000001</v>
      </c>
    </row>
    <row r="83" spans="1:8" s="14" customFormat="1" x14ac:dyDescent="0.25">
      <c r="A83" s="11" t="s">
        <v>6</v>
      </c>
      <c r="B83" s="24">
        <v>5637</v>
      </c>
      <c r="C83" s="25">
        <v>0.28499999999999998</v>
      </c>
      <c r="D83" s="25">
        <v>0.27900000000000003</v>
      </c>
      <c r="E83" s="80">
        <v>0.27500000000000002</v>
      </c>
      <c r="F83" s="25">
        <v>0.251</v>
      </c>
      <c r="G83" s="25">
        <v>0.247</v>
      </c>
      <c r="H83" s="25">
        <v>0.24299999999999999</v>
      </c>
    </row>
    <row r="84" spans="1:8" s="14" customFormat="1" x14ac:dyDescent="0.25">
      <c r="A84" s="11" t="s">
        <v>6</v>
      </c>
      <c r="B84" s="24">
        <v>6361</v>
      </c>
      <c r="C84" s="25">
        <v>0.29499999999999998</v>
      </c>
      <c r="D84" s="25">
        <v>0.28899999999999998</v>
      </c>
      <c r="E84" s="80">
        <v>0.28499999999999998</v>
      </c>
      <c r="F84" s="25">
        <v>0.26100000000000001</v>
      </c>
      <c r="G84" s="25">
        <v>0.25700000000000001</v>
      </c>
      <c r="H84" s="25">
        <v>0.253</v>
      </c>
    </row>
    <row r="85" spans="1:8" s="14" customFormat="1" x14ac:dyDescent="0.25">
      <c r="A85" s="11" t="s">
        <v>6</v>
      </c>
      <c r="B85" s="24">
        <v>7301</v>
      </c>
      <c r="C85" s="25">
        <v>0.30499999999999999</v>
      </c>
      <c r="D85" s="25">
        <v>0.30399999999999999</v>
      </c>
      <c r="E85" s="80">
        <v>0.29899999999999999</v>
      </c>
      <c r="F85" s="25">
        <v>0.27700000000000002</v>
      </c>
      <c r="G85" s="25">
        <v>0.27500000000000002</v>
      </c>
      <c r="H85" s="25">
        <v>0.27300000000000002</v>
      </c>
    </row>
    <row r="86" spans="1:8" s="14" customFormat="1" x14ac:dyDescent="0.25">
      <c r="A86" s="11" t="s">
        <v>6</v>
      </c>
      <c r="B86" s="24">
        <v>8415</v>
      </c>
      <c r="C86" s="25">
        <v>0.315</v>
      </c>
      <c r="D86" s="25">
        <v>0.314</v>
      </c>
      <c r="E86" s="80">
        <v>0.312</v>
      </c>
      <c r="F86" s="25">
        <v>0.29699999999999999</v>
      </c>
      <c r="G86" s="25">
        <v>0.28499999999999998</v>
      </c>
      <c r="H86" s="25">
        <v>0.28299999999999997</v>
      </c>
    </row>
    <row r="87" spans="1:8" s="14" customFormat="1" x14ac:dyDescent="0.25">
      <c r="A87" s="11" t="s">
        <v>6</v>
      </c>
      <c r="B87" s="24">
        <v>9308</v>
      </c>
      <c r="C87" s="25">
        <v>0.33</v>
      </c>
      <c r="D87" s="25">
        <v>0.32900000000000001</v>
      </c>
      <c r="E87" s="80">
        <v>0.32700000000000001</v>
      </c>
      <c r="F87" s="25">
        <v>0.315</v>
      </c>
      <c r="G87" s="25">
        <v>0.3</v>
      </c>
      <c r="H87" s="25">
        <v>0.29799999999999999</v>
      </c>
    </row>
    <row r="88" spans="1:8" s="14" customFormat="1" x14ac:dyDescent="0.25">
      <c r="A88" s="11" t="s">
        <v>6</v>
      </c>
      <c r="B88" s="24">
        <v>10416</v>
      </c>
      <c r="C88" s="25">
        <v>0.34</v>
      </c>
      <c r="D88" s="25">
        <v>0.33900000000000002</v>
      </c>
      <c r="E88" s="80">
        <v>0.33700000000000002</v>
      </c>
      <c r="F88" s="25">
        <v>0.32500000000000001</v>
      </c>
      <c r="G88" s="25">
        <v>0.32300000000000001</v>
      </c>
      <c r="H88" s="25">
        <v>0.308</v>
      </c>
    </row>
    <row r="89" spans="1:8" s="14" customFormat="1" x14ac:dyDescent="0.25">
      <c r="A89" s="11" t="s">
        <v>6</v>
      </c>
      <c r="B89" s="24">
        <v>13971</v>
      </c>
      <c r="C89" s="25">
        <v>0.35299999999999998</v>
      </c>
      <c r="D89" s="25">
        <v>0.35299999999999998</v>
      </c>
      <c r="E89" s="80">
        <v>0.34699999999999998</v>
      </c>
      <c r="F89" s="25">
        <v>0.33500000000000002</v>
      </c>
      <c r="G89" s="25">
        <v>0.33300000000000002</v>
      </c>
      <c r="H89" s="25">
        <v>0.32100000000000001</v>
      </c>
    </row>
    <row r="90" spans="1:8" s="14" customFormat="1" x14ac:dyDescent="0.25">
      <c r="A90" s="11" t="s">
        <v>6</v>
      </c>
      <c r="B90" s="24">
        <v>20057</v>
      </c>
      <c r="C90" s="25">
        <v>0.373</v>
      </c>
      <c r="D90" s="25">
        <v>0.373</v>
      </c>
      <c r="E90" s="80">
        <v>0.371</v>
      </c>
      <c r="F90" s="25">
        <v>0.36</v>
      </c>
      <c r="G90" s="25">
        <v>0.35799999999999998</v>
      </c>
      <c r="H90" s="25">
        <v>0.34599999999999997</v>
      </c>
    </row>
    <row r="91" spans="1:8" x14ac:dyDescent="0.25">
      <c r="A91" s="11" t="s">
        <v>6</v>
      </c>
      <c r="B91" s="24">
        <v>22680</v>
      </c>
      <c r="C91" s="25">
        <v>0.38300000000000001</v>
      </c>
      <c r="D91" s="25">
        <v>0.38300000000000001</v>
      </c>
      <c r="E91" s="80">
        <v>0.38100000000000001</v>
      </c>
      <c r="F91" s="25">
        <v>0.374</v>
      </c>
      <c r="G91" s="25">
        <v>0.36799999999999999</v>
      </c>
      <c r="H91" s="25">
        <v>0.35599999999999998</v>
      </c>
    </row>
    <row r="92" spans="1:8" x14ac:dyDescent="0.25">
      <c r="A92" s="11" t="s">
        <v>6</v>
      </c>
      <c r="B92" s="24">
        <v>25200</v>
      </c>
      <c r="C92" s="25">
        <v>0.39300000000000002</v>
      </c>
      <c r="D92" s="25">
        <v>0.39300000000000002</v>
      </c>
      <c r="E92" s="80">
        <v>0.39100000000000001</v>
      </c>
      <c r="F92" s="25">
        <v>0.38400000000000001</v>
      </c>
      <c r="G92" s="25">
        <v>0.38200000000000001</v>
      </c>
      <c r="H92" s="25">
        <v>0.36599999999999999</v>
      </c>
    </row>
    <row r="93" spans="1:8" x14ac:dyDescent="0.25">
      <c r="A93" s="11" t="s">
        <v>6</v>
      </c>
      <c r="B93" s="24">
        <v>28224</v>
      </c>
      <c r="C93" s="25">
        <v>0.40300000000000002</v>
      </c>
      <c r="D93" s="25">
        <v>0.40300000000000002</v>
      </c>
      <c r="E93" s="80">
        <v>0.40100000000000002</v>
      </c>
      <c r="F93" s="25">
        <v>0.39400000000000002</v>
      </c>
      <c r="G93" s="25">
        <v>0.39200000000000002</v>
      </c>
      <c r="H93" s="25">
        <v>0.38</v>
      </c>
    </row>
    <row r="94" spans="1:8" x14ac:dyDescent="0.25">
      <c r="A94" s="11" t="s">
        <v>7</v>
      </c>
      <c r="B94" s="26">
        <v>28224</v>
      </c>
      <c r="C94" s="27">
        <v>0.41299999999999998</v>
      </c>
      <c r="D94" s="27">
        <v>0.41299999999999998</v>
      </c>
      <c r="E94" s="81">
        <v>0.41099999999999998</v>
      </c>
      <c r="F94" s="27">
        <v>0.40400000000000003</v>
      </c>
      <c r="G94" s="27">
        <v>0.40200000000000002</v>
      </c>
      <c r="H94" s="27">
        <v>0.39</v>
      </c>
    </row>
    <row r="95" spans="1:8" x14ac:dyDescent="0.25">
      <c r="A95" s="28"/>
      <c r="B95" s="29"/>
      <c r="C95" s="30"/>
      <c r="D95" s="30"/>
      <c r="E95" s="82"/>
      <c r="F95" s="30"/>
      <c r="G95" s="30"/>
      <c r="H95" s="30"/>
    </row>
    <row r="96" spans="1:8" x14ac:dyDescent="0.25">
      <c r="A96" s="31"/>
      <c r="B96" s="32"/>
      <c r="C96" s="32"/>
      <c r="D96" s="32"/>
      <c r="E96" s="83"/>
      <c r="F96" s="32"/>
      <c r="G96" s="32"/>
      <c r="H96" s="32"/>
    </row>
    <row r="97" spans="1:8" x14ac:dyDescent="0.25">
      <c r="A97" s="52" t="s">
        <v>0</v>
      </c>
      <c r="B97" s="53"/>
      <c r="C97" s="53"/>
      <c r="D97" s="53"/>
      <c r="E97" s="53"/>
      <c r="F97" s="53"/>
      <c r="G97" s="53"/>
      <c r="H97" s="53"/>
    </row>
    <row r="98" spans="1:8" x14ac:dyDescent="0.25">
      <c r="A98" s="33"/>
      <c r="B98" s="7"/>
      <c r="C98" s="2"/>
      <c r="D98" s="2"/>
      <c r="E98" s="72"/>
      <c r="F98" s="2"/>
      <c r="G98" s="2"/>
      <c r="H98" s="2"/>
    </row>
    <row r="99" spans="1:8" x14ac:dyDescent="0.25">
      <c r="A99" s="3" t="s">
        <v>10</v>
      </c>
      <c r="B99" s="4"/>
      <c r="C99" s="4"/>
      <c r="D99" s="4"/>
      <c r="E99" s="74"/>
      <c r="F99" s="4"/>
      <c r="G99" s="4"/>
      <c r="H99" s="4"/>
    </row>
    <row r="100" spans="1:8" x14ac:dyDescent="0.25">
      <c r="A100" s="21"/>
      <c r="B100" s="7"/>
      <c r="C100" s="2"/>
      <c r="D100" s="2"/>
      <c r="E100" s="72"/>
      <c r="F100" s="2"/>
      <c r="G100" s="2"/>
      <c r="H100" s="2"/>
    </row>
    <row r="101" spans="1:8" x14ac:dyDescent="0.25">
      <c r="A101" s="3" t="s">
        <v>11</v>
      </c>
      <c r="B101" s="4"/>
      <c r="C101" s="4"/>
      <c r="D101" s="4"/>
      <c r="E101" s="74"/>
      <c r="F101" s="4"/>
      <c r="G101" s="4"/>
      <c r="H101" s="4"/>
    </row>
    <row r="102" spans="1:8" ht="15.75" x14ac:dyDescent="0.25">
      <c r="A102" s="2"/>
      <c r="B102" s="2"/>
      <c r="C102" s="2"/>
      <c r="D102" s="2"/>
      <c r="E102" s="72"/>
      <c r="F102" s="2"/>
      <c r="G102" s="2"/>
      <c r="H102" s="6"/>
    </row>
    <row r="103" spans="1:8" x14ac:dyDescent="0.25">
      <c r="A103" s="2"/>
      <c r="B103" s="2"/>
      <c r="C103" s="2"/>
      <c r="D103" s="2"/>
      <c r="E103" s="72"/>
      <c r="F103" s="2"/>
      <c r="G103" s="2"/>
      <c r="H103" s="2"/>
    </row>
    <row r="104" spans="1:8" ht="15" customHeight="1" x14ac:dyDescent="0.25">
      <c r="A104" s="54" t="s">
        <v>3</v>
      </c>
      <c r="B104" s="55"/>
      <c r="C104" s="58" t="s">
        <v>4</v>
      </c>
      <c r="D104" s="59"/>
      <c r="E104" s="59"/>
      <c r="F104" s="59"/>
      <c r="G104" s="59"/>
      <c r="H104" s="60"/>
    </row>
    <row r="105" spans="1:8" x14ac:dyDescent="0.25">
      <c r="A105" s="56"/>
      <c r="B105" s="57" t="s">
        <v>12</v>
      </c>
      <c r="C105" s="8">
        <v>0</v>
      </c>
      <c r="D105" s="9">
        <v>1</v>
      </c>
      <c r="E105" s="75">
        <v>2</v>
      </c>
      <c r="F105" s="9">
        <v>3</v>
      </c>
      <c r="G105" s="8">
        <v>4</v>
      </c>
      <c r="H105" s="10" t="s">
        <v>5</v>
      </c>
    </row>
    <row r="106" spans="1:8" s="14" customFormat="1" x14ac:dyDescent="0.25">
      <c r="A106" s="11" t="s">
        <v>6</v>
      </c>
      <c r="B106" s="34">
        <v>654</v>
      </c>
      <c r="C106" s="13">
        <v>0</v>
      </c>
      <c r="D106" s="13">
        <v>0</v>
      </c>
      <c r="E106" s="76">
        <v>0</v>
      </c>
      <c r="F106" s="13">
        <v>0</v>
      </c>
      <c r="G106" s="13">
        <v>0</v>
      </c>
      <c r="H106" s="13">
        <v>0</v>
      </c>
    </row>
    <row r="107" spans="1:8" s="14" customFormat="1" x14ac:dyDescent="0.25">
      <c r="A107" s="11" t="s">
        <v>6</v>
      </c>
      <c r="B107" s="34">
        <v>683</v>
      </c>
      <c r="C107" s="13">
        <v>2E-3</v>
      </c>
      <c r="D107" s="13">
        <v>0</v>
      </c>
      <c r="E107" s="76">
        <v>0</v>
      </c>
      <c r="F107" s="13">
        <v>0</v>
      </c>
      <c r="G107" s="13">
        <v>0</v>
      </c>
      <c r="H107" s="13">
        <v>0</v>
      </c>
    </row>
    <row r="108" spans="1:8" s="14" customFormat="1" x14ac:dyDescent="0.25">
      <c r="A108" s="11" t="s">
        <v>6</v>
      </c>
      <c r="B108" s="34">
        <v>715</v>
      </c>
      <c r="C108" s="13">
        <v>4.3999999999999997E-2</v>
      </c>
      <c r="D108" s="13">
        <v>1.4999999999999999E-2</v>
      </c>
      <c r="E108" s="76">
        <v>0.01</v>
      </c>
      <c r="F108" s="13">
        <v>5.0000000000000001E-3</v>
      </c>
      <c r="G108" s="13">
        <v>0</v>
      </c>
      <c r="H108" s="13">
        <v>0</v>
      </c>
    </row>
    <row r="109" spans="1:8" s="14" customFormat="1" x14ac:dyDescent="0.25">
      <c r="A109" s="11" t="s">
        <v>6</v>
      </c>
      <c r="B109" s="34">
        <v>736</v>
      </c>
      <c r="C109" s="13">
        <v>7.3999999999999996E-2</v>
      </c>
      <c r="D109" s="13">
        <v>4.4999999999999998E-2</v>
      </c>
      <c r="E109" s="76">
        <v>2.7E-2</v>
      </c>
      <c r="F109" s="13">
        <v>8.0000000000000002E-3</v>
      </c>
      <c r="G109" s="13">
        <v>0</v>
      </c>
      <c r="H109" s="13">
        <v>0</v>
      </c>
    </row>
    <row r="110" spans="1:8" s="14" customFormat="1" x14ac:dyDescent="0.25">
      <c r="A110" s="11" t="s">
        <v>6</v>
      </c>
      <c r="B110" s="34">
        <v>811</v>
      </c>
      <c r="C110" s="13">
        <v>8.3000000000000004E-2</v>
      </c>
      <c r="D110" s="13">
        <v>5.3999999999999999E-2</v>
      </c>
      <c r="E110" s="76">
        <v>3.5999999999999997E-2</v>
      </c>
      <c r="F110" s="13">
        <v>2.7E-2</v>
      </c>
      <c r="G110" s="13">
        <v>8.0000000000000002E-3</v>
      </c>
      <c r="H110" s="13">
        <v>0</v>
      </c>
    </row>
    <row r="111" spans="1:8" s="14" customFormat="1" x14ac:dyDescent="0.25">
      <c r="A111" s="11" t="s">
        <v>6</v>
      </c>
      <c r="B111" s="34">
        <v>919</v>
      </c>
      <c r="C111" s="13">
        <v>0.105</v>
      </c>
      <c r="D111" s="13">
        <v>7.6999999999999999E-2</v>
      </c>
      <c r="E111" s="76">
        <v>6.8000000000000005E-2</v>
      </c>
      <c r="F111" s="13">
        <v>0.04</v>
      </c>
      <c r="G111" s="13">
        <v>3.3000000000000002E-2</v>
      </c>
      <c r="H111" s="13">
        <v>1.4E-2</v>
      </c>
    </row>
    <row r="112" spans="1:8" s="14" customFormat="1" x14ac:dyDescent="0.25">
      <c r="A112" s="11" t="s">
        <v>6</v>
      </c>
      <c r="B112" s="34">
        <v>1001</v>
      </c>
      <c r="C112" s="13">
        <v>0.11700000000000001</v>
      </c>
      <c r="D112" s="13">
        <v>0.09</v>
      </c>
      <c r="E112" s="76">
        <v>8.2000000000000003E-2</v>
      </c>
      <c r="F112" s="13">
        <v>5.3999999999999999E-2</v>
      </c>
      <c r="G112" s="13">
        <v>4.5999999999999999E-2</v>
      </c>
      <c r="H112" s="13">
        <v>3.3000000000000002E-2</v>
      </c>
    </row>
    <row r="113" spans="1:8" s="14" customFormat="1" x14ac:dyDescent="0.25">
      <c r="A113" s="11" t="s">
        <v>6</v>
      </c>
      <c r="B113" s="34">
        <v>1061</v>
      </c>
      <c r="C113" s="13">
        <v>0.125</v>
      </c>
      <c r="D113" s="13">
        <v>9.9000000000000005E-2</v>
      </c>
      <c r="E113" s="76">
        <v>0.09</v>
      </c>
      <c r="F113" s="13">
        <v>6.3E-2</v>
      </c>
      <c r="G113" s="13">
        <v>0.05</v>
      </c>
      <c r="H113" s="13">
        <v>4.1000000000000002E-2</v>
      </c>
    </row>
    <row r="114" spans="1:8" s="14" customFormat="1" x14ac:dyDescent="0.25">
      <c r="A114" s="11" t="s">
        <v>6</v>
      </c>
      <c r="B114" s="34">
        <v>1139</v>
      </c>
      <c r="C114" s="13">
        <v>0.13600000000000001</v>
      </c>
      <c r="D114" s="13">
        <v>0.11799999999999999</v>
      </c>
      <c r="E114" s="76">
        <v>0.11</v>
      </c>
      <c r="F114" s="13">
        <v>8.3000000000000004E-2</v>
      </c>
      <c r="G114" s="13">
        <v>7.3999999999999996E-2</v>
      </c>
      <c r="H114" s="13">
        <v>5.6000000000000001E-2</v>
      </c>
    </row>
    <row r="115" spans="1:8" s="14" customFormat="1" x14ac:dyDescent="0.25">
      <c r="A115" s="11" t="s">
        <v>6</v>
      </c>
      <c r="B115" s="34">
        <v>1221</v>
      </c>
      <c r="C115" s="13">
        <v>0.14599999999999999</v>
      </c>
      <c r="D115" s="13">
        <v>0.129</v>
      </c>
      <c r="E115" s="76">
        <v>0.11899999999999999</v>
      </c>
      <c r="F115" s="13">
        <v>9.2999999999999999E-2</v>
      </c>
      <c r="G115" s="13">
        <v>8.4000000000000005E-2</v>
      </c>
      <c r="H115" s="13">
        <v>6.6000000000000003E-2</v>
      </c>
    </row>
    <row r="116" spans="1:8" s="14" customFormat="1" x14ac:dyDescent="0.25">
      <c r="A116" s="11" t="s">
        <v>6</v>
      </c>
      <c r="B116" s="34">
        <v>1317</v>
      </c>
      <c r="C116" s="13">
        <v>0.157</v>
      </c>
      <c r="D116" s="13">
        <v>0.14899999999999999</v>
      </c>
      <c r="E116" s="76">
        <v>0.13100000000000001</v>
      </c>
      <c r="F116" s="13">
        <v>0.111</v>
      </c>
      <c r="G116" s="13">
        <v>9.4E-2</v>
      </c>
      <c r="H116" s="13">
        <v>8.5000000000000006E-2</v>
      </c>
    </row>
    <row r="117" spans="1:8" s="14" customFormat="1" x14ac:dyDescent="0.25">
      <c r="A117" s="11" t="s">
        <v>6</v>
      </c>
      <c r="B117" s="34">
        <v>1419</v>
      </c>
      <c r="C117" s="13">
        <v>0.16700000000000001</v>
      </c>
      <c r="D117" s="13">
        <v>0.159</v>
      </c>
      <c r="E117" s="76">
        <v>0.14099999999999999</v>
      </c>
      <c r="F117" s="13">
        <v>0.123</v>
      </c>
      <c r="G117" s="13">
        <v>0.104</v>
      </c>
      <c r="H117" s="13">
        <v>9.6000000000000002E-2</v>
      </c>
    </row>
    <row r="118" spans="1:8" s="14" customFormat="1" x14ac:dyDescent="0.25">
      <c r="A118" s="11" t="s">
        <v>6</v>
      </c>
      <c r="B118" s="34">
        <v>1557</v>
      </c>
      <c r="C118" s="13">
        <v>0.17799999999999999</v>
      </c>
      <c r="D118" s="13">
        <v>0.17</v>
      </c>
      <c r="E118" s="76">
        <v>0.151</v>
      </c>
      <c r="F118" s="13">
        <v>0.13300000000000001</v>
      </c>
      <c r="G118" s="13">
        <v>0.115</v>
      </c>
      <c r="H118" s="13">
        <v>0.106</v>
      </c>
    </row>
    <row r="119" spans="1:8" s="14" customFormat="1" x14ac:dyDescent="0.25">
      <c r="A119" s="11" t="s">
        <v>6</v>
      </c>
      <c r="B119" s="34">
        <v>1705</v>
      </c>
      <c r="C119" s="13">
        <v>0.192</v>
      </c>
      <c r="D119" s="13">
        <v>0.184</v>
      </c>
      <c r="E119" s="76">
        <v>0.16700000000000001</v>
      </c>
      <c r="F119" s="13">
        <v>0.14799999999999999</v>
      </c>
      <c r="G119" s="13">
        <v>0.13900000000000001</v>
      </c>
      <c r="H119" s="13">
        <v>0.121</v>
      </c>
    </row>
    <row r="120" spans="1:8" s="14" customFormat="1" x14ac:dyDescent="0.25">
      <c r="A120" s="11" t="s">
        <v>6</v>
      </c>
      <c r="B120" s="34">
        <v>1864</v>
      </c>
      <c r="C120" s="13">
        <v>0.20599999999999999</v>
      </c>
      <c r="D120" s="13">
        <v>0.2</v>
      </c>
      <c r="E120" s="76">
        <v>0.183</v>
      </c>
      <c r="F120" s="13">
        <v>0.16600000000000001</v>
      </c>
      <c r="G120" s="13">
        <v>0.158</v>
      </c>
      <c r="H120" s="13">
        <v>0.14000000000000001</v>
      </c>
    </row>
    <row r="121" spans="1:8" s="14" customFormat="1" x14ac:dyDescent="0.25">
      <c r="A121" s="11" t="s">
        <v>6</v>
      </c>
      <c r="B121" s="34">
        <v>1971</v>
      </c>
      <c r="C121" s="13">
        <v>0.216</v>
      </c>
      <c r="D121" s="13">
        <v>0.21099999999999999</v>
      </c>
      <c r="E121" s="76">
        <v>0.192</v>
      </c>
      <c r="F121" s="13">
        <v>0.17499999999999999</v>
      </c>
      <c r="G121" s="13">
        <v>0.16700000000000001</v>
      </c>
      <c r="H121" s="13">
        <v>0.15</v>
      </c>
    </row>
    <row r="122" spans="1:8" s="14" customFormat="1" x14ac:dyDescent="0.25">
      <c r="A122" s="11" t="s">
        <v>6</v>
      </c>
      <c r="B122" s="34">
        <v>2083</v>
      </c>
      <c r="C122" s="13">
        <v>0.22600000000000001</v>
      </c>
      <c r="D122" s="13">
        <v>0.221</v>
      </c>
      <c r="E122" s="76">
        <v>0.20300000000000001</v>
      </c>
      <c r="F122" s="13">
        <v>0.184</v>
      </c>
      <c r="G122" s="13">
        <v>0.17699999999999999</v>
      </c>
      <c r="H122" s="13">
        <v>0.16900000000000001</v>
      </c>
    </row>
    <row r="123" spans="1:8" s="14" customFormat="1" x14ac:dyDescent="0.25">
      <c r="A123" s="11" t="s">
        <v>6</v>
      </c>
      <c r="B123" s="34">
        <v>2211</v>
      </c>
      <c r="C123" s="13">
        <v>0.23599999999999999</v>
      </c>
      <c r="D123" s="13">
        <v>0.23100000000000001</v>
      </c>
      <c r="E123" s="76">
        <v>0.214</v>
      </c>
      <c r="F123" s="13">
        <v>0.19600000000000001</v>
      </c>
      <c r="G123" s="13">
        <v>0.186</v>
      </c>
      <c r="H123" s="13">
        <v>0.18</v>
      </c>
    </row>
    <row r="124" spans="1:8" s="14" customFormat="1" x14ac:dyDescent="0.25">
      <c r="A124" s="11" t="s">
        <v>6</v>
      </c>
      <c r="B124" s="34">
        <v>2359</v>
      </c>
      <c r="C124" s="13">
        <v>0.246</v>
      </c>
      <c r="D124" s="13">
        <v>0.24199999999999999</v>
      </c>
      <c r="E124" s="76">
        <v>0.23400000000000001</v>
      </c>
      <c r="F124" s="13">
        <v>0.20599999999999999</v>
      </c>
      <c r="G124" s="13">
        <v>0.19800000000000001</v>
      </c>
      <c r="H124" s="13">
        <v>0.189</v>
      </c>
    </row>
    <row r="125" spans="1:8" s="14" customFormat="1" x14ac:dyDescent="0.25">
      <c r="A125" s="11" t="s">
        <v>6</v>
      </c>
      <c r="B125" s="34">
        <v>2527</v>
      </c>
      <c r="C125" s="13">
        <v>0.25600000000000001</v>
      </c>
      <c r="D125" s="13">
        <v>0.252</v>
      </c>
      <c r="E125" s="76">
        <v>0.24399999999999999</v>
      </c>
      <c r="F125" s="13">
        <v>0.217</v>
      </c>
      <c r="G125" s="13">
        <v>0.20899999999999999</v>
      </c>
      <c r="H125" s="13">
        <v>0.20100000000000001</v>
      </c>
    </row>
    <row r="126" spans="1:8" s="14" customFormat="1" x14ac:dyDescent="0.25">
      <c r="A126" s="11" t="s">
        <v>6</v>
      </c>
      <c r="B126" s="34">
        <v>2758</v>
      </c>
      <c r="C126" s="13">
        <v>0.26600000000000001</v>
      </c>
      <c r="D126" s="13">
        <v>0.26100000000000001</v>
      </c>
      <c r="E126" s="76">
        <v>0.254</v>
      </c>
      <c r="F126" s="13">
        <v>0.22700000000000001</v>
      </c>
      <c r="G126" s="13">
        <v>0.219</v>
      </c>
      <c r="H126" s="13">
        <v>0.21099999999999999</v>
      </c>
    </row>
    <row r="127" spans="1:8" s="14" customFormat="1" x14ac:dyDescent="0.25">
      <c r="A127" s="11" t="s">
        <v>6</v>
      </c>
      <c r="B127" s="34">
        <v>3094</v>
      </c>
      <c r="C127" s="13">
        <v>0.27900000000000003</v>
      </c>
      <c r="D127" s="13">
        <v>0.27400000000000002</v>
      </c>
      <c r="E127" s="76">
        <v>0.26600000000000001</v>
      </c>
      <c r="F127" s="13">
        <v>0.23899999999999999</v>
      </c>
      <c r="G127" s="13">
        <v>0.23100000000000001</v>
      </c>
      <c r="H127" s="13">
        <v>0.223</v>
      </c>
    </row>
    <row r="128" spans="1:8" s="14" customFormat="1" x14ac:dyDescent="0.25">
      <c r="A128" s="11" t="s">
        <v>6</v>
      </c>
      <c r="B128" s="34">
        <v>3523</v>
      </c>
      <c r="C128" s="13">
        <v>0.29499999999999998</v>
      </c>
      <c r="D128" s="13">
        <v>0.29399999999999998</v>
      </c>
      <c r="E128" s="76">
        <v>0.28999999999999998</v>
      </c>
      <c r="F128" s="13">
        <v>0.26600000000000001</v>
      </c>
      <c r="G128" s="13">
        <v>0.26200000000000001</v>
      </c>
      <c r="H128" s="13">
        <v>0.25800000000000001</v>
      </c>
    </row>
    <row r="129" spans="1:8" s="14" customFormat="1" x14ac:dyDescent="0.25">
      <c r="A129" s="11" t="s">
        <v>6</v>
      </c>
      <c r="B129" s="34">
        <v>4105</v>
      </c>
      <c r="C129" s="13">
        <v>0.307</v>
      </c>
      <c r="D129" s="13">
        <v>0.307</v>
      </c>
      <c r="E129" s="76">
        <v>0.3</v>
      </c>
      <c r="F129" s="13">
        <v>0.28599999999999998</v>
      </c>
      <c r="G129" s="13">
        <v>0.27200000000000002</v>
      </c>
      <c r="H129" s="13">
        <v>0.26800000000000002</v>
      </c>
    </row>
    <row r="130" spans="1:8" s="14" customFormat="1" x14ac:dyDescent="0.25">
      <c r="A130" s="11" t="s">
        <v>6</v>
      </c>
      <c r="B130" s="34">
        <v>4636</v>
      </c>
      <c r="C130" s="13">
        <v>0.32500000000000001</v>
      </c>
      <c r="D130" s="13">
        <v>0.32200000000000001</v>
      </c>
      <c r="E130" s="76">
        <v>0.318</v>
      </c>
      <c r="F130" s="13">
        <v>0.30099999999999999</v>
      </c>
      <c r="G130" s="13">
        <v>0.28699999999999998</v>
      </c>
      <c r="H130" s="13">
        <v>0.28299999999999997</v>
      </c>
    </row>
    <row r="131" spans="1:8" s="14" customFormat="1" x14ac:dyDescent="0.25">
      <c r="A131" s="11" t="s">
        <v>6</v>
      </c>
      <c r="B131" s="34">
        <v>5178</v>
      </c>
      <c r="C131" s="13">
        <v>0.33500000000000002</v>
      </c>
      <c r="D131" s="13">
        <v>0.33200000000000002</v>
      </c>
      <c r="E131" s="76">
        <v>0.32800000000000001</v>
      </c>
      <c r="F131" s="13">
        <v>0.314</v>
      </c>
      <c r="G131" s="13">
        <v>0.307</v>
      </c>
      <c r="H131" s="13">
        <v>0.29299999999999998</v>
      </c>
    </row>
    <row r="132" spans="1:8" s="14" customFormat="1" x14ac:dyDescent="0.25">
      <c r="A132" s="11" t="s">
        <v>6</v>
      </c>
      <c r="B132" s="34">
        <v>5862</v>
      </c>
      <c r="C132" s="13">
        <v>0.34499999999999997</v>
      </c>
      <c r="D132" s="13">
        <v>0.34200000000000003</v>
      </c>
      <c r="E132" s="76">
        <v>0.33800000000000002</v>
      </c>
      <c r="F132" s="13">
        <v>0.32400000000000001</v>
      </c>
      <c r="G132" s="13">
        <v>0.32</v>
      </c>
      <c r="H132" s="13">
        <v>0.30299999999999999</v>
      </c>
    </row>
    <row r="133" spans="1:8" s="14" customFormat="1" x14ac:dyDescent="0.25">
      <c r="A133" s="11" t="s">
        <v>6</v>
      </c>
      <c r="B133" s="34">
        <v>6706</v>
      </c>
      <c r="C133" s="13">
        <v>0.36499999999999999</v>
      </c>
      <c r="D133" s="13">
        <v>0.36299999999999999</v>
      </c>
      <c r="E133" s="76">
        <v>0.35699999999999998</v>
      </c>
      <c r="F133" s="13">
        <v>0.35</v>
      </c>
      <c r="G133" s="13">
        <v>0.34799999999999998</v>
      </c>
      <c r="H133" s="13">
        <v>0.34599999999999997</v>
      </c>
    </row>
    <row r="134" spans="1:8" s="14" customFormat="1" x14ac:dyDescent="0.25">
      <c r="A134" s="11" t="s">
        <v>6</v>
      </c>
      <c r="B134" s="34">
        <v>7915</v>
      </c>
      <c r="C134" s="13">
        <v>0.375</v>
      </c>
      <c r="D134" s="13">
        <v>0.373</v>
      </c>
      <c r="E134" s="76">
        <v>0.371</v>
      </c>
      <c r="F134" s="13">
        <v>0.36</v>
      </c>
      <c r="G134" s="13">
        <v>0.35799999999999998</v>
      </c>
      <c r="H134" s="13">
        <v>0.35599999999999998</v>
      </c>
    </row>
    <row r="135" spans="1:8" s="14" customFormat="1" x14ac:dyDescent="0.25">
      <c r="A135" s="11" t="s">
        <v>6</v>
      </c>
      <c r="B135" s="34">
        <v>9531</v>
      </c>
      <c r="C135" s="13">
        <v>0.39500000000000002</v>
      </c>
      <c r="D135" s="13">
        <v>0.39300000000000002</v>
      </c>
      <c r="E135" s="76">
        <v>0.39100000000000001</v>
      </c>
      <c r="F135" s="13">
        <v>0.38</v>
      </c>
      <c r="G135" s="13">
        <v>0.378</v>
      </c>
      <c r="H135" s="13">
        <v>0.376</v>
      </c>
    </row>
    <row r="136" spans="1:8" s="14" customFormat="1" x14ac:dyDescent="0.25">
      <c r="A136" s="11" t="s">
        <v>6</v>
      </c>
      <c r="B136" s="34">
        <v>11248</v>
      </c>
      <c r="C136" s="13">
        <v>0.40500000000000003</v>
      </c>
      <c r="D136" s="13">
        <v>0.40300000000000002</v>
      </c>
      <c r="E136" s="76">
        <v>0.40100000000000002</v>
      </c>
      <c r="F136" s="13">
        <v>0.39400000000000002</v>
      </c>
      <c r="G136" s="13">
        <v>0.38800000000000001</v>
      </c>
      <c r="H136" s="13">
        <v>0.38600000000000001</v>
      </c>
    </row>
    <row r="137" spans="1:8" x14ac:dyDescent="0.25">
      <c r="A137" s="11" t="s">
        <v>6</v>
      </c>
      <c r="B137" s="34">
        <v>18797</v>
      </c>
      <c r="C137" s="13">
        <v>0.41499999999999998</v>
      </c>
      <c r="D137" s="13">
        <v>0.41299999999999998</v>
      </c>
      <c r="E137" s="76">
        <v>0.41099999999999998</v>
      </c>
      <c r="F137" s="13">
        <v>0.40400000000000003</v>
      </c>
      <c r="G137" s="13">
        <v>0.40200000000000002</v>
      </c>
      <c r="H137" s="13">
        <v>0.39600000000000002</v>
      </c>
    </row>
    <row r="138" spans="1:8" x14ac:dyDescent="0.25">
      <c r="A138" s="11" t="s">
        <v>6</v>
      </c>
      <c r="B138" s="34">
        <v>20160</v>
      </c>
      <c r="C138" s="13">
        <v>0.42499999999999999</v>
      </c>
      <c r="D138" s="13">
        <v>0.42299999999999999</v>
      </c>
      <c r="E138" s="76">
        <v>0.42099999999999999</v>
      </c>
      <c r="F138" s="13">
        <v>0.41399999999999998</v>
      </c>
      <c r="G138" s="13">
        <v>0.41199999999999998</v>
      </c>
      <c r="H138" s="13">
        <v>0.40600000000000003</v>
      </c>
    </row>
    <row r="139" spans="1:8" x14ac:dyDescent="0.25">
      <c r="A139" s="11" t="s">
        <v>6</v>
      </c>
      <c r="B139" s="34">
        <v>22680</v>
      </c>
      <c r="C139" s="13">
        <v>0.433</v>
      </c>
      <c r="D139" s="13">
        <v>0.433</v>
      </c>
      <c r="E139" s="76">
        <v>0.43099999999999999</v>
      </c>
      <c r="F139" s="13">
        <v>0.42399999999999999</v>
      </c>
      <c r="G139" s="13">
        <v>0.42199999999999999</v>
      </c>
      <c r="H139" s="13">
        <v>0.41799999999999998</v>
      </c>
    </row>
    <row r="140" spans="1:8" x14ac:dyDescent="0.25">
      <c r="A140" s="11" t="s">
        <v>6</v>
      </c>
      <c r="B140" s="34">
        <v>25200</v>
      </c>
      <c r="C140" s="13">
        <v>0.443</v>
      </c>
      <c r="D140" s="13">
        <v>0.443</v>
      </c>
      <c r="E140" s="76">
        <v>0.441</v>
      </c>
      <c r="F140" s="13">
        <v>0.434</v>
      </c>
      <c r="G140" s="13">
        <v>0.432</v>
      </c>
      <c r="H140" s="13">
        <v>0.43</v>
      </c>
    </row>
    <row r="141" spans="1:8" x14ac:dyDescent="0.25">
      <c r="A141" s="15" t="s">
        <v>13</v>
      </c>
      <c r="B141" s="26">
        <v>25200</v>
      </c>
      <c r="C141" s="17">
        <v>0.45300000000000001</v>
      </c>
      <c r="D141" s="17">
        <v>0.45300000000000001</v>
      </c>
      <c r="E141" s="77">
        <v>0.45100000000000001</v>
      </c>
      <c r="F141" s="17">
        <v>0.44400000000000001</v>
      </c>
      <c r="G141" s="17">
        <v>0.442</v>
      </c>
      <c r="H141" s="17">
        <v>0.44</v>
      </c>
    </row>
    <row r="142" spans="1:8" x14ac:dyDescent="0.25">
      <c r="A142" s="18"/>
      <c r="B142" s="19"/>
      <c r="C142" s="20"/>
      <c r="D142" s="20"/>
      <c r="E142" s="78"/>
      <c r="F142" s="20"/>
      <c r="G142" s="20"/>
      <c r="H142" s="20"/>
    </row>
    <row r="143" spans="1:8" x14ac:dyDescent="0.25">
      <c r="A143" s="18"/>
      <c r="B143" s="19"/>
      <c r="C143" s="20"/>
      <c r="D143" s="20"/>
      <c r="E143" s="78"/>
      <c r="F143" s="20"/>
      <c r="G143" s="20"/>
      <c r="H143" s="20"/>
    </row>
    <row r="144" spans="1:8" x14ac:dyDescent="0.25">
      <c r="A144" s="52" t="s">
        <v>0</v>
      </c>
      <c r="B144" s="53"/>
      <c r="C144" s="53"/>
      <c r="D144" s="53"/>
      <c r="E144" s="53"/>
      <c r="F144" s="53"/>
      <c r="G144" s="53"/>
      <c r="H144" s="53"/>
    </row>
    <row r="145" spans="1:8" x14ac:dyDescent="0.25">
      <c r="A145" s="35"/>
      <c r="B145" s="7"/>
      <c r="C145" s="2"/>
      <c r="D145" s="2"/>
      <c r="E145" s="72"/>
      <c r="F145" s="2"/>
      <c r="G145" s="2"/>
      <c r="H145" s="2"/>
    </row>
    <row r="146" spans="1:8" x14ac:dyDescent="0.25">
      <c r="A146" s="3" t="s">
        <v>14</v>
      </c>
      <c r="B146" s="4"/>
      <c r="C146" s="4"/>
      <c r="D146" s="4"/>
      <c r="E146" s="74"/>
      <c r="F146" s="4"/>
      <c r="G146" s="4"/>
      <c r="H146" s="4"/>
    </row>
    <row r="147" spans="1:8" x14ac:dyDescent="0.25">
      <c r="A147" s="2"/>
      <c r="B147" s="7"/>
      <c r="C147" s="2"/>
      <c r="D147" s="2"/>
      <c r="E147" s="72"/>
      <c r="F147" s="2"/>
      <c r="G147" s="2"/>
      <c r="H147" s="2"/>
    </row>
    <row r="148" spans="1:8" x14ac:dyDescent="0.25">
      <c r="A148" s="3" t="s">
        <v>15</v>
      </c>
      <c r="B148" s="4"/>
      <c r="C148" s="4"/>
      <c r="D148" s="4"/>
      <c r="E148" s="74"/>
      <c r="F148" s="4"/>
      <c r="G148" s="4"/>
      <c r="H148" s="4"/>
    </row>
    <row r="149" spans="1:8" ht="15.75" x14ac:dyDescent="0.25">
      <c r="A149" s="2"/>
      <c r="B149" s="7"/>
      <c r="C149" s="2"/>
      <c r="D149" s="2"/>
      <c r="E149" s="72"/>
      <c r="F149" s="2"/>
      <c r="G149" s="2"/>
      <c r="H149" s="6"/>
    </row>
    <row r="150" spans="1:8" x14ac:dyDescent="0.25">
      <c r="A150" s="2"/>
      <c r="B150" s="7"/>
      <c r="C150" s="2"/>
      <c r="D150" s="2"/>
      <c r="E150" s="72"/>
      <c r="F150" s="2"/>
      <c r="G150" s="2"/>
      <c r="H150" s="2"/>
    </row>
    <row r="151" spans="1:8" ht="15" customHeight="1" x14ac:dyDescent="0.25">
      <c r="A151" s="54" t="s">
        <v>3</v>
      </c>
      <c r="B151" s="55"/>
      <c r="C151" s="58" t="s">
        <v>4</v>
      </c>
      <c r="D151" s="59"/>
      <c r="E151" s="59"/>
      <c r="F151" s="59"/>
      <c r="G151" s="59"/>
      <c r="H151" s="60"/>
    </row>
    <row r="152" spans="1:8" x14ac:dyDescent="0.25">
      <c r="A152" s="56"/>
      <c r="B152" s="57" t="s">
        <v>12</v>
      </c>
      <c r="C152" s="8">
        <v>0</v>
      </c>
      <c r="D152" s="8">
        <v>1</v>
      </c>
      <c r="E152" s="75">
        <v>2</v>
      </c>
      <c r="F152" s="8">
        <v>3</v>
      </c>
      <c r="G152" s="8">
        <v>4</v>
      </c>
      <c r="H152" s="36" t="s">
        <v>5</v>
      </c>
    </row>
    <row r="153" spans="1:8" x14ac:dyDescent="0.25">
      <c r="A153" s="11" t="s">
        <v>6</v>
      </c>
      <c r="B153" s="37">
        <v>1306</v>
      </c>
      <c r="C153" s="38">
        <v>0</v>
      </c>
      <c r="D153" s="38">
        <v>0</v>
      </c>
      <c r="E153" s="84">
        <v>0</v>
      </c>
      <c r="F153" s="38">
        <v>0</v>
      </c>
      <c r="G153" s="38">
        <v>0</v>
      </c>
      <c r="H153" s="38">
        <v>0</v>
      </c>
    </row>
    <row r="154" spans="1:8" x14ac:dyDescent="0.25">
      <c r="A154" s="11" t="s">
        <v>6</v>
      </c>
      <c r="B154" s="12">
        <v>1409</v>
      </c>
      <c r="C154" s="39">
        <v>1.4E-2</v>
      </c>
      <c r="D154" s="39">
        <v>0</v>
      </c>
      <c r="E154" s="85">
        <v>0</v>
      </c>
      <c r="F154" s="39">
        <v>0</v>
      </c>
      <c r="G154" s="39">
        <v>0</v>
      </c>
      <c r="H154" s="39">
        <v>0</v>
      </c>
    </row>
    <row r="155" spans="1:8" s="14" customFormat="1" x14ac:dyDescent="0.25">
      <c r="A155" s="11" t="s">
        <v>6</v>
      </c>
      <c r="B155" s="12">
        <v>1450</v>
      </c>
      <c r="C155" s="39">
        <v>4.2999999999999997E-2</v>
      </c>
      <c r="D155" s="39">
        <v>8.0000000000000002E-3</v>
      </c>
      <c r="E155" s="85">
        <v>0</v>
      </c>
      <c r="F155" s="39">
        <v>0</v>
      </c>
      <c r="G155" s="39">
        <v>0</v>
      </c>
      <c r="H155" s="39">
        <v>0</v>
      </c>
    </row>
    <row r="156" spans="1:8" s="14" customFormat="1" x14ac:dyDescent="0.25">
      <c r="A156" s="11" t="s">
        <v>6</v>
      </c>
      <c r="B156" s="12">
        <v>1634</v>
      </c>
      <c r="C156" s="39">
        <v>5.2999999999999999E-2</v>
      </c>
      <c r="D156" s="39">
        <v>2.8000000000000001E-2</v>
      </c>
      <c r="E156" s="85">
        <v>0</v>
      </c>
      <c r="F156" s="39">
        <v>0</v>
      </c>
      <c r="G156" s="39">
        <v>0</v>
      </c>
      <c r="H156" s="39">
        <v>0</v>
      </c>
    </row>
    <row r="157" spans="1:8" s="14" customFormat="1" x14ac:dyDescent="0.25">
      <c r="A157" s="11" t="s">
        <v>6</v>
      </c>
      <c r="B157" s="12">
        <v>1950</v>
      </c>
      <c r="C157" s="39">
        <v>6.8000000000000005E-2</v>
      </c>
      <c r="D157" s="39">
        <v>4.9000000000000002E-2</v>
      </c>
      <c r="E157" s="85">
        <v>3.9E-2</v>
      </c>
      <c r="F157" s="39">
        <v>4.0000000000000001E-3</v>
      </c>
      <c r="G157" s="39">
        <v>0</v>
      </c>
      <c r="H157" s="39">
        <v>0</v>
      </c>
    </row>
    <row r="158" spans="1:8" s="14" customFormat="1" x14ac:dyDescent="0.25">
      <c r="A158" s="11" t="s">
        <v>6</v>
      </c>
      <c r="B158" s="12">
        <v>2072</v>
      </c>
      <c r="C158" s="39">
        <v>8.3000000000000004E-2</v>
      </c>
      <c r="D158" s="39">
        <v>6.4000000000000001E-2</v>
      </c>
      <c r="E158" s="85">
        <v>5.3999999999999999E-2</v>
      </c>
      <c r="F158" s="39">
        <v>2.4E-2</v>
      </c>
      <c r="G158" s="39">
        <v>1.4E-2</v>
      </c>
      <c r="H158" s="39">
        <v>0</v>
      </c>
    </row>
    <row r="159" spans="1:8" s="14" customFormat="1" x14ac:dyDescent="0.25">
      <c r="A159" s="11" t="s">
        <v>6</v>
      </c>
      <c r="B159" s="12">
        <v>2206</v>
      </c>
      <c r="C159" s="39">
        <v>0.10199999999999999</v>
      </c>
      <c r="D159" s="39">
        <v>7.3999999999999996E-2</v>
      </c>
      <c r="E159" s="85">
        <v>6.4000000000000001E-2</v>
      </c>
      <c r="F159" s="39">
        <v>4.3999999999999997E-2</v>
      </c>
      <c r="G159" s="39">
        <v>2.4E-2</v>
      </c>
      <c r="H159" s="39">
        <v>1.4E-2</v>
      </c>
    </row>
    <row r="160" spans="1:8" s="14" customFormat="1" x14ac:dyDescent="0.25">
      <c r="A160" s="11" t="s">
        <v>6</v>
      </c>
      <c r="B160" s="12">
        <v>2307</v>
      </c>
      <c r="C160" s="39">
        <v>0.127</v>
      </c>
      <c r="D160" s="39">
        <v>9.8000000000000004E-2</v>
      </c>
      <c r="E160" s="85">
        <v>7.9000000000000001E-2</v>
      </c>
      <c r="F160" s="39">
        <v>5.8999999999999997E-2</v>
      </c>
      <c r="G160" s="39">
        <v>3.9E-2</v>
      </c>
      <c r="H160" s="39">
        <v>2.9000000000000001E-2</v>
      </c>
    </row>
    <row r="161" spans="1:8" s="14" customFormat="1" x14ac:dyDescent="0.25">
      <c r="A161" s="11" t="s">
        <v>6</v>
      </c>
      <c r="B161" s="12">
        <v>2471</v>
      </c>
      <c r="C161" s="39">
        <v>0.14699999999999999</v>
      </c>
      <c r="D161" s="39">
        <v>0.11799999999999999</v>
      </c>
      <c r="E161" s="85">
        <v>9.9000000000000005E-2</v>
      </c>
      <c r="F161" s="39">
        <v>7.9000000000000001E-2</v>
      </c>
      <c r="G161" s="39">
        <v>0.06</v>
      </c>
      <c r="H161" s="39">
        <v>3.9E-2</v>
      </c>
    </row>
    <row r="162" spans="1:8" s="14" customFormat="1" x14ac:dyDescent="0.25">
      <c r="A162" s="11" t="s">
        <v>6</v>
      </c>
      <c r="B162" s="12">
        <v>2553</v>
      </c>
      <c r="C162" s="39">
        <v>0.156</v>
      </c>
      <c r="D162" s="39">
        <v>0.13800000000000001</v>
      </c>
      <c r="E162" s="85">
        <v>0.11799999999999999</v>
      </c>
      <c r="F162" s="39">
        <v>9.9000000000000005E-2</v>
      </c>
      <c r="G162" s="39">
        <v>6.9000000000000006E-2</v>
      </c>
      <c r="H162" s="39">
        <v>0.06</v>
      </c>
    </row>
    <row r="163" spans="1:8" s="14" customFormat="1" x14ac:dyDescent="0.25">
      <c r="A163" s="11" t="s">
        <v>6</v>
      </c>
      <c r="B163" s="12">
        <v>2655</v>
      </c>
      <c r="C163" s="39">
        <v>0.16700000000000001</v>
      </c>
      <c r="D163" s="39">
        <v>0.14799999999999999</v>
      </c>
      <c r="E163" s="85">
        <v>0.128</v>
      </c>
      <c r="F163" s="39">
        <v>0.109</v>
      </c>
      <c r="G163" s="39">
        <v>8.8999999999999996E-2</v>
      </c>
      <c r="H163" s="39">
        <v>7.9000000000000001E-2</v>
      </c>
    </row>
    <row r="164" spans="1:8" s="14" customFormat="1" x14ac:dyDescent="0.25">
      <c r="A164" s="11" t="s">
        <v>6</v>
      </c>
      <c r="B164" s="12">
        <v>2920</v>
      </c>
      <c r="C164" s="39">
        <v>0.17699999999999999</v>
      </c>
      <c r="D164" s="39">
        <v>0.158</v>
      </c>
      <c r="E164" s="85">
        <v>0.13800000000000001</v>
      </c>
      <c r="F164" s="39">
        <v>0.11899999999999999</v>
      </c>
      <c r="G164" s="39">
        <v>0.109</v>
      </c>
      <c r="H164" s="39">
        <v>9.9000000000000005E-2</v>
      </c>
    </row>
    <row r="165" spans="1:8" s="14" customFormat="1" x14ac:dyDescent="0.25">
      <c r="A165" s="11" t="s">
        <v>6</v>
      </c>
      <c r="B165" s="12">
        <v>3237</v>
      </c>
      <c r="C165" s="39">
        <v>0.188</v>
      </c>
      <c r="D165" s="39">
        <v>0.17299999999999999</v>
      </c>
      <c r="E165" s="85">
        <v>0.157</v>
      </c>
      <c r="F165" s="39">
        <v>0.14199999999999999</v>
      </c>
      <c r="G165" s="39">
        <v>0.13600000000000001</v>
      </c>
      <c r="H165" s="39">
        <v>0.13</v>
      </c>
    </row>
    <row r="166" spans="1:8" s="14" customFormat="1" x14ac:dyDescent="0.25">
      <c r="A166" s="11" t="s">
        <v>6</v>
      </c>
      <c r="B166" s="12">
        <v>3574</v>
      </c>
      <c r="C166" s="39">
        <v>0.2</v>
      </c>
      <c r="D166" s="39">
        <v>0.185</v>
      </c>
      <c r="E166" s="85">
        <v>0.16900000000000001</v>
      </c>
      <c r="F166" s="39">
        <v>0.153</v>
      </c>
      <c r="G166" s="39">
        <v>0.14699999999999999</v>
      </c>
      <c r="H166" s="39">
        <v>0.14099999999999999</v>
      </c>
    </row>
    <row r="167" spans="1:8" s="14" customFormat="1" x14ac:dyDescent="0.25">
      <c r="A167" s="11" t="s">
        <v>6</v>
      </c>
      <c r="B167" s="12">
        <v>3706</v>
      </c>
      <c r="C167" s="39">
        <v>0.21</v>
      </c>
      <c r="D167" s="39">
        <v>0.19700000000000001</v>
      </c>
      <c r="E167" s="85">
        <v>0.189</v>
      </c>
      <c r="F167" s="39">
        <v>0.16300000000000001</v>
      </c>
      <c r="G167" s="39">
        <v>0.157</v>
      </c>
      <c r="H167" s="39">
        <v>0.151</v>
      </c>
    </row>
    <row r="168" spans="1:8" s="14" customFormat="1" x14ac:dyDescent="0.25">
      <c r="A168" s="11" t="s">
        <v>6</v>
      </c>
      <c r="B168" s="12">
        <v>3921</v>
      </c>
      <c r="C168" s="39">
        <v>0.22</v>
      </c>
      <c r="D168" s="39">
        <v>0.20699999999999999</v>
      </c>
      <c r="E168" s="85">
        <v>0.20100000000000001</v>
      </c>
      <c r="F168" s="39">
        <v>0.17299999999999999</v>
      </c>
      <c r="G168" s="39">
        <v>0.16700000000000001</v>
      </c>
      <c r="H168" s="39">
        <v>0.161</v>
      </c>
    </row>
    <row r="169" spans="1:8" s="14" customFormat="1" x14ac:dyDescent="0.25">
      <c r="A169" s="11" t="s">
        <v>6</v>
      </c>
      <c r="B169" s="12">
        <v>4339</v>
      </c>
      <c r="C169" s="39">
        <v>0.24</v>
      </c>
      <c r="D169" s="39">
        <v>0.22700000000000001</v>
      </c>
      <c r="E169" s="85">
        <v>0.221</v>
      </c>
      <c r="F169" s="39">
        <v>0.19500000000000001</v>
      </c>
      <c r="G169" s="39">
        <v>0.187</v>
      </c>
      <c r="H169" s="39">
        <v>0.18099999999999999</v>
      </c>
    </row>
    <row r="170" spans="1:8" s="14" customFormat="1" x14ac:dyDescent="0.25">
      <c r="A170" s="11" t="s">
        <v>6</v>
      </c>
      <c r="B170" s="12">
        <v>4606</v>
      </c>
      <c r="C170" s="39">
        <v>0.25</v>
      </c>
      <c r="D170" s="39">
        <v>0.23699999999999999</v>
      </c>
      <c r="E170" s="85">
        <v>0.23100000000000001</v>
      </c>
      <c r="F170" s="39">
        <v>0.20499999999999999</v>
      </c>
      <c r="G170" s="39">
        <v>0.19900000000000001</v>
      </c>
      <c r="H170" s="39">
        <v>0.191</v>
      </c>
    </row>
    <row r="171" spans="1:8" s="14" customFormat="1" x14ac:dyDescent="0.25">
      <c r="A171" s="11" t="s">
        <v>6</v>
      </c>
      <c r="B171" s="12">
        <v>4901</v>
      </c>
      <c r="C171" s="39">
        <v>0.26</v>
      </c>
      <c r="D171" s="39">
        <v>0.247</v>
      </c>
      <c r="E171" s="85">
        <v>0.24099999999999999</v>
      </c>
      <c r="F171" s="39">
        <v>0.215</v>
      </c>
      <c r="G171" s="39">
        <v>0.20899999999999999</v>
      </c>
      <c r="H171" s="39">
        <v>0.20300000000000001</v>
      </c>
    </row>
    <row r="172" spans="1:8" s="14" customFormat="1" x14ac:dyDescent="0.25">
      <c r="A172" s="11" t="s">
        <v>6</v>
      </c>
      <c r="B172" s="12">
        <v>5188</v>
      </c>
      <c r="C172" s="39">
        <v>0.27</v>
      </c>
      <c r="D172" s="39">
        <v>0.25700000000000001</v>
      </c>
      <c r="E172" s="85">
        <v>0.251</v>
      </c>
      <c r="F172" s="39">
        <v>0.22500000000000001</v>
      </c>
      <c r="G172" s="39">
        <v>0.219</v>
      </c>
      <c r="H172" s="39">
        <v>0.21299999999999999</v>
      </c>
    </row>
    <row r="173" spans="1:8" s="14" customFormat="1" x14ac:dyDescent="0.25">
      <c r="A173" s="11" t="s">
        <v>6</v>
      </c>
      <c r="B173" s="12">
        <v>5617</v>
      </c>
      <c r="C173" s="39">
        <v>0.28000000000000003</v>
      </c>
      <c r="D173" s="39">
        <v>0.26700000000000002</v>
      </c>
      <c r="E173" s="85">
        <v>0.26100000000000001</v>
      </c>
      <c r="F173" s="39">
        <v>0.245</v>
      </c>
      <c r="G173" s="39">
        <v>0.22900000000000001</v>
      </c>
      <c r="H173" s="39">
        <v>0.223</v>
      </c>
    </row>
    <row r="174" spans="1:8" s="14" customFormat="1" x14ac:dyDescent="0.25">
      <c r="A174" s="11" t="s">
        <v>6</v>
      </c>
      <c r="B174" s="12">
        <v>6045</v>
      </c>
      <c r="C174" s="39">
        <v>0.29499999999999998</v>
      </c>
      <c r="D174" s="39">
        <v>0.28199999999999997</v>
      </c>
      <c r="E174" s="85">
        <v>0.27600000000000002</v>
      </c>
      <c r="F174" s="39">
        <v>0.26</v>
      </c>
      <c r="G174" s="39">
        <v>0.24399999999999999</v>
      </c>
      <c r="H174" s="39">
        <v>0.23799999999999999</v>
      </c>
    </row>
    <row r="175" spans="1:8" s="14" customFormat="1" x14ac:dyDescent="0.25">
      <c r="A175" s="11" t="s">
        <v>6</v>
      </c>
      <c r="B175" s="12">
        <v>6747</v>
      </c>
      <c r="C175" s="39">
        <v>0.30499999999999999</v>
      </c>
      <c r="D175" s="39">
        <v>0.29399999999999998</v>
      </c>
      <c r="E175" s="85">
        <v>0.28999999999999998</v>
      </c>
      <c r="F175" s="39">
        <v>0.27600000000000002</v>
      </c>
      <c r="G175" s="39">
        <v>0.26200000000000001</v>
      </c>
      <c r="H175" s="39">
        <v>0.25800000000000001</v>
      </c>
    </row>
    <row r="176" spans="1:8" s="14" customFormat="1" x14ac:dyDescent="0.25">
      <c r="A176" s="11" t="s">
        <v>6</v>
      </c>
      <c r="B176" s="12">
        <v>7214</v>
      </c>
      <c r="C176" s="39">
        <v>0.315</v>
      </c>
      <c r="D176" s="39">
        <v>0.30599999999999999</v>
      </c>
      <c r="E176" s="85">
        <v>0.3</v>
      </c>
      <c r="F176" s="39">
        <v>0.28599999999999998</v>
      </c>
      <c r="G176" s="39">
        <v>0.27200000000000002</v>
      </c>
      <c r="H176" s="39">
        <v>0.26800000000000002</v>
      </c>
    </row>
    <row r="177" spans="1:8" s="14" customFormat="1" x14ac:dyDescent="0.25">
      <c r="A177" s="11" t="s">
        <v>6</v>
      </c>
      <c r="B177" s="12">
        <v>7793</v>
      </c>
      <c r="C177" s="39">
        <v>0.32500000000000001</v>
      </c>
      <c r="D177" s="39">
        <v>0.316</v>
      </c>
      <c r="E177" s="85">
        <v>0.312</v>
      </c>
      <c r="F177" s="39">
        <v>0.29599999999999999</v>
      </c>
      <c r="G177" s="39">
        <v>0.29199999999999998</v>
      </c>
      <c r="H177" s="39">
        <v>0.27800000000000002</v>
      </c>
    </row>
    <row r="178" spans="1:8" s="14" customFormat="1" x14ac:dyDescent="0.25">
      <c r="A178" s="11" t="s">
        <v>6</v>
      </c>
      <c r="B178" s="12">
        <v>8474</v>
      </c>
      <c r="C178" s="39">
        <v>0.33500000000000002</v>
      </c>
      <c r="D178" s="39">
        <v>0.32600000000000001</v>
      </c>
      <c r="E178" s="85">
        <v>0.32200000000000001</v>
      </c>
      <c r="F178" s="39">
        <v>0.308</v>
      </c>
      <c r="G178" s="39">
        <v>0.29699999999999999</v>
      </c>
      <c r="H178" s="39">
        <v>0.28799999999999998</v>
      </c>
    </row>
    <row r="179" spans="1:8" s="14" customFormat="1" x14ac:dyDescent="0.25">
      <c r="A179" s="11" t="s">
        <v>6</v>
      </c>
      <c r="B179" s="12">
        <v>9256</v>
      </c>
      <c r="C179" s="39">
        <v>0.34499999999999997</v>
      </c>
      <c r="D179" s="39">
        <v>0.33600000000000002</v>
      </c>
      <c r="E179" s="85">
        <v>0.33200000000000002</v>
      </c>
      <c r="F179" s="39">
        <v>0.318</v>
      </c>
      <c r="G179" s="39">
        <v>0.30399999999999999</v>
      </c>
      <c r="H179" s="39">
        <v>0.29799999999999999</v>
      </c>
    </row>
    <row r="180" spans="1:8" x14ac:dyDescent="0.25">
      <c r="A180" s="11" t="s">
        <v>6</v>
      </c>
      <c r="B180" s="12">
        <v>9988</v>
      </c>
      <c r="C180" s="39">
        <v>0.36</v>
      </c>
      <c r="D180" s="39">
        <v>0.35099999999999998</v>
      </c>
      <c r="E180" s="85">
        <v>0.34699999999999998</v>
      </c>
      <c r="F180" s="39">
        <v>0.33300000000000002</v>
      </c>
      <c r="G180" s="39">
        <v>0.32900000000000001</v>
      </c>
      <c r="H180" s="39">
        <v>0.315</v>
      </c>
    </row>
    <row r="181" spans="1:8" x14ac:dyDescent="0.25">
      <c r="A181" s="11" t="s">
        <v>6</v>
      </c>
      <c r="B181" s="12">
        <v>12497</v>
      </c>
      <c r="C181" s="39">
        <v>0.37</v>
      </c>
      <c r="D181" s="39">
        <v>0.36099999999999999</v>
      </c>
      <c r="E181" s="85">
        <v>0.35699999999999998</v>
      </c>
      <c r="F181" s="39">
        <v>0.34300000000000003</v>
      </c>
      <c r="G181" s="39">
        <v>0.33900000000000002</v>
      </c>
      <c r="H181" s="39">
        <v>0.32500000000000001</v>
      </c>
    </row>
    <row r="182" spans="1:8" x14ac:dyDescent="0.25">
      <c r="A182" s="15" t="s">
        <v>7</v>
      </c>
      <c r="B182" s="16">
        <v>12497</v>
      </c>
      <c r="C182" s="40">
        <v>0.38</v>
      </c>
      <c r="D182" s="40">
        <v>0.371</v>
      </c>
      <c r="E182" s="86">
        <v>0.36699999999999999</v>
      </c>
      <c r="F182" s="40">
        <v>0.35299999999999998</v>
      </c>
      <c r="G182" s="40">
        <v>0.34899999999999998</v>
      </c>
      <c r="H182" s="40">
        <v>0.33500000000000002</v>
      </c>
    </row>
    <row r="183" spans="1:8" x14ac:dyDescent="0.25">
      <c r="A183" s="18"/>
      <c r="B183" s="19"/>
      <c r="C183" s="41"/>
      <c r="D183" s="41"/>
      <c r="E183" s="87"/>
      <c r="F183" s="41"/>
      <c r="G183" s="41"/>
      <c r="H183" s="41"/>
    </row>
    <row r="184" spans="1:8" x14ac:dyDescent="0.25">
      <c r="A184" s="18"/>
      <c r="B184" s="19"/>
      <c r="C184" s="41"/>
      <c r="D184" s="41"/>
      <c r="E184" s="87"/>
      <c r="F184" s="41"/>
      <c r="G184" s="41"/>
      <c r="H184" s="41"/>
    </row>
    <row r="185" spans="1:8" x14ac:dyDescent="0.25">
      <c r="A185" s="52" t="s">
        <v>0</v>
      </c>
      <c r="B185" s="53"/>
      <c r="C185" s="53"/>
      <c r="D185" s="53"/>
      <c r="E185" s="53"/>
      <c r="F185" s="53"/>
      <c r="G185" s="53"/>
      <c r="H185" s="53"/>
    </row>
    <row r="186" spans="1:8" x14ac:dyDescent="0.25">
      <c r="A186" s="2"/>
      <c r="B186" s="7"/>
      <c r="C186" s="2"/>
      <c r="D186" s="2"/>
      <c r="E186" s="72"/>
      <c r="F186" s="2"/>
      <c r="G186" s="2"/>
      <c r="H186" s="2"/>
    </row>
    <row r="187" spans="1:8" x14ac:dyDescent="0.25">
      <c r="A187" s="3" t="s">
        <v>16</v>
      </c>
      <c r="B187" s="4"/>
      <c r="C187" s="4"/>
      <c r="D187" s="4"/>
      <c r="E187" s="74"/>
      <c r="F187" s="4"/>
      <c r="G187" s="4"/>
      <c r="H187" s="4"/>
    </row>
    <row r="188" spans="1:8" x14ac:dyDescent="0.25">
      <c r="A188" s="2"/>
      <c r="B188" s="7"/>
      <c r="C188" s="2"/>
      <c r="D188" s="2"/>
      <c r="E188" s="72"/>
      <c r="F188" s="2"/>
      <c r="G188" s="2"/>
      <c r="H188" s="2"/>
    </row>
    <row r="189" spans="1:8" x14ac:dyDescent="0.25">
      <c r="A189" s="3" t="s">
        <v>17</v>
      </c>
      <c r="B189" s="4"/>
      <c r="C189" s="4"/>
      <c r="D189" s="4"/>
      <c r="E189" s="74"/>
      <c r="F189" s="4"/>
      <c r="G189" s="4"/>
      <c r="H189" s="4"/>
    </row>
    <row r="190" spans="1:8" ht="15.75" x14ac:dyDescent="0.25">
      <c r="A190" s="2"/>
      <c r="B190" s="2"/>
      <c r="C190" s="2"/>
      <c r="D190" s="2"/>
      <c r="E190" s="72"/>
      <c r="F190" s="2"/>
      <c r="G190" s="2"/>
      <c r="H190" s="6"/>
    </row>
    <row r="191" spans="1:8" x14ac:dyDescent="0.25">
      <c r="A191" s="2"/>
      <c r="B191" s="2"/>
      <c r="C191" s="2"/>
      <c r="D191" s="2"/>
      <c r="E191" s="72"/>
      <c r="F191" s="2"/>
      <c r="G191" s="2"/>
      <c r="H191" s="2"/>
    </row>
    <row r="192" spans="1:8" ht="15" customHeight="1" x14ac:dyDescent="0.25">
      <c r="A192" s="54" t="s">
        <v>3</v>
      </c>
      <c r="B192" s="55"/>
      <c r="C192" s="58" t="s">
        <v>4</v>
      </c>
      <c r="D192" s="59"/>
      <c r="E192" s="59"/>
      <c r="F192" s="59"/>
      <c r="G192" s="59"/>
      <c r="H192" s="60"/>
    </row>
    <row r="193" spans="1:8" x14ac:dyDescent="0.25">
      <c r="A193" s="56"/>
      <c r="B193" s="57" t="s">
        <v>12</v>
      </c>
      <c r="C193" s="8">
        <v>0</v>
      </c>
      <c r="D193" s="23">
        <v>1</v>
      </c>
      <c r="E193" s="79">
        <v>2</v>
      </c>
      <c r="F193" s="23">
        <v>3</v>
      </c>
      <c r="G193" s="23">
        <v>4</v>
      </c>
      <c r="H193" s="10" t="s">
        <v>5</v>
      </c>
    </row>
    <row r="194" spans="1:8" x14ac:dyDescent="0.25">
      <c r="A194" s="11" t="s">
        <v>6</v>
      </c>
      <c r="B194" s="37">
        <v>1645</v>
      </c>
      <c r="C194" s="39">
        <v>0</v>
      </c>
      <c r="D194" s="39">
        <v>0</v>
      </c>
      <c r="E194" s="85">
        <v>0</v>
      </c>
      <c r="F194" s="39">
        <v>0</v>
      </c>
      <c r="G194" s="39">
        <v>0</v>
      </c>
      <c r="H194" s="39">
        <v>0</v>
      </c>
    </row>
    <row r="195" spans="1:8" s="14" customFormat="1" x14ac:dyDescent="0.25">
      <c r="A195" s="11" t="s">
        <v>6</v>
      </c>
      <c r="B195" s="12">
        <v>1747</v>
      </c>
      <c r="C195" s="39">
        <v>0.01</v>
      </c>
      <c r="D195" s="39">
        <v>1E-3</v>
      </c>
      <c r="E195" s="85">
        <v>0</v>
      </c>
      <c r="F195" s="39">
        <v>0</v>
      </c>
      <c r="G195" s="39">
        <v>0</v>
      </c>
      <c r="H195" s="39">
        <v>0</v>
      </c>
    </row>
    <row r="196" spans="1:8" s="14" customFormat="1" x14ac:dyDescent="0.25">
      <c r="A196" s="11" t="s">
        <v>6</v>
      </c>
      <c r="B196" s="12">
        <v>1899</v>
      </c>
      <c r="C196" s="39">
        <v>3.9E-2</v>
      </c>
      <c r="D196" s="39">
        <v>1.2E-2</v>
      </c>
      <c r="E196" s="85">
        <v>4.0000000000000001E-3</v>
      </c>
      <c r="F196" s="39">
        <v>0</v>
      </c>
      <c r="G196" s="39">
        <v>0</v>
      </c>
      <c r="H196" s="39">
        <v>0</v>
      </c>
    </row>
    <row r="197" spans="1:8" s="14" customFormat="1" x14ac:dyDescent="0.25">
      <c r="A197" s="11" t="s">
        <v>6</v>
      </c>
      <c r="B197" s="12">
        <v>1966</v>
      </c>
      <c r="C197" s="39">
        <v>4.9000000000000002E-2</v>
      </c>
      <c r="D197" s="39">
        <v>3.2000000000000001E-2</v>
      </c>
      <c r="E197" s="85">
        <v>2.4E-2</v>
      </c>
      <c r="F197" s="39">
        <v>6.0000000000000001E-3</v>
      </c>
      <c r="G197" s="39">
        <v>0</v>
      </c>
      <c r="H197" s="39">
        <v>0</v>
      </c>
    </row>
    <row r="198" spans="1:8" s="14" customFormat="1" x14ac:dyDescent="0.25">
      <c r="A198" s="11" t="s">
        <v>6</v>
      </c>
      <c r="B198" s="12">
        <v>2334</v>
      </c>
      <c r="C198" s="39">
        <v>5.8999999999999997E-2</v>
      </c>
      <c r="D198" s="39">
        <v>5.1999999999999998E-2</v>
      </c>
      <c r="E198" s="85">
        <v>3.4000000000000002E-2</v>
      </c>
      <c r="F198" s="39">
        <v>1.6E-2</v>
      </c>
      <c r="G198" s="39">
        <v>0</v>
      </c>
      <c r="H198" s="39">
        <v>0</v>
      </c>
    </row>
    <row r="199" spans="1:8" s="14" customFormat="1" x14ac:dyDescent="0.25">
      <c r="A199" s="11" t="s">
        <v>6</v>
      </c>
      <c r="B199" s="12">
        <v>2512</v>
      </c>
      <c r="C199" s="39">
        <v>6.8000000000000005E-2</v>
      </c>
      <c r="D199" s="39">
        <v>6.2E-2</v>
      </c>
      <c r="E199" s="85">
        <v>4.3999999999999997E-2</v>
      </c>
      <c r="F199" s="39">
        <v>2.5999999999999999E-2</v>
      </c>
      <c r="G199" s="39">
        <v>8.0000000000000002E-3</v>
      </c>
      <c r="H199" s="39">
        <v>0</v>
      </c>
    </row>
    <row r="200" spans="1:8" s="14" customFormat="1" x14ac:dyDescent="0.25">
      <c r="A200" s="11" t="s">
        <v>6</v>
      </c>
      <c r="B200" s="12">
        <v>2758</v>
      </c>
      <c r="C200" s="39">
        <v>8.7999999999999995E-2</v>
      </c>
      <c r="D200" s="39">
        <v>8.1000000000000003E-2</v>
      </c>
      <c r="E200" s="85">
        <v>6.4000000000000001E-2</v>
      </c>
      <c r="F200" s="39">
        <v>4.5999999999999999E-2</v>
      </c>
      <c r="G200" s="39">
        <v>3.7999999999999999E-2</v>
      </c>
      <c r="H200" s="39">
        <v>0.02</v>
      </c>
    </row>
    <row r="201" spans="1:8" s="14" customFormat="1" x14ac:dyDescent="0.25">
      <c r="A201" s="11" t="s">
        <v>6</v>
      </c>
      <c r="B201" s="12">
        <v>2962</v>
      </c>
      <c r="C201" s="39">
        <v>9.8000000000000004E-2</v>
      </c>
      <c r="D201" s="39">
        <v>9.0999999999999998E-2</v>
      </c>
      <c r="E201" s="85">
        <v>7.3999999999999996E-2</v>
      </c>
      <c r="F201" s="39">
        <v>5.6000000000000001E-2</v>
      </c>
      <c r="G201" s="39">
        <v>4.8000000000000001E-2</v>
      </c>
      <c r="H201" s="39">
        <v>0.03</v>
      </c>
    </row>
    <row r="202" spans="1:8" s="14" customFormat="1" x14ac:dyDescent="0.25">
      <c r="A202" s="11" t="s">
        <v>6</v>
      </c>
      <c r="B202" s="12">
        <v>3176</v>
      </c>
      <c r="C202" s="39">
        <v>0.113</v>
      </c>
      <c r="D202" s="39">
        <v>0.106</v>
      </c>
      <c r="E202" s="85">
        <v>8.8999999999999996E-2</v>
      </c>
      <c r="F202" s="39">
        <v>7.0999999999999994E-2</v>
      </c>
      <c r="G202" s="39">
        <v>6.3E-2</v>
      </c>
      <c r="H202" s="39">
        <v>4.4999999999999998E-2</v>
      </c>
    </row>
    <row r="203" spans="1:8" s="14" customFormat="1" x14ac:dyDescent="0.25">
      <c r="A203" s="11" t="s">
        <v>6</v>
      </c>
      <c r="B203" s="12">
        <v>3345</v>
      </c>
      <c r="C203" s="39">
        <v>0.125</v>
      </c>
      <c r="D203" s="39">
        <v>0.122</v>
      </c>
      <c r="E203" s="85">
        <v>0.108</v>
      </c>
      <c r="F203" s="39">
        <v>9.4E-2</v>
      </c>
      <c r="G203" s="39">
        <v>0.09</v>
      </c>
      <c r="H203" s="39">
        <v>8.5999999999999993E-2</v>
      </c>
    </row>
    <row r="204" spans="1:8" s="14" customFormat="1" x14ac:dyDescent="0.25">
      <c r="A204" s="11" t="s">
        <v>6</v>
      </c>
      <c r="B204" s="12">
        <v>3502</v>
      </c>
      <c r="C204" s="39">
        <v>0.14000000000000001</v>
      </c>
      <c r="D204" s="39">
        <v>0.13900000000000001</v>
      </c>
      <c r="E204" s="85">
        <v>0.123</v>
      </c>
      <c r="F204" s="39">
        <v>0.109</v>
      </c>
      <c r="G204" s="39">
        <v>0.105</v>
      </c>
      <c r="H204" s="39">
        <v>0.10100000000000001</v>
      </c>
    </row>
    <row r="205" spans="1:8" s="14" customFormat="1" x14ac:dyDescent="0.25">
      <c r="A205" s="11" t="s">
        <v>6</v>
      </c>
      <c r="B205" s="12">
        <v>3605</v>
      </c>
      <c r="C205" s="39">
        <v>0.15</v>
      </c>
      <c r="D205" s="39">
        <v>0.14899999999999999</v>
      </c>
      <c r="E205" s="85">
        <v>0.14499999999999999</v>
      </c>
      <c r="F205" s="39">
        <v>0.11899999999999999</v>
      </c>
      <c r="G205" s="39">
        <v>0.115</v>
      </c>
      <c r="H205" s="39">
        <v>0.111</v>
      </c>
    </row>
    <row r="206" spans="1:8" s="14" customFormat="1" x14ac:dyDescent="0.25">
      <c r="A206" s="11" t="s">
        <v>6</v>
      </c>
      <c r="B206" s="12">
        <v>3814</v>
      </c>
      <c r="C206" s="39">
        <v>0.16</v>
      </c>
      <c r="D206" s="39">
        <v>0.159</v>
      </c>
      <c r="E206" s="85">
        <v>0.155</v>
      </c>
      <c r="F206" s="39">
        <v>0.13100000000000001</v>
      </c>
      <c r="G206" s="39">
        <v>0.125</v>
      </c>
      <c r="H206" s="39">
        <v>0.121</v>
      </c>
    </row>
    <row r="207" spans="1:8" s="14" customFormat="1" x14ac:dyDescent="0.25">
      <c r="A207" s="11" t="s">
        <v>6</v>
      </c>
      <c r="B207" s="12">
        <v>3921</v>
      </c>
      <c r="C207" s="39">
        <v>0.17</v>
      </c>
      <c r="D207" s="39">
        <v>0.16900000000000001</v>
      </c>
      <c r="E207" s="85">
        <v>0.16500000000000001</v>
      </c>
      <c r="F207" s="39">
        <v>0.14099999999999999</v>
      </c>
      <c r="G207" s="39">
        <v>0.13700000000000001</v>
      </c>
      <c r="H207" s="39">
        <v>0.13100000000000001</v>
      </c>
    </row>
    <row r="208" spans="1:8" s="14" customFormat="1" x14ac:dyDescent="0.25">
      <c r="A208" s="11" t="s">
        <v>6</v>
      </c>
      <c r="B208" s="12">
        <v>4238</v>
      </c>
      <c r="C208" s="39">
        <v>0.18</v>
      </c>
      <c r="D208" s="39">
        <v>0.17899999999999999</v>
      </c>
      <c r="E208" s="85">
        <v>0.17499999999999999</v>
      </c>
      <c r="F208" s="39">
        <v>0.151</v>
      </c>
      <c r="G208" s="39">
        <v>0.14699999999999999</v>
      </c>
      <c r="H208" s="39">
        <v>0.14299999999999999</v>
      </c>
    </row>
    <row r="209" spans="1:8" s="14" customFormat="1" x14ac:dyDescent="0.25">
      <c r="A209" s="11" t="s">
        <v>6</v>
      </c>
      <c r="B209" s="12">
        <v>4442</v>
      </c>
      <c r="C209" s="39">
        <v>0.19</v>
      </c>
      <c r="D209" s="39">
        <v>0.189</v>
      </c>
      <c r="E209" s="85">
        <v>0.185</v>
      </c>
      <c r="F209" s="39">
        <v>0.161</v>
      </c>
      <c r="G209" s="39">
        <v>0.157</v>
      </c>
      <c r="H209" s="39">
        <v>0.153</v>
      </c>
    </row>
    <row r="210" spans="1:8" s="14" customFormat="1" x14ac:dyDescent="0.25">
      <c r="A210" s="11" t="s">
        <v>6</v>
      </c>
      <c r="B210" s="12">
        <v>4876</v>
      </c>
      <c r="C210" s="39">
        <v>0.2</v>
      </c>
      <c r="D210" s="39">
        <v>0.19900000000000001</v>
      </c>
      <c r="E210" s="85">
        <v>0.19500000000000001</v>
      </c>
      <c r="F210" s="39">
        <v>0.17100000000000001</v>
      </c>
      <c r="G210" s="39">
        <v>0.16700000000000001</v>
      </c>
      <c r="H210" s="39">
        <v>0.16300000000000001</v>
      </c>
    </row>
    <row r="211" spans="1:8" s="14" customFormat="1" x14ac:dyDescent="0.25">
      <c r="A211" s="11" t="s">
        <v>6</v>
      </c>
      <c r="B211" s="12">
        <v>5300</v>
      </c>
      <c r="C211" s="39">
        <v>0.21</v>
      </c>
      <c r="D211" s="39">
        <v>0.20899999999999999</v>
      </c>
      <c r="E211" s="85">
        <v>0.20499999999999999</v>
      </c>
      <c r="F211" s="39">
        <v>0.18099999999999999</v>
      </c>
      <c r="G211" s="39">
        <v>0.17699999999999999</v>
      </c>
      <c r="H211" s="39">
        <v>0.17299999999999999</v>
      </c>
    </row>
    <row r="212" spans="1:8" s="14" customFormat="1" x14ac:dyDescent="0.25">
      <c r="A212" s="11" t="s">
        <v>6</v>
      </c>
      <c r="B212" s="12">
        <v>5509</v>
      </c>
      <c r="C212" s="39">
        <v>0.22</v>
      </c>
      <c r="D212" s="39">
        <v>0.219</v>
      </c>
      <c r="E212" s="85">
        <v>0.215</v>
      </c>
      <c r="F212" s="39">
        <v>0.20100000000000001</v>
      </c>
      <c r="G212" s="39">
        <v>0.187</v>
      </c>
      <c r="H212" s="39">
        <v>0.183</v>
      </c>
    </row>
    <row r="213" spans="1:8" s="14" customFormat="1" x14ac:dyDescent="0.25">
      <c r="A213" s="11" t="s">
        <v>6</v>
      </c>
      <c r="B213" s="12">
        <v>5943</v>
      </c>
      <c r="C213" s="39">
        <v>0.23</v>
      </c>
      <c r="D213" s="39">
        <v>0.22900000000000001</v>
      </c>
      <c r="E213" s="85">
        <v>0.22500000000000001</v>
      </c>
      <c r="F213" s="39">
        <v>0.21099999999999999</v>
      </c>
      <c r="G213" s="39">
        <v>0.19700000000000001</v>
      </c>
      <c r="H213" s="39">
        <v>0.193</v>
      </c>
    </row>
    <row r="214" spans="1:8" s="14" customFormat="1" x14ac:dyDescent="0.25">
      <c r="A214" s="11" t="s">
        <v>6</v>
      </c>
      <c r="B214" s="12">
        <v>6255</v>
      </c>
      <c r="C214" s="39">
        <v>0.24</v>
      </c>
      <c r="D214" s="39">
        <v>0.23899999999999999</v>
      </c>
      <c r="E214" s="85">
        <v>0.23499999999999999</v>
      </c>
      <c r="F214" s="39">
        <v>0.221</v>
      </c>
      <c r="G214" s="39">
        <v>0.20699999999999999</v>
      </c>
      <c r="H214" s="39">
        <v>0.20300000000000001</v>
      </c>
    </row>
    <row r="215" spans="1:8" s="14" customFormat="1" x14ac:dyDescent="0.25">
      <c r="A215" s="11" t="s">
        <v>6</v>
      </c>
      <c r="B215" s="12">
        <v>6837</v>
      </c>
      <c r="C215" s="39">
        <v>0.253</v>
      </c>
      <c r="D215" s="39">
        <v>0.253</v>
      </c>
      <c r="E215" s="85">
        <v>0.251</v>
      </c>
      <c r="F215" s="39">
        <v>0.23699999999999999</v>
      </c>
      <c r="G215" s="39">
        <v>0.22500000000000001</v>
      </c>
      <c r="H215" s="39">
        <v>0.223</v>
      </c>
    </row>
    <row r="216" spans="1:8" s="14" customFormat="1" x14ac:dyDescent="0.25">
      <c r="A216" s="11" t="s">
        <v>6</v>
      </c>
      <c r="B216" s="12">
        <v>7362</v>
      </c>
      <c r="C216" s="39">
        <v>0.26300000000000001</v>
      </c>
      <c r="D216" s="39">
        <v>0.26300000000000001</v>
      </c>
      <c r="E216" s="85">
        <v>0.26100000000000001</v>
      </c>
      <c r="F216" s="39">
        <v>0.249</v>
      </c>
      <c r="G216" s="39">
        <v>0.245</v>
      </c>
      <c r="H216" s="39">
        <v>0.23300000000000001</v>
      </c>
    </row>
    <row r="217" spans="1:8" s="14" customFormat="1" x14ac:dyDescent="0.25">
      <c r="A217" s="11" t="s">
        <v>6</v>
      </c>
      <c r="B217" s="12">
        <v>8199</v>
      </c>
      <c r="C217" s="39">
        <v>0.27300000000000002</v>
      </c>
      <c r="D217" s="39">
        <v>0.27300000000000002</v>
      </c>
      <c r="E217" s="85">
        <v>0.27100000000000002</v>
      </c>
      <c r="F217" s="39">
        <v>0.25900000000000001</v>
      </c>
      <c r="G217" s="39">
        <v>0.25700000000000001</v>
      </c>
      <c r="H217" s="39">
        <v>0.24299999999999999</v>
      </c>
    </row>
    <row r="218" spans="1:8" s="14" customFormat="1" x14ac:dyDescent="0.25">
      <c r="A218" s="11" t="s">
        <v>6</v>
      </c>
      <c r="B218" s="12">
        <v>9150</v>
      </c>
      <c r="C218" s="39">
        <v>0.28299999999999997</v>
      </c>
      <c r="D218" s="39">
        <v>0.28299999999999997</v>
      </c>
      <c r="E218" s="85">
        <v>0.28100000000000003</v>
      </c>
      <c r="F218" s="39">
        <v>0.26900000000000002</v>
      </c>
      <c r="G218" s="39">
        <v>0.26700000000000002</v>
      </c>
      <c r="H218" s="39">
        <v>0.255</v>
      </c>
    </row>
    <row r="219" spans="1:8" s="14" customFormat="1" x14ac:dyDescent="0.25">
      <c r="A219" s="11" t="s">
        <v>6</v>
      </c>
      <c r="B219" s="12">
        <v>10201</v>
      </c>
      <c r="C219" s="39">
        <v>0.29799999999999999</v>
      </c>
      <c r="D219" s="39">
        <v>0.29799999999999999</v>
      </c>
      <c r="E219" s="85">
        <v>0.29599999999999999</v>
      </c>
      <c r="F219" s="39">
        <v>0.28399999999999997</v>
      </c>
      <c r="G219" s="39">
        <v>0.28199999999999997</v>
      </c>
      <c r="H219" s="39">
        <v>0.27</v>
      </c>
    </row>
    <row r="220" spans="1:8" s="14" customFormat="1" x14ac:dyDescent="0.25">
      <c r="A220" s="11" t="s">
        <v>6</v>
      </c>
      <c r="B220" s="12">
        <v>11253</v>
      </c>
      <c r="C220" s="39">
        <v>0.308</v>
      </c>
      <c r="D220" s="39">
        <v>0.308</v>
      </c>
      <c r="E220" s="85">
        <v>0.30599999999999999</v>
      </c>
      <c r="F220" s="39">
        <v>0.29399999999999998</v>
      </c>
      <c r="G220" s="39">
        <v>0.29199999999999998</v>
      </c>
      <c r="H220" s="39">
        <v>0.28000000000000003</v>
      </c>
    </row>
    <row r="221" spans="1:8" x14ac:dyDescent="0.25">
      <c r="A221" s="11" t="s">
        <v>6</v>
      </c>
      <c r="B221" s="12">
        <v>12969</v>
      </c>
      <c r="C221" s="39">
        <v>0.32300000000000001</v>
      </c>
      <c r="D221" s="39">
        <v>0.32300000000000001</v>
      </c>
      <c r="E221" s="85">
        <v>0.32100000000000001</v>
      </c>
      <c r="F221" s="39">
        <v>0.309</v>
      </c>
      <c r="G221" s="39">
        <v>0.307</v>
      </c>
      <c r="H221" s="39">
        <v>0.29499999999999998</v>
      </c>
    </row>
    <row r="222" spans="1:8" x14ac:dyDescent="0.25">
      <c r="A222" s="15" t="s">
        <v>7</v>
      </c>
      <c r="B222" s="16">
        <v>12969</v>
      </c>
      <c r="C222" s="40">
        <v>0.33300000000000002</v>
      </c>
      <c r="D222" s="40">
        <v>0.33300000000000002</v>
      </c>
      <c r="E222" s="86">
        <v>0.33100000000000002</v>
      </c>
      <c r="F222" s="40">
        <v>0.31900000000000001</v>
      </c>
      <c r="G222" s="40">
        <v>0.317</v>
      </c>
      <c r="H222" s="40">
        <v>0.30499999999999999</v>
      </c>
    </row>
    <row r="223" spans="1:8" x14ac:dyDescent="0.25">
      <c r="A223" s="18"/>
      <c r="B223" s="19"/>
      <c r="C223" s="41"/>
      <c r="D223" s="2"/>
      <c r="E223" s="72"/>
      <c r="F223" s="2"/>
      <c r="G223" s="2"/>
      <c r="H223" s="2"/>
    </row>
    <row r="224" spans="1:8" x14ac:dyDescent="0.25">
      <c r="A224" s="18"/>
      <c r="B224" s="19"/>
      <c r="C224" s="41"/>
      <c r="D224" s="2"/>
      <c r="E224" s="72"/>
      <c r="F224" s="2"/>
      <c r="G224" s="2"/>
      <c r="H224" s="2"/>
    </row>
    <row r="225" spans="1:8" x14ac:dyDescent="0.25">
      <c r="A225" s="52" t="s">
        <v>0</v>
      </c>
      <c r="B225" s="53"/>
      <c r="C225" s="53"/>
      <c r="D225" s="53"/>
      <c r="E225" s="53"/>
      <c r="F225" s="53"/>
      <c r="G225" s="53"/>
      <c r="H225" s="53"/>
    </row>
    <row r="226" spans="1:8" x14ac:dyDescent="0.25">
      <c r="A226" s="2"/>
      <c r="B226" s="7"/>
      <c r="C226" s="2"/>
      <c r="D226" s="2"/>
      <c r="E226" s="72"/>
      <c r="F226" s="2"/>
      <c r="G226" s="2"/>
      <c r="H226" s="2"/>
    </row>
    <row r="227" spans="1:8" x14ac:dyDescent="0.25">
      <c r="A227" s="3" t="s">
        <v>18</v>
      </c>
      <c r="B227" s="4"/>
      <c r="C227" s="4"/>
      <c r="D227" s="4"/>
      <c r="E227" s="74"/>
      <c r="F227" s="4"/>
      <c r="G227" s="4"/>
      <c r="H227" s="4"/>
    </row>
    <row r="228" spans="1:8" x14ac:dyDescent="0.25">
      <c r="A228" s="2"/>
      <c r="B228" s="7"/>
      <c r="C228" s="2"/>
      <c r="D228" s="2"/>
      <c r="E228" s="72"/>
      <c r="F228" s="2"/>
      <c r="G228" s="2"/>
      <c r="H228" s="2"/>
    </row>
    <row r="229" spans="1:8" x14ac:dyDescent="0.25">
      <c r="A229" s="3" t="s">
        <v>19</v>
      </c>
      <c r="B229" s="4"/>
      <c r="C229" s="4"/>
      <c r="D229" s="4"/>
      <c r="E229" s="74"/>
      <c r="F229" s="4"/>
      <c r="G229" s="4"/>
      <c r="H229" s="4"/>
    </row>
    <row r="230" spans="1:8" ht="15.75" x14ac:dyDescent="0.25">
      <c r="A230" s="2"/>
      <c r="B230" s="2"/>
      <c r="C230" s="2"/>
      <c r="D230" s="2"/>
      <c r="E230" s="72"/>
      <c r="F230" s="2"/>
      <c r="G230" s="2"/>
      <c r="H230" s="6"/>
    </row>
    <row r="231" spans="1:8" x14ac:dyDescent="0.25">
      <c r="A231" s="2"/>
      <c r="B231" s="2"/>
      <c r="C231" s="2"/>
      <c r="D231" s="2"/>
      <c r="E231" s="72"/>
      <c r="F231" s="2"/>
      <c r="G231" s="2"/>
      <c r="H231" s="2"/>
    </row>
    <row r="232" spans="1:8" ht="15" customHeight="1" x14ac:dyDescent="0.25">
      <c r="A232" s="54" t="s">
        <v>3</v>
      </c>
      <c r="B232" s="55"/>
      <c r="C232" s="58" t="s">
        <v>4</v>
      </c>
      <c r="D232" s="59"/>
      <c r="E232" s="59"/>
      <c r="F232" s="59"/>
      <c r="G232" s="59"/>
      <c r="H232" s="60"/>
    </row>
    <row r="233" spans="1:8" x14ac:dyDescent="0.25">
      <c r="A233" s="56"/>
      <c r="B233" s="57" t="s">
        <v>12</v>
      </c>
      <c r="C233" s="8">
        <v>0</v>
      </c>
      <c r="D233" s="23">
        <v>1</v>
      </c>
      <c r="E233" s="79">
        <v>2</v>
      </c>
      <c r="F233" s="23">
        <v>3</v>
      </c>
      <c r="G233" s="23">
        <v>4</v>
      </c>
      <c r="H233" s="10" t="s">
        <v>5</v>
      </c>
    </row>
    <row r="234" spans="1:8" x14ac:dyDescent="0.25">
      <c r="A234" s="11" t="s">
        <v>6</v>
      </c>
      <c r="B234" s="24">
        <v>1306</v>
      </c>
      <c r="C234" s="42">
        <v>0</v>
      </c>
      <c r="D234" s="42">
        <v>0</v>
      </c>
      <c r="E234" s="88">
        <v>0</v>
      </c>
      <c r="F234" s="42">
        <v>0</v>
      </c>
      <c r="G234" s="42">
        <v>0</v>
      </c>
      <c r="H234" s="42">
        <v>0</v>
      </c>
    </row>
    <row r="235" spans="1:8" x14ac:dyDescent="0.25">
      <c r="A235" s="11" t="s">
        <v>6</v>
      </c>
      <c r="B235" s="24">
        <v>1409</v>
      </c>
      <c r="C235" s="25">
        <v>1.4E-2</v>
      </c>
      <c r="D235" s="25">
        <v>0</v>
      </c>
      <c r="E235" s="80">
        <v>0</v>
      </c>
      <c r="F235" s="25">
        <v>0</v>
      </c>
      <c r="G235" s="25">
        <v>0</v>
      </c>
      <c r="H235" s="25">
        <v>0</v>
      </c>
    </row>
    <row r="236" spans="1:8" x14ac:dyDescent="0.25">
      <c r="A236" s="11" t="s">
        <v>6</v>
      </c>
      <c r="B236" s="24">
        <v>1450</v>
      </c>
      <c r="C236" s="25">
        <v>3.7999999999999999E-2</v>
      </c>
      <c r="D236" s="25">
        <v>0.03</v>
      </c>
      <c r="E236" s="80">
        <v>0</v>
      </c>
      <c r="F236" s="25">
        <v>0</v>
      </c>
      <c r="G236" s="25">
        <v>0</v>
      </c>
      <c r="H236" s="25">
        <v>0</v>
      </c>
    </row>
    <row r="237" spans="1:8" s="14" customFormat="1" x14ac:dyDescent="0.25">
      <c r="A237" s="11" t="s">
        <v>6</v>
      </c>
      <c r="B237" s="24">
        <v>1634</v>
      </c>
      <c r="C237" s="25">
        <v>4.8000000000000001E-2</v>
      </c>
      <c r="D237" s="25">
        <v>0.04</v>
      </c>
      <c r="E237" s="80">
        <v>2.1000000000000001E-2</v>
      </c>
      <c r="F237" s="25">
        <v>0</v>
      </c>
      <c r="G237" s="25">
        <v>0</v>
      </c>
      <c r="H237" s="25">
        <v>0</v>
      </c>
    </row>
    <row r="238" spans="1:8" s="14" customFormat="1" x14ac:dyDescent="0.25">
      <c r="A238" s="11" t="s">
        <v>6</v>
      </c>
      <c r="B238" s="24">
        <v>1950</v>
      </c>
      <c r="C238" s="25">
        <v>6.8000000000000005E-2</v>
      </c>
      <c r="D238" s="25">
        <v>0.06</v>
      </c>
      <c r="E238" s="80">
        <v>4.2999999999999997E-2</v>
      </c>
      <c r="F238" s="25">
        <v>2.5000000000000001E-2</v>
      </c>
      <c r="G238" s="25">
        <v>1.7000000000000001E-2</v>
      </c>
      <c r="H238" s="25">
        <v>0</v>
      </c>
    </row>
    <row r="239" spans="1:8" s="14" customFormat="1" x14ac:dyDescent="0.25">
      <c r="A239" s="11" t="s">
        <v>6</v>
      </c>
      <c r="B239" s="24">
        <v>2072</v>
      </c>
      <c r="C239" s="25">
        <v>8.3000000000000004E-2</v>
      </c>
      <c r="D239" s="25">
        <v>7.5999999999999998E-2</v>
      </c>
      <c r="E239" s="80">
        <v>5.7000000000000002E-2</v>
      </c>
      <c r="F239" s="25">
        <v>0.04</v>
      </c>
      <c r="G239" s="25">
        <v>3.2000000000000001E-2</v>
      </c>
      <c r="H239" s="25">
        <v>2.4E-2</v>
      </c>
    </row>
    <row r="240" spans="1:8" s="14" customFormat="1" x14ac:dyDescent="0.25">
      <c r="A240" s="11" t="s">
        <v>6</v>
      </c>
      <c r="B240" s="24">
        <v>2206</v>
      </c>
      <c r="C240" s="25">
        <v>0.10199999999999999</v>
      </c>
      <c r="D240" s="25">
        <v>8.5999999999999993E-2</v>
      </c>
      <c r="E240" s="80">
        <v>7.8E-2</v>
      </c>
      <c r="F240" s="25">
        <v>5.8999999999999997E-2</v>
      </c>
      <c r="G240" s="25">
        <v>4.2000000000000003E-2</v>
      </c>
      <c r="H240" s="25">
        <v>3.4000000000000002E-2</v>
      </c>
    </row>
    <row r="241" spans="1:8" s="14" customFormat="1" x14ac:dyDescent="0.25">
      <c r="A241" s="11" t="s">
        <v>6</v>
      </c>
      <c r="B241" s="24">
        <v>2307</v>
      </c>
      <c r="C241" s="25">
        <v>0.127</v>
      </c>
      <c r="D241" s="25">
        <v>0.11</v>
      </c>
      <c r="E241" s="80">
        <v>9.2999999999999999E-2</v>
      </c>
      <c r="F241" s="25">
        <v>7.4999999999999997E-2</v>
      </c>
      <c r="G241" s="25">
        <v>6.6000000000000003E-2</v>
      </c>
      <c r="H241" s="25">
        <v>5.8000000000000003E-2</v>
      </c>
    </row>
    <row r="242" spans="1:8" s="14" customFormat="1" x14ac:dyDescent="0.25">
      <c r="A242" s="11" t="s">
        <v>6</v>
      </c>
      <c r="B242" s="24">
        <v>2471</v>
      </c>
      <c r="C242" s="25">
        <v>0.14699999999999999</v>
      </c>
      <c r="D242" s="25">
        <v>0.13</v>
      </c>
      <c r="E242" s="80">
        <v>0.112</v>
      </c>
      <c r="F242" s="25">
        <v>9.5000000000000001E-2</v>
      </c>
      <c r="G242" s="25">
        <v>7.6999999999999999E-2</v>
      </c>
      <c r="H242" s="25">
        <v>6.8000000000000005E-2</v>
      </c>
    </row>
    <row r="243" spans="1:8" s="14" customFormat="1" x14ac:dyDescent="0.25">
      <c r="A243" s="11" t="s">
        <v>6</v>
      </c>
      <c r="B243" s="24">
        <v>2553</v>
      </c>
      <c r="C243" s="25">
        <v>0.156</v>
      </c>
      <c r="D243" s="25">
        <v>0.14000000000000001</v>
      </c>
      <c r="E243" s="80">
        <v>0.13200000000000001</v>
      </c>
      <c r="F243" s="25">
        <v>0.114</v>
      </c>
      <c r="G243" s="25">
        <v>9.7000000000000003E-2</v>
      </c>
      <c r="H243" s="25">
        <v>8.8999999999999996E-2</v>
      </c>
    </row>
    <row r="244" spans="1:8" s="14" customFormat="1" x14ac:dyDescent="0.25">
      <c r="A244" s="11" t="s">
        <v>6</v>
      </c>
      <c r="B244" s="24">
        <v>2655</v>
      </c>
      <c r="C244" s="25">
        <v>0.16700000000000001</v>
      </c>
      <c r="D244" s="25">
        <v>0.15</v>
      </c>
      <c r="E244" s="80">
        <v>0.14199999999999999</v>
      </c>
      <c r="F244" s="25">
        <v>0.124</v>
      </c>
      <c r="G244" s="25">
        <v>0.107</v>
      </c>
      <c r="H244" s="25">
        <v>9.9000000000000005E-2</v>
      </c>
    </row>
    <row r="245" spans="1:8" s="14" customFormat="1" x14ac:dyDescent="0.25">
      <c r="A245" s="11" t="s">
        <v>6</v>
      </c>
      <c r="B245" s="24">
        <v>2920</v>
      </c>
      <c r="C245" s="25">
        <v>0.17699999999999999</v>
      </c>
      <c r="D245" s="25">
        <v>0.16</v>
      </c>
      <c r="E245" s="80">
        <v>0.152</v>
      </c>
      <c r="F245" s="25">
        <v>0.13500000000000001</v>
      </c>
      <c r="G245" s="25">
        <v>0.11700000000000001</v>
      </c>
      <c r="H245" s="25">
        <v>0.109</v>
      </c>
    </row>
    <row r="246" spans="1:8" s="14" customFormat="1" x14ac:dyDescent="0.25">
      <c r="A246" s="11" t="s">
        <v>6</v>
      </c>
      <c r="B246" s="24">
        <v>3237</v>
      </c>
      <c r="C246" s="25">
        <v>0.188</v>
      </c>
      <c r="D246" s="25">
        <v>0.17499999999999999</v>
      </c>
      <c r="E246" s="80">
        <v>0.17100000000000001</v>
      </c>
      <c r="F246" s="25">
        <v>0.157</v>
      </c>
      <c r="G246" s="25">
        <v>0.14399999999999999</v>
      </c>
      <c r="H246" s="25">
        <v>0.14000000000000001</v>
      </c>
    </row>
    <row r="247" spans="1:8" s="14" customFormat="1" x14ac:dyDescent="0.25">
      <c r="A247" s="11" t="s">
        <v>6</v>
      </c>
      <c r="B247" s="24">
        <v>3574</v>
      </c>
      <c r="C247" s="25">
        <v>0.2</v>
      </c>
      <c r="D247" s="25">
        <v>0.187</v>
      </c>
      <c r="E247" s="80">
        <v>0.183</v>
      </c>
      <c r="F247" s="25">
        <v>0.16900000000000001</v>
      </c>
      <c r="G247" s="25">
        <v>0.155</v>
      </c>
      <c r="H247" s="25">
        <v>0.151</v>
      </c>
    </row>
    <row r="248" spans="1:8" s="14" customFormat="1" x14ac:dyDescent="0.25">
      <c r="A248" s="11" t="s">
        <v>6</v>
      </c>
      <c r="B248" s="24">
        <v>3706</v>
      </c>
      <c r="C248" s="25">
        <v>0.21</v>
      </c>
      <c r="D248" s="25">
        <v>0.19900000000000001</v>
      </c>
      <c r="E248" s="80">
        <v>0.193</v>
      </c>
      <c r="F248" s="25">
        <v>0.17899999999999999</v>
      </c>
      <c r="G248" s="25">
        <v>0.17499999999999999</v>
      </c>
      <c r="H248" s="25">
        <v>0.161</v>
      </c>
    </row>
    <row r="249" spans="1:8" s="14" customFormat="1" x14ac:dyDescent="0.25">
      <c r="A249" s="11" t="s">
        <v>6</v>
      </c>
      <c r="B249" s="24">
        <v>3921</v>
      </c>
      <c r="C249" s="25">
        <v>0.22</v>
      </c>
      <c r="D249" s="25">
        <v>0.20899999999999999</v>
      </c>
      <c r="E249" s="80">
        <v>0.20499999999999999</v>
      </c>
      <c r="F249" s="25">
        <v>0.189</v>
      </c>
      <c r="G249" s="25">
        <v>0.185</v>
      </c>
      <c r="H249" s="25">
        <v>0.17100000000000001</v>
      </c>
    </row>
    <row r="250" spans="1:8" s="14" customFormat="1" x14ac:dyDescent="0.25">
      <c r="A250" s="11" t="s">
        <v>6</v>
      </c>
      <c r="B250" s="24">
        <v>4339</v>
      </c>
      <c r="C250" s="25">
        <v>0.23499999999999999</v>
      </c>
      <c r="D250" s="25">
        <v>0.224</v>
      </c>
      <c r="E250" s="80">
        <v>0.22</v>
      </c>
      <c r="F250" s="25">
        <v>0.20599999999999999</v>
      </c>
      <c r="G250" s="25">
        <v>0.2</v>
      </c>
      <c r="H250" s="25">
        <v>0.186</v>
      </c>
    </row>
    <row r="251" spans="1:8" s="14" customFormat="1" x14ac:dyDescent="0.25">
      <c r="A251" s="11" t="s">
        <v>6</v>
      </c>
      <c r="B251" s="24">
        <v>4606</v>
      </c>
      <c r="C251" s="25">
        <v>0.245</v>
      </c>
      <c r="D251" s="25">
        <v>0.23400000000000001</v>
      </c>
      <c r="E251" s="80">
        <v>0.23</v>
      </c>
      <c r="F251" s="25">
        <v>0.216</v>
      </c>
      <c r="G251" s="25">
        <v>0.21199999999999999</v>
      </c>
      <c r="H251" s="25">
        <v>0.20599999999999999</v>
      </c>
    </row>
    <row r="252" spans="1:8" s="14" customFormat="1" x14ac:dyDescent="0.25">
      <c r="A252" s="11" t="s">
        <v>6</v>
      </c>
      <c r="B252" s="24">
        <v>4901</v>
      </c>
      <c r="C252" s="25">
        <v>0.255</v>
      </c>
      <c r="D252" s="25">
        <v>0.24399999999999999</v>
      </c>
      <c r="E252" s="80">
        <v>0.24</v>
      </c>
      <c r="F252" s="25">
        <v>0.22600000000000001</v>
      </c>
      <c r="G252" s="25">
        <v>0.222</v>
      </c>
      <c r="H252" s="25">
        <v>0.218</v>
      </c>
    </row>
    <row r="253" spans="1:8" s="14" customFormat="1" x14ac:dyDescent="0.25">
      <c r="A253" s="11" t="s">
        <v>6</v>
      </c>
      <c r="B253" s="24">
        <v>5188</v>
      </c>
      <c r="C253" s="25">
        <v>0.26500000000000001</v>
      </c>
      <c r="D253" s="25">
        <v>0.254</v>
      </c>
      <c r="E253" s="80">
        <v>0.25</v>
      </c>
      <c r="F253" s="25">
        <v>0.23599999999999999</v>
      </c>
      <c r="G253" s="25">
        <v>0.23200000000000001</v>
      </c>
      <c r="H253" s="25">
        <v>0.22800000000000001</v>
      </c>
    </row>
    <row r="254" spans="1:8" s="14" customFormat="1" x14ac:dyDescent="0.25">
      <c r="A254" s="11" t="s">
        <v>6</v>
      </c>
      <c r="B254" s="24">
        <v>5617</v>
      </c>
      <c r="C254" s="25">
        <v>0.27500000000000002</v>
      </c>
      <c r="D254" s="25">
        <v>0.26400000000000001</v>
      </c>
      <c r="E254" s="80">
        <v>0.26</v>
      </c>
      <c r="F254" s="25">
        <v>0.246</v>
      </c>
      <c r="G254" s="25">
        <v>0.24199999999999999</v>
      </c>
      <c r="H254" s="25">
        <v>0.23799999999999999</v>
      </c>
    </row>
    <row r="255" spans="1:8" s="14" customFormat="1" x14ac:dyDescent="0.25">
      <c r="A255" s="11" t="s">
        <v>6</v>
      </c>
      <c r="B255" s="24">
        <v>6045</v>
      </c>
      <c r="C255" s="25">
        <v>0.28999999999999998</v>
      </c>
      <c r="D255" s="25">
        <v>0.27900000000000003</v>
      </c>
      <c r="E255" s="80">
        <v>0.27500000000000002</v>
      </c>
      <c r="F255" s="25">
        <v>0.26100000000000001</v>
      </c>
      <c r="G255" s="25">
        <v>0.25700000000000001</v>
      </c>
      <c r="H255" s="25">
        <v>0.253</v>
      </c>
    </row>
    <row r="256" spans="1:8" s="14" customFormat="1" x14ac:dyDescent="0.25">
      <c r="A256" s="11" t="s">
        <v>6</v>
      </c>
      <c r="B256" s="24">
        <v>6747</v>
      </c>
      <c r="C256" s="25">
        <v>0.30499999999999999</v>
      </c>
      <c r="D256" s="25">
        <v>0.29599999999999999</v>
      </c>
      <c r="E256" s="80">
        <v>0.29399999999999998</v>
      </c>
      <c r="F256" s="25">
        <v>0.28199999999999997</v>
      </c>
      <c r="G256" s="25">
        <v>0.28000000000000003</v>
      </c>
      <c r="H256" s="25">
        <v>0.27800000000000002</v>
      </c>
    </row>
    <row r="257" spans="1:8" s="14" customFormat="1" x14ac:dyDescent="0.25">
      <c r="A257" s="11" t="s">
        <v>6</v>
      </c>
      <c r="B257" s="24">
        <v>7214</v>
      </c>
      <c r="C257" s="25">
        <v>0.315</v>
      </c>
      <c r="D257" s="25">
        <v>0.308</v>
      </c>
      <c r="E257" s="80">
        <v>0.30399999999999999</v>
      </c>
      <c r="F257" s="25">
        <v>0.29199999999999998</v>
      </c>
      <c r="G257" s="25">
        <v>0.28999999999999998</v>
      </c>
      <c r="H257" s="25">
        <v>0.28799999999999998</v>
      </c>
    </row>
    <row r="258" spans="1:8" x14ac:dyDescent="0.25">
      <c r="A258" s="11" t="s">
        <v>6</v>
      </c>
      <c r="B258" s="24">
        <v>7793</v>
      </c>
      <c r="C258" s="25">
        <v>0.32500000000000001</v>
      </c>
      <c r="D258" s="25">
        <v>0.318</v>
      </c>
      <c r="E258" s="80">
        <v>0.316</v>
      </c>
      <c r="F258" s="25">
        <v>0.30199999999999999</v>
      </c>
      <c r="G258" s="25">
        <v>0.3</v>
      </c>
      <c r="H258" s="25">
        <v>0.29799999999999999</v>
      </c>
    </row>
    <row r="259" spans="1:8" x14ac:dyDescent="0.25">
      <c r="A259" s="11" t="s">
        <v>6</v>
      </c>
      <c r="B259" s="24">
        <v>8474</v>
      </c>
      <c r="C259" s="25">
        <v>0.33500000000000002</v>
      </c>
      <c r="D259" s="25">
        <v>0.32800000000000001</v>
      </c>
      <c r="E259" s="80">
        <v>0.32600000000000001</v>
      </c>
      <c r="F259" s="25">
        <v>0.314</v>
      </c>
      <c r="G259" s="25">
        <v>0.31</v>
      </c>
      <c r="H259" s="25">
        <v>0.308</v>
      </c>
    </row>
    <row r="260" spans="1:8" x14ac:dyDescent="0.25">
      <c r="A260" s="11" t="s">
        <v>6</v>
      </c>
      <c r="B260" s="24">
        <v>9256</v>
      </c>
      <c r="C260" s="25">
        <v>0.34499999999999997</v>
      </c>
      <c r="D260" s="25">
        <v>0.33800000000000002</v>
      </c>
      <c r="E260" s="80">
        <v>0.33600000000000002</v>
      </c>
      <c r="F260" s="25">
        <v>0.32400000000000001</v>
      </c>
      <c r="G260" s="25">
        <v>0.32200000000000001</v>
      </c>
      <c r="H260" s="25">
        <v>0.318</v>
      </c>
    </row>
    <row r="261" spans="1:8" x14ac:dyDescent="0.25">
      <c r="A261" s="11" t="s">
        <v>6</v>
      </c>
      <c r="B261" s="24">
        <v>9988</v>
      </c>
      <c r="C261" s="25">
        <v>0.36</v>
      </c>
      <c r="D261" s="25">
        <v>0.35299999999999998</v>
      </c>
      <c r="E261" s="80">
        <v>0.35099999999999998</v>
      </c>
      <c r="F261" s="25">
        <v>0.33900000000000002</v>
      </c>
      <c r="G261" s="25">
        <v>0.33700000000000002</v>
      </c>
      <c r="H261" s="25">
        <v>0.33500000000000002</v>
      </c>
    </row>
    <row r="262" spans="1:8" x14ac:dyDescent="0.25">
      <c r="A262" s="11" t="s">
        <v>6</v>
      </c>
      <c r="B262" s="24">
        <v>12497</v>
      </c>
      <c r="C262" s="25">
        <v>0.37</v>
      </c>
      <c r="D262" s="25">
        <v>0.36299999999999999</v>
      </c>
      <c r="E262" s="80">
        <v>0.36099999999999999</v>
      </c>
      <c r="F262" s="25">
        <v>0.34899999999999998</v>
      </c>
      <c r="G262" s="25">
        <v>0.34699999999999998</v>
      </c>
      <c r="H262" s="25">
        <v>0.34499999999999997</v>
      </c>
    </row>
    <row r="263" spans="1:8" x14ac:dyDescent="0.25">
      <c r="A263" s="15" t="s">
        <v>13</v>
      </c>
      <c r="B263" s="16">
        <v>12497</v>
      </c>
      <c r="C263" s="27">
        <v>0.38</v>
      </c>
      <c r="D263" s="27">
        <v>0.373</v>
      </c>
      <c r="E263" s="81">
        <v>0.371</v>
      </c>
      <c r="F263" s="27">
        <v>0.35899999999999999</v>
      </c>
      <c r="G263" s="27">
        <v>0.35699999999999998</v>
      </c>
      <c r="H263" s="27">
        <v>0.35499999999999998</v>
      </c>
    </row>
  </sheetData>
  <mergeCells count="18">
    <mergeCell ref="A2:H2"/>
    <mergeCell ref="A9:B10"/>
    <mergeCell ref="C9:H9"/>
    <mergeCell ref="A49:H49"/>
    <mergeCell ref="A56:B57"/>
    <mergeCell ref="C56:H56"/>
    <mergeCell ref="A97:H97"/>
    <mergeCell ref="A104:B105"/>
    <mergeCell ref="C104:H104"/>
    <mergeCell ref="A144:H144"/>
    <mergeCell ref="A151:B152"/>
    <mergeCell ref="C151:H151"/>
    <mergeCell ref="A185:H185"/>
    <mergeCell ref="A192:B193"/>
    <mergeCell ref="C192:H192"/>
    <mergeCell ref="A225:H225"/>
    <mergeCell ref="A232:B233"/>
    <mergeCell ref="C232:H2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rowBreaks count="5" manualBreakCount="5">
    <brk id="47" max="16383" man="1"/>
    <brk id="95" max="16383" man="1"/>
    <brk id="142" max="16383" man="1"/>
    <brk id="183" max="16383" man="1"/>
    <brk id="2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B1" zoomScale="250" zoomScaleNormal="250" workbookViewId="0">
      <selection activeCell="G4" sqref="G4"/>
    </sheetView>
  </sheetViews>
  <sheetFormatPr defaultRowHeight="15" x14ac:dyDescent="0.25"/>
  <cols>
    <col min="2" max="2" width="12.140625" bestFit="1" customWidth="1"/>
    <col min="4" max="4" width="15.140625" bestFit="1" customWidth="1"/>
    <col min="5" max="6" width="12.140625" bestFit="1" customWidth="1"/>
  </cols>
  <sheetData>
    <row r="1" spans="1:7" x14ac:dyDescent="0.25">
      <c r="B1" t="s">
        <v>28</v>
      </c>
      <c r="C1" t="s">
        <v>29</v>
      </c>
      <c r="D1" t="s">
        <v>30</v>
      </c>
      <c r="E1" t="s">
        <v>34</v>
      </c>
      <c r="F1" t="s">
        <v>35</v>
      </c>
      <c r="G1" t="s">
        <v>36</v>
      </c>
    </row>
    <row r="2" spans="1:7" x14ac:dyDescent="0.25">
      <c r="A2" t="s">
        <v>31</v>
      </c>
      <c r="B2" s="94">
        <f>+(24010-4275)+0.75*15000</f>
        <v>30985</v>
      </c>
      <c r="C2" s="93">
        <v>0.37</v>
      </c>
      <c r="D2" s="94">
        <v>3008.2</v>
      </c>
      <c r="E2" s="95">
        <f>+B2*C2-D2</f>
        <v>8456.25</v>
      </c>
    </row>
    <row r="3" spans="1:7" x14ac:dyDescent="0.25">
      <c r="A3" t="s">
        <v>32</v>
      </c>
      <c r="B3" s="95">
        <f>+B2+27600</f>
        <v>58585</v>
      </c>
      <c r="C3" s="93">
        <v>0.45</v>
      </c>
      <c r="D3" s="94">
        <v>5956.68</v>
      </c>
      <c r="E3" s="95">
        <f>+B3*C3-D3</f>
        <v>20406.57</v>
      </c>
      <c r="F3" s="95">
        <f>+E3-E2</f>
        <v>11950.32</v>
      </c>
      <c r="G3">
        <f>27600*0.28</f>
        <v>7728.0000000000009</v>
      </c>
    </row>
    <row r="4" spans="1:7" x14ac:dyDescent="0.25">
      <c r="A4" t="s">
        <v>33</v>
      </c>
      <c r="B4" s="95">
        <f>+B2+200</f>
        <v>31185</v>
      </c>
      <c r="C4" s="93">
        <v>0.37</v>
      </c>
      <c r="D4" s="94">
        <v>3008.2</v>
      </c>
      <c r="E4" s="95">
        <f>+B4*C4-D4</f>
        <v>8530.25</v>
      </c>
      <c r="F4" s="95">
        <f>+E4-E2</f>
        <v>74</v>
      </c>
      <c r="G4">
        <f>200*0.28</f>
        <v>56.000000000000007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opLeftCell="A94" zoomScaleNormal="100" workbookViewId="0">
      <selection activeCell="D58" sqref="D58:D60"/>
    </sheetView>
  </sheetViews>
  <sheetFormatPr defaultColWidth="8.85546875" defaultRowHeight="15" x14ac:dyDescent="0.25"/>
  <cols>
    <col min="1" max="1" width="12.42578125" style="1" bestFit="1" customWidth="1"/>
    <col min="2" max="4" width="18.7109375" style="1" customWidth="1"/>
    <col min="5" max="5" width="9.140625" style="1" customWidth="1"/>
    <col min="6" max="16384" width="8.85546875" style="1"/>
  </cols>
  <sheetData>
    <row r="1" spans="1:4" ht="15" customHeight="1" x14ac:dyDescent="0.25">
      <c r="B1" s="43"/>
      <c r="C1" s="43"/>
      <c r="D1" s="43"/>
    </row>
    <row r="2" spans="1:4" x14ac:dyDescent="0.25">
      <c r="A2" s="70" t="s">
        <v>20</v>
      </c>
      <c r="B2" s="70"/>
      <c r="C2" s="70"/>
      <c r="D2" s="70"/>
    </row>
    <row r="3" spans="1:4" x14ac:dyDescent="0.25">
      <c r="A3" s="2"/>
      <c r="B3" s="7"/>
      <c r="C3" s="2"/>
      <c r="D3" s="2"/>
    </row>
    <row r="4" spans="1:4" x14ac:dyDescent="0.25">
      <c r="A4" s="44" t="s">
        <v>21</v>
      </c>
      <c r="B4" s="4"/>
      <c r="C4" s="4"/>
      <c r="D4" s="4"/>
    </row>
    <row r="5" spans="1:4" ht="15.75" x14ac:dyDescent="0.25">
      <c r="A5" s="2"/>
      <c r="B5" s="7"/>
      <c r="C5" s="2"/>
      <c r="D5" s="6"/>
    </row>
    <row r="6" spans="1:4" x14ac:dyDescent="0.25">
      <c r="A6" s="2"/>
      <c r="B6" s="7"/>
      <c r="C6" s="2"/>
      <c r="D6" s="2"/>
    </row>
    <row r="7" spans="1:4" ht="15" customHeight="1" x14ac:dyDescent="0.25">
      <c r="A7" s="54" t="s">
        <v>3</v>
      </c>
      <c r="B7" s="55"/>
      <c r="C7" s="65" t="s">
        <v>22</v>
      </c>
      <c r="D7" s="65" t="s">
        <v>23</v>
      </c>
    </row>
    <row r="8" spans="1:4" x14ac:dyDescent="0.25">
      <c r="A8" s="62"/>
      <c r="B8" s="71"/>
      <c r="C8" s="66"/>
      <c r="D8" s="68"/>
    </row>
    <row r="9" spans="1:4" x14ac:dyDescent="0.25">
      <c r="A9" s="56"/>
      <c r="B9" s="57"/>
      <c r="C9" s="67"/>
      <c r="D9" s="69"/>
    </row>
    <row r="10" spans="1:4" x14ac:dyDescent="0.25">
      <c r="A10" s="11" t="s">
        <v>6</v>
      </c>
      <c r="B10" s="12">
        <v>654</v>
      </c>
      <c r="C10" s="45">
        <v>0</v>
      </c>
      <c r="D10" s="45">
        <v>0</v>
      </c>
    </row>
    <row r="11" spans="1:4" x14ac:dyDescent="0.25">
      <c r="A11" s="11" t="s">
        <v>6</v>
      </c>
      <c r="B11" s="12">
        <v>683</v>
      </c>
      <c r="C11" s="45">
        <v>2E-3</v>
      </c>
      <c r="D11" s="45">
        <v>0</v>
      </c>
    </row>
    <row r="12" spans="1:4" x14ac:dyDescent="0.25">
      <c r="A12" s="11" t="s">
        <v>6</v>
      </c>
      <c r="B12" s="12">
        <v>702</v>
      </c>
      <c r="C12" s="45">
        <v>2.8000000000000001E-2</v>
      </c>
      <c r="D12" s="45">
        <v>0</v>
      </c>
    </row>
    <row r="13" spans="1:4" x14ac:dyDescent="0.25">
      <c r="A13" s="11" t="s">
        <v>6</v>
      </c>
      <c r="B13" s="12">
        <v>762</v>
      </c>
      <c r="C13" s="45">
        <v>4.3999999999999997E-2</v>
      </c>
      <c r="D13" s="45">
        <v>0.01</v>
      </c>
    </row>
    <row r="14" spans="1:4" x14ac:dyDescent="0.25">
      <c r="A14" s="11" t="s">
        <v>6</v>
      </c>
      <c r="B14" s="12">
        <v>837</v>
      </c>
      <c r="C14" s="45">
        <v>5.8999999999999997E-2</v>
      </c>
      <c r="D14" s="45">
        <v>2.9000000000000001E-2</v>
      </c>
    </row>
    <row r="15" spans="1:4" x14ac:dyDescent="0.25">
      <c r="A15" s="11" t="s">
        <v>6</v>
      </c>
      <c r="B15" s="12">
        <v>912</v>
      </c>
      <c r="C15" s="45">
        <v>8.2000000000000003E-2</v>
      </c>
      <c r="D15" s="45">
        <v>5.2999999999999999E-2</v>
      </c>
    </row>
    <row r="16" spans="1:4" x14ac:dyDescent="0.25">
      <c r="A16" s="11" t="s">
        <v>6</v>
      </c>
      <c r="B16" s="12">
        <v>976</v>
      </c>
      <c r="C16" s="45">
        <v>9.0999999999999998E-2</v>
      </c>
      <c r="D16" s="45">
        <v>5.2999999999999999E-2</v>
      </c>
    </row>
    <row r="17" spans="1:4" x14ac:dyDescent="0.25">
      <c r="A17" s="11" t="s">
        <v>6</v>
      </c>
      <c r="B17" s="12">
        <v>1048</v>
      </c>
      <c r="C17" s="45">
        <v>9.9000000000000005E-2</v>
      </c>
      <c r="D17" s="45">
        <v>5.7000000000000002E-2</v>
      </c>
    </row>
    <row r="18" spans="1:4" x14ac:dyDescent="0.25">
      <c r="A18" s="11" t="s">
        <v>6</v>
      </c>
      <c r="B18" s="12">
        <v>1076</v>
      </c>
      <c r="C18" s="45">
        <v>0.108</v>
      </c>
      <c r="D18" s="45">
        <v>6.0999999999999999E-2</v>
      </c>
    </row>
    <row r="19" spans="1:4" x14ac:dyDescent="0.25">
      <c r="A19" s="11" t="s">
        <v>6</v>
      </c>
      <c r="B19" s="12">
        <v>1157</v>
      </c>
      <c r="C19" s="45">
        <v>0.11899999999999999</v>
      </c>
      <c r="D19" s="45">
        <v>8.5999999999999993E-2</v>
      </c>
    </row>
    <row r="20" spans="1:4" x14ac:dyDescent="0.25">
      <c r="A20" s="11" t="s">
        <v>6</v>
      </c>
      <c r="B20" s="12">
        <v>1226</v>
      </c>
      <c r="C20" s="45">
        <v>0.129</v>
      </c>
      <c r="D20" s="45">
        <v>8.5999999999999993E-2</v>
      </c>
    </row>
    <row r="21" spans="1:4" x14ac:dyDescent="0.25">
      <c r="A21" s="11" t="s">
        <v>6</v>
      </c>
      <c r="B21" s="12">
        <v>1324</v>
      </c>
      <c r="C21" s="45">
        <v>0.13900000000000001</v>
      </c>
      <c r="D21" s="45">
        <v>9.6000000000000002E-2</v>
      </c>
    </row>
    <row r="22" spans="1:4" x14ac:dyDescent="0.25">
      <c r="A22" s="11" t="s">
        <v>6</v>
      </c>
      <c r="B22" s="12">
        <v>1424</v>
      </c>
      <c r="C22" s="45">
        <v>0.15</v>
      </c>
      <c r="D22" s="45">
        <v>0.106</v>
      </c>
    </row>
    <row r="23" spans="1:4" x14ac:dyDescent="0.25">
      <c r="A23" s="11" t="s">
        <v>6</v>
      </c>
      <c r="B23" s="12">
        <v>1552</v>
      </c>
      <c r="C23" s="45">
        <v>0.16</v>
      </c>
      <c r="D23" s="45">
        <v>0.11600000000000001</v>
      </c>
    </row>
    <row r="24" spans="1:4" x14ac:dyDescent="0.25">
      <c r="A24" s="11" t="s">
        <v>6</v>
      </c>
      <c r="B24" s="12">
        <v>1681</v>
      </c>
      <c r="C24" s="45">
        <v>0.17</v>
      </c>
      <c r="D24" s="45">
        <v>0.13100000000000001</v>
      </c>
    </row>
    <row r="25" spans="1:4" x14ac:dyDescent="0.25">
      <c r="A25" s="11" t="s">
        <v>6</v>
      </c>
      <c r="B25" s="12">
        <v>1760</v>
      </c>
      <c r="C25" s="45">
        <v>0.17599999999999999</v>
      </c>
      <c r="D25" s="45">
        <v>0.14099999999999999</v>
      </c>
    </row>
    <row r="26" spans="1:4" x14ac:dyDescent="0.25">
      <c r="A26" s="11" t="s">
        <v>6</v>
      </c>
      <c r="B26" s="12">
        <v>1858</v>
      </c>
      <c r="C26" s="45">
        <v>0.18</v>
      </c>
      <c r="D26" s="45">
        <v>0.14599999999999999</v>
      </c>
    </row>
    <row r="27" spans="1:4" x14ac:dyDescent="0.25">
      <c r="A27" s="11" t="s">
        <v>6</v>
      </c>
      <c r="B27" s="12">
        <v>1957</v>
      </c>
      <c r="C27" s="45">
        <v>0.2</v>
      </c>
      <c r="D27" s="45">
        <v>0.156</v>
      </c>
    </row>
    <row r="28" spans="1:4" x14ac:dyDescent="0.25">
      <c r="A28" s="11" t="s">
        <v>6</v>
      </c>
      <c r="B28" s="12">
        <v>2075</v>
      </c>
      <c r="C28" s="45">
        <v>0.20899999999999999</v>
      </c>
      <c r="D28" s="45">
        <v>0.16500000000000001</v>
      </c>
    </row>
    <row r="29" spans="1:4" x14ac:dyDescent="0.25">
      <c r="A29" s="11" t="s">
        <v>6</v>
      </c>
      <c r="B29" s="12">
        <v>2205</v>
      </c>
      <c r="C29" s="45">
        <v>0.224</v>
      </c>
      <c r="D29" s="45">
        <v>0.17599999999999999</v>
      </c>
    </row>
    <row r="30" spans="1:4" x14ac:dyDescent="0.25">
      <c r="A30" s="11" t="s">
        <v>6</v>
      </c>
      <c r="B30" s="12">
        <v>2351</v>
      </c>
      <c r="C30" s="45">
        <v>0.23400000000000001</v>
      </c>
      <c r="D30" s="45">
        <v>0.17599999999999999</v>
      </c>
    </row>
    <row r="31" spans="1:4" x14ac:dyDescent="0.25">
      <c r="A31" s="11" t="s">
        <v>6</v>
      </c>
      <c r="B31" s="12">
        <v>2481</v>
      </c>
      <c r="C31" s="45">
        <v>0.24</v>
      </c>
      <c r="D31" s="45">
        <v>0.186</v>
      </c>
    </row>
    <row r="32" spans="1:4" x14ac:dyDescent="0.25">
      <c r="A32" s="11" t="s">
        <v>6</v>
      </c>
      <c r="B32" s="12">
        <v>2558</v>
      </c>
      <c r="C32" s="45">
        <v>0.255</v>
      </c>
      <c r="D32" s="45">
        <v>0.186</v>
      </c>
    </row>
    <row r="33" spans="1:4" x14ac:dyDescent="0.25">
      <c r="A33" s="11" t="s">
        <v>6</v>
      </c>
      <c r="B33" s="12">
        <v>2696</v>
      </c>
      <c r="C33" s="45">
        <v>0.26500000000000001</v>
      </c>
      <c r="D33" s="45">
        <v>0.19600000000000001</v>
      </c>
    </row>
    <row r="34" spans="1:4" x14ac:dyDescent="0.25">
      <c r="A34" s="11" t="s">
        <v>6</v>
      </c>
      <c r="B34" s="12">
        <v>2861</v>
      </c>
      <c r="C34" s="45">
        <v>0.27500000000000002</v>
      </c>
      <c r="D34" s="45">
        <v>0.21099999999999999</v>
      </c>
    </row>
    <row r="35" spans="1:4" x14ac:dyDescent="0.25">
      <c r="A35" s="11" t="s">
        <v>6</v>
      </c>
      <c r="B35" s="12">
        <v>3052</v>
      </c>
      <c r="C35" s="45">
        <v>0.28699999999999998</v>
      </c>
      <c r="D35" s="45">
        <v>0.22800000000000001</v>
      </c>
    </row>
    <row r="36" spans="1:4" x14ac:dyDescent="0.25">
      <c r="A36" s="11" t="s">
        <v>6</v>
      </c>
      <c r="B36" s="12">
        <v>3200</v>
      </c>
      <c r="C36" s="45">
        <v>0.30499999999999999</v>
      </c>
      <c r="D36" s="45">
        <v>0.24</v>
      </c>
    </row>
    <row r="37" spans="1:4" x14ac:dyDescent="0.25">
      <c r="A37" s="11" t="s">
        <v>6</v>
      </c>
      <c r="B37" s="12">
        <v>3401</v>
      </c>
      <c r="C37" s="45">
        <v>0.315</v>
      </c>
      <c r="D37" s="45">
        <v>0.25</v>
      </c>
    </row>
    <row r="38" spans="1:4" x14ac:dyDescent="0.25">
      <c r="A38" s="11" t="s">
        <v>6</v>
      </c>
      <c r="B38" s="12">
        <v>3630</v>
      </c>
      <c r="C38" s="45">
        <v>0.32500000000000001</v>
      </c>
      <c r="D38" s="45">
        <v>0.27</v>
      </c>
    </row>
    <row r="39" spans="1:4" x14ac:dyDescent="0.25">
      <c r="A39" s="11" t="s">
        <v>6</v>
      </c>
      <c r="B39" s="12">
        <v>3889</v>
      </c>
      <c r="C39" s="45">
        <v>0.33</v>
      </c>
      <c r="D39" s="45">
        <v>0.27500000000000002</v>
      </c>
    </row>
    <row r="40" spans="1:4" x14ac:dyDescent="0.25">
      <c r="A40" s="11" t="s">
        <v>6</v>
      </c>
      <c r="B40" s="12">
        <v>4157</v>
      </c>
      <c r="C40" s="45">
        <v>0.33500000000000002</v>
      </c>
      <c r="D40" s="45">
        <v>0.27500000000000002</v>
      </c>
    </row>
    <row r="41" spans="1:4" x14ac:dyDescent="0.25">
      <c r="A41" s="11" t="s">
        <v>6</v>
      </c>
      <c r="B41" s="12">
        <v>4405</v>
      </c>
      <c r="C41" s="45">
        <v>0.34</v>
      </c>
      <c r="D41" s="45">
        <v>0.27500000000000002</v>
      </c>
    </row>
    <row r="42" spans="1:4" x14ac:dyDescent="0.25">
      <c r="A42" s="11" t="s">
        <v>6</v>
      </c>
      <c r="B42" s="12">
        <v>4653</v>
      </c>
      <c r="C42" s="45">
        <v>0.35</v>
      </c>
      <c r="D42" s="45">
        <v>0.28499999999999998</v>
      </c>
    </row>
    <row r="43" spans="1:4" x14ac:dyDescent="0.25">
      <c r="A43" s="11" t="s">
        <v>6</v>
      </c>
      <c r="B43" s="12">
        <v>4939</v>
      </c>
      <c r="C43" s="45">
        <v>0.36499999999999999</v>
      </c>
      <c r="D43" s="45">
        <v>0.3</v>
      </c>
    </row>
    <row r="44" spans="1:4" x14ac:dyDescent="0.25">
      <c r="A44" s="11" t="s">
        <v>6</v>
      </c>
      <c r="B44" s="12">
        <v>5350</v>
      </c>
      <c r="C44" s="45">
        <v>0.375</v>
      </c>
      <c r="D44" s="45">
        <v>0.31</v>
      </c>
    </row>
    <row r="45" spans="1:4" x14ac:dyDescent="0.25">
      <c r="A45" s="11" t="s">
        <v>6</v>
      </c>
      <c r="B45" s="12">
        <v>7225</v>
      </c>
      <c r="C45" s="45">
        <v>0.38500000000000001</v>
      </c>
      <c r="D45" s="45">
        <v>0.32</v>
      </c>
    </row>
    <row r="46" spans="1:4" x14ac:dyDescent="0.25">
      <c r="A46" s="11" t="s">
        <v>6</v>
      </c>
      <c r="B46" s="12">
        <v>7545</v>
      </c>
      <c r="C46" s="45">
        <v>0.39500000000000002</v>
      </c>
      <c r="D46" s="45">
        <v>0.33</v>
      </c>
    </row>
    <row r="47" spans="1:4" x14ac:dyDescent="0.25">
      <c r="A47" s="11" t="s">
        <v>6</v>
      </c>
      <c r="B47" s="12">
        <v>8677</v>
      </c>
      <c r="C47" s="45">
        <v>0.39500000000000002</v>
      </c>
      <c r="D47" s="45">
        <v>0.34</v>
      </c>
    </row>
    <row r="48" spans="1:4" x14ac:dyDescent="0.25">
      <c r="A48" s="15" t="s">
        <v>13</v>
      </c>
      <c r="B48" s="16">
        <v>8677</v>
      </c>
      <c r="C48" s="46">
        <v>0.4</v>
      </c>
      <c r="D48" s="46">
        <v>0.34499999999999997</v>
      </c>
    </row>
    <row r="49" spans="1:4" x14ac:dyDescent="0.25">
      <c r="A49" s="18"/>
      <c r="B49" s="19"/>
      <c r="C49" s="47"/>
      <c r="D49" s="41"/>
    </row>
    <row r="50" spans="1:4" ht="15" customHeight="1" x14ac:dyDescent="0.25">
      <c r="B50" s="48"/>
      <c r="C50" s="48"/>
      <c r="D50" s="48"/>
    </row>
    <row r="51" spans="1:4" x14ac:dyDescent="0.25">
      <c r="A51" s="70" t="s">
        <v>20</v>
      </c>
      <c r="B51" s="70"/>
      <c r="C51" s="70"/>
      <c r="D51" s="70"/>
    </row>
    <row r="52" spans="1:4" x14ac:dyDescent="0.25">
      <c r="A52" s="2"/>
      <c r="B52" s="2"/>
      <c r="C52" s="2"/>
      <c r="D52" s="2"/>
    </row>
    <row r="53" spans="1:4" x14ac:dyDescent="0.25">
      <c r="A53" s="52" t="s">
        <v>24</v>
      </c>
      <c r="B53" s="52"/>
      <c r="C53" s="52"/>
      <c r="D53" s="52"/>
    </row>
    <row r="54" spans="1:4" x14ac:dyDescent="0.25">
      <c r="A54" s="2"/>
      <c r="B54" s="2"/>
      <c r="C54" s="2"/>
      <c r="D54" s="2"/>
    </row>
    <row r="55" spans="1:4" x14ac:dyDescent="0.25">
      <c r="A55" s="53" t="s">
        <v>25</v>
      </c>
      <c r="B55" s="53"/>
      <c r="C55" s="53"/>
      <c r="D55" s="53"/>
    </row>
    <row r="56" spans="1:4" x14ac:dyDescent="0.25">
      <c r="A56" s="49"/>
      <c r="B56" s="49"/>
      <c r="C56" s="49"/>
      <c r="D56" s="49"/>
    </row>
    <row r="57" spans="1:4" x14ac:dyDescent="0.25">
      <c r="A57" s="2"/>
      <c r="B57" s="7"/>
      <c r="C57" s="2"/>
      <c r="D57" s="2"/>
    </row>
    <row r="58" spans="1:4" ht="15" customHeight="1" x14ac:dyDescent="0.25">
      <c r="A58" s="54" t="s">
        <v>3</v>
      </c>
      <c r="B58" s="55"/>
      <c r="C58" s="65" t="s">
        <v>22</v>
      </c>
      <c r="D58" s="65" t="s">
        <v>23</v>
      </c>
    </row>
    <row r="59" spans="1:4" x14ac:dyDescent="0.25">
      <c r="A59" s="62"/>
      <c r="B59" s="71"/>
      <c r="C59" s="66"/>
      <c r="D59" s="68"/>
    </row>
    <row r="60" spans="1:4" x14ac:dyDescent="0.25">
      <c r="A60" s="56"/>
      <c r="B60" s="57"/>
      <c r="C60" s="67"/>
      <c r="D60" s="69"/>
    </row>
    <row r="61" spans="1:4" x14ac:dyDescent="0.25">
      <c r="A61" s="11" t="s">
        <v>6</v>
      </c>
      <c r="B61" s="37">
        <v>1409</v>
      </c>
      <c r="C61" s="50">
        <v>0</v>
      </c>
      <c r="D61" s="50">
        <v>0</v>
      </c>
    </row>
    <row r="62" spans="1:4" x14ac:dyDescent="0.25">
      <c r="A62" s="11" t="s">
        <v>6</v>
      </c>
      <c r="B62" s="12">
        <v>1605</v>
      </c>
      <c r="C62" s="50">
        <v>1.9E-2</v>
      </c>
      <c r="D62" s="50">
        <v>0</v>
      </c>
    </row>
    <row r="63" spans="1:4" x14ac:dyDescent="0.25">
      <c r="A63" s="11" t="s">
        <v>6</v>
      </c>
      <c r="B63" s="12">
        <v>1643</v>
      </c>
      <c r="C63" s="50">
        <v>3.9E-2</v>
      </c>
      <c r="D63" s="50">
        <v>0</v>
      </c>
    </row>
    <row r="64" spans="1:4" x14ac:dyDescent="0.25">
      <c r="A64" s="11" t="s">
        <v>6</v>
      </c>
      <c r="B64" s="12">
        <v>1839</v>
      </c>
      <c r="C64" s="50">
        <v>5.8000000000000003E-2</v>
      </c>
      <c r="D64" s="50">
        <v>3.9E-2</v>
      </c>
    </row>
    <row r="65" spans="1:4" x14ac:dyDescent="0.25">
      <c r="A65" s="11" t="s">
        <v>6</v>
      </c>
      <c r="B65" s="12">
        <v>1907</v>
      </c>
      <c r="C65" s="50">
        <v>6.8000000000000005E-2</v>
      </c>
      <c r="D65" s="50">
        <v>4.3999999999999997E-2</v>
      </c>
    </row>
    <row r="66" spans="1:4" x14ac:dyDescent="0.25">
      <c r="A66" s="11" t="s">
        <v>6</v>
      </c>
      <c r="B66" s="12">
        <v>2005</v>
      </c>
      <c r="C66" s="50">
        <v>8.3000000000000004E-2</v>
      </c>
      <c r="D66" s="50">
        <v>5.3999999999999999E-2</v>
      </c>
    </row>
    <row r="67" spans="1:4" x14ac:dyDescent="0.25">
      <c r="A67" s="11" t="s">
        <v>6</v>
      </c>
      <c r="B67" s="12">
        <v>2104</v>
      </c>
      <c r="C67" s="50">
        <v>9.7000000000000003E-2</v>
      </c>
      <c r="D67" s="50">
        <v>5.8000000000000003E-2</v>
      </c>
    </row>
    <row r="68" spans="1:4" x14ac:dyDescent="0.25">
      <c r="A68" s="11" t="s">
        <v>6</v>
      </c>
      <c r="B68" s="12">
        <v>2250</v>
      </c>
      <c r="C68" s="50">
        <v>0.112</v>
      </c>
      <c r="D68" s="50">
        <v>5.8000000000000003E-2</v>
      </c>
    </row>
    <row r="69" spans="1:4" x14ac:dyDescent="0.25">
      <c r="A69" s="11" t="s">
        <v>6</v>
      </c>
      <c r="B69" s="12">
        <v>2349</v>
      </c>
      <c r="C69" s="50">
        <v>0.122</v>
      </c>
      <c r="D69" s="50">
        <v>6.3E-2</v>
      </c>
    </row>
    <row r="70" spans="1:4" x14ac:dyDescent="0.25">
      <c r="A70" s="11" t="s">
        <v>6</v>
      </c>
      <c r="B70" s="12">
        <v>2445</v>
      </c>
      <c r="C70" s="50">
        <v>0.13200000000000001</v>
      </c>
      <c r="D70" s="50">
        <v>6.8000000000000005E-2</v>
      </c>
    </row>
    <row r="71" spans="1:4" x14ac:dyDescent="0.25">
      <c r="A71" s="11" t="s">
        <v>6</v>
      </c>
      <c r="B71" s="12">
        <v>2484</v>
      </c>
      <c r="C71" s="50">
        <v>0.14699999999999999</v>
      </c>
      <c r="D71" s="50">
        <v>6.8000000000000005E-2</v>
      </c>
    </row>
    <row r="72" spans="1:4" x14ac:dyDescent="0.25">
      <c r="A72" s="11" t="s">
        <v>6</v>
      </c>
      <c r="B72" s="12">
        <v>2674</v>
      </c>
      <c r="C72" s="50">
        <v>0.157</v>
      </c>
      <c r="D72" s="50">
        <v>8.7999999999999995E-2</v>
      </c>
    </row>
    <row r="73" spans="1:4" x14ac:dyDescent="0.25">
      <c r="A73" s="11" t="s">
        <v>6</v>
      </c>
      <c r="B73" s="12">
        <v>2771</v>
      </c>
      <c r="C73" s="50">
        <v>0.16700000000000001</v>
      </c>
      <c r="D73" s="50">
        <v>0.11799999999999999</v>
      </c>
    </row>
    <row r="74" spans="1:4" x14ac:dyDescent="0.25">
      <c r="A74" s="11" t="s">
        <v>6</v>
      </c>
      <c r="B74" s="12">
        <v>2866</v>
      </c>
      <c r="C74" s="50">
        <v>0.17699999999999999</v>
      </c>
      <c r="D74" s="50">
        <v>0.128</v>
      </c>
    </row>
    <row r="75" spans="1:4" x14ac:dyDescent="0.25">
      <c r="A75" s="11" t="s">
        <v>6</v>
      </c>
      <c r="B75" s="12">
        <v>2963</v>
      </c>
      <c r="C75" s="50">
        <v>0.182</v>
      </c>
      <c r="D75" s="50">
        <v>0.128</v>
      </c>
    </row>
    <row r="76" spans="1:4" x14ac:dyDescent="0.25">
      <c r="A76" s="11" t="s">
        <v>6</v>
      </c>
      <c r="B76" s="12">
        <v>3057</v>
      </c>
      <c r="C76" s="50">
        <v>0.192</v>
      </c>
      <c r="D76" s="50">
        <v>0.13800000000000001</v>
      </c>
    </row>
    <row r="77" spans="1:4" x14ac:dyDescent="0.25">
      <c r="A77" s="11" t="s">
        <v>6</v>
      </c>
      <c r="B77" s="12">
        <v>3153</v>
      </c>
      <c r="C77" s="50">
        <v>0.19700000000000001</v>
      </c>
      <c r="D77" s="50">
        <v>0.14299999999999999</v>
      </c>
    </row>
    <row r="78" spans="1:4" x14ac:dyDescent="0.25">
      <c r="A78" s="11" t="s">
        <v>6</v>
      </c>
      <c r="B78" s="12">
        <v>3248</v>
      </c>
      <c r="C78" s="50">
        <v>0.20399999999999999</v>
      </c>
      <c r="D78" s="50">
        <v>0.154</v>
      </c>
    </row>
    <row r="79" spans="1:4" x14ac:dyDescent="0.25">
      <c r="A79" s="11" t="s">
        <v>6</v>
      </c>
      <c r="B79" s="12">
        <v>3439</v>
      </c>
      <c r="C79" s="50">
        <v>0.215</v>
      </c>
      <c r="D79" s="50">
        <v>0.17</v>
      </c>
    </row>
    <row r="80" spans="1:4" x14ac:dyDescent="0.25">
      <c r="A80" s="11" t="s">
        <v>6</v>
      </c>
      <c r="B80" s="12">
        <v>3630</v>
      </c>
      <c r="C80" s="50">
        <v>0.22</v>
      </c>
      <c r="D80" s="50">
        <v>0.17499999999999999</v>
      </c>
    </row>
    <row r="81" spans="1:4" x14ac:dyDescent="0.25">
      <c r="A81" s="11" t="s">
        <v>6</v>
      </c>
      <c r="B81" s="12">
        <v>3821</v>
      </c>
      <c r="C81" s="50">
        <v>0.23</v>
      </c>
      <c r="D81" s="50">
        <v>0.185</v>
      </c>
    </row>
    <row r="82" spans="1:4" x14ac:dyDescent="0.25">
      <c r="A82" s="11" t="s">
        <v>6</v>
      </c>
      <c r="B82" s="12">
        <v>4013</v>
      </c>
      <c r="C82" s="50">
        <v>0.23</v>
      </c>
      <c r="D82" s="50">
        <v>0.185</v>
      </c>
    </row>
    <row r="83" spans="1:4" x14ac:dyDescent="0.25">
      <c r="A83" s="15" t="s">
        <v>13</v>
      </c>
      <c r="B83" s="16">
        <v>4013</v>
      </c>
      <c r="C83" s="27">
        <v>0.245</v>
      </c>
      <c r="D83" s="51">
        <v>0.2</v>
      </c>
    </row>
    <row r="84" spans="1:4" x14ac:dyDescent="0.25">
      <c r="A84" s="2"/>
      <c r="B84" s="2"/>
      <c r="C84" s="2"/>
      <c r="D84" s="2"/>
    </row>
    <row r="85" spans="1:4" ht="15" customHeight="1" x14ac:dyDescent="0.25">
      <c r="A85" s="48"/>
      <c r="B85" s="43"/>
      <c r="C85" s="43"/>
      <c r="D85" s="43"/>
    </row>
    <row r="86" spans="1:4" x14ac:dyDescent="0.25">
      <c r="A86" s="70" t="s">
        <v>20</v>
      </c>
      <c r="B86" s="70"/>
      <c r="C86" s="70"/>
      <c r="D86" s="70"/>
    </row>
    <row r="87" spans="1:4" x14ac:dyDescent="0.25">
      <c r="A87" s="2"/>
      <c r="B87" s="2"/>
      <c r="C87" s="2"/>
      <c r="D87" s="2"/>
    </row>
    <row r="88" spans="1:4" x14ac:dyDescent="0.25">
      <c r="A88" s="44" t="s">
        <v>26</v>
      </c>
      <c r="B88" s="4"/>
      <c r="C88" s="4"/>
      <c r="D88" s="4"/>
    </row>
    <row r="89" spans="1:4" x14ac:dyDescent="0.25">
      <c r="A89" s="2"/>
      <c r="B89" s="2"/>
      <c r="C89" s="2"/>
      <c r="D89" s="2"/>
    </row>
    <row r="90" spans="1:4" x14ac:dyDescent="0.25">
      <c r="A90" s="3" t="s">
        <v>27</v>
      </c>
      <c r="B90" s="4"/>
      <c r="C90" s="4"/>
      <c r="D90" s="4"/>
    </row>
    <row r="91" spans="1:4" x14ac:dyDescent="0.25">
      <c r="A91" s="3"/>
      <c r="B91" s="4"/>
      <c r="C91" s="4"/>
      <c r="D91" s="4"/>
    </row>
    <row r="92" spans="1:4" x14ac:dyDescent="0.25">
      <c r="A92" s="2"/>
      <c r="B92" s="7"/>
      <c r="C92" s="2"/>
      <c r="D92" s="2"/>
    </row>
    <row r="93" spans="1:4" ht="15" customHeight="1" x14ac:dyDescent="0.25">
      <c r="A93" s="54" t="s">
        <v>3</v>
      </c>
      <c r="B93" s="61"/>
      <c r="C93" s="65" t="s">
        <v>22</v>
      </c>
      <c r="D93" s="65" t="s">
        <v>23</v>
      </c>
    </row>
    <row r="94" spans="1:4" x14ac:dyDescent="0.25">
      <c r="A94" s="62"/>
      <c r="B94" s="63"/>
      <c r="C94" s="66"/>
      <c r="D94" s="68"/>
    </row>
    <row r="95" spans="1:4" x14ac:dyDescent="0.25">
      <c r="A95" s="56"/>
      <c r="B95" s="64"/>
      <c r="C95" s="67"/>
      <c r="D95" s="69"/>
    </row>
    <row r="96" spans="1:4" x14ac:dyDescent="0.25">
      <c r="A96" s="11" t="s">
        <v>6</v>
      </c>
      <c r="B96" s="37">
        <v>1409</v>
      </c>
      <c r="C96" s="50">
        <v>0</v>
      </c>
      <c r="D96" s="50">
        <v>0</v>
      </c>
    </row>
    <row r="97" spans="1:4" x14ac:dyDescent="0.25">
      <c r="A97" s="11" t="s">
        <v>6</v>
      </c>
      <c r="B97" s="12">
        <v>1605</v>
      </c>
      <c r="C97" s="50">
        <v>1.4E-2</v>
      </c>
      <c r="D97" s="50">
        <v>0</v>
      </c>
    </row>
    <row r="98" spans="1:4" x14ac:dyDescent="0.25">
      <c r="A98" s="11" t="s">
        <v>6</v>
      </c>
      <c r="B98" s="12">
        <v>1643</v>
      </c>
      <c r="C98" s="50">
        <v>3.9E-2</v>
      </c>
      <c r="D98" s="50">
        <v>0</v>
      </c>
    </row>
    <row r="99" spans="1:4" x14ac:dyDescent="0.25">
      <c r="A99" s="11" t="s">
        <v>6</v>
      </c>
      <c r="B99" s="12">
        <v>1839</v>
      </c>
      <c r="C99" s="50">
        <v>5.8000000000000003E-2</v>
      </c>
      <c r="D99" s="50">
        <v>3.4000000000000002E-2</v>
      </c>
    </row>
    <row r="100" spans="1:4" x14ac:dyDescent="0.25">
      <c r="A100" s="11" t="s">
        <v>6</v>
      </c>
      <c r="B100" s="12">
        <v>1907</v>
      </c>
      <c r="C100" s="50">
        <v>6.8000000000000005E-2</v>
      </c>
      <c r="D100" s="50">
        <v>4.3999999999999997E-2</v>
      </c>
    </row>
    <row r="101" spans="1:4" x14ac:dyDescent="0.25">
      <c r="A101" s="11" t="s">
        <v>6</v>
      </c>
      <c r="B101" s="12">
        <v>2005</v>
      </c>
      <c r="C101" s="50">
        <v>8.3000000000000004E-2</v>
      </c>
      <c r="D101" s="50">
        <v>4.3999999999999997E-2</v>
      </c>
    </row>
    <row r="102" spans="1:4" x14ac:dyDescent="0.25">
      <c r="A102" s="11" t="s">
        <v>6</v>
      </c>
      <c r="B102" s="12">
        <v>2104</v>
      </c>
      <c r="C102" s="50">
        <v>9.2999999999999999E-2</v>
      </c>
      <c r="D102" s="50">
        <v>5.8000000000000003E-2</v>
      </c>
    </row>
    <row r="103" spans="1:4" x14ac:dyDescent="0.25">
      <c r="A103" s="11" t="s">
        <v>6</v>
      </c>
      <c r="B103" s="12">
        <v>2250</v>
      </c>
      <c r="C103" s="50">
        <v>0.107</v>
      </c>
      <c r="D103" s="50">
        <v>5.8000000000000003E-2</v>
      </c>
    </row>
    <row r="104" spans="1:4" x14ac:dyDescent="0.25">
      <c r="A104" s="11" t="s">
        <v>6</v>
      </c>
      <c r="B104" s="12">
        <v>2349</v>
      </c>
      <c r="C104" s="50">
        <v>0.11700000000000001</v>
      </c>
      <c r="D104" s="50">
        <v>6.3E-2</v>
      </c>
    </row>
    <row r="105" spans="1:4" x14ac:dyDescent="0.25">
      <c r="A105" s="11" t="s">
        <v>6</v>
      </c>
      <c r="B105" s="12">
        <v>2445</v>
      </c>
      <c r="C105" s="50">
        <v>0.127</v>
      </c>
      <c r="D105" s="50">
        <v>6.8000000000000005E-2</v>
      </c>
    </row>
    <row r="106" spans="1:4" x14ac:dyDescent="0.25">
      <c r="A106" s="11" t="s">
        <v>6</v>
      </c>
      <c r="B106" s="12">
        <v>2484</v>
      </c>
      <c r="C106" s="50">
        <v>0.14199999999999999</v>
      </c>
      <c r="D106" s="50">
        <v>6.8000000000000005E-2</v>
      </c>
    </row>
    <row r="107" spans="1:4" x14ac:dyDescent="0.25">
      <c r="A107" s="11" t="s">
        <v>6</v>
      </c>
      <c r="B107" s="12">
        <v>2674</v>
      </c>
      <c r="C107" s="50">
        <v>0.152</v>
      </c>
      <c r="D107" s="50">
        <v>8.7999999999999995E-2</v>
      </c>
    </row>
    <row r="108" spans="1:4" x14ac:dyDescent="0.25">
      <c r="A108" s="11" t="s">
        <v>6</v>
      </c>
      <c r="B108" s="12">
        <v>2771</v>
      </c>
      <c r="C108" s="50">
        <v>0.16200000000000001</v>
      </c>
      <c r="D108" s="50">
        <v>0.113</v>
      </c>
    </row>
    <row r="109" spans="1:4" x14ac:dyDescent="0.25">
      <c r="A109" s="11" t="s">
        <v>6</v>
      </c>
      <c r="B109" s="12">
        <v>2866</v>
      </c>
      <c r="C109" s="50">
        <v>0.17199999999999999</v>
      </c>
      <c r="D109" s="50">
        <v>0.123</v>
      </c>
    </row>
    <row r="110" spans="1:4" x14ac:dyDescent="0.25">
      <c r="A110" s="11" t="s">
        <v>6</v>
      </c>
      <c r="B110" s="12">
        <v>2963</v>
      </c>
      <c r="C110" s="50">
        <v>0.17699999999999999</v>
      </c>
      <c r="D110" s="50">
        <v>0.123</v>
      </c>
    </row>
    <row r="111" spans="1:4" x14ac:dyDescent="0.25">
      <c r="A111" s="11" t="s">
        <v>6</v>
      </c>
      <c r="B111" s="12">
        <v>3057</v>
      </c>
      <c r="C111" s="50">
        <v>0.187</v>
      </c>
      <c r="D111" s="50">
        <v>0.13300000000000001</v>
      </c>
    </row>
    <row r="112" spans="1:4" x14ac:dyDescent="0.25">
      <c r="A112" s="11" t="s">
        <v>6</v>
      </c>
      <c r="B112" s="12">
        <v>3153</v>
      </c>
      <c r="C112" s="50">
        <v>0.192</v>
      </c>
      <c r="D112" s="50">
        <v>0.13800000000000001</v>
      </c>
    </row>
    <row r="113" spans="1:4" x14ac:dyDescent="0.25">
      <c r="A113" s="11" t="s">
        <v>6</v>
      </c>
      <c r="B113" s="12">
        <v>3248</v>
      </c>
      <c r="C113" s="50">
        <v>0.19900000000000001</v>
      </c>
      <c r="D113" s="50">
        <v>0.14899999999999999</v>
      </c>
    </row>
    <row r="114" spans="1:4" x14ac:dyDescent="0.25">
      <c r="A114" s="11" t="s">
        <v>6</v>
      </c>
      <c r="B114" s="12">
        <v>3439</v>
      </c>
      <c r="C114" s="50">
        <v>0.21</v>
      </c>
      <c r="D114" s="50">
        <v>0.16500000000000001</v>
      </c>
    </row>
    <row r="115" spans="1:4" x14ac:dyDescent="0.25">
      <c r="A115" s="11" t="s">
        <v>6</v>
      </c>
      <c r="B115" s="12">
        <v>3630</v>
      </c>
      <c r="C115" s="50">
        <v>0.215</v>
      </c>
      <c r="D115" s="50">
        <v>0.17</v>
      </c>
    </row>
    <row r="116" spans="1:4" x14ac:dyDescent="0.25">
      <c r="A116" s="11" t="s">
        <v>6</v>
      </c>
      <c r="B116" s="12">
        <v>3821</v>
      </c>
      <c r="C116" s="50">
        <v>0.22500000000000001</v>
      </c>
      <c r="D116" s="50">
        <v>0.18</v>
      </c>
    </row>
    <row r="117" spans="1:4" x14ac:dyDescent="0.25">
      <c r="A117" s="11" t="s">
        <v>6</v>
      </c>
      <c r="B117" s="12">
        <v>4013</v>
      </c>
      <c r="C117" s="50">
        <v>0.23</v>
      </c>
      <c r="D117" s="50">
        <v>0.185</v>
      </c>
    </row>
    <row r="118" spans="1:4" x14ac:dyDescent="0.25">
      <c r="A118" s="15" t="s">
        <v>13</v>
      </c>
      <c r="B118" s="16">
        <v>4013</v>
      </c>
      <c r="C118" s="27">
        <v>0.24</v>
      </c>
      <c r="D118" s="51">
        <v>0.19500000000000001</v>
      </c>
    </row>
  </sheetData>
  <mergeCells count="14">
    <mergeCell ref="A93:B95"/>
    <mergeCell ref="C93:C95"/>
    <mergeCell ref="D93:D95"/>
    <mergeCell ref="A2:D2"/>
    <mergeCell ref="A7:B9"/>
    <mergeCell ref="C7:C9"/>
    <mergeCell ref="D7:D9"/>
    <mergeCell ref="A51:D51"/>
    <mergeCell ref="A53:D53"/>
    <mergeCell ref="A55:D55"/>
    <mergeCell ref="A58:B60"/>
    <mergeCell ref="C58:C60"/>
    <mergeCell ref="D58:D60"/>
    <mergeCell ref="A86:D8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2" manualBreakCount="2">
    <brk id="49" max="3" man="1"/>
    <brk id="84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TDocument" ma:contentTypeID="0x010100EFDC2DF519FC4D8BB117FC66ED8C73E90005FA6DC78FDAA746BFF845EE972813C3" ma:contentTypeVersion="6" ma:contentTypeDescription="" ma:contentTypeScope="" ma:versionID="8c399f6348393c96a86c5ef66bf92a28">
  <xsd:schema xmlns:xsd="http://www.w3.org/2001/XMLSchema" xmlns:xs="http://www.w3.org/2001/XMLSchema" xmlns:p="http://schemas.microsoft.com/office/2006/metadata/properties" xmlns:ns1="http://schemas.microsoft.com/sharepoint/v3" xmlns:ns2="b8295a9a-ea95-40d3-b07e-7f4164936848" xmlns:ns3="838b1f35-21c8-4d51-9b19-05ddba14ab3b" targetNamespace="http://schemas.microsoft.com/office/2006/metadata/properties" ma:root="true" ma:fieldsID="946a350cc8a5a8c852ba7383f581dfe1" ns1:_="" ns2:_="" ns3:_="">
    <xsd:import namespace="http://schemas.microsoft.com/sharepoint/v3"/>
    <xsd:import namespace="b8295a9a-ea95-40d3-b07e-7f4164936848"/>
    <xsd:import namespace="838b1f35-21c8-4d51-9b19-05ddba14ab3b"/>
    <xsd:element name="properties">
      <xsd:complexType>
        <xsd:sequence>
          <xsd:element name="documentManagement">
            <xsd:complexType>
              <xsd:all>
                <xsd:element ref="ns2:CMSURL" minOccurs="0"/>
                <xsd:element ref="ns2:NOrdem" minOccurs="0"/>
                <xsd:element ref="ns2:ReferenciaUnica" minOccurs="0"/>
                <xsd:element ref="ns1:RoutingRuleDescription" minOccurs="0"/>
                <xsd:element ref="ns2:CMSClassification" minOccurs="0"/>
                <xsd:element ref="ns2:CMSPostingGuid" minOccurs="0"/>
                <xsd:element ref="ns3:Year" minOccurs="0"/>
                <xsd:element ref="ns2:Postings" minOccurs="0"/>
                <xsd:element ref="ns2:P_x00fa_blico" minOccurs="0"/>
                <xsd:element ref="ns2:_x00c1_rea" minOccurs="0"/>
                <xsd:element ref="ns2:SPS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95a9a-ea95-40d3-b07e-7f4164936848" elementFormDefault="qualified">
    <xsd:import namespace="http://schemas.microsoft.com/office/2006/documentManagement/types"/>
    <xsd:import namespace="http://schemas.microsoft.com/office/infopath/2007/PartnerControls"/>
    <xsd:element name="CMSURL" ma:index="8" nillable="true" ma:displayName="CMSURL" ma:internalName="CMSURL">
      <xsd:simpleType>
        <xsd:restriction base="dms:Text"/>
      </xsd:simpleType>
    </xsd:element>
    <xsd:element name="NOrdem" ma:index="9" nillable="true" ma:displayName="NOrdem" ma:internalName="NOrdem">
      <xsd:simpleType>
        <xsd:restriction base="dms:Number"/>
      </xsd:simpleType>
    </xsd:element>
    <xsd:element name="ReferenciaUnica" ma:index="10" nillable="true" ma:displayName="ReferenciaUnica" ma:internalName="ReferenciaUnica">
      <xsd:simpleType>
        <xsd:restriction base="dms:Text"/>
      </xsd:simpleType>
    </xsd:element>
    <xsd:element name="CMSClassification" ma:index="12" nillable="true" ma:displayName="Classification" ma:format="Dropdown" ma:internalName="CMSClassification">
      <xsd:simpleType>
        <xsd:restriction base="dms:Choice">
          <xsd:enumeration value="DECLARAÇÕES DE RECTIFICAÇÃO"/>
          <xsd:enumeration value="OFÍCIOS - CIRCULADOS GABINETE DO DIRECTOR-GERAL"/>
          <xsd:enumeration value="OFÍCIOS - CIRCULADOS INSPECÇÃO TRIBUTÁRIA"/>
          <xsd:enumeration value="$NOW-90"/>
          <xsd:enumeration value="1"/>
          <xsd:enumeration value="91"/>
          <xsd:enumeration value="ABP"/>
          <xsd:enumeration value="ACÓRDÃOS"/>
          <xsd:enumeration value="AÇÚCAR"/>
          <xsd:enumeration value="ADUAN"/>
          <xsd:enumeration value="ADUANEIRA"/>
          <xsd:enumeration value="ADVERTÊNCIA"/>
          <xsd:enumeration value="ARROZ"/>
          <xsd:enumeration value="ASSENTOS"/>
          <xsd:enumeration value="AVES DE CAPOEIRA"/>
          <xsd:enumeration value="AVES DE CAPOEIRA E OVOS"/>
          <xsd:enumeration value="AVISOS"/>
          <xsd:enumeration value="AVISOS BANCO DE PORTUGAL"/>
          <xsd:enumeration value="CARNE DE BOVINO"/>
          <xsd:enumeration value="CARNE DE SUÍNO"/>
          <xsd:enumeration value="CEREAIS"/>
          <xsd:enumeration value="CFI"/>
          <xsd:enumeration value="CIEC"/>
          <xsd:enumeration value="CIEC"/>
          <xsd:enumeration value="CIMI"/>
          <xsd:enumeration value="CIMSISD"/>
          <xsd:enumeration value="CIMT"/>
          <xsd:enumeration value="CIRC"/>
          <xsd:enumeration value="CIRCULARES AT"/>
          <xsd:enumeration value="CIRCULARES DGCI"/>
          <xsd:enumeration value="CIRCULARES E OFÍCIOS CIRCULADOS"/>
          <xsd:enumeration value="CIRS"/>
          <xsd:enumeration value="CISV"/>
          <xsd:enumeration value="CISV"/>
          <xsd:enumeration value="CIUC"/>
          <xsd:enumeration value="CIVA"/>
          <xsd:enumeration value="COMUNITÁRIA"/>
          <xsd:enumeration value="CPPT"/>
          <xsd:enumeration value="DC"/>
          <xsd:enumeration value="DECLARAÇÕES"/>
          <xsd:enumeration value="DECLARAÇÕES DE RETIFICAÇÃO"/>
          <xsd:enumeration value="DECLARAÇÕES EM ATA"/>
          <xsd:enumeration value="DECRETOS"/>
          <xsd:enumeration value="DECRETOS DO PRESIDENTE DA REPÚBLICA"/>
          <xsd:enumeration value="DECRETOS LEGISLATIVOS REGIONAIS"/>
          <xsd:enumeration value="DECRETOS REGULAMENTARES"/>
          <xsd:enumeration value="DECRETOS REGULAMENTARES REGIONAIS"/>
          <xsd:enumeration value="DECRETOS-LEI"/>
          <xsd:enumeration value="DESPACHO"/>
          <xsd:enumeration value="DESPACHOS"/>
          <xsd:enumeration value="DESPACHOS CONJUNTOS"/>
          <xsd:enumeration value="DESPACHOS NORMATIVOS"/>
          <xsd:enumeration value="DIREITOS ADUANEIROS E OUTRAS IMPOSIÇÕES"/>
          <xsd:enumeration value="FINAL"/>
          <xsd:enumeration value="FORMULÁRIO DO PEDIDO DE IPV"/>
          <xsd:enumeration value="IEC"/>
          <xsd:enumeration value="ÍNDICE"/>
          <xsd:enumeration value="ÍNDICE DOS CAPÍTULOS"/>
          <xsd:enumeration value="ÍNDICE REMISSIVO"/>
          <xsd:enumeration value="INFORMAÇÕES COMPLEMENTARES"/>
          <xsd:enumeration value="INFORMAÇÕES PAUTAIS VINCULATIVAS"/>
          <xsd:enumeration value="INSTRUÇÕES"/>
          <xsd:enumeration value="ISV"/>
          <xsd:enumeration value="IVA"/>
          <xsd:enumeration value="LACTICÍNIOS EXPORTADOS SOB A FORMA DE MERCADORIAS FORA DO ANEXO I"/>
          <xsd:enumeration value="LEIS"/>
          <xsd:enumeration value="LEITE E PRODUTOS LÁCTEOS"/>
          <xsd:enumeration value="LGT"/>
          <xsd:enumeration value="MANUAL DE DECISÕES DE CLASSIFICAÇÃO PAUTAL"/>
          <xsd:enumeration value="MANUAL SOBRE CONTINGENTES"/>
          <xsd:enumeration value="MANUAL SOBRE SUSPENSÕES"/>
          <xsd:enumeration value="MELAÇOS"/>
          <xsd:enumeration value="MEURSING (ANEXOS)"/>
          <xsd:enumeration value="MOD. 2-RFI - PEDIDO DE CERTIFICADO DE RESIDÊNCIA FISCAL"/>
          <xsd:enumeration value="NACIONAL"/>
          <xsd:enumeration value="NOMENCLATURAS"/>
          <xsd:enumeration value="NOTAS DE CAPITULO"/>
          <xsd:enumeration value="NOTAS DE SECÇÃO"/>
          <xsd:enumeration value="NOTAS EXPLICATIVAS DA NOMENCLATURA COMBINADA"/>
          <xsd:enumeration value="NOVIDADES"/>
          <xsd:enumeration value="OD"/>
          <xsd:enumeration value="OFÍCIO"/>
          <xsd:enumeration value="OFÍCIOS - CIRCULADOS AVALIAÇÕES"/>
          <xsd:enumeration value="OFÍCIOS - CIRCULADOS CADASTRO"/>
          <xsd:enumeration value="OFÍCIOS - CIRCULADOS COBRANÇA"/>
          <xsd:enumeration value="OFÍCIOS - CIRCULADOS CONTRIBUIÇÃO AUTÁRQUICA"/>
          <xsd:enumeration value="OFÍCIOS - CIRCULADOS DA DSCC"/>
          <xsd:enumeration value="OFÍCIOS - CIRCULADOS DA DSRC"/>
          <xsd:enumeration value="OFÍCIOS - CIRCULADOS DGCI"/>
          <xsd:enumeration value="OFÍCIOS - CIRCULADOS DS BENEFÍCIOS FISCAIS"/>
          <xsd:enumeration value="OFÍCIOS - CIRCULADOS DS JURÍDICOS E DO CONTENCIOSO"/>
          <xsd:enumeration value="OFÍCIOS - CIRCULADOS DSGCT"/>
          <xsd:enumeration value="OFÍCIOS - CIRCULADOS DSIECV"/>
          <xsd:enumeration value="OFÍCIOS - CIRCULADOS DSL"/>
          <xsd:enumeration value="OFÍCIOS - CIRCULADOS DSRA"/>
          <xsd:enumeration value="OFÍCIOS - CIRCULADOS DSRI"/>
          <xsd:enumeration value="OFÍCIOS - CIRCULADOS DSTA"/>
          <xsd:enumeration value="OFÍCIOS - CIRCULADOS GABINETE DO DIRETOR-GERAL"/>
          <xsd:enumeration value="OFÍCIOS - CIRCULADOS IMI"/>
          <xsd:enumeration value="OFÍCIOS - CIRCULADOS IMPOSTO DO SELO"/>
          <xsd:enumeration value="OFÍCIOS - CIRCULADOS IMPOSTO MUNICIPAL DE VEÍCULOS"/>
          <xsd:enumeration value="OFÍCIOS - CIRCULADOS IMPOSTO ÚNICO DE CIRCULAÇÃO"/>
          <xsd:enumeration value="OFÍCIOS - CIRCULADOS IMPOSTOS DE CIRCULAÇÃO E CAMIONAGEM"/>
          <xsd:enumeration value="OFÍCIOS - CIRCULADOS IMT"/>
          <xsd:enumeration value="OFÍCIOS - CIRCULADOS INSPEÇÃO TRIBUTÁRIA"/>
          <xsd:enumeration value="OFÍCIOS - CIRCULADOS IRC"/>
          <xsd:enumeration value="OFÍCIOS - CIRCULADOS IRS"/>
          <xsd:enumeration value="OFÍCIOS - CIRCULADOS IVA"/>
          <xsd:enumeration value="OFÍCIOS - CIRCULADOS JUSTIÇA TRIBUTÁRIA"/>
          <xsd:enumeration value="OFÍCIOS - CIRCULADOS PLANEAMENTO E ESTATÍSTICA"/>
          <xsd:enumeration value="OFÍCIOS - CIRCULADOS PLANEAMENTO E SISTEMAS DE INFORMAÇÃO"/>
          <xsd:enumeration value="OFÍCIOS - CIRCULADOS SISA E SUCESSÕES E DOAÇÕES"/>
          <xsd:enumeration value="OFÍCIOS - CIRCULARES BENEFÍCIOS FISCAIS"/>
          <xsd:enumeration value="OFÍCIOS - CIRCULARES CA (A)"/>
          <xsd:enumeration value="OFÍCIOS - CIRCULARES DS AVALIAÇÕES"/>
          <xsd:enumeration value="OFÍCIOS - CIRCULARES IR"/>
          <xsd:enumeration value="OFÍCIOS - CIRCULARES IR (X)"/>
          <xsd:enumeration value="OFÍCIOS - CIRCULARES IRC"/>
          <xsd:enumeration value="OFÍCIOS - CIRCULARES IRS"/>
          <xsd:enumeration value="OFÍCIOS - CIRCULARES PLANEAMENTO E ESTATÍSTICA"/>
          <xsd:enumeration value="OFÍCIOS - CIRCULARES SISA/SUCESSÕES DOAÇÕES (D)"/>
          <xsd:enumeration value="OUTRAS TAXAS CÂMBIO"/>
          <xsd:enumeration value="OUTRAS TAXAS DE CÂMBIO"/>
          <xsd:enumeration value="OUTROS DIPLOMAS"/>
          <xsd:enumeration value="OVOS"/>
          <xsd:enumeration value="OVOS E GEMAS DE OVOS EXPORTADOS SOB A FORMA DE MERCADORIAS NÃO ABRANGIDAS PELO ANEXO I DO TRATADO"/>
          <xsd:enumeration value="PARECERES"/>
          <xsd:enumeration value="PARTE I  &gt;   TÍTULO I"/>
          <xsd:enumeration value="PARTE I  &gt;   TÍTULO II"/>
          <xsd:enumeration value="PARTE I  &gt;   TÍTULO III"/>
          <xsd:enumeration value="PARTE I  &gt;   TÍTULO IV"/>
          <xsd:enumeration value="PARTE I  &gt;   TÍTULO IX"/>
          <xsd:enumeration value="PARTE I  &gt;   TÍTULO V"/>
          <xsd:enumeration value="PARTE I  &gt;   TÍTULO VI"/>
          <xsd:enumeration value="PARTE I  &gt;   TÍTULO VII"/>
          <xsd:enumeration value="PARTE I  &gt;   TÍTULO VIII"/>
          <xsd:enumeration value="PARTE II  &gt;   TÍTULO I"/>
          <xsd:enumeration value="PARTE II  &gt;   TÍTULO II"/>
          <xsd:enumeration value="PARTE II  &gt;   TÍTULO III"/>
          <xsd:enumeration value="PARTE II  &gt;   TÍTULO IV"/>
          <xsd:enumeration value="PARTE II  &gt;   TÍTULO V"/>
          <xsd:enumeration value="PARTE II  &gt;   TÍTULO VI"/>
          <xsd:enumeration value="PARTE III  &gt;  TÍTULO I"/>
          <xsd:enumeration value="PARTE III  &gt;  TÍTULO II"/>
          <xsd:enumeration value="PARTE IV  &gt;   TÍTULO I"/>
          <xsd:enumeration value="PARTE IV  &gt;   TÍTULO II"/>
          <xsd:enumeration value="PARTE IV  &gt;  TÍTULO III"/>
          <xsd:enumeration value="PARTE IV  &gt;  TÍTULO IV"/>
          <xsd:enumeration value="PARTE IV A"/>
          <xsd:enumeration value="PARTE V"/>
          <xsd:enumeration value="PARTES ANEXOS"/>
          <xsd:enumeration value="PARTES DA PAUTA DE SERVIÇO"/>
          <xsd:enumeration value="PORTARIAS"/>
          <xsd:enumeration value="PREÂMBULO"/>
          <xsd:enumeration value="PREÇOS UNITÁRIOS"/>
          <xsd:enumeration value="RCPIT"/>
          <xsd:enumeration value="REGIME GERAL DAS INFRAÇÕES TRIBUTÁRIAS (RGIT)"/>
          <xsd:enumeration value="REGRAS GERAIS"/>
          <xsd:enumeration value="REGULAMENTOS"/>
          <xsd:enumeration value="RESOLUÇÕES DA ASSEMBLEIA DA REPÚBLICA"/>
          <xsd:enumeration value="RESOLUÇÕES DAS ASSEMBLEIAS LEGISLATIVAS REGIONAIS"/>
          <xsd:enumeration value="RESOLUÇÕES DO CONSELHO DE MINISTROS"/>
          <xsd:enumeration value="RETIFICAÇÕES"/>
          <xsd:enumeration value="RG"/>
          <xsd:enumeration value="RGIT"/>
          <xsd:enumeration value="RITI"/>
          <xsd:enumeration value="SELO"/>
          <xsd:enumeration value="SUMMARY TABLES"/>
          <xsd:enumeration value="TABELA DE MEURSING"/>
          <xsd:enumeration value="TAXAS DE CÂMBIO DE REFERÊNCIA"/>
          <xsd:enumeration value="TÍTULO I"/>
          <xsd:enumeration value="TÍTULO II"/>
          <xsd:enumeration value="TÍTULO III"/>
          <xsd:enumeration value="TÍTULO IV"/>
          <xsd:enumeration value="TÍTULO IX"/>
          <xsd:enumeration value="TÍTULO V"/>
          <xsd:enumeration value="TÍTULO VI"/>
          <xsd:enumeration value="TÍTULO VII"/>
          <xsd:enumeration value="TÍTULO VIII"/>
          <xsd:enumeration value="TRIB"/>
          <xsd:enumeration value="CORRECÇÃO APLICÁVEL ÀS RESTITUIÇÕES DOS CEREAIS"/>
          <xsd:enumeration value="CORRECÇÃO APLICÁVEL À RESTITUIÇÃO DE MALTE"/>
        </xsd:restriction>
      </xsd:simpleType>
    </xsd:element>
    <xsd:element name="CMSPostingGuid" ma:index="13" nillable="true" ma:displayName="CMSPostingGuid" ma:internalName="CMSPostingGuid">
      <xsd:simpleType>
        <xsd:restriction base="dms:Text"/>
      </xsd:simpleType>
    </xsd:element>
    <xsd:element name="Postings" ma:index="17" nillable="true" ma:displayName="Postings" ma:list="{98DA4CE6-CBAD-4B73-98F3-056C7ABD1AB5}" ma:internalName="Posting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_x00fa_blico" ma:index="18" nillable="true" ma:displayName="Público" ma:internalName="P_x00fa_blico">
      <xsd:simpleType>
        <xsd:restriction base="dms:Text">
          <xsd:maxLength value="255"/>
        </xsd:restriction>
      </xsd:simpleType>
    </xsd:element>
    <xsd:element name="_x00c1_rea" ma:index="19" nillable="true" ma:displayName="Área" ma:internalName="_x00c1_rea">
      <xsd:simpleType>
        <xsd:restriction base="dms:Text">
          <xsd:maxLength value="255"/>
        </xsd:restriction>
      </xsd:simpleType>
    </xsd:element>
    <xsd:element name="SPSDescription" ma:index="20" nillable="true" ma:displayName="Descrição" ma:internalName="SPS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1f35-21c8-4d51-9b19-05ddba14ab3b" elementFormDefault="qualified">
    <xsd:import namespace="http://schemas.microsoft.com/office/2006/documentManagement/types"/>
    <xsd:import namespace="http://schemas.microsoft.com/office/infopath/2007/PartnerControls"/>
    <xsd:element name="Year" ma:index="16" nillable="true" ma:displayName="Year" ma:decimals="0" ma:internalName="Yea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SDescription xmlns="b8295a9a-ea95-40d3-b07e-7f4164936848" xsi:nil="true"/>
    <Year xmlns="838b1f35-21c8-4d51-9b19-05ddba14ab3b">2019</Year>
    <Postings xmlns="b8295a9a-ea95-40d3-b07e-7f4164936848"/>
    <P_x00fa_blico xmlns="b8295a9a-ea95-40d3-b07e-7f4164936848" xsi:nil="true"/>
    <CMSPostingGuid xmlns="b8295a9a-ea95-40d3-b07e-7f4164936848" xsi:nil="true"/>
    <CMSURL xmlns="b8295a9a-ea95-40d3-b07e-7f4164936848" xsi:nil="true"/>
    <RoutingRuleDescription xmlns="http://schemas.microsoft.com/sharepoint/v3" xsi:nil="true"/>
    <NOrdem xmlns="b8295a9a-ea95-40d3-b07e-7f4164936848" xsi:nil="true"/>
    <CMSClassification xmlns="b8295a9a-ea95-40d3-b07e-7f4164936848" xsi:nil="true"/>
    <_x00c1_rea xmlns="b8295a9a-ea95-40d3-b07e-7f4164936848" xsi:nil="true"/>
    <ReferenciaUnica xmlns="b8295a9a-ea95-40d3-b07e-7f4164936848" xsi:nil="true"/>
  </documentManagement>
</p:properties>
</file>

<file path=customXml/itemProps1.xml><?xml version="1.0" encoding="utf-8"?>
<ds:datastoreItem xmlns:ds="http://schemas.openxmlformats.org/officeDocument/2006/customXml" ds:itemID="{3AC90D6E-D6EE-4DD6-8FAA-F6C7CA0308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295a9a-ea95-40d3-b07e-7f4164936848"/>
    <ds:schemaRef ds:uri="838b1f35-21c8-4d51-9b19-05ddba14a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9193F5-1F95-4557-A93E-56D952AAF3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615210-FF9A-4344-9F66-0507632DB7E0}">
  <ds:schemaRefs>
    <ds:schemaRef ds:uri="http://schemas.microsoft.com/office/2006/metadata/properties"/>
    <ds:schemaRef ds:uri="http://schemas.microsoft.com/office/infopath/2007/PartnerControls"/>
    <ds:schemaRef ds:uri="b8295a9a-ea95-40d3-b07e-7f4164936848"/>
    <ds:schemaRef ds:uri="838b1f35-21c8-4d51-9b19-05ddba14ab3b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Trabalho dependente</vt:lpstr>
      <vt:lpstr>Sheet1</vt:lpstr>
      <vt:lpstr>Pensões</vt:lpstr>
      <vt:lpstr>Pensões!Print_Area</vt:lpstr>
      <vt:lpstr>'Trabalho dependente'!Print_Area</vt:lpstr>
    </vt:vector>
  </TitlesOfParts>
  <Company>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Continente</dc:title>
  <dc:subject>Autoridade Tributária e Aduaneira</dc:subject>
  <dc:creator>Continente - 2019</dc:creator>
  <cp:lastModifiedBy>tiagodiogo</cp:lastModifiedBy>
  <dcterms:created xsi:type="dcterms:W3CDTF">2019-01-16T13:58:38Z</dcterms:created>
  <dcterms:modified xsi:type="dcterms:W3CDTF">2019-10-24T09:04:03Z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0x010100EFDC2DF519FC4D8BB117FC66ED8C73E90005FA6DC78FDAA746BFF845EE972813C3</vt:lpwstr>
  </property>
</Properties>
</file>