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56053\OneDrive - Montepio\Documentos\docs\textos\proprios\ISEG\Banking\2023_2024\"/>
    </mc:Choice>
  </mc:AlternateContent>
  <xr:revisionPtr revIDLastSave="0" documentId="13_ncr:101_{0BC5E411-0CFC-4BE2-9067-355B01CF11D0}" xr6:coauthVersionLast="47" xr6:coauthVersionMax="47" xr10:uidLastSave="{00000000-0000-0000-0000-000000000000}"/>
  <bookViews>
    <workbookView xWindow="-110" yWindow="-110" windowWidth="19420" windowHeight="10420" tabRatio="905" firstSheet="1" activeTab="14" xr2:uid="{00000000-000D-0000-FFFF-FFFF00000000}"/>
  </bookViews>
  <sheets>
    <sheet name="DATA &gt;&gt;" sheetId="13" state="hidden" r:id="rId1"/>
    <sheet name="Prices" sheetId="1" r:id="rId2"/>
    <sheet name="Daily Returns" sheetId="2" r:id="rId3"/>
    <sheet name="Full model &gt;&gt;" sheetId="6" state="hidden" r:id="rId4"/>
    <sheet name="Full VCV" sheetId="3" r:id="rId5"/>
    <sheet name="Full Exercise - No SS" sheetId="18" state="hidden" r:id="rId6"/>
    <sheet name="Full Exercise - with SS" sheetId="19" state="hidden" r:id="rId7"/>
    <sheet name="Diagonal model &gt;&gt;" sheetId="7" state="hidden" r:id="rId8"/>
    <sheet name="Mkt VCV" sheetId="8" state="hidden" r:id="rId9"/>
    <sheet name="Diagonal Output" sheetId="5" r:id="rId10"/>
    <sheet name="Beta model &gt;&gt;" sheetId="9" state="hidden" r:id="rId11"/>
    <sheet name="Beta Output" sheetId="15" r:id="rId12"/>
    <sheet name="Factor model &gt;&gt;" sheetId="16" state="hidden" r:id="rId13"/>
    <sheet name="Factor Output" sheetId="17" r:id="rId14"/>
    <sheet name="Full Output" sheetId="4" r:id="rId15"/>
    <sheet name="Conclusions" sheetId="14" r:id="rId16"/>
  </sheets>
  <definedNames>
    <definedName name="k">Conclusions!$C$4</definedName>
    <definedName name="N">'Daily Returns'!$A$4</definedName>
    <definedName name="solver_adj" localSheetId="5" hidden="1">'Full Exercise - No SS'!$D$7:$D$16</definedName>
    <definedName name="solver_adj" localSheetId="6" hidden="1">'Full Exercise - with SS'!$D$7:$D$16</definedName>
    <definedName name="solver_cvg" localSheetId="5" hidden="1">0.0001</definedName>
    <definedName name="solver_cvg" localSheetId="6" hidden="1">0.0001</definedName>
    <definedName name="solver_drv" localSheetId="5" hidden="1">2</definedName>
    <definedName name="solver_drv" localSheetId="6" hidden="1">2</definedName>
    <definedName name="solver_eng" localSheetId="5" hidden="1">1</definedName>
    <definedName name="solver_eng" localSheetId="6" hidden="1">1</definedName>
    <definedName name="solver_est" localSheetId="5" hidden="1">1</definedName>
    <definedName name="solver_est" localSheetId="6" hidden="1">1</definedName>
    <definedName name="solver_itr" localSheetId="5" hidden="1">2147483647</definedName>
    <definedName name="solver_itr" localSheetId="6" hidden="1">2147483647</definedName>
    <definedName name="solver_lhs1" localSheetId="5" hidden="1">'Full Exercise - No SS'!$D$17</definedName>
    <definedName name="solver_lhs1" localSheetId="6" hidden="1">'Full Exercise - with SS'!$D$17</definedName>
    <definedName name="solver_lhs2" localSheetId="5" hidden="1">'Full Exercise - No SS'!$D$7:$D$16</definedName>
    <definedName name="solver_lhs2" localSheetId="6" hidden="1">'Full Exercise - with SS'!$D$7:$D$16</definedName>
    <definedName name="solver_mip" localSheetId="5" hidden="1">2147483647</definedName>
    <definedName name="solver_mip" localSheetId="6" hidden="1">2147483647</definedName>
    <definedName name="solver_mni" localSheetId="5" hidden="1">30</definedName>
    <definedName name="solver_mni" localSheetId="6" hidden="1">30</definedName>
    <definedName name="solver_mrt" localSheetId="5" hidden="1">0.075</definedName>
    <definedName name="solver_mrt" localSheetId="6" hidden="1">0.075</definedName>
    <definedName name="solver_msl" localSheetId="5" hidden="1">2</definedName>
    <definedName name="solver_msl" localSheetId="6" hidden="1">2</definedName>
    <definedName name="solver_neg" localSheetId="5" hidden="1">2</definedName>
    <definedName name="solver_neg" localSheetId="6" hidden="1">2</definedName>
    <definedName name="solver_nod" localSheetId="5" hidden="1">2147483647</definedName>
    <definedName name="solver_nod" localSheetId="6" hidden="1">2147483647</definedName>
    <definedName name="solver_num" localSheetId="5" hidden="1">2</definedName>
    <definedName name="solver_num" localSheetId="6" hidden="1">1</definedName>
    <definedName name="solver_nwt" localSheetId="5" hidden="1">1</definedName>
    <definedName name="solver_nwt" localSheetId="6" hidden="1">1</definedName>
    <definedName name="solver_opt" localSheetId="5" hidden="1">'Full Exercise - No SS'!$C$17</definedName>
    <definedName name="solver_opt" localSheetId="6" hidden="1">'Full Exercise - with SS'!$C$17</definedName>
    <definedName name="solver_pre" localSheetId="5" hidden="1">0.000001</definedName>
    <definedName name="solver_pre" localSheetId="6" hidden="1">0.000001</definedName>
    <definedName name="solver_rbv" localSheetId="5" hidden="1">2</definedName>
    <definedName name="solver_rbv" localSheetId="6" hidden="1">2</definedName>
    <definedName name="solver_rel1" localSheetId="5" hidden="1">2</definedName>
    <definedName name="solver_rel1" localSheetId="6" hidden="1">2</definedName>
    <definedName name="solver_rel2" localSheetId="5" hidden="1">3</definedName>
    <definedName name="solver_rel2" localSheetId="6" hidden="1">3</definedName>
    <definedName name="solver_rhs1" localSheetId="5" hidden="1">1</definedName>
    <definedName name="solver_rhs1" localSheetId="6" hidden="1">1</definedName>
    <definedName name="solver_rhs2" localSheetId="5" hidden="1">0</definedName>
    <definedName name="solver_rhs2" localSheetId="6" hidden="1">0</definedName>
    <definedName name="solver_rlx" localSheetId="5" hidden="1">2</definedName>
    <definedName name="solver_rlx" localSheetId="6" hidden="1">2</definedName>
    <definedName name="solver_rsd" localSheetId="5" hidden="1">0</definedName>
    <definedName name="solver_rsd" localSheetId="6" hidden="1">0</definedName>
    <definedName name="solver_scl" localSheetId="5" hidden="1">2</definedName>
    <definedName name="solver_scl" localSheetId="6" hidden="1">2</definedName>
    <definedName name="solver_sho" localSheetId="5" hidden="1">2</definedName>
    <definedName name="solver_sho" localSheetId="6" hidden="1">2</definedName>
    <definedName name="solver_ssz" localSheetId="5" hidden="1">100</definedName>
    <definedName name="solver_ssz" localSheetId="6" hidden="1">100</definedName>
    <definedName name="solver_tim" localSheetId="5" hidden="1">2147483647</definedName>
    <definedName name="solver_tim" localSheetId="6" hidden="1">2147483647</definedName>
    <definedName name="solver_tol" localSheetId="5" hidden="1">0.01</definedName>
    <definedName name="solver_tol" localSheetId="6" hidden="1">0.01</definedName>
    <definedName name="solver_typ" localSheetId="5" hidden="1">2</definedName>
    <definedName name="solver_typ" localSheetId="6" hidden="1">2</definedName>
    <definedName name="solver_val" localSheetId="5" hidden="1">0</definedName>
    <definedName name="solver_val" localSheetId="6" hidden="1">0</definedName>
    <definedName name="solver_ver" localSheetId="5" hidden="1">3</definedName>
    <definedName name="solver_ver" localSheetId="6" hidden="1">3</definedName>
    <definedName name="V">Conclusions!$C$2</definedName>
    <definedName name="VCV">'Full VCV'!$C$3:$L$12</definedName>
    <definedName name="w">Conclusions!$C$15:$C$24</definedName>
    <definedName name="x" localSheetId="5">'Full Exercise - No SS'!$I$7:$I$16</definedName>
    <definedName name="x" localSheetId="6">'Full Exercise - with SS'!$I$7:$I$16</definedName>
    <definedName name="x">'Full Output'!$I$7:$I$16</definedName>
    <definedName name="z">Conclusions!$D$3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" i="19" l="1"/>
  <c r="C4" i="19"/>
  <c r="C3" i="19"/>
  <c r="E6" i="19" s="1"/>
  <c r="C2" i="19"/>
  <c r="D17" i="18"/>
  <c r="K9" i="18"/>
  <c r="E6" i="18"/>
  <c r="B19" i="18" s="1"/>
  <c r="C4" i="18"/>
  <c r="C3" i="18"/>
  <c r="C2" i="18"/>
  <c r="I13" i="18" s="1"/>
  <c r="I16" i="18" l="1"/>
  <c r="I7" i="18"/>
  <c r="I11" i="18"/>
  <c r="K9" i="19"/>
  <c r="I15" i="18"/>
  <c r="B19" i="19"/>
  <c r="B20" i="19"/>
  <c r="I12" i="19"/>
  <c r="I16" i="19"/>
  <c r="I8" i="18"/>
  <c r="I12" i="18"/>
  <c r="I11" i="19"/>
  <c r="I13" i="19"/>
  <c r="I15" i="19"/>
  <c r="I7" i="19"/>
  <c r="I8" i="19"/>
  <c r="I10" i="19"/>
  <c r="I14" i="19"/>
  <c r="I9" i="18"/>
  <c r="I9" i="19"/>
  <c r="I10" i="18"/>
  <c r="I14" i="18"/>
  <c r="B20" i="18"/>
  <c r="B16" i="17"/>
  <c r="F10" i="17"/>
  <c r="F11" i="17"/>
  <c r="F9" i="17"/>
  <c r="G8" i="17" l="1" a="1"/>
  <c r="G8" i="17" s="1"/>
  <c r="C23" i="8"/>
  <c r="E23" i="8"/>
  <c r="F23" i="8"/>
  <c r="G23" i="8"/>
  <c r="H23" i="8"/>
  <c r="I23" i="8"/>
  <c r="J23" i="8"/>
  <c r="K23" i="8"/>
  <c r="L23" i="8"/>
  <c r="C24" i="8"/>
  <c r="D24" i="8"/>
  <c r="F24" i="8"/>
  <c r="G24" i="8"/>
  <c r="H24" i="8"/>
  <c r="I24" i="8"/>
  <c r="J24" i="8"/>
  <c r="K24" i="8"/>
  <c r="L24" i="8"/>
  <c r="C25" i="8"/>
  <c r="D25" i="8"/>
  <c r="E25" i="8"/>
  <c r="G25" i="8"/>
  <c r="H25" i="8"/>
  <c r="I25" i="8"/>
  <c r="J25" i="8"/>
  <c r="K25" i="8"/>
  <c r="L25" i="8"/>
  <c r="C26" i="8"/>
  <c r="D26" i="8"/>
  <c r="E26" i="8"/>
  <c r="F26" i="8"/>
  <c r="H26" i="8"/>
  <c r="I26" i="8"/>
  <c r="J26" i="8"/>
  <c r="K26" i="8"/>
  <c r="L26" i="8"/>
  <c r="C27" i="8"/>
  <c r="D27" i="8"/>
  <c r="E27" i="8"/>
  <c r="F27" i="8"/>
  <c r="G27" i="8"/>
  <c r="I27" i="8"/>
  <c r="J27" i="8"/>
  <c r="K27" i="8"/>
  <c r="L27" i="8"/>
  <c r="C28" i="8"/>
  <c r="D28" i="8"/>
  <c r="E28" i="8"/>
  <c r="F28" i="8"/>
  <c r="G28" i="8"/>
  <c r="H28" i="8"/>
  <c r="J28" i="8"/>
  <c r="K28" i="8"/>
  <c r="L28" i="8"/>
  <c r="C29" i="8"/>
  <c r="D29" i="8"/>
  <c r="E29" i="8"/>
  <c r="F29" i="8"/>
  <c r="G29" i="8"/>
  <c r="H29" i="8"/>
  <c r="I29" i="8"/>
  <c r="K29" i="8"/>
  <c r="L29" i="8"/>
  <c r="C30" i="8"/>
  <c r="D30" i="8"/>
  <c r="E30" i="8"/>
  <c r="F30" i="8"/>
  <c r="G30" i="8"/>
  <c r="H30" i="8"/>
  <c r="I30" i="8"/>
  <c r="J30" i="8"/>
  <c r="L30" i="8"/>
  <c r="C31" i="8"/>
  <c r="D31" i="8"/>
  <c r="E31" i="8"/>
  <c r="F31" i="8"/>
  <c r="G31" i="8"/>
  <c r="H31" i="8"/>
  <c r="I31" i="8"/>
  <c r="J31" i="8"/>
  <c r="K31" i="8"/>
  <c r="D22" i="8"/>
  <c r="E22" i="8"/>
  <c r="F22" i="8"/>
  <c r="G22" i="8"/>
  <c r="H22" i="8"/>
  <c r="I22" i="8"/>
  <c r="J22" i="8"/>
  <c r="K22" i="8"/>
  <c r="L22" i="8"/>
  <c r="D8" i="4"/>
  <c r="D9" i="4"/>
  <c r="D10" i="4"/>
  <c r="D11" i="4"/>
  <c r="D12" i="4"/>
  <c r="D13" i="4"/>
  <c r="D14" i="4"/>
  <c r="D15" i="4"/>
  <c r="D16" i="4"/>
  <c r="D7" i="4"/>
  <c r="H8" i="17" l="1"/>
  <c r="I8" i="17"/>
  <c r="J16" i="15"/>
  <c r="J15" i="15"/>
  <c r="J14" i="15"/>
  <c r="J13" i="15"/>
  <c r="J12" i="15"/>
  <c r="J11" i="15"/>
  <c r="J10" i="15"/>
  <c r="J9" i="15"/>
  <c r="J8" i="15"/>
  <c r="J7" i="15"/>
  <c r="C4" i="15"/>
  <c r="C3" i="15"/>
  <c r="C2" i="15"/>
  <c r="C3" i="4"/>
  <c r="C2" i="4"/>
  <c r="C4" i="5"/>
  <c r="C3" i="5"/>
  <c r="C2" i="5"/>
  <c r="D3" i="14"/>
  <c r="B36" i="8"/>
  <c r="B37" i="8"/>
  <c r="B38" i="8"/>
  <c r="B39" i="8"/>
  <c r="B40" i="8"/>
  <c r="B41" i="8"/>
  <c r="B42" i="8"/>
  <c r="B43" i="8"/>
  <c r="B44" i="8"/>
  <c r="B35" i="8"/>
  <c r="D34" i="8"/>
  <c r="E34" i="8"/>
  <c r="F34" i="8"/>
  <c r="G34" i="8"/>
  <c r="H34" i="8"/>
  <c r="I34" i="8"/>
  <c r="J34" i="8"/>
  <c r="K34" i="8"/>
  <c r="L34" i="8"/>
  <c r="C34" i="8"/>
  <c r="B23" i="5" l="1"/>
  <c r="J19" i="15"/>
  <c r="B23" i="15"/>
  <c r="I15" i="4" l="1"/>
  <c r="J15" i="5"/>
  <c r="J10" i="5"/>
  <c r="I10" i="4"/>
  <c r="J9" i="5"/>
  <c r="I9" i="4"/>
  <c r="I11" i="4"/>
  <c r="J11" i="5"/>
  <c r="J14" i="5"/>
  <c r="I14" i="4"/>
  <c r="I7" i="4"/>
  <c r="J7" i="5"/>
  <c r="J13" i="5"/>
  <c r="I13" i="4"/>
  <c r="J16" i="5"/>
  <c r="I16" i="4"/>
  <c r="J12" i="5"/>
  <c r="I12" i="4"/>
  <c r="J8" i="5"/>
  <c r="I8" i="4"/>
  <c r="J19" i="5" l="1"/>
  <c r="C8" i="2" l="1"/>
  <c r="D8" i="2"/>
  <c r="E8" i="2"/>
  <c r="F8" i="2"/>
  <c r="G8" i="2"/>
  <c r="H8" i="2"/>
  <c r="I8" i="2"/>
  <c r="J8" i="2"/>
  <c r="K8" i="2"/>
  <c r="L8" i="2"/>
  <c r="C9" i="2"/>
  <c r="D9" i="2"/>
  <c r="E9" i="2"/>
  <c r="F9" i="2"/>
  <c r="G9" i="2"/>
  <c r="H9" i="2"/>
  <c r="I9" i="2"/>
  <c r="J9" i="2"/>
  <c r="K9" i="2"/>
  <c r="L9" i="2"/>
  <c r="C10" i="2"/>
  <c r="D10" i="2"/>
  <c r="E10" i="2"/>
  <c r="F10" i="2"/>
  <c r="G10" i="2"/>
  <c r="H10" i="2"/>
  <c r="I10" i="2"/>
  <c r="J10" i="2"/>
  <c r="K10" i="2"/>
  <c r="L10" i="2"/>
  <c r="C11" i="2"/>
  <c r="D11" i="2"/>
  <c r="E11" i="2"/>
  <c r="F11" i="2"/>
  <c r="G11" i="2"/>
  <c r="H11" i="2"/>
  <c r="I11" i="2"/>
  <c r="J11" i="2"/>
  <c r="K11" i="2"/>
  <c r="L11" i="2"/>
  <c r="C12" i="2"/>
  <c r="D12" i="2"/>
  <c r="E12" i="2"/>
  <c r="F12" i="2"/>
  <c r="G12" i="2"/>
  <c r="H12" i="2"/>
  <c r="I12" i="2"/>
  <c r="J12" i="2"/>
  <c r="K12" i="2"/>
  <c r="L12" i="2"/>
  <c r="C13" i="2"/>
  <c r="D13" i="2"/>
  <c r="E13" i="2"/>
  <c r="F13" i="2"/>
  <c r="G13" i="2"/>
  <c r="H13" i="2"/>
  <c r="I13" i="2"/>
  <c r="J13" i="2"/>
  <c r="K13" i="2"/>
  <c r="L13" i="2"/>
  <c r="C14" i="2"/>
  <c r="D14" i="2"/>
  <c r="E14" i="2"/>
  <c r="F14" i="2"/>
  <c r="G14" i="2"/>
  <c r="H14" i="2"/>
  <c r="I14" i="2"/>
  <c r="J14" i="2"/>
  <c r="K14" i="2"/>
  <c r="L14" i="2"/>
  <c r="C15" i="2"/>
  <c r="D15" i="2"/>
  <c r="E15" i="2"/>
  <c r="F15" i="2"/>
  <c r="G15" i="2"/>
  <c r="H15" i="2"/>
  <c r="I15" i="2"/>
  <c r="J15" i="2"/>
  <c r="K15" i="2"/>
  <c r="L15" i="2"/>
  <c r="C16" i="2"/>
  <c r="D16" i="2"/>
  <c r="E16" i="2"/>
  <c r="F16" i="2"/>
  <c r="G16" i="2"/>
  <c r="H16" i="2"/>
  <c r="I16" i="2"/>
  <c r="J16" i="2"/>
  <c r="K16" i="2"/>
  <c r="L16" i="2"/>
  <c r="C17" i="2"/>
  <c r="D17" i="2"/>
  <c r="E17" i="2"/>
  <c r="F17" i="2"/>
  <c r="G17" i="2"/>
  <c r="H17" i="2"/>
  <c r="I17" i="2"/>
  <c r="J17" i="2"/>
  <c r="K17" i="2"/>
  <c r="L17" i="2"/>
  <c r="C18" i="2"/>
  <c r="D18" i="2"/>
  <c r="E18" i="2"/>
  <c r="F18" i="2"/>
  <c r="G18" i="2"/>
  <c r="H18" i="2"/>
  <c r="I18" i="2"/>
  <c r="J18" i="2"/>
  <c r="K18" i="2"/>
  <c r="L18" i="2"/>
  <c r="C19" i="2"/>
  <c r="D19" i="2"/>
  <c r="E19" i="2"/>
  <c r="F19" i="2"/>
  <c r="G19" i="2"/>
  <c r="H19" i="2"/>
  <c r="I19" i="2"/>
  <c r="J19" i="2"/>
  <c r="K19" i="2"/>
  <c r="L19" i="2"/>
  <c r="C20" i="2"/>
  <c r="D20" i="2"/>
  <c r="E20" i="2"/>
  <c r="F20" i="2"/>
  <c r="G20" i="2"/>
  <c r="H20" i="2"/>
  <c r="I20" i="2"/>
  <c r="J20" i="2"/>
  <c r="K20" i="2"/>
  <c r="L20" i="2"/>
  <c r="C21" i="2"/>
  <c r="D21" i="2"/>
  <c r="E21" i="2"/>
  <c r="F21" i="2"/>
  <c r="G21" i="2"/>
  <c r="H21" i="2"/>
  <c r="I21" i="2"/>
  <c r="J21" i="2"/>
  <c r="K21" i="2"/>
  <c r="L21" i="2"/>
  <c r="C22" i="2"/>
  <c r="D22" i="2"/>
  <c r="E22" i="2"/>
  <c r="F22" i="2"/>
  <c r="G22" i="2"/>
  <c r="H22" i="2"/>
  <c r="I22" i="2"/>
  <c r="J22" i="2"/>
  <c r="K22" i="2"/>
  <c r="L22" i="2"/>
  <c r="C23" i="2"/>
  <c r="D23" i="2"/>
  <c r="E23" i="2"/>
  <c r="F23" i="2"/>
  <c r="G23" i="2"/>
  <c r="H23" i="2"/>
  <c r="I23" i="2"/>
  <c r="J23" i="2"/>
  <c r="K23" i="2"/>
  <c r="L23" i="2"/>
  <c r="C24" i="2"/>
  <c r="D24" i="2"/>
  <c r="E24" i="2"/>
  <c r="F24" i="2"/>
  <c r="G24" i="2"/>
  <c r="H24" i="2"/>
  <c r="I24" i="2"/>
  <c r="J24" i="2"/>
  <c r="K24" i="2"/>
  <c r="L24" i="2"/>
  <c r="C25" i="2"/>
  <c r="D25" i="2"/>
  <c r="E25" i="2"/>
  <c r="F25" i="2"/>
  <c r="G25" i="2"/>
  <c r="H25" i="2"/>
  <c r="I25" i="2"/>
  <c r="J25" i="2"/>
  <c r="K25" i="2"/>
  <c r="L25" i="2"/>
  <c r="C26" i="2"/>
  <c r="D26" i="2"/>
  <c r="E26" i="2"/>
  <c r="F26" i="2"/>
  <c r="G26" i="2"/>
  <c r="H26" i="2"/>
  <c r="I26" i="2"/>
  <c r="J26" i="2"/>
  <c r="K26" i="2"/>
  <c r="L26" i="2"/>
  <c r="C27" i="2"/>
  <c r="D27" i="2"/>
  <c r="E27" i="2"/>
  <c r="F27" i="2"/>
  <c r="G27" i="2"/>
  <c r="H27" i="2"/>
  <c r="I27" i="2"/>
  <c r="J27" i="2"/>
  <c r="K27" i="2"/>
  <c r="L27" i="2"/>
  <c r="C28" i="2"/>
  <c r="D28" i="2"/>
  <c r="E28" i="2"/>
  <c r="F28" i="2"/>
  <c r="G28" i="2"/>
  <c r="H28" i="2"/>
  <c r="I28" i="2"/>
  <c r="J28" i="2"/>
  <c r="K28" i="2"/>
  <c r="L28" i="2"/>
  <c r="C29" i="2"/>
  <c r="D29" i="2"/>
  <c r="E29" i="2"/>
  <c r="F29" i="2"/>
  <c r="G29" i="2"/>
  <c r="H29" i="2"/>
  <c r="I29" i="2"/>
  <c r="J29" i="2"/>
  <c r="K29" i="2"/>
  <c r="L29" i="2"/>
  <c r="C30" i="2"/>
  <c r="D30" i="2"/>
  <c r="E30" i="2"/>
  <c r="F30" i="2"/>
  <c r="G30" i="2"/>
  <c r="H30" i="2"/>
  <c r="I30" i="2"/>
  <c r="J30" i="2"/>
  <c r="K30" i="2"/>
  <c r="L30" i="2"/>
  <c r="C31" i="2"/>
  <c r="D31" i="2"/>
  <c r="E31" i="2"/>
  <c r="F31" i="2"/>
  <c r="G31" i="2"/>
  <c r="H31" i="2"/>
  <c r="I31" i="2"/>
  <c r="J31" i="2"/>
  <c r="K31" i="2"/>
  <c r="L31" i="2"/>
  <c r="C32" i="2"/>
  <c r="D32" i="2"/>
  <c r="E32" i="2"/>
  <c r="F32" i="2"/>
  <c r="G32" i="2"/>
  <c r="H32" i="2"/>
  <c r="I32" i="2"/>
  <c r="J32" i="2"/>
  <c r="K32" i="2"/>
  <c r="L32" i="2"/>
  <c r="C33" i="2"/>
  <c r="D33" i="2"/>
  <c r="E33" i="2"/>
  <c r="F33" i="2"/>
  <c r="G33" i="2"/>
  <c r="H33" i="2"/>
  <c r="I33" i="2"/>
  <c r="J33" i="2"/>
  <c r="K33" i="2"/>
  <c r="L33" i="2"/>
  <c r="C34" i="2"/>
  <c r="D34" i="2"/>
  <c r="E34" i="2"/>
  <c r="F34" i="2"/>
  <c r="G34" i="2"/>
  <c r="H34" i="2"/>
  <c r="I34" i="2"/>
  <c r="J34" i="2"/>
  <c r="K34" i="2"/>
  <c r="L34" i="2"/>
  <c r="C35" i="2"/>
  <c r="D35" i="2"/>
  <c r="E35" i="2"/>
  <c r="F35" i="2"/>
  <c r="G35" i="2"/>
  <c r="H35" i="2"/>
  <c r="I35" i="2"/>
  <c r="J35" i="2"/>
  <c r="K35" i="2"/>
  <c r="L35" i="2"/>
  <c r="C36" i="2"/>
  <c r="D36" i="2"/>
  <c r="E36" i="2"/>
  <c r="F36" i="2"/>
  <c r="G36" i="2"/>
  <c r="H36" i="2"/>
  <c r="I36" i="2"/>
  <c r="J36" i="2"/>
  <c r="K36" i="2"/>
  <c r="L36" i="2"/>
  <c r="C37" i="2"/>
  <c r="D37" i="2"/>
  <c r="E37" i="2"/>
  <c r="F37" i="2"/>
  <c r="G37" i="2"/>
  <c r="H37" i="2"/>
  <c r="I37" i="2"/>
  <c r="J37" i="2"/>
  <c r="K37" i="2"/>
  <c r="L37" i="2"/>
  <c r="C38" i="2"/>
  <c r="D38" i="2"/>
  <c r="E38" i="2"/>
  <c r="F38" i="2"/>
  <c r="G38" i="2"/>
  <c r="H38" i="2"/>
  <c r="I38" i="2"/>
  <c r="J38" i="2"/>
  <c r="K38" i="2"/>
  <c r="L38" i="2"/>
  <c r="C39" i="2"/>
  <c r="D39" i="2"/>
  <c r="E39" i="2"/>
  <c r="F39" i="2"/>
  <c r="G39" i="2"/>
  <c r="H39" i="2"/>
  <c r="I39" i="2"/>
  <c r="J39" i="2"/>
  <c r="K39" i="2"/>
  <c r="L39" i="2"/>
  <c r="C40" i="2"/>
  <c r="D40" i="2"/>
  <c r="E40" i="2"/>
  <c r="F40" i="2"/>
  <c r="G40" i="2"/>
  <c r="H40" i="2"/>
  <c r="I40" i="2"/>
  <c r="J40" i="2"/>
  <c r="K40" i="2"/>
  <c r="L40" i="2"/>
  <c r="C41" i="2"/>
  <c r="D41" i="2"/>
  <c r="E41" i="2"/>
  <c r="F41" i="2"/>
  <c r="G41" i="2"/>
  <c r="H41" i="2"/>
  <c r="I41" i="2"/>
  <c r="J41" i="2"/>
  <c r="K41" i="2"/>
  <c r="L41" i="2"/>
  <c r="C42" i="2"/>
  <c r="D42" i="2"/>
  <c r="E42" i="2"/>
  <c r="F42" i="2"/>
  <c r="G42" i="2"/>
  <c r="H42" i="2"/>
  <c r="I42" i="2"/>
  <c r="J42" i="2"/>
  <c r="K42" i="2"/>
  <c r="L42" i="2"/>
  <c r="C43" i="2"/>
  <c r="D43" i="2"/>
  <c r="E43" i="2"/>
  <c r="F43" i="2"/>
  <c r="G43" i="2"/>
  <c r="H43" i="2"/>
  <c r="I43" i="2"/>
  <c r="J43" i="2"/>
  <c r="K43" i="2"/>
  <c r="L43" i="2"/>
  <c r="C44" i="2"/>
  <c r="D44" i="2"/>
  <c r="E44" i="2"/>
  <c r="F44" i="2"/>
  <c r="G44" i="2"/>
  <c r="H44" i="2"/>
  <c r="I44" i="2"/>
  <c r="J44" i="2"/>
  <c r="K44" i="2"/>
  <c r="L44" i="2"/>
  <c r="C45" i="2"/>
  <c r="D45" i="2"/>
  <c r="E45" i="2"/>
  <c r="F45" i="2"/>
  <c r="G45" i="2"/>
  <c r="H45" i="2"/>
  <c r="I45" i="2"/>
  <c r="J45" i="2"/>
  <c r="K45" i="2"/>
  <c r="L45" i="2"/>
  <c r="C46" i="2"/>
  <c r="D46" i="2"/>
  <c r="E46" i="2"/>
  <c r="F46" i="2"/>
  <c r="G46" i="2"/>
  <c r="H46" i="2"/>
  <c r="I46" i="2"/>
  <c r="J46" i="2"/>
  <c r="K46" i="2"/>
  <c r="L46" i="2"/>
  <c r="C47" i="2"/>
  <c r="D47" i="2"/>
  <c r="E47" i="2"/>
  <c r="F47" i="2"/>
  <c r="G47" i="2"/>
  <c r="H47" i="2"/>
  <c r="I47" i="2"/>
  <c r="J47" i="2"/>
  <c r="K47" i="2"/>
  <c r="L47" i="2"/>
  <c r="C48" i="2"/>
  <c r="D48" i="2"/>
  <c r="E48" i="2"/>
  <c r="F48" i="2"/>
  <c r="G48" i="2"/>
  <c r="H48" i="2"/>
  <c r="I48" i="2"/>
  <c r="J48" i="2"/>
  <c r="K48" i="2"/>
  <c r="L48" i="2"/>
  <c r="C49" i="2"/>
  <c r="D49" i="2"/>
  <c r="E49" i="2"/>
  <c r="F49" i="2"/>
  <c r="G49" i="2"/>
  <c r="H49" i="2"/>
  <c r="I49" i="2"/>
  <c r="J49" i="2"/>
  <c r="K49" i="2"/>
  <c r="L49" i="2"/>
  <c r="C50" i="2"/>
  <c r="D50" i="2"/>
  <c r="E50" i="2"/>
  <c r="F50" i="2"/>
  <c r="G50" i="2"/>
  <c r="H50" i="2"/>
  <c r="I50" i="2"/>
  <c r="J50" i="2"/>
  <c r="K50" i="2"/>
  <c r="L50" i="2"/>
  <c r="C51" i="2"/>
  <c r="D51" i="2"/>
  <c r="E51" i="2"/>
  <c r="F51" i="2"/>
  <c r="G51" i="2"/>
  <c r="H51" i="2"/>
  <c r="I51" i="2"/>
  <c r="J51" i="2"/>
  <c r="K51" i="2"/>
  <c r="L51" i="2"/>
  <c r="C52" i="2"/>
  <c r="D52" i="2"/>
  <c r="E52" i="2"/>
  <c r="F52" i="2"/>
  <c r="G52" i="2"/>
  <c r="H52" i="2"/>
  <c r="I52" i="2"/>
  <c r="J52" i="2"/>
  <c r="K52" i="2"/>
  <c r="L52" i="2"/>
  <c r="C53" i="2"/>
  <c r="D53" i="2"/>
  <c r="E53" i="2"/>
  <c r="F53" i="2"/>
  <c r="G53" i="2"/>
  <c r="H53" i="2"/>
  <c r="I53" i="2"/>
  <c r="J53" i="2"/>
  <c r="K53" i="2"/>
  <c r="L53" i="2"/>
  <c r="C54" i="2"/>
  <c r="D54" i="2"/>
  <c r="E54" i="2"/>
  <c r="F54" i="2"/>
  <c r="G54" i="2"/>
  <c r="H54" i="2"/>
  <c r="I54" i="2"/>
  <c r="J54" i="2"/>
  <c r="K54" i="2"/>
  <c r="L54" i="2"/>
  <c r="C55" i="2"/>
  <c r="D55" i="2"/>
  <c r="E55" i="2"/>
  <c r="F55" i="2"/>
  <c r="G55" i="2"/>
  <c r="H55" i="2"/>
  <c r="I55" i="2"/>
  <c r="J55" i="2"/>
  <c r="K55" i="2"/>
  <c r="L55" i="2"/>
  <c r="C56" i="2"/>
  <c r="D56" i="2"/>
  <c r="E56" i="2"/>
  <c r="F56" i="2"/>
  <c r="G56" i="2"/>
  <c r="H56" i="2"/>
  <c r="I56" i="2"/>
  <c r="J56" i="2"/>
  <c r="K56" i="2"/>
  <c r="L56" i="2"/>
  <c r="C57" i="2"/>
  <c r="D57" i="2"/>
  <c r="E57" i="2"/>
  <c r="F57" i="2"/>
  <c r="G57" i="2"/>
  <c r="H57" i="2"/>
  <c r="I57" i="2"/>
  <c r="J57" i="2"/>
  <c r="K57" i="2"/>
  <c r="L57" i="2"/>
  <c r="C58" i="2"/>
  <c r="D58" i="2"/>
  <c r="E58" i="2"/>
  <c r="F58" i="2"/>
  <c r="G58" i="2"/>
  <c r="H58" i="2"/>
  <c r="I58" i="2"/>
  <c r="J58" i="2"/>
  <c r="K58" i="2"/>
  <c r="L58" i="2"/>
  <c r="C59" i="2"/>
  <c r="D59" i="2"/>
  <c r="E59" i="2"/>
  <c r="F59" i="2"/>
  <c r="G59" i="2"/>
  <c r="H59" i="2"/>
  <c r="I59" i="2"/>
  <c r="J59" i="2"/>
  <c r="K59" i="2"/>
  <c r="L59" i="2"/>
  <c r="C60" i="2"/>
  <c r="D60" i="2"/>
  <c r="E60" i="2"/>
  <c r="F60" i="2"/>
  <c r="G60" i="2"/>
  <c r="H60" i="2"/>
  <c r="I60" i="2"/>
  <c r="J60" i="2"/>
  <c r="K60" i="2"/>
  <c r="L60" i="2"/>
  <c r="C61" i="2"/>
  <c r="D61" i="2"/>
  <c r="E61" i="2"/>
  <c r="F61" i="2"/>
  <c r="G61" i="2"/>
  <c r="H61" i="2"/>
  <c r="I61" i="2"/>
  <c r="J61" i="2"/>
  <c r="K61" i="2"/>
  <c r="L61" i="2"/>
  <c r="C62" i="2"/>
  <c r="D62" i="2"/>
  <c r="E62" i="2"/>
  <c r="F62" i="2"/>
  <c r="G62" i="2"/>
  <c r="H62" i="2"/>
  <c r="I62" i="2"/>
  <c r="J62" i="2"/>
  <c r="K62" i="2"/>
  <c r="L62" i="2"/>
  <c r="C63" i="2"/>
  <c r="D63" i="2"/>
  <c r="E63" i="2"/>
  <c r="F63" i="2"/>
  <c r="G63" i="2"/>
  <c r="H63" i="2"/>
  <c r="I63" i="2"/>
  <c r="J63" i="2"/>
  <c r="K63" i="2"/>
  <c r="L63" i="2"/>
  <c r="C64" i="2"/>
  <c r="D64" i="2"/>
  <c r="E64" i="2"/>
  <c r="F64" i="2"/>
  <c r="G64" i="2"/>
  <c r="H64" i="2"/>
  <c r="I64" i="2"/>
  <c r="J64" i="2"/>
  <c r="K64" i="2"/>
  <c r="L64" i="2"/>
  <c r="C65" i="2"/>
  <c r="D65" i="2"/>
  <c r="E65" i="2"/>
  <c r="F65" i="2"/>
  <c r="G65" i="2"/>
  <c r="H65" i="2"/>
  <c r="I65" i="2"/>
  <c r="J65" i="2"/>
  <c r="K65" i="2"/>
  <c r="L65" i="2"/>
  <c r="C66" i="2"/>
  <c r="D66" i="2"/>
  <c r="E66" i="2"/>
  <c r="F66" i="2"/>
  <c r="G66" i="2"/>
  <c r="H66" i="2"/>
  <c r="I66" i="2"/>
  <c r="J66" i="2"/>
  <c r="K66" i="2"/>
  <c r="L66" i="2"/>
  <c r="C67" i="2"/>
  <c r="D67" i="2"/>
  <c r="E67" i="2"/>
  <c r="F67" i="2"/>
  <c r="G67" i="2"/>
  <c r="H67" i="2"/>
  <c r="I67" i="2"/>
  <c r="J67" i="2"/>
  <c r="K67" i="2"/>
  <c r="L67" i="2"/>
  <c r="C68" i="2"/>
  <c r="D68" i="2"/>
  <c r="E68" i="2"/>
  <c r="F68" i="2"/>
  <c r="G68" i="2"/>
  <c r="H68" i="2"/>
  <c r="I68" i="2"/>
  <c r="J68" i="2"/>
  <c r="K68" i="2"/>
  <c r="L68" i="2"/>
  <c r="C69" i="2"/>
  <c r="D69" i="2"/>
  <c r="E69" i="2"/>
  <c r="F69" i="2"/>
  <c r="G69" i="2"/>
  <c r="H69" i="2"/>
  <c r="I69" i="2"/>
  <c r="J69" i="2"/>
  <c r="K69" i="2"/>
  <c r="L69" i="2"/>
  <c r="C70" i="2"/>
  <c r="D70" i="2"/>
  <c r="E70" i="2"/>
  <c r="F70" i="2"/>
  <c r="G70" i="2"/>
  <c r="H70" i="2"/>
  <c r="I70" i="2"/>
  <c r="J70" i="2"/>
  <c r="K70" i="2"/>
  <c r="L70" i="2"/>
  <c r="C71" i="2"/>
  <c r="D71" i="2"/>
  <c r="E71" i="2"/>
  <c r="F71" i="2"/>
  <c r="G71" i="2"/>
  <c r="H71" i="2"/>
  <c r="I71" i="2"/>
  <c r="J71" i="2"/>
  <c r="K71" i="2"/>
  <c r="L71" i="2"/>
  <c r="C72" i="2"/>
  <c r="D72" i="2"/>
  <c r="E72" i="2"/>
  <c r="F72" i="2"/>
  <c r="G72" i="2"/>
  <c r="H72" i="2"/>
  <c r="I72" i="2"/>
  <c r="J72" i="2"/>
  <c r="K72" i="2"/>
  <c r="L72" i="2"/>
  <c r="C73" i="2"/>
  <c r="D73" i="2"/>
  <c r="E73" i="2"/>
  <c r="F73" i="2"/>
  <c r="G73" i="2"/>
  <c r="H73" i="2"/>
  <c r="I73" i="2"/>
  <c r="J73" i="2"/>
  <c r="K73" i="2"/>
  <c r="L73" i="2"/>
  <c r="C74" i="2"/>
  <c r="D74" i="2"/>
  <c r="E74" i="2"/>
  <c r="F74" i="2"/>
  <c r="G74" i="2"/>
  <c r="H74" i="2"/>
  <c r="I74" i="2"/>
  <c r="J74" i="2"/>
  <c r="K74" i="2"/>
  <c r="L74" i="2"/>
  <c r="C75" i="2"/>
  <c r="D75" i="2"/>
  <c r="E75" i="2"/>
  <c r="F75" i="2"/>
  <c r="G75" i="2"/>
  <c r="H75" i="2"/>
  <c r="I75" i="2"/>
  <c r="J75" i="2"/>
  <c r="K75" i="2"/>
  <c r="L75" i="2"/>
  <c r="C76" i="2"/>
  <c r="D76" i="2"/>
  <c r="E76" i="2"/>
  <c r="F76" i="2"/>
  <c r="G76" i="2"/>
  <c r="H76" i="2"/>
  <c r="I76" i="2"/>
  <c r="J76" i="2"/>
  <c r="K76" i="2"/>
  <c r="L76" i="2"/>
  <c r="C77" i="2"/>
  <c r="D77" i="2"/>
  <c r="E77" i="2"/>
  <c r="F77" i="2"/>
  <c r="G77" i="2"/>
  <c r="H77" i="2"/>
  <c r="I77" i="2"/>
  <c r="J77" i="2"/>
  <c r="K77" i="2"/>
  <c r="L77" i="2"/>
  <c r="C78" i="2"/>
  <c r="D78" i="2"/>
  <c r="E78" i="2"/>
  <c r="F78" i="2"/>
  <c r="G78" i="2"/>
  <c r="H78" i="2"/>
  <c r="I78" i="2"/>
  <c r="J78" i="2"/>
  <c r="K78" i="2"/>
  <c r="L78" i="2"/>
  <c r="C79" i="2"/>
  <c r="D79" i="2"/>
  <c r="E79" i="2"/>
  <c r="F79" i="2"/>
  <c r="G79" i="2"/>
  <c r="H79" i="2"/>
  <c r="I79" i="2"/>
  <c r="J79" i="2"/>
  <c r="K79" i="2"/>
  <c r="L79" i="2"/>
  <c r="C80" i="2"/>
  <c r="D80" i="2"/>
  <c r="E80" i="2"/>
  <c r="F80" i="2"/>
  <c r="G80" i="2"/>
  <c r="H80" i="2"/>
  <c r="I80" i="2"/>
  <c r="J80" i="2"/>
  <c r="K80" i="2"/>
  <c r="L80" i="2"/>
  <c r="C81" i="2"/>
  <c r="D81" i="2"/>
  <c r="E81" i="2"/>
  <c r="F81" i="2"/>
  <c r="G81" i="2"/>
  <c r="H81" i="2"/>
  <c r="I81" i="2"/>
  <c r="J81" i="2"/>
  <c r="K81" i="2"/>
  <c r="L81" i="2"/>
  <c r="C82" i="2"/>
  <c r="D82" i="2"/>
  <c r="E82" i="2"/>
  <c r="F82" i="2"/>
  <c r="G82" i="2"/>
  <c r="H82" i="2"/>
  <c r="I82" i="2"/>
  <c r="J82" i="2"/>
  <c r="K82" i="2"/>
  <c r="L82" i="2"/>
  <c r="C83" i="2"/>
  <c r="D83" i="2"/>
  <c r="E83" i="2"/>
  <c r="F83" i="2"/>
  <c r="G83" i="2"/>
  <c r="H83" i="2"/>
  <c r="I83" i="2"/>
  <c r="J83" i="2"/>
  <c r="K83" i="2"/>
  <c r="L83" i="2"/>
  <c r="C84" i="2"/>
  <c r="D84" i="2"/>
  <c r="E84" i="2"/>
  <c r="F84" i="2"/>
  <c r="G84" i="2"/>
  <c r="H84" i="2"/>
  <c r="I84" i="2"/>
  <c r="J84" i="2"/>
  <c r="K84" i="2"/>
  <c r="L84" i="2"/>
  <c r="C85" i="2"/>
  <c r="D85" i="2"/>
  <c r="E85" i="2"/>
  <c r="F85" i="2"/>
  <c r="G85" i="2"/>
  <c r="H85" i="2"/>
  <c r="I85" i="2"/>
  <c r="J85" i="2"/>
  <c r="K85" i="2"/>
  <c r="L85" i="2"/>
  <c r="C86" i="2"/>
  <c r="D86" i="2"/>
  <c r="E86" i="2"/>
  <c r="F86" i="2"/>
  <c r="G86" i="2"/>
  <c r="H86" i="2"/>
  <c r="I86" i="2"/>
  <c r="J86" i="2"/>
  <c r="K86" i="2"/>
  <c r="L86" i="2"/>
  <c r="C87" i="2"/>
  <c r="D87" i="2"/>
  <c r="E87" i="2"/>
  <c r="F87" i="2"/>
  <c r="G87" i="2"/>
  <c r="H87" i="2"/>
  <c r="I87" i="2"/>
  <c r="J87" i="2"/>
  <c r="K87" i="2"/>
  <c r="L87" i="2"/>
  <c r="C88" i="2"/>
  <c r="D88" i="2"/>
  <c r="E88" i="2"/>
  <c r="F88" i="2"/>
  <c r="G88" i="2"/>
  <c r="H88" i="2"/>
  <c r="I88" i="2"/>
  <c r="J88" i="2"/>
  <c r="K88" i="2"/>
  <c r="L88" i="2"/>
  <c r="C89" i="2"/>
  <c r="D89" i="2"/>
  <c r="E89" i="2"/>
  <c r="F89" i="2"/>
  <c r="G89" i="2"/>
  <c r="H89" i="2"/>
  <c r="I89" i="2"/>
  <c r="J89" i="2"/>
  <c r="K89" i="2"/>
  <c r="L89" i="2"/>
  <c r="C90" i="2"/>
  <c r="D90" i="2"/>
  <c r="E90" i="2"/>
  <c r="F90" i="2"/>
  <c r="G90" i="2"/>
  <c r="H90" i="2"/>
  <c r="I90" i="2"/>
  <c r="J90" i="2"/>
  <c r="K90" i="2"/>
  <c r="L90" i="2"/>
  <c r="C91" i="2"/>
  <c r="D91" i="2"/>
  <c r="E91" i="2"/>
  <c r="F91" i="2"/>
  <c r="G91" i="2"/>
  <c r="H91" i="2"/>
  <c r="I91" i="2"/>
  <c r="J91" i="2"/>
  <c r="K91" i="2"/>
  <c r="L91" i="2"/>
  <c r="C92" i="2"/>
  <c r="D92" i="2"/>
  <c r="E92" i="2"/>
  <c r="F92" i="2"/>
  <c r="G92" i="2"/>
  <c r="H92" i="2"/>
  <c r="I92" i="2"/>
  <c r="J92" i="2"/>
  <c r="K92" i="2"/>
  <c r="L92" i="2"/>
  <c r="C93" i="2"/>
  <c r="D93" i="2"/>
  <c r="E93" i="2"/>
  <c r="F93" i="2"/>
  <c r="G93" i="2"/>
  <c r="H93" i="2"/>
  <c r="I93" i="2"/>
  <c r="J93" i="2"/>
  <c r="K93" i="2"/>
  <c r="L93" i="2"/>
  <c r="C94" i="2"/>
  <c r="D94" i="2"/>
  <c r="E94" i="2"/>
  <c r="F94" i="2"/>
  <c r="G94" i="2"/>
  <c r="H94" i="2"/>
  <c r="I94" i="2"/>
  <c r="J94" i="2"/>
  <c r="K94" i="2"/>
  <c r="L94" i="2"/>
  <c r="C95" i="2"/>
  <c r="D95" i="2"/>
  <c r="E95" i="2"/>
  <c r="F95" i="2"/>
  <c r="G95" i="2"/>
  <c r="H95" i="2"/>
  <c r="I95" i="2"/>
  <c r="J95" i="2"/>
  <c r="K95" i="2"/>
  <c r="L95" i="2"/>
  <c r="C96" i="2"/>
  <c r="D96" i="2"/>
  <c r="E96" i="2"/>
  <c r="F96" i="2"/>
  <c r="G96" i="2"/>
  <c r="H96" i="2"/>
  <c r="I96" i="2"/>
  <c r="J96" i="2"/>
  <c r="K96" i="2"/>
  <c r="L96" i="2"/>
  <c r="C97" i="2"/>
  <c r="D97" i="2"/>
  <c r="E97" i="2"/>
  <c r="F97" i="2"/>
  <c r="G97" i="2"/>
  <c r="H97" i="2"/>
  <c r="I97" i="2"/>
  <c r="J97" i="2"/>
  <c r="K97" i="2"/>
  <c r="L97" i="2"/>
  <c r="C98" i="2"/>
  <c r="D98" i="2"/>
  <c r="E98" i="2"/>
  <c r="F98" i="2"/>
  <c r="G98" i="2"/>
  <c r="H98" i="2"/>
  <c r="I98" i="2"/>
  <c r="J98" i="2"/>
  <c r="K98" i="2"/>
  <c r="L98" i="2"/>
  <c r="C99" i="2"/>
  <c r="D99" i="2"/>
  <c r="E99" i="2"/>
  <c r="F99" i="2"/>
  <c r="G99" i="2"/>
  <c r="H99" i="2"/>
  <c r="I99" i="2"/>
  <c r="J99" i="2"/>
  <c r="K99" i="2"/>
  <c r="L99" i="2"/>
  <c r="C100" i="2"/>
  <c r="D100" i="2"/>
  <c r="E100" i="2"/>
  <c r="F100" i="2"/>
  <c r="G100" i="2"/>
  <c r="H100" i="2"/>
  <c r="I100" i="2"/>
  <c r="J100" i="2"/>
  <c r="K100" i="2"/>
  <c r="L100" i="2"/>
  <c r="C101" i="2"/>
  <c r="D101" i="2"/>
  <c r="E101" i="2"/>
  <c r="F101" i="2"/>
  <c r="G101" i="2"/>
  <c r="H101" i="2"/>
  <c r="I101" i="2"/>
  <c r="J101" i="2"/>
  <c r="K101" i="2"/>
  <c r="L101" i="2"/>
  <c r="C102" i="2"/>
  <c r="D102" i="2"/>
  <c r="E102" i="2"/>
  <c r="F102" i="2"/>
  <c r="G102" i="2"/>
  <c r="H102" i="2"/>
  <c r="I102" i="2"/>
  <c r="J102" i="2"/>
  <c r="K102" i="2"/>
  <c r="L102" i="2"/>
  <c r="C103" i="2"/>
  <c r="D103" i="2"/>
  <c r="E103" i="2"/>
  <c r="F103" i="2"/>
  <c r="G103" i="2"/>
  <c r="H103" i="2"/>
  <c r="I103" i="2"/>
  <c r="J103" i="2"/>
  <c r="K103" i="2"/>
  <c r="L103" i="2"/>
  <c r="C104" i="2"/>
  <c r="D104" i="2"/>
  <c r="E104" i="2"/>
  <c r="F104" i="2"/>
  <c r="G104" i="2"/>
  <c r="H104" i="2"/>
  <c r="I104" i="2"/>
  <c r="J104" i="2"/>
  <c r="K104" i="2"/>
  <c r="L104" i="2"/>
  <c r="C105" i="2"/>
  <c r="D105" i="2"/>
  <c r="E105" i="2"/>
  <c r="F105" i="2"/>
  <c r="G105" i="2"/>
  <c r="H105" i="2"/>
  <c r="I105" i="2"/>
  <c r="J105" i="2"/>
  <c r="K105" i="2"/>
  <c r="L105" i="2"/>
  <c r="C106" i="2"/>
  <c r="D106" i="2"/>
  <c r="E106" i="2"/>
  <c r="F106" i="2"/>
  <c r="G106" i="2"/>
  <c r="H106" i="2"/>
  <c r="I106" i="2"/>
  <c r="J106" i="2"/>
  <c r="K106" i="2"/>
  <c r="L106" i="2"/>
  <c r="C107" i="2"/>
  <c r="D107" i="2"/>
  <c r="E107" i="2"/>
  <c r="F107" i="2"/>
  <c r="G107" i="2"/>
  <c r="H107" i="2"/>
  <c r="I107" i="2"/>
  <c r="J107" i="2"/>
  <c r="K107" i="2"/>
  <c r="L107" i="2"/>
  <c r="C108" i="2"/>
  <c r="D108" i="2"/>
  <c r="E108" i="2"/>
  <c r="F108" i="2"/>
  <c r="G108" i="2"/>
  <c r="H108" i="2"/>
  <c r="I108" i="2"/>
  <c r="J108" i="2"/>
  <c r="K108" i="2"/>
  <c r="L108" i="2"/>
  <c r="C109" i="2"/>
  <c r="D109" i="2"/>
  <c r="E109" i="2"/>
  <c r="F109" i="2"/>
  <c r="G109" i="2"/>
  <c r="H109" i="2"/>
  <c r="I109" i="2"/>
  <c r="J109" i="2"/>
  <c r="K109" i="2"/>
  <c r="L109" i="2"/>
  <c r="C110" i="2"/>
  <c r="D110" i="2"/>
  <c r="E110" i="2"/>
  <c r="F110" i="2"/>
  <c r="G110" i="2"/>
  <c r="H110" i="2"/>
  <c r="I110" i="2"/>
  <c r="J110" i="2"/>
  <c r="K110" i="2"/>
  <c r="L110" i="2"/>
  <c r="C111" i="2"/>
  <c r="D111" i="2"/>
  <c r="E111" i="2"/>
  <c r="F111" i="2"/>
  <c r="G111" i="2"/>
  <c r="H111" i="2"/>
  <c r="I111" i="2"/>
  <c r="J111" i="2"/>
  <c r="K111" i="2"/>
  <c r="L111" i="2"/>
  <c r="C112" i="2"/>
  <c r="D112" i="2"/>
  <c r="E112" i="2"/>
  <c r="F112" i="2"/>
  <c r="G112" i="2"/>
  <c r="H112" i="2"/>
  <c r="I112" i="2"/>
  <c r="J112" i="2"/>
  <c r="K112" i="2"/>
  <c r="L112" i="2"/>
  <c r="C113" i="2"/>
  <c r="D113" i="2"/>
  <c r="E113" i="2"/>
  <c r="F113" i="2"/>
  <c r="G113" i="2"/>
  <c r="H113" i="2"/>
  <c r="I113" i="2"/>
  <c r="J113" i="2"/>
  <c r="K113" i="2"/>
  <c r="L113" i="2"/>
  <c r="C114" i="2"/>
  <c r="D114" i="2"/>
  <c r="E114" i="2"/>
  <c r="F114" i="2"/>
  <c r="G114" i="2"/>
  <c r="H114" i="2"/>
  <c r="I114" i="2"/>
  <c r="J114" i="2"/>
  <c r="K114" i="2"/>
  <c r="L114" i="2"/>
  <c r="C115" i="2"/>
  <c r="D115" i="2"/>
  <c r="E115" i="2"/>
  <c r="F115" i="2"/>
  <c r="G115" i="2"/>
  <c r="H115" i="2"/>
  <c r="I115" i="2"/>
  <c r="J115" i="2"/>
  <c r="K115" i="2"/>
  <c r="L115" i="2"/>
  <c r="C116" i="2"/>
  <c r="D116" i="2"/>
  <c r="E116" i="2"/>
  <c r="F116" i="2"/>
  <c r="G116" i="2"/>
  <c r="H116" i="2"/>
  <c r="I116" i="2"/>
  <c r="J116" i="2"/>
  <c r="K116" i="2"/>
  <c r="L116" i="2"/>
  <c r="C117" i="2"/>
  <c r="D117" i="2"/>
  <c r="E117" i="2"/>
  <c r="F117" i="2"/>
  <c r="G117" i="2"/>
  <c r="H117" i="2"/>
  <c r="I117" i="2"/>
  <c r="J117" i="2"/>
  <c r="K117" i="2"/>
  <c r="L117" i="2"/>
  <c r="C118" i="2"/>
  <c r="D118" i="2"/>
  <c r="E118" i="2"/>
  <c r="F118" i="2"/>
  <c r="G118" i="2"/>
  <c r="H118" i="2"/>
  <c r="I118" i="2"/>
  <c r="J118" i="2"/>
  <c r="K118" i="2"/>
  <c r="L118" i="2"/>
  <c r="C119" i="2"/>
  <c r="D119" i="2"/>
  <c r="E119" i="2"/>
  <c r="F119" i="2"/>
  <c r="G119" i="2"/>
  <c r="H119" i="2"/>
  <c r="I119" i="2"/>
  <c r="J119" i="2"/>
  <c r="K119" i="2"/>
  <c r="L119" i="2"/>
  <c r="C120" i="2"/>
  <c r="D120" i="2"/>
  <c r="E120" i="2"/>
  <c r="F120" i="2"/>
  <c r="G120" i="2"/>
  <c r="H120" i="2"/>
  <c r="I120" i="2"/>
  <c r="J120" i="2"/>
  <c r="K120" i="2"/>
  <c r="L120" i="2"/>
  <c r="C121" i="2"/>
  <c r="D121" i="2"/>
  <c r="E121" i="2"/>
  <c r="F121" i="2"/>
  <c r="G121" i="2"/>
  <c r="H121" i="2"/>
  <c r="I121" i="2"/>
  <c r="J121" i="2"/>
  <c r="K121" i="2"/>
  <c r="L121" i="2"/>
  <c r="C122" i="2"/>
  <c r="D122" i="2"/>
  <c r="E122" i="2"/>
  <c r="F122" i="2"/>
  <c r="G122" i="2"/>
  <c r="H122" i="2"/>
  <c r="I122" i="2"/>
  <c r="J122" i="2"/>
  <c r="K122" i="2"/>
  <c r="L122" i="2"/>
  <c r="C123" i="2"/>
  <c r="D123" i="2"/>
  <c r="E123" i="2"/>
  <c r="F123" i="2"/>
  <c r="G123" i="2"/>
  <c r="H123" i="2"/>
  <c r="I123" i="2"/>
  <c r="J123" i="2"/>
  <c r="K123" i="2"/>
  <c r="L123" i="2"/>
  <c r="C124" i="2"/>
  <c r="D124" i="2"/>
  <c r="E124" i="2"/>
  <c r="F124" i="2"/>
  <c r="G124" i="2"/>
  <c r="H124" i="2"/>
  <c r="I124" i="2"/>
  <c r="J124" i="2"/>
  <c r="K124" i="2"/>
  <c r="L124" i="2"/>
  <c r="C125" i="2"/>
  <c r="D125" i="2"/>
  <c r="E125" i="2"/>
  <c r="F125" i="2"/>
  <c r="G125" i="2"/>
  <c r="H125" i="2"/>
  <c r="I125" i="2"/>
  <c r="J125" i="2"/>
  <c r="K125" i="2"/>
  <c r="L125" i="2"/>
  <c r="C126" i="2"/>
  <c r="D126" i="2"/>
  <c r="E126" i="2"/>
  <c r="F126" i="2"/>
  <c r="G126" i="2"/>
  <c r="H126" i="2"/>
  <c r="I126" i="2"/>
  <c r="J126" i="2"/>
  <c r="K126" i="2"/>
  <c r="L126" i="2"/>
  <c r="C127" i="2"/>
  <c r="D127" i="2"/>
  <c r="E127" i="2"/>
  <c r="F127" i="2"/>
  <c r="G127" i="2"/>
  <c r="H127" i="2"/>
  <c r="I127" i="2"/>
  <c r="J127" i="2"/>
  <c r="K127" i="2"/>
  <c r="L127" i="2"/>
  <c r="C128" i="2"/>
  <c r="D128" i="2"/>
  <c r="E128" i="2"/>
  <c r="F128" i="2"/>
  <c r="G128" i="2"/>
  <c r="H128" i="2"/>
  <c r="I128" i="2"/>
  <c r="J128" i="2"/>
  <c r="K128" i="2"/>
  <c r="L128" i="2"/>
  <c r="C129" i="2"/>
  <c r="D129" i="2"/>
  <c r="E129" i="2"/>
  <c r="F129" i="2"/>
  <c r="G129" i="2"/>
  <c r="H129" i="2"/>
  <c r="I129" i="2"/>
  <c r="J129" i="2"/>
  <c r="K129" i="2"/>
  <c r="L129" i="2"/>
  <c r="C130" i="2"/>
  <c r="D130" i="2"/>
  <c r="E130" i="2"/>
  <c r="F130" i="2"/>
  <c r="G130" i="2"/>
  <c r="H130" i="2"/>
  <c r="I130" i="2"/>
  <c r="J130" i="2"/>
  <c r="K130" i="2"/>
  <c r="L130" i="2"/>
  <c r="C131" i="2"/>
  <c r="D131" i="2"/>
  <c r="E131" i="2"/>
  <c r="F131" i="2"/>
  <c r="G131" i="2"/>
  <c r="H131" i="2"/>
  <c r="I131" i="2"/>
  <c r="J131" i="2"/>
  <c r="K131" i="2"/>
  <c r="L131" i="2"/>
  <c r="C132" i="2"/>
  <c r="D132" i="2"/>
  <c r="E132" i="2"/>
  <c r="F132" i="2"/>
  <c r="G132" i="2"/>
  <c r="H132" i="2"/>
  <c r="I132" i="2"/>
  <c r="J132" i="2"/>
  <c r="K132" i="2"/>
  <c r="L132" i="2"/>
  <c r="C133" i="2"/>
  <c r="D133" i="2"/>
  <c r="E133" i="2"/>
  <c r="F133" i="2"/>
  <c r="G133" i="2"/>
  <c r="H133" i="2"/>
  <c r="I133" i="2"/>
  <c r="J133" i="2"/>
  <c r="K133" i="2"/>
  <c r="L133" i="2"/>
  <c r="C134" i="2"/>
  <c r="D134" i="2"/>
  <c r="E134" i="2"/>
  <c r="F134" i="2"/>
  <c r="G134" i="2"/>
  <c r="H134" i="2"/>
  <c r="I134" i="2"/>
  <c r="J134" i="2"/>
  <c r="K134" i="2"/>
  <c r="L134" i="2"/>
  <c r="C135" i="2"/>
  <c r="D135" i="2"/>
  <c r="E135" i="2"/>
  <c r="F135" i="2"/>
  <c r="G135" i="2"/>
  <c r="H135" i="2"/>
  <c r="I135" i="2"/>
  <c r="J135" i="2"/>
  <c r="K135" i="2"/>
  <c r="L135" i="2"/>
  <c r="C136" i="2"/>
  <c r="D136" i="2"/>
  <c r="E136" i="2"/>
  <c r="F136" i="2"/>
  <c r="G136" i="2"/>
  <c r="H136" i="2"/>
  <c r="I136" i="2"/>
  <c r="J136" i="2"/>
  <c r="K136" i="2"/>
  <c r="L136" i="2"/>
  <c r="C137" i="2"/>
  <c r="D137" i="2"/>
  <c r="E137" i="2"/>
  <c r="F137" i="2"/>
  <c r="G137" i="2"/>
  <c r="H137" i="2"/>
  <c r="I137" i="2"/>
  <c r="J137" i="2"/>
  <c r="K137" i="2"/>
  <c r="L137" i="2"/>
  <c r="C138" i="2"/>
  <c r="D138" i="2"/>
  <c r="E138" i="2"/>
  <c r="F138" i="2"/>
  <c r="G138" i="2"/>
  <c r="H138" i="2"/>
  <c r="I138" i="2"/>
  <c r="J138" i="2"/>
  <c r="K138" i="2"/>
  <c r="L138" i="2"/>
  <c r="C139" i="2"/>
  <c r="D139" i="2"/>
  <c r="E139" i="2"/>
  <c r="F139" i="2"/>
  <c r="G139" i="2"/>
  <c r="H139" i="2"/>
  <c r="I139" i="2"/>
  <c r="J139" i="2"/>
  <c r="K139" i="2"/>
  <c r="L139" i="2"/>
  <c r="C140" i="2"/>
  <c r="D140" i="2"/>
  <c r="E140" i="2"/>
  <c r="F140" i="2"/>
  <c r="G140" i="2"/>
  <c r="H140" i="2"/>
  <c r="I140" i="2"/>
  <c r="J140" i="2"/>
  <c r="K140" i="2"/>
  <c r="L140" i="2"/>
  <c r="C141" i="2"/>
  <c r="D141" i="2"/>
  <c r="E141" i="2"/>
  <c r="F141" i="2"/>
  <c r="G141" i="2"/>
  <c r="H141" i="2"/>
  <c r="I141" i="2"/>
  <c r="J141" i="2"/>
  <c r="K141" i="2"/>
  <c r="L141" i="2"/>
  <c r="C142" i="2"/>
  <c r="D142" i="2"/>
  <c r="E142" i="2"/>
  <c r="F142" i="2"/>
  <c r="G142" i="2"/>
  <c r="H142" i="2"/>
  <c r="I142" i="2"/>
  <c r="J142" i="2"/>
  <c r="K142" i="2"/>
  <c r="L142" i="2"/>
  <c r="C143" i="2"/>
  <c r="D143" i="2"/>
  <c r="E143" i="2"/>
  <c r="F143" i="2"/>
  <c r="G143" i="2"/>
  <c r="H143" i="2"/>
  <c r="I143" i="2"/>
  <c r="J143" i="2"/>
  <c r="K143" i="2"/>
  <c r="L143" i="2"/>
  <c r="C144" i="2"/>
  <c r="D144" i="2"/>
  <c r="E144" i="2"/>
  <c r="F144" i="2"/>
  <c r="G144" i="2"/>
  <c r="H144" i="2"/>
  <c r="I144" i="2"/>
  <c r="J144" i="2"/>
  <c r="K144" i="2"/>
  <c r="L144" i="2"/>
  <c r="C145" i="2"/>
  <c r="D145" i="2"/>
  <c r="E145" i="2"/>
  <c r="F145" i="2"/>
  <c r="G145" i="2"/>
  <c r="H145" i="2"/>
  <c r="I145" i="2"/>
  <c r="J145" i="2"/>
  <c r="K145" i="2"/>
  <c r="L145" i="2"/>
  <c r="C146" i="2"/>
  <c r="D146" i="2"/>
  <c r="E146" i="2"/>
  <c r="F146" i="2"/>
  <c r="G146" i="2"/>
  <c r="H146" i="2"/>
  <c r="I146" i="2"/>
  <c r="J146" i="2"/>
  <c r="K146" i="2"/>
  <c r="L146" i="2"/>
  <c r="C147" i="2"/>
  <c r="D147" i="2"/>
  <c r="E147" i="2"/>
  <c r="F147" i="2"/>
  <c r="G147" i="2"/>
  <c r="H147" i="2"/>
  <c r="I147" i="2"/>
  <c r="J147" i="2"/>
  <c r="K147" i="2"/>
  <c r="L147" i="2"/>
  <c r="C148" i="2"/>
  <c r="D148" i="2"/>
  <c r="E148" i="2"/>
  <c r="F148" i="2"/>
  <c r="G148" i="2"/>
  <c r="H148" i="2"/>
  <c r="I148" i="2"/>
  <c r="J148" i="2"/>
  <c r="K148" i="2"/>
  <c r="L148" i="2"/>
  <c r="C149" i="2"/>
  <c r="D149" i="2"/>
  <c r="E149" i="2"/>
  <c r="F149" i="2"/>
  <c r="G149" i="2"/>
  <c r="H149" i="2"/>
  <c r="I149" i="2"/>
  <c r="J149" i="2"/>
  <c r="K149" i="2"/>
  <c r="L149" i="2"/>
  <c r="C150" i="2"/>
  <c r="D150" i="2"/>
  <c r="E150" i="2"/>
  <c r="F150" i="2"/>
  <c r="G150" i="2"/>
  <c r="H150" i="2"/>
  <c r="I150" i="2"/>
  <c r="J150" i="2"/>
  <c r="K150" i="2"/>
  <c r="L150" i="2"/>
  <c r="C151" i="2"/>
  <c r="D151" i="2"/>
  <c r="E151" i="2"/>
  <c r="F151" i="2"/>
  <c r="G151" i="2"/>
  <c r="H151" i="2"/>
  <c r="I151" i="2"/>
  <c r="J151" i="2"/>
  <c r="K151" i="2"/>
  <c r="L151" i="2"/>
  <c r="C152" i="2"/>
  <c r="D152" i="2"/>
  <c r="E152" i="2"/>
  <c r="F152" i="2"/>
  <c r="G152" i="2"/>
  <c r="H152" i="2"/>
  <c r="I152" i="2"/>
  <c r="J152" i="2"/>
  <c r="K152" i="2"/>
  <c r="L152" i="2"/>
  <c r="C153" i="2"/>
  <c r="D153" i="2"/>
  <c r="E153" i="2"/>
  <c r="F153" i="2"/>
  <c r="G153" i="2"/>
  <c r="H153" i="2"/>
  <c r="I153" i="2"/>
  <c r="J153" i="2"/>
  <c r="K153" i="2"/>
  <c r="L153" i="2"/>
  <c r="C154" i="2"/>
  <c r="D154" i="2"/>
  <c r="E154" i="2"/>
  <c r="F154" i="2"/>
  <c r="G154" i="2"/>
  <c r="H154" i="2"/>
  <c r="I154" i="2"/>
  <c r="J154" i="2"/>
  <c r="K154" i="2"/>
  <c r="L154" i="2"/>
  <c r="C155" i="2"/>
  <c r="D155" i="2"/>
  <c r="E155" i="2"/>
  <c r="F155" i="2"/>
  <c r="G155" i="2"/>
  <c r="H155" i="2"/>
  <c r="I155" i="2"/>
  <c r="J155" i="2"/>
  <c r="K155" i="2"/>
  <c r="L155" i="2"/>
  <c r="C156" i="2"/>
  <c r="D156" i="2"/>
  <c r="E156" i="2"/>
  <c r="F156" i="2"/>
  <c r="G156" i="2"/>
  <c r="H156" i="2"/>
  <c r="I156" i="2"/>
  <c r="J156" i="2"/>
  <c r="K156" i="2"/>
  <c r="L156" i="2"/>
  <c r="C157" i="2"/>
  <c r="D157" i="2"/>
  <c r="E157" i="2"/>
  <c r="F157" i="2"/>
  <c r="G157" i="2"/>
  <c r="H157" i="2"/>
  <c r="I157" i="2"/>
  <c r="J157" i="2"/>
  <c r="K157" i="2"/>
  <c r="L157" i="2"/>
  <c r="C158" i="2"/>
  <c r="D158" i="2"/>
  <c r="E158" i="2"/>
  <c r="F158" i="2"/>
  <c r="G158" i="2"/>
  <c r="H158" i="2"/>
  <c r="I158" i="2"/>
  <c r="J158" i="2"/>
  <c r="K158" i="2"/>
  <c r="L158" i="2"/>
  <c r="C159" i="2"/>
  <c r="D159" i="2"/>
  <c r="E159" i="2"/>
  <c r="F159" i="2"/>
  <c r="G159" i="2"/>
  <c r="H159" i="2"/>
  <c r="I159" i="2"/>
  <c r="J159" i="2"/>
  <c r="K159" i="2"/>
  <c r="L159" i="2"/>
  <c r="C160" i="2"/>
  <c r="D160" i="2"/>
  <c r="E160" i="2"/>
  <c r="F160" i="2"/>
  <c r="G160" i="2"/>
  <c r="H160" i="2"/>
  <c r="I160" i="2"/>
  <c r="J160" i="2"/>
  <c r="K160" i="2"/>
  <c r="L160" i="2"/>
  <c r="C161" i="2"/>
  <c r="D161" i="2"/>
  <c r="E161" i="2"/>
  <c r="F161" i="2"/>
  <c r="G161" i="2"/>
  <c r="H161" i="2"/>
  <c r="I161" i="2"/>
  <c r="J161" i="2"/>
  <c r="K161" i="2"/>
  <c r="L161" i="2"/>
  <c r="C162" i="2"/>
  <c r="D162" i="2"/>
  <c r="E162" i="2"/>
  <c r="F162" i="2"/>
  <c r="G162" i="2"/>
  <c r="H162" i="2"/>
  <c r="I162" i="2"/>
  <c r="J162" i="2"/>
  <c r="K162" i="2"/>
  <c r="L162" i="2"/>
  <c r="C163" i="2"/>
  <c r="D163" i="2"/>
  <c r="E163" i="2"/>
  <c r="F163" i="2"/>
  <c r="G163" i="2"/>
  <c r="H163" i="2"/>
  <c r="I163" i="2"/>
  <c r="J163" i="2"/>
  <c r="K163" i="2"/>
  <c r="L163" i="2"/>
  <c r="C164" i="2"/>
  <c r="D164" i="2"/>
  <c r="E164" i="2"/>
  <c r="F164" i="2"/>
  <c r="G164" i="2"/>
  <c r="H164" i="2"/>
  <c r="I164" i="2"/>
  <c r="J164" i="2"/>
  <c r="K164" i="2"/>
  <c r="L164" i="2"/>
  <c r="C165" i="2"/>
  <c r="D165" i="2"/>
  <c r="E165" i="2"/>
  <c r="F165" i="2"/>
  <c r="G165" i="2"/>
  <c r="H165" i="2"/>
  <c r="I165" i="2"/>
  <c r="J165" i="2"/>
  <c r="K165" i="2"/>
  <c r="L165" i="2"/>
  <c r="C166" i="2"/>
  <c r="D166" i="2"/>
  <c r="E166" i="2"/>
  <c r="F166" i="2"/>
  <c r="G166" i="2"/>
  <c r="H166" i="2"/>
  <c r="I166" i="2"/>
  <c r="J166" i="2"/>
  <c r="K166" i="2"/>
  <c r="L166" i="2"/>
  <c r="C167" i="2"/>
  <c r="D167" i="2"/>
  <c r="E167" i="2"/>
  <c r="F167" i="2"/>
  <c r="G167" i="2"/>
  <c r="H167" i="2"/>
  <c r="I167" i="2"/>
  <c r="J167" i="2"/>
  <c r="K167" i="2"/>
  <c r="L167" i="2"/>
  <c r="C168" i="2"/>
  <c r="D168" i="2"/>
  <c r="E168" i="2"/>
  <c r="F168" i="2"/>
  <c r="G168" i="2"/>
  <c r="H168" i="2"/>
  <c r="I168" i="2"/>
  <c r="J168" i="2"/>
  <c r="K168" i="2"/>
  <c r="L168" i="2"/>
  <c r="C169" i="2"/>
  <c r="D169" i="2"/>
  <c r="E169" i="2"/>
  <c r="F169" i="2"/>
  <c r="G169" i="2"/>
  <c r="H169" i="2"/>
  <c r="I169" i="2"/>
  <c r="J169" i="2"/>
  <c r="K169" i="2"/>
  <c r="L169" i="2"/>
  <c r="C170" i="2"/>
  <c r="D170" i="2"/>
  <c r="E170" i="2"/>
  <c r="F170" i="2"/>
  <c r="G170" i="2"/>
  <c r="H170" i="2"/>
  <c r="I170" i="2"/>
  <c r="J170" i="2"/>
  <c r="K170" i="2"/>
  <c r="L170" i="2"/>
  <c r="C171" i="2"/>
  <c r="D171" i="2"/>
  <c r="E171" i="2"/>
  <c r="F171" i="2"/>
  <c r="G171" i="2"/>
  <c r="H171" i="2"/>
  <c r="I171" i="2"/>
  <c r="J171" i="2"/>
  <c r="K171" i="2"/>
  <c r="L171" i="2"/>
  <c r="C172" i="2"/>
  <c r="D172" i="2"/>
  <c r="E172" i="2"/>
  <c r="F172" i="2"/>
  <c r="G172" i="2"/>
  <c r="H172" i="2"/>
  <c r="I172" i="2"/>
  <c r="J172" i="2"/>
  <c r="K172" i="2"/>
  <c r="L172" i="2"/>
  <c r="C173" i="2"/>
  <c r="D173" i="2"/>
  <c r="E173" i="2"/>
  <c r="F173" i="2"/>
  <c r="G173" i="2"/>
  <c r="H173" i="2"/>
  <c r="I173" i="2"/>
  <c r="J173" i="2"/>
  <c r="K173" i="2"/>
  <c r="L173" i="2"/>
  <c r="C174" i="2"/>
  <c r="D174" i="2"/>
  <c r="E174" i="2"/>
  <c r="F174" i="2"/>
  <c r="G174" i="2"/>
  <c r="H174" i="2"/>
  <c r="I174" i="2"/>
  <c r="J174" i="2"/>
  <c r="K174" i="2"/>
  <c r="L174" i="2"/>
  <c r="C175" i="2"/>
  <c r="D175" i="2"/>
  <c r="E175" i="2"/>
  <c r="F175" i="2"/>
  <c r="G175" i="2"/>
  <c r="H175" i="2"/>
  <c r="I175" i="2"/>
  <c r="J175" i="2"/>
  <c r="K175" i="2"/>
  <c r="L175" i="2"/>
  <c r="C176" i="2"/>
  <c r="D176" i="2"/>
  <c r="E176" i="2"/>
  <c r="F176" i="2"/>
  <c r="G176" i="2"/>
  <c r="H176" i="2"/>
  <c r="I176" i="2"/>
  <c r="J176" i="2"/>
  <c r="K176" i="2"/>
  <c r="L176" i="2"/>
  <c r="C177" i="2"/>
  <c r="D177" i="2"/>
  <c r="E177" i="2"/>
  <c r="F177" i="2"/>
  <c r="G177" i="2"/>
  <c r="H177" i="2"/>
  <c r="I177" i="2"/>
  <c r="J177" i="2"/>
  <c r="K177" i="2"/>
  <c r="L177" i="2"/>
  <c r="C178" i="2"/>
  <c r="D178" i="2"/>
  <c r="E178" i="2"/>
  <c r="F178" i="2"/>
  <c r="G178" i="2"/>
  <c r="H178" i="2"/>
  <c r="I178" i="2"/>
  <c r="J178" i="2"/>
  <c r="K178" i="2"/>
  <c r="L178" i="2"/>
  <c r="C179" i="2"/>
  <c r="D179" i="2"/>
  <c r="E179" i="2"/>
  <c r="F179" i="2"/>
  <c r="G179" i="2"/>
  <c r="H179" i="2"/>
  <c r="I179" i="2"/>
  <c r="J179" i="2"/>
  <c r="K179" i="2"/>
  <c r="L179" i="2"/>
  <c r="C180" i="2"/>
  <c r="D180" i="2"/>
  <c r="E180" i="2"/>
  <c r="F180" i="2"/>
  <c r="G180" i="2"/>
  <c r="H180" i="2"/>
  <c r="I180" i="2"/>
  <c r="J180" i="2"/>
  <c r="K180" i="2"/>
  <c r="L180" i="2"/>
  <c r="C181" i="2"/>
  <c r="D181" i="2"/>
  <c r="E181" i="2"/>
  <c r="F181" i="2"/>
  <c r="G181" i="2"/>
  <c r="H181" i="2"/>
  <c r="I181" i="2"/>
  <c r="J181" i="2"/>
  <c r="K181" i="2"/>
  <c r="L181" i="2"/>
  <c r="C182" i="2"/>
  <c r="D182" i="2"/>
  <c r="E182" i="2"/>
  <c r="F182" i="2"/>
  <c r="G182" i="2"/>
  <c r="H182" i="2"/>
  <c r="I182" i="2"/>
  <c r="J182" i="2"/>
  <c r="K182" i="2"/>
  <c r="L182" i="2"/>
  <c r="C183" i="2"/>
  <c r="D183" i="2"/>
  <c r="E183" i="2"/>
  <c r="F183" i="2"/>
  <c r="G183" i="2"/>
  <c r="H183" i="2"/>
  <c r="I183" i="2"/>
  <c r="J183" i="2"/>
  <c r="K183" i="2"/>
  <c r="L183" i="2"/>
  <c r="C184" i="2"/>
  <c r="D184" i="2"/>
  <c r="E184" i="2"/>
  <c r="F184" i="2"/>
  <c r="G184" i="2"/>
  <c r="H184" i="2"/>
  <c r="I184" i="2"/>
  <c r="J184" i="2"/>
  <c r="K184" i="2"/>
  <c r="L184" i="2"/>
  <c r="C185" i="2"/>
  <c r="D185" i="2"/>
  <c r="E185" i="2"/>
  <c r="F185" i="2"/>
  <c r="G185" i="2"/>
  <c r="H185" i="2"/>
  <c r="I185" i="2"/>
  <c r="J185" i="2"/>
  <c r="K185" i="2"/>
  <c r="L185" i="2"/>
  <c r="C186" i="2"/>
  <c r="D186" i="2"/>
  <c r="E186" i="2"/>
  <c r="F186" i="2"/>
  <c r="G186" i="2"/>
  <c r="H186" i="2"/>
  <c r="I186" i="2"/>
  <c r="J186" i="2"/>
  <c r="K186" i="2"/>
  <c r="L186" i="2"/>
  <c r="C187" i="2"/>
  <c r="D187" i="2"/>
  <c r="E187" i="2"/>
  <c r="F187" i="2"/>
  <c r="G187" i="2"/>
  <c r="H187" i="2"/>
  <c r="I187" i="2"/>
  <c r="J187" i="2"/>
  <c r="K187" i="2"/>
  <c r="L187" i="2"/>
  <c r="C188" i="2"/>
  <c r="D188" i="2"/>
  <c r="E188" i="2"/>
  <c r="F188" i="2"/>
  <c r="G188" i="2"/>
  <c r="H188" i="2"/>
  <c r="I188" i="2"/>
  <c r="J188" i="2"/>
  <c r="K188" i="2"/>
  <c r="L188" i="2"/>
  <c r="C189" i="2"/>
  <c r="D189" i="2"/>
  <c r="E189" i="2"/>
  <c r="F189" i="2"/>
  <c r="G189" i="2"/>
  <c r="H189" i="2"/>
  <c r="I189" i="2"/>
  <c r="J189" i="2"/>
  <c r="K189" i="2"/>
  <c r="L189" i="2"/>
  <c r="C190" i="2"/>
  <c r="D190" i="2"/>
  <c r="E190" i="2"/>
  <c r="F190" i="2"/>
  <c r="G190" i="2"/>
  <c r="H190" i="2"/>
  <c r="I190" i="2"/>
  <c r="J190" i="2"/>
  <c r="K190" i="2"/>
  <c r="L190" i="2"/>
  <c r="C191" i="2"/>
  <c r="D191" i="2"/>
  <c r="E191" i="2"/>
  <c r="F191" i="2"/>
  <c r="G191" i="2"/>
  <c r="H191" i="2"/>
  <c r="I191" i="2"/>
  <c r="J191" i="2"/>
  <c r="K191" i="2"/>
  <c r="L191" i="2"/>
  <c r="C192" i="2"/>
  <c r="D192" i="2"/>
  <c r="E192" i="2"/>
  <c r="F192" i="2"/>
  <c r="G192" i="2"/>
  <c r="H192" i="2"/>
  <c r="I192" i="2"/>
  <c r="J192" i="2"/>
  <c r="K192" i="2"/>
  <c r="L192" i="2"/>
  <c r="C193" i="2"/>
  <c r="D193" i="2"/>
  <c r="E193" i="2"/>
  <c r="F193" i="2"/>
  <c r="G193" i="2"/>
  <c r="H193" i="2"/>
  <c r="I193" i="2"/>
  <c r="J193" i="2"/>
  <c r="K193" i="2"/>
  <c r="L193" i="2"/>
  <c r="C194" i="2"/>
  <c r="D194" i="2"/>
  <c r="E194" i="2"/>
  <c r="F194" i="2"/>
  <c r="G194" i="2"/>
  <c r="H194" i="2"/>
  <c r="I194" i="2"/>
  <c r="J194" i="2"/>
  <c r="K194" i="2"/>
  <c r="L194" i="2"/>
  <c r="C195" i="2"/>
  <c r="D195" i="2"/>
  <c r="E195" i="2"/>
  <c r="F195" i="2"/>
  <c r="G195" i="2"/>
  <c r="H195" i="2"/>
  <c r="I195" i="2"/>
  <c r="J195" i="2"/>
  <c r="K195" i="2"/>
  <c r="L195" i="2"/>
  <c r="C196" i="2"/>
  <c r="D196" i="2"/>
  <c r="E196" i="2"/>
  <c r="F196" i="2"/>
  <c r="G196" i="2"/>
  <c r="H196" i="2"/>
  <c r="I196" i="2"/>
  <c r="J196" i="2"/>
  <c r="K196" i="2"/>
  <c r="L196" i="2"/>
  <c r="C197" i="2"/>
  <c r="D197" i="2"/>
  <c r="E197" i="2"/>
  <c r="F197" i="2"/>
  <c r="G197" i="2"/>
  <c r="H197" i="2"/>
  <c r="I197" i="2"/>
  <c r="J197" i="2"/>
  <c r="K197" i="2"/>
  <c r="L197" i="2"/>
  <c r="C198" i="2"/>
  <c r="D198" i="2"/>
  <c r="E198" i="2"/>
  <c r="F198" i="2"/>
  <c r="G198" i="2"/>
  <c r="H198" i="2"/>
  <c r="I198" i="2"/>
  <c r="J198" i="2"/>
  <c r="K198" i="2"/>
  <c r="L198" i="2"/>
  <c r="C199" i="2"/>
  <c r="D199" i="2"/>
  <c r="E199" i="2"/>
  <c r="F199" i="2"/>
  <c r="G199" i="2"/>
  <c r="H199" i="2"/>
  <c r="I199" i="2"/>
  <c r="J199" i="2"/>
  <c r="K199" i="2"/>
  <c r="L199" i="2"/>
  <c r="C200" i="2"/>
  <c r="D200" i="2"/>
  <c r="E200" i="2"/>
  <c r="F200" i="2"/>
  <c r="G200" i="2"/>
  <c r="H200" i="2"/>
  <c r="I200" i="2"/>
  <c r="J200" i="2"/>
  <c r="K200" i="2"/>
  <c r="L200" i="2"/>
  <c r="C201" i="2"/>
  <c r="D201" i="2"/>
  <c r="E201" i="2"/>
  <c r="F201" i="2"/>
  <c r="G201" i="2"/>
  <c r="H201" i="2"/>
  <c r="I201" i="2"/>
  <c r="J201" i="2"/>
  <c r="K201" i="2"/>
  <c r="L201" i="2"/>
  <c r="C202" i="2"/>
  <c r="D202" i="2"/>
  <c r="E202" i="2"/>
  <c r="F202" i="2"/>
  <c r="G202" i="2"/>
  <c r="H202" i="2"/>
  <c r="I202" i="2"/>
  <c r="J202" i="2"/>
  <c r="K202" i="2"/>
  <c r="L202" i="2"/>
  <c r="C203" i="2"/>
  <c r="D203" i="2"/>
  <c r="E203" i="2"/>
  <c r="F203" i="2"/>
  <c r="G203" i="2"/>
  <c r="H203" i="2"/>
  <c r="I203" i="2"/>
  <c r="J203" i="2"/>
  <c r="K203" i="2"/>
  <c r="L203" i="2"/>
  <c r="C204" i="2"/>
  <c r="D204" i="2"/>
  <c r="E204" i="2"/>
  <c r="F204" i="2"/>
  <c r="G204" i="2"/>
  <c r="H204" i="2"/>
  <c r="I204" i="2"/>
  <c r="J204" i="2"/>
  <c r="K204" i="2"/>
  <c r="L204" i="2"/>
  <c r="C205" i="2"/>
  <c r="D205" i="2"/>
  <c r="E205" i="2"/>
  <c r="F205" i="2"/>
  <c r="G205" i="2"/>
  <c r="H205" i="2"/>
  <c r="I205" i="2"/>
  <c r="J205" i="2"/>
  <c r="K205" i="2"/>
  <c r="L205" i="2"/>
  <c r="C206" i="2"/>
  <c r="D206" i="2"/>
  <c r="E206" i="2"/>
  <c r="F206" i="2"/>
  <c r="G206" i="2"/>
  <c r="H206" i="2"/>
  <c r="I206" i="2"/>
  <c r="J206" i="2"/>
  <c r="K206" i="2"/>
  <c r="L206" i="2"/>
  <c r="C207" i="2"/>
  <c r="D207" i="2"/>
  <c r="E207" i="2"/>
  <c r="F207" i="2"/>
  <c r="G207" i="2"/>
  <c r="H207" i="2"/>
  <c r="I207" i="2"/>
  <c r="J207" i="2"/>
  <c r="K207" i="2"/>
  <c r="L207" i="2"/>
  <c r="C208" i="2"/>
  <c r="D208" i="2"/>
  <c r="E208" i="2"/>
  <c r="F208" i="2"/>
  <c r="G208" i="2"/>
  <c r="H208" i="2"/>
  <c r="I208" i="2"/>
  <c r="J208" i="2"/>
  <c r="K208" i="2"/>
  <c r="L208" i="2"/>
  <c r="C209" i="2"/>
  <c r="D209" i="2"/>
  <c r="E209" i="2"/>
  <c r="F209" i="2"/>
  <c r="G209" i="2"/>
  <c r="H209" i="2"/>
  <c r="I209" i="2"/>
  <c r="J209" i="2"/>
  <c r="K209" i="2"/>
  <c r="L209" i="2"/>
  <c r="C210" i="2"/>
  <c r="D210" i="2"/>
  <c r="E210" i="2"/>
  <c r="F210" i="2"/>
  <c r="G210" i="2"/>
  <c r="H210" i="2"/>
  <c r="I210" i="2"/>
  <c r="J210" i="2"/>
  <c r="K210" i="2"/>
  <c r="L210" i="2"/>
  <c r="C211" i="2"/>
  <c r="D211" i="2"/>
  <c r="E211" i="2"/>
  <c r="F211" i="2"/>
  <c r="G211" i="2"/>
  <c r="H211" i="2"/>
  <c r="I211" i="2"/>
  <c r="J211" i="2"/>
  <c r="K211" i="2"/>
  <c r="L211" i="2"/>
  <c r="C212" i="2"/>
  <c r="D212" i="2"/>
  <c r="E212" i="2"/>
  <c r="F212" i="2"/>
  <c r="G212" i="2"/>
  <c r="H212" i="2"/>
  <c r="I212" i="2"/>
  <c r="J212" i="2"/>
  <c r="K212" i="2"/>
  <c r="L212" i="2"/>
  <c r="C213" i="2"/>
  <c r="D213" i="2"/>
  <c r="E213" i="2"/>
  <c r="F213" i="2"/>
  <c r="G213" i="2"/>
  <c r="H213" i="2"/>
  <c r="I213" i="2"/>
  <c r="J213" i="2"/>
  <c r="K213" i="2"/>
  <c r="L213" i="2"/>
  <c r="C214" i="2"/>
  <c r="D214" i="2"/>
  <c r="E214" i="2"/>
  <c r="F214" i="2"/>
  <c r="G214" i="2"/>
  <c r="H214" i="2"/>
  <c r="I214" i="2"/>
  <c r="J214" i="2"/>
  <c r="K214" i="2"/>
  <c r="L214" i="2"/>
  <c r="C215" i="2"/>
  <c r="D215" i="2"/>
  <c r="E215" i="2"/>
  <c r="F215" i="2"/>
  <c r="G215" i="2"/>
  <c r="H215" i="2"/>
  <c r="I215" i="2"/>
  <c r="J215" i="2"/>
  <c r="K215" i="2"/>
  <c r="L215" i="2"/>
  <c r="C216" i="2"/>
  <c r="D216" i="2"/>
  <c r="E216" i="2"/>
  <c r="F216" i="2"/>
  <c r="G216" i="2"/>
  <c r="H216" i="2"/>
  <c r="I216" i="2"/>
  <c r="J216" i="2"/>
  <c r="K216" i="2"/>
  <c r="L216" i="2"/>
  <c r="C217" i="2"/>
  <c r="D217" i="2"/>
  <c r="E217" i="2"/>
  <c r="F217" i="2"/>
  <c r="G217" i="2"/>
  <c r="H217" i="2"/>
  <c r="I217" i="2"/>
  <c r="J217" i="2"/>
  <c r="K217" i="2"/>
  <c r="L217" i="2"/>
  <c r="C218" i="2"/>
  <c r="D218" i="2"/>
  <c r="E218" i="2"/>
  <c r="F218" i="2"/>
  <c r="G218" i="2"/>
  <c r="H218" i="2"/>
  <c r="I218" i="2"/>
  <c r="J218" i="2"/>
  <c r="K218" i="2"/>
  <c r="L218" i="2"/>
  <c r="C219" i="2"/>
  <c r="D219" i="2"/>
  <c r="E219" i="2"/>
  <c r="F219" i="2"/>
  <c r="G219" i="2"/>
  <c r="H219" i="2"/>
  <c r="I219" i="2"/>
  <c r="J219" i="2"/>
  <c r="K219" i="2"/>
  <c r="L219" i="2"/>
  <c r="C220" i="2"/>
  <c r="D220" i="2"/>
  <c r="E220" i="2"/>
  <c r="F220" i="2"/>
  <c r="G220" i="2"/>
  <c r="H220" i="2"/>
  <c r="I220" i="2"/>
  <c r="J220" i="2"/>
  <c r="K220" i="2"/>
  <c r="L220" i="2"/>
  <c r="C221" i="2"/>
  <c r="D221" i="2"/>
  <c r="E221" i="2"/>
  <c r="F221" i="2"/>
  <c r="G221" i="2"/>
  <c r="H221" i="2"/>
  <c r="I221" i="2"/>
  <c r="J221" i="2"/>
  <c r="K221" i="2"/>
  <c r="L221" i="2"/>
  <c r="C222" i="2"/>
  <c r="D222" i="2"/>
  <c r="E222" i="2"/>
  <c r="F222" i="2"/>
  <c r="G222" i="2"/>
  <c r="H222" i="2"/>
  <c r="I222" i="2"/>
  <c r="J222" i="2"/>
  <c r="K222" i="2"/>
  <c r="L222" i="2"/>
  <c r="C223" i="2"/>
  <c r="D223" i="2"/>
  <c r="E223" i="2"/>
  <c r="F223" i="2"/>
  <c r="G223" i="2"/>
  <c r="H223" i="2"/>
  <c r="I223" i="2"/>
  <c r="J223" i="2"/>
  <c r="K223" i="2"/>
  <c r="L223" i="2"/>
  <c r="C224" i="2"/>
  <c r="D224" i="2"/>
  <c r="E224" i="2"/>
  <c r="F224" i="2"/>
  <c r="G224" i="2"/>
  <c r="H224" i="2"/>
  <c r="I224" i="2"/>
  <c r="J224" i="2"/>
  <c r="K224" i="2"/>
  <c r="L224" i="2"/>
  <c r="C225" i="2"/>
  <c r="D225" i="2"/>
  <c r="E225" i="2"/>
  <c r="F225" i="2"/>
  <c r="G225" i="2"/>
  <c r="H225" i="2"/>
  <c r="I225" i="2"/>
  <c r="J225" i="2"/>
  <c r="K225" i="2"/>
  <c r="L225" i="2"/>
  <c r="C226" i="2"/>
  <c r="D226" i="2"/>
  <c r="E226" i="2"/>
  <c r="F226" i="2"/>
  <c r="G226" i="2"/>
  <c r="H226" i="2"/>
  <c r="I226" i="2"/>
  <c r="J226" i="2"/>
  <c r="K226" i="2"/>
  <c r="L226" i="2"/>
  <c r="C227" i="2"/>
  <c r="D227" i="2"/>
  <c r="E227" i="2"/>
  <c r="F227" i="2"/>
  <c r="G227" i="2"/>
  <c r="H227" i="2"/>
  <c r="I227" i="2"/>
  <c r="J227" i="2"/>
  <c r="K227" i="2"/>
  <c r="L227" i="2"/>
  <c r="C228" i="2"/>
  <c r="D228" i="2"/>
  <c r="E228" i="2"/>
  <c r="F228" i="2"/>
  <c r="G228" i="2"/>
  <c r="H228" i="2"/>
  <c r="I228" i="2"/>
  <c r="J228" i="2"/>
  <c r="K228" i="2"/>
  <c r="L228" i="2"/>
  <c r="C229" i="2"/>
  <c r="D229" i="2"/>
  <c r="E229" i="2"/>
  <c r="F229" i="2"/>
  <c r="G229" i="2"/>
  <c r="H229" i="2"/>
  <c r="I229" i="2"/>
  <c r="J229" i="2"/>
  <c r="K229" i="2"/>
  <c r="L229" i="2"/>
  <c r="C230" i="2"/>
  <c r="D230" i="2"/>
  <c r="E230" i="2"/>
  <c r="F230" i="2"/>
  <c r="G230" i="2"/>
  <c r="H230" i="2"/>
  <c r="I230" i="2"/>
  <c r="J230" i="2"/>
  <c r="K230" i="2"/>
  <c r="L230" i="2"/>
  <c r="C231" i="2"/>
  <c r="D231" i="2"/>
  <c r="E231" i="2"/>
  <c r="F231" i="2"/>
  <c r="G231" i="2"/>
  <c r="H231" i="2"/>
  <c r="I231" i="2"/>
  <c r="J231" i="2"/>
  <c r="K231" i="2"/>
  <c r="L231" i="2"/>
  <c r="C232" i="2"/>
  <c r="D232" i="2"/>
  <c r="E232" i="2"/>
  <c r="F232" i="2"/>
  <c r="G232" i="2"/>
  <c r="H232" i="2"/>
  <c r="I232" i="2"/>
  <c r="J232" i="2"/>
  <c r="K232" i="2"/>
  <c r="L232" i="2"/>
  <c r="C233" i="2"/>
  <c r="D233" i="2"/>
  <c r="E233" i="2"/>
  <c r="F233" i="2"/>
  <c r="G233" i="2"/>
  <c r="H233" i="2"/>
  <c r="I233" i="2"/>
  <c r="J233" i="2"/>
  <c r="K233" i="2"/>
  <c r="L233" i="2"/>
  <c r="C234" i="2"/>
  <c r="D234" i="2"/>
  <c r="E234" i="2"/>
  <c r="F234" i="2"/>
  <c r="G234" i="2"/>
  <c r="H234" i="2"/>
  <c r="I234" i="2"/>
  <c r="J234" i="2"/>
  <c r="K234" i="2"/>
  <c r="L234" i="2"/>
  <c r="C235" i="2"/>
  <c r="D235" i="2"/>
  <c r="E235" i="2"/>
  <c r="F235" i="2"/>
  <c r="G235" i="2"/>
  <c r="H235" i="2"/>
  <c r="I235" i="2"/>
  <c r="J235" i="2"/>
  <c r="K235" i="2"/>
  <c r="L235" i="2"/>
  <c r="C236" i="2"/>
  <c r="D236" i="2"/>
  <c r="E236" i="2"/>
  <c r="F236" i="2"/>
  <c r="G236" i="2"/>
  <c r="H236" i="2"/>
  <c r="I236" i="2"/>
  <c r="J236" i="2"/>
  <c r="K236" i="2"/>
  <c r="L236" i="2"/>
  <c r="C237" i="2"/>
  <c r="D237" i="2"/>
  <c r="E237" i="2"/>
  <c r="F237" i="2"/>
  <c r="G237" i="2"/>
  <c r="H237" i="2"/>
  <c r="I237" i="2"/>
  <c r="J237" i="2"/>
  <c r="K237" i="2"/>
  <c r="L237" i="2"/>
  <c r="C238" i="2"/>
  <c r="D238" i="2"/>
  <c r="E238" i="2"/>
  <c r="F238" i="2"/>
  <c r="G238" i="2"/>
  <c r="H238" i="2"/>
  <c r="I238" i="2"/>
  <c r="J238" i="2"/>
  <c r="K238" i="2"/>
  <c r="L238" i="2"/>
  <c r="C239" i="2"/>
  <c r="D239" i="2"/>
  <c r="E239" i="2"/>
  <c r="F239" i="2"/>
  <c r="G239" i="2"/>
  <c r="H239" i="2"/>
  <c r="I239" i="2"/>
  <c r="J239" i="2"/>
  <c r="K239" i="2"/>
  <c r="L239" i="2"/>
  <c r="C240" i="2"/>
  <c r="D240" i="2"/>
  <c r="E240" i="2"/>
  <c r="F240" i="2"/>
  <c r="G240" i="2"/>
  <c r="H240" i="2"/>
  <c r="I240" i="2"/>
  <c r="J240" i="2"/>
  <c r="K240" i="2"/>
  <c r="L240" i="2"/>
  <c r="C241" i="2"/>
  <c r="D241" i="2"/>
  <c r="E241" i="2"/>
  <c r="F241" i="2"/>
  <c r="G241" i="2"/>
  <c r="H241" i="2"/>
  <c r="I241" i="2"/>
  <c r="J241" i="2"/>
  <c r="K241" i="2"/>
  <c r="L241" i="2"/>
  <c r="C242" i="2"/>
  <c r="D242" i="2"/>
  <c r="E242" i="2"/>
  <c r="F242" i="2"/>
  <c r="G242" i="2"/>
  <c r="H242" i="2"/>
  <c r="I242" i="2"/>
  <c r="J242" i="2"/>
  <c r="K242" i="2"/>
  <c r="L242" i="2"/>
  <c r="C243" i="2"/>
  <c r="D243" i="2"/>
  <c r="E243" i="2"/>
  <c r="F243" i="2"/>
  <c r="G243" i="2"/>
  <c r="H243" i="2"/>
  <c r="I243" i="2"/>
  <c r="J243" i="2"/>
  <c r="K243" i="2"/>
  <c r="L243" i="2"/>
  <c r="C244" i="2"/>
  <c r="D244" i="2"/>
  <c r="E244" i="2"/>
  <c r="F244" i="2"/>
  <c r="G244" i="2"/>
  <c r="H244" i="2"/>
  <c r="I244" i="2"/>
  <c r="J244" i="2"/>
  <c r="K244" i="2"/>
  <c r="L244" i="2"/>
  <c r="C245" i="2"/>
  <c r="D245" i="2"/>
  <c r="E245" i="2"/>
  <c r="F245" i="2"/>
  <c r="G245" i="2"/>
  <c r="H245" i="2"/>
  <c r="I245" i="2"/>
  <c r="J245" i="2"/>
  <c r="K245" i="2"/>
  <c r="L245" i="2"/>
  <c r="C246" i="2"/>
  <c r="D246" i="2"/>
  <c r="E246" i="2"/>
  <c r="F246" i="2"/>
  <c r="G246" i="2"/>
  <c r="H246" i="2"/>
  <c r="I246" i="2"/>
  <c r="J246" i="2"/>
  <c r="K246" i="2"/>
  <c r="L246" i="2"/>
  <c r="C247" i="2"/>
  <c r="D247" i="2"/>
  <c r="E247" i="2"/>
  <c r="F247" i="2"/>
  <c r="G247" i="2"/>
  <c r="H247" i="2"/>
  <c r="I247" i="2"/>
  <c r="J247" i="2"/>
  <c r="K247" i="2"/>
  <c r="L247" i="2"/>
  <c r="C248" i="2"/>
  <c r="D248" i="2"/>
  <c r="E248" i="2"/>
  <c r="F248" i="2"/>
  <c r="G248" i="2"/>
  <c r="H248" i="2"/>
  <c r="I248" i="2"/>
  <c r="J248" i="2"/>
  <c r="K248" i="2"/>
  <c r="L248" i="2"/>
  <c r="C249" i="2"/>
  <c r="D249" i="2"/>
  <c r="E249" i="2"/>
  <c r="F249" i="2"/>
  <c r="G249" i="2"/>
  <c r="H249" i="2"/>
  <c r="I249" i="2"/>
  <c r="J249" i="2"/>
  <c r="K249" i="2"/>
  <c r="L249" i="2"/>
  <c r="C250" i="2"/>
  <c r="D250" i="2"/>
  <c r="E250" i="2"/>
  <c r="F250" i="2"/>
  <c r="G250" i="2"/>
  <c r="H250" i="2"/>
  <c r="I250" i="2"/>
  <c r="J250" i="2"/>
  <c r="K250" i="2"/>
  <c r="L250" i="2"/>
  <c r="C251" i="2"/>
  <c r="D251" i="2"/>
  <c r="E251" i="2"/>
  <c r="F251" i="2"/>
  <c r="G251" i="2"/>
  <c r="H251" i="2"/>
  <c r="I251" i="2"/>
  <c r="J251" i="2"/>
  <c r="K251" i="2"/>
  <c r="L251" i="2"/>
  <c r="C252" i="2"/>
  <c r="D252" i="2"/>
  <c r="E252" i="2"/>
  <c r="F252" i="2"/>
  <c r="G252" i="2"/>
  <c r="H252" i="2"/>
  <c r="I252" i="2"/>
  <c r="J252" i="2"/>
  <c r="K252" i="2"/>
  <c r="L252" i="2"/>
  <c r="C253" i="2"/>
  <c r="D253" i="2"/>
  <c r="E253" i="2"/>
  <c r="F253" i="2"/>
  <c r="G253" i="2"/>
  <c r="H253" i="2"/>
  <c r="I253" i="2"/>
  <c r="J253" i="2"/>
  <c r="K253" i="2"/>
  <c r="L253" i="2"/>
  <c r="C254" i="2"/>
  <c r="D254" i="2"/>
  <c r="E254" i="2"/>
  <c r="F254" i="2"/>
  <c r="G254" i="2"/>
  <c r="H254" i="2"/>
  <c r="I254" i="2"/>
  <c r="J254" i="2"/>
  <c r="K254" i="2"/>
  <c r="L254" i="2"/>
  <c r="C255" i="2"/>
  <c r="D255" i="2"/>
  <c r="E255" i="2"/>
  <c r="F255" i="2"/>
  <c r="G255" i="2"/>
  <c r="H255" i="2"/>
  <c r="I255" i="2"/>
  <c r="J255" i="2"/>
  <c r="K255" i="2"/>
  <c r="L255" i="2"/>
  <c r="C256" i="2"/>
  <c r="D256" i="2"/>
  <c r="E256" i="2"/>
  <c r="F256" i="2"/>
  <c r="G256" i="2"/>
  <c r="H256" i="2"/>
  <c r="I256" i="2"/>
  <c r="J256" i="2"/>
  <c r="K256" i="2"/>
  <c r="L256" i="2"/>
  <c r="C257" i="2"/>
  <c r="D257" i="2"/>
  <c r="E257" i="2"/>
  <c r="F257" i="2"/>
  <c r="G257" i="2"/>
  <c r="H257" i="2"/>
  <c r="I257" i="2"/>
  <c r="J257" i="2"/>
  <c r="K257" i="2"/>
  <c r="L257" i="2"/>
  <c r="C258" i="2"/>
  <c r="D258" i="2"/>
  <c r="E258" i="2"/>
  <c r="F258" i="2"/>
  <c r="G258" i="2"/>
  <c r="H258" i="2"/>
  <c r="I258" i="2"/>
  <c r="J258" i="2"/>
  <c r="K258" i="2"/>
  <c r="L258" i="2"/>
  <c r="C259" i="2"/>
  <c r="D259" i="2"/>
  <c r="E259" i="2"/>
  <c r="F259" i="2"/>
  <c r="G259" i="2"/>
  <c r="H259" i="2"/>
  <c r="I259" i="2"/>
  <c r="J259" i="2"/>
  <c r="K259" i="2"/>
  <c r="L259" i="2"/>
  <c r="C260" i="2"/>
  <c r="D260" i="2"/>
  <c r="E260" i="2"/>
  <c r="F260" i="2"/>
  <c r="G260" i="2"/>
  <c r="H260" i="2"/>
  <c r="I260" i="2"/>
  <c r="J260" i="2"/>
  <c r="K260" i="2"/>
  <c r="L260" i="2"/>
  <c r="C261" i="2"/>
  <c r="D261" i="2"/>
  <c r="E261" i="2"/>
  <c r="F261" i="2"/>
  <c r="G261" i="2"/>
  <c r="H261" i="2"/>
  <c r="I261" i="2"/>
  <c r="J261" i="2"/>
  <c r="K261" i="2"/>
  <c r="L261" i="2"/>
  <c r="C262" i="2"/>
  <c r="D262" i="2"/>
  <c r="E262" i="2"/>
  <c r="F262" i="2"/>
  <c r="G262" i="2"/>
  <c r="H262" i="2"/>
  <c r="I262" i="2"/>
  <c r="J262" i="2"/>
  <c r="K262" i="2"/>
  <c r="L262" i="2"/>
  <c r="C263" i="2"/>
  <c r="D263" i="2"/>
  <c r="E263" i="2"/>
  <c r="F263" i="2"/>
  <c r="G263" i="2"/>
  <c r="H263" i="2"/>
  <c r="I263" i="2"/>
  <c r="J263" i="2"/>
  <c r="K263" i="2"/>
  <c r="L263" i="2"/>
  <c r="C264" i="2"/>
  <c r="D264" i="2"/>
  <c r="E264" i="2"/>
  <c r="F264" i="2"/>
  <c r="G264" i="2"/>
  <c r="H264" i="2"/>
  <c r="I264" i="2"/>
  <c r="J264" i="2"/>
  <c r="K264" i="2"/>
  <c r="L264" i="2"/>
  <c r="C265" i="2"/>
  <c r="D265" i="2"/>
  <c r="E265" i="2"/>
  <c r="F265" i="2"/>
  <c r="G265" i="2"/>
  <c r="H265" i="2"/>
  <c r="I265" i="2"/>
  <c r="J265" i="2"/>
  <c r="K265" i="2"/>
  <c r="L265" i="2"/>
  <c r="C266" i="2"/>
  <c r="D266" i="2"/>
  <c r="E266" i="2"/>
  <c r="F266" i="2"/>
  <c r="G266" i="2"/>
  <c r="H266" i="2"/>
  <c r="I266" i="2"/>
  <c r="J266" i="2"/>
  <c r="K266" i="2"/>
  <c r="L266" i="2"/>
  <c r="C267" i="2"/>
  <c r="D267" i="2"/>
  <c r="E267" i="2"/>
  <c r="F267" i="2"/>
  <c r="G267" i="2"/>
  <c r="H267" i="2"/>
  <c r="I267" i="2"/>
  <c r="J267" i="2"/>
  <c r="K267" i="2"/>
  <c r="L267" i="2"/>
  <c r="C268" i="2"/>
  <c r="D268" i="2"/>
  <c r="E268" i="2"/>
  <c r="F268" i="2"/>
  <c r="G268" i="2"/>
  <c r="H268" i="2"/>
  <c r="I268" i="2"/>
  <c r="J268" i="2"/>
  <c r="K268" i="2"/>
  <c r="L268" i="2"/>
  <c r="C269" i="2"/>
  <c r="D269" i="2"/>
  <c r="E269" i="2"/>
  <c r="F269" i="2"/>
  <c r="G269" i="2"/>
  <c r="H269" i="2"/>
  <c r="I269" i="2"/>
  <c r="J269" i="2"/>
  <c r="K269" i="2"/>
  <c r="L269" i="2"/>
  <c r="C270" i="2"/>
  <c r="D270" i="2"/>
  <c r="E270" i="2"/>
  <c r="F270" i="2"/>
  <c r="G270" i="2"/>
  <c r="H270" i="2"/>
  <c r="I270" i="2"/>
  <c r="J270" i="2"/>
  <c r="K270" i="2"/>
  <c r="L270" i="2"/>
  <c r="C271" i="2"/>
  <c r="D271" i="2"/>
  <c r="E271" i="2"/>
  <c r="F271" i="2"/>
  <c r="G271" i="2"/>
  <c r="H271" i="2"/>
  <c r="I271" i="2"/>
  <c r="J271" i="2"/>
  <c r="K271" i="2"/>
  <c r="L271" i="2"/>
  <c r="C272" i="2"/>
  <c r="D272" i="2"/>
  <c r="E272" i="2"/>
  <c r="F272" i="2"/>
  <c r="G272" i="2"/>
  <c r="H272" i="2"/>
  <c r="I272" i="2"/>
  <c r="J272" i="2"/>
  <c r="K272" i="2"/>
  <c r="L272" i="2"/>
  <c r="C273" i="2"/>
  <c r="D273" i="2"/>
  <c r="E273" i="2"/>
  <c r="F273" i="2"/>
  <c r="G273" i="2"/>
  <c r="H273" i="2"/>
  <c r="I273" i="2"/>
  <c r="J273" i="2"/>
  <c r="K273" i="2"/>
  <c r="L273" i="2"/>
  <c r="C274" i="2"/>
  <c r="D274" i="2"/>
  <c r="E274" i="2"/>
  <c r="F274" i="2"/>
  <c r="G274" i="2"/>
  <c r="H274" i="2"/>
  <c r="I274" i="2"/>
  <c r="J274" i="2"/>
  <c r="K274" i="2"/>
  <c r="L274" i="2"/>
  <c r="C275" i="2"/>
  <c r="D275" i="2"/>
  <c r="E275" i="2"/>
  <c r="F275" i="2"/>
  <c r="G275" i="2"/>
  <c r="H275" i="2"/>
  <c r="I275" i="2"/>
  <c r="J275" i="2"/>
  <c r="K275" i="2"/>
  <c r="L275" i="2"/>
  <c r="C276" i="2"/>
  <c r="D276" i="2"/>
  <c r="E276" i="2"/>
  <c r="F276" i="2"/>
  <c r="G276" i="2"/>
  <c r="H276" i="2"/>
  <c r="I276" i="2"/>
  <c r="J276" i="2"/>
  <c r="K276" i="2"/>
  <c r="L276" i="2"/>
  <c r="C277" i="2"/>
  <c r="D277" i="2"/>
  <c r="E277" i="2"/>
  <c r="F277" i="2"/>
  <c r="G277" i="2"/>
  <c r="H277" i="2"/>
  <c r="I277" i="2"/>
  <c r="J277" i="2"/>
  <c r="K277" i="2"/>
  <c r="L277" i="2"/>
  <c r="C278" i="2"/>
  <c r="D278" i="2"/>
  <c r="E278" i="2"/>
  <c r="F278" i="2"/>
  <c r="G278" i="2"/>
  <c r="H278" i="2"/>
  <c r="I278" i="2"/>
  <c r="J278" i="2"/>
  <c r="K278" i="2"/>
  <c r="L278" i="2"/>
  <c r="C279" i="2"/>
  <c r="D279" i="2"/>
  <c r="E279" i="2"/>
  <c r="F279" i="2"/>
  <c r="G279" i="2"/>
  <c r="H279" i="2"/>
  <c r="I279" i="2"/>
  <c r="J279" i="2"/>
  <c r="K279" i="2"/>
  <c r="L279" i="2"/>
  <c r="C280" i="2"/>
  <c r="D280" i="2"/>
  <c r="E280" i="2"/>
  <c r="F280" i="2"/>
  <c r="G280" i="2"/>
  <c r="H280" i="2"/>
  <c r="I280" i="2"/>
  <c r="J280" i="2"/>
  <c r="K280" i="2"/>
  <c r="L280" i="2"/>
  <c r="C281" i="2"/>
  <c r="D281" i="2"/>
  <c r="E281" i="2"/>
  <c r="F281" i="2"/>
  <c r="G281" i="2"/>
  <c r="H281" i="2"/>
  <c r="I281" i="2"/>
  <c r="J281" i="2"/>
  <c r="K281" i="2"/>
  <c r="L281" i="2"/>
  <c r="C282" i="2"/>
  <c r="D282" i="2"/>
  <c r="E282" i="2"/>
  <c r="F282" i="2"/>
  <c r="G282" i="2"/>
  <c r="H282" i="2"/>
  <c r="I282" i="2"/>
  <c r="J282" i="2"/>
  <c r="K282" i="2"/>
  <c r="L282" i="2"/>
  <c r="C283" i="2"/>
  <c r="D283" i="2"/>
  <c r="E283" i="2"/>
  <c r="F283" i="2"/>
  <c r="G283" i="2"/>
  <c r="H283" i="2"/>
  <c r="I283" i="2"/>
  <c r="J283" i="2"/>
  <c r="K283" i="2"/>
  <c r="L283" i="2"/>
  <c r="C284" i="2"/>
  <c r="D284" i="2"/>
  <c r="E284" i="2"/>
  <c r="F284" i="2"/>
  <c r="G284" i="2"/>
  <c r="H284" i="2"/>
  <c r="I284" i="2"/>
  <c r="J284" i="2"/>
  <c r="K284" i="2"/>
  <c r="L284" i="2"/>
  <c r="C285" i="2"/>
  <c r="D285" i="2"/>
  <c r="E285" i="2"/>
  <c r="F285" i="2"/>
  <c r="G285" i="2"/>
  <c r="H285" i="2"/>
  <c r="I285" i="2"/>
  <c r="J285" i="2"/>
  <c r="K285" i="2"/>
  <c r="L285" i="2"/>
  <c r="C286" i="2"/>
  <c r="D286" i="2"/>
  <c r="E286" i="2"/>
  <c r="F286" i="2"/>
  <c r="G286" i="2"/>
  <c r="H286" i="2"/>
  <c r="I286" i="2"/>
  <c r="J286" i="2"/>
  <c r="K286" i="2"/>
  <c r="L286" i="2"/>
  <c r="C287" i="2"/>
  <c r="D287" i="2"/>
  <c r="E287" i="2"/>
  <c r="F287" i="2"/>
  <c r="G287" i="2"/>
  <c r="H287" i="2"/>
  <c r="I287" i="2"/>
  <c r="J287" i="2"/>
  <c r="K287" i="2"/>
  <c r="L287" i="2"/>
  <c r="C288" i="2"/>
  <c r="D288" i="2"/>
  <c r="E288" i="2"/>
  <c r="F288" i="2"/>
  <c r="G288" i="2"/>
  <c r="H288" i="2"/>
  <c r="I288" i="2"/>
  <c r="J288" i="2"/>
  <c r="K288" i="2"/>
  <c r="L288" i="2"/>
  <c r="C289" i="2"/>
  <c r="D289" i="2"/>
  <c r="E289" i="2"/>
  <c r="F289" i="2"/>
  <c r="G289" i="2"/>
  <c r="H289" i="2"/>
  <c r="I289" i="2"/>
  <c r="J289" i="2"/>
  <c r="K289" i="2"/>
  <c r="L289" i="2"/>
  <c r="C290" i="2"/>
  <c r="D290" i="2"/>
  <c r="E290" i="2"/>
  <c r="F290" i="2"/>
  <c r="G290" i="2"/>
  <c r="H290" i="2"/>
  <c r="I290" i="2"/>
  <c r="J290" i="2"/>
  <c r="K290" i="2"/>
  <c r="L290" i="2"/>
  <c r="C291" i="2"/>
  <c r="D291" i="2"/>
  <c r="E291" i="2"/>
  <c r="F291" i="2"/>
  <c r="G291" i="2"/>
  <c r="H291" i="2"/>
  <c r="I291" i="2"/>
  <c r="J291" i="2"/>
  <c r="K291" i="2"/>
  <c r="L291" i="2"/>
  <c r="C292" i="2"/>
  <c r="D292" i="2"/>
  <c r="E292" i="2"/>
  <c r="F292" i="2"/>
  <c r="G292" i="2"/>
  <c r="H292" i="2"/>
  <c r="I292" i="2"/>
  <c r="J292" i="2"/>
  <c r="K292" i="2"/>
  <c r="L292" i="2"/>
  <c r="C293" i="2"/>
  <c r="D293" i="2"/>
  <c r="E293" i="2"/>
  <c r="F293" i="2"/>
  <c r="G293" i="2"/>
  <c r="H293" i="2"/>
  <c r="I293" i="2"/>
  <c r="J293" i="2"/>
  <c r="K293" i="2"/>
  <c r="L293" i="2"/>
  <c r="C294" i="2"/>
  <c r="D294" i="2"/>
  <c r="E294" i="2"/>
  <c r="F294" i="2"/>
  <c r="G294" i="2"/>
  <c r="H294" i="2"/>
  <c r="I294" i="2"/>
  <c r="J294" i="2"/>
  <c r="K294" i="2"/>
  <c r="L294" i="2"/>
  <c r="C295" i="2"/>
  <c r="D295" i="2"/>
  <c r="E295" i="2"/>
  <c r="F295" i="2"/>
  <c r="G295" i="2"/>
  <c r="H295" i="2"/>
  <c r="I295" i="2"/>
  <c r="J295" i="2"/>
  <c r="K295" i="2"/>
  <c r="L295" i="2"/>
  <c r="C296" i="2"/>
  <c r="D296" i="2"/>
  <c r="E296" i="2"/>
  <c r="F296" i="2"/>
  <c r="G296" i="2"/>
  <c r="H296" i="2"/>
  <c r="I296" i="2"/>
  <c r="J296" i="2"/>
  <c r="K296" i="2"/>
  <c r="L296" i="2"/>
  <c r="C297" i="2"/>
  <c r="D297" i="2"/>
  <c r="E297" i="2"/>
  <c r="F297" i="2"/>
  <c r="G297" i="2"/>
  <c r="H297" i="2"/>
  <c r="I297" i="2"/>
  <c r="J297" i="2"/>
  <c r="K297" i="2"/>
  <c r="L297" i="2"/>
  <c r="C298" i="2"/>
  <c r="D298" i="2"/>
  <c r="E298" i="2"/>
  <c r="F298" i="2"/>
  <c r="G298" i="2"/>
  <c r="H298" i="2"/>
  <c r="I298" i="2"/>
  <c r="J298" i="2"/>
  <c r="K298" i="2"/>
  <c r="L298" i="2"/>
  <c r="C299" i="2"/>
  <c r="D299" i="2"/>
  <c r="E299" i="2"/>
  <c r="F299" i="2"/>
  <c r="G299" i="2"/>
  <c r="H299" i="2"/>
  <c r="I299" i="2"/>
  <c r="J299" i="2"/>
  <c r="K299" i="2"/>
  <c r="L299" i="2"/>
  <c r="C300" i="2"/>
  <c r="D300" i="2"/>
  <c r="E300" i="2"/>
  <c r="F300" i="2"/>
  <c r="G300" i="2"/>
  <c r="H300" i="2"/>
  <c r="I300" i="2"/>
  <c r="J300" i="2"/>
  <c r="K300" i="2"/>
  <c r="L300" i="2"/>
  <c r="C301" i="2"/>
  <c r="D301" i="2"/>
  <c r="E301" i="2"/>
  <c r="F301" i="2"/>
  <c r="G301" i="2"/>
  <c r="H301" i="2"/>
  <c r="I301" i="2"/>
  <c r="J301" i="2"/>
  <c r="K301" i="2"/>
  <c r="L301" i="2"/>
  <c r="C302" i="2"/>
  <c r="D302" i="2"/>
  <c r="E302" i="2"/>
  <c r="F302" i="2"/>
  <c r="G302" i="2"/>
  <c r="H302" i="2"/>
  <c r="I302" i="2"/>
  <c r="J302" i="2"/>
  <c r="K302" i="2"/>
  <c r="L302" i="2"/>
  <c r="C303" i="2"/>
  <c r="D303" i="2"/>
  <c r="E303" i="2"/>
  <c r="F303" i="2"/>
  <c r="G303" i="2"/>
  <c r="H303" i="2"/>
  <c r="I303" i="2"/>
  <c r="J303" i="2"/>
  <c r="K303" i="2"/>
  <c r="L303" i="2"/>
  <c r="C304" i="2"/>
  <c r="D304" i="2"/>
  <c r="E304" i="2"/>
  <c r="F304" i="2"/>
  <c r="G304" i="2"/>
  <c r="H304" i="2"/>
  <c r="I304" i="2"/>
  <c r="J304" i="2"/>
  <c r="K304" i="2"/>
  <c r="L304" i="2"/>
  <c r="C305" i="2"/>
  <c r="D305" i="2"/>
  <c r="E305" i="2"/>
  <c r="F305" i="2"/>
  <c r="G305" i="2"/>
  <c r="H305" i="2"/>
  <c r="I305" i="2"/>
  <c r="J305" i="2"/>
  <c r="K305" i="2"/>
  <c r="L305" i="2"/>
  <c r="C306" i="2"/>
  <c r="D306" i="2"/>
  <c r="E306" i="2"/>
  <c r="F306" i="2"/>
  <c r="G306" i="2"/>
  <c r="H306" i="2"/>
  <c r="I306" i="2"/>
  <c r="J306" i="2"/>
  <c r="K306" i="2"/>
  <c r="L306" i="2"/>
  <c r="C307" i="2"/>
  <c r="D307" i="2"/>
  <c r="E307" i="2"/>
  <c r="F307" i="2"/>
  <c r="G307" i="2"/>
  <c r="H307" i="2"/>
  <c r="I307" i="2"/>
  <c r="J307" i="2"/>
  <c r="K307" i="2"/>
  <c r="L307" i="2"/>
  <c r="C308" i="2"/>
  <c r="D308" i="2"/>
  <c r="E308" i="2"/>
  <c r="F308" i="2"/>
  <c r="G308" i="2"/>
  <c r="H308" i="2"/>
  <c r="I308" i="2"/>
  <c r="J308" i="2"/>
  <c r="K308" i="2"/>
  <c r="L308" i="2"/>
  <c r="C309" i="2"/>
  <c r="D309" i="2"/>
  <c r="E309" i="2"/>
  <c r="F309" i="2"/>
  <c r="G309" i="2"/>
  <c r="H309" i="2"/>
  <c r="I309" i="2"/>
  <c r="J309" i="2"/>
  <c r="K309" i="2"/>
  <c r="L309" i="2"/>
  <c r="C310" i="2"/>
  <c r="D310" i="2"/>
  <c r="E310" i="2"/>
  <c r="F310" i="2"/>
  <c r="G310" i="2"/>
  <c r="H310" i="2"/>
  <c r="I310" i="2"/>
  <c r="J310" i="2"/>
  <c r="K310" i="2"/>
  <c r="L310" i="2"/>
  <c r="C311" i="2"/>
  <c r="D311" i="2"/>
  <c r="E311" i="2"/>
  <c r="F311" i="2"/>
  <c r="G311" i="2"/>
  <c r="H311" i="2"/>
  <c r="I311" i="2"/>
  <c r="J311" i="2"/>
  <c r="K311" i="2"/>
  <c r="L311" i="2"/>
  <c r="C312" i="2"/>
  <c r="D312" i="2"/>
  <c r="E312" i="2"/>
  <c r="F312" i="2"/>
  <c r="G312" i="2"/>
  <c r="H312" i="2"/>
  <c r="I312" i="2"/>
  <c r="J312" i="2"/>
  <c r="K312" i="2"/>
  <c r="L312" i="2"/>
  <c r="C313" i="2"/>
  <c r="D313" i="2"/>
  <c r="E313" i="2"/>
  <c r="F313" i="2"/>
  <c r="G313" i="2"/>
  <c r="H313" i="2"/>
  <c r="I313" i="2"/>
  <c r="J313" i="2"/>
  <c r="K313" i="2"/>
  <c r="L313" i="2"/>
  <c r="C314" i="2"/>
  <c r="D314" i="2"/>
  <c r="E314" i="2"/>
  <c r="F314" i="2"/>
  <c r="G314" i="2"/>
  <c r="H314" i="2"/>
  <c r="I314" i="2"/>
  <c r="J314" i="2"/>
  <c r="K314" i="2"/>
  <c r="L314" i="2"/>
  <c r="C315" i="2"/>
  <c r="D315" i="2"/>
  <c r="E315" i="2"/>
  <c r="F315" i="2"/>
  <c r="G315" i="2"/>
  <c r="H315" i="2"/>
  <c r="I315" i="2"/>
  <c r="J315" i="2"/>
  <c r="K315" i="2"/>
  <c r="L315" i="2"/>
  <c r="C316" i="2"/>
  <c r="D316" i="2"/>
  <c r="E316" i="2"/>
  <c r="F316" i="2"/>
  <c r="G316" i="2"/>
  <c r="H316" i="2"/>
  <c r="I316" i="2"/>
  <c r="J316" i="2"/>
  <c r="K316" i="2"/>
  <c r="L316" i="2"/>
  <c r="C317" i="2"/>
  <c r="D317" i="2"/>
  <c r="E317" i="2"/>
  <c r="F317" i="2"/>
  <c r="G317" i="2"/>
  <c r="H317" i="2"/>
  <c r="I317" i="2"/>
  <c r="J317" i="2"/>
  <c r="K317" i="2"/>
  <c r="L317" i="2"/>
  <c r="C318" i="2"/>
  <c r="D318" i="2"/>
  <c r="E318" i="2"/>
  <c r="F318" i="2"/>
  <c r="G318" i="2"/>
  <c r="H318" i="2"/>
  <c r="I318" i="2"/>
  <c r="J318" i="2"/>
  <c r="K318" i="2"/>
  <c r="L318" i="2"/>
  <c r="C319" i="2"/>
  <c r="D319" i="2"/>
  <c r="E319" i="2"/>
  <c r="F319" i="2"/>
  <c r="G319" i="2"/>
  <c r="H319" i="2"/>
  <c r="I319" i="2"/>
  <c r="J319" i="2"/>
  <c r="K319" i="2"/>
  <c r="L319" i="2"/>
  <c r="C320" i="2"/>
  <c r="D320" i="2"/>
  <c r="E320" i="2"/>
  <c r="F320" i="2"/>
  <c r="G320" i="2"/>
  <c r="H320" i="2"/>
  <c r="I320" i="2"/>
  <c r="J320" i="2"/>
  <c r="K320" i="2"/>
  <c r="L320" i="2"/>
  <c r="C321" i="2"/>
  <c r="D321" i="2"/>
  <c r="E321" i="2"/>
  <c r="F321" i="2"/>
  <c r="G321" i="2"/>
  <c r="H321" i="2"/>
  <c r="I321" i="2"/>
  <c r="J321" i="2"/>
  <c r="K321" i="2"/>
  <c r="L321" i="2"/>
  <c r="C322" i="2"/>
  <c r="D322" i="2"/>
  <c r="E322" i="2"/>
  <c r="F322" i="2"/>
  <c r="G322" i="2"/>
  <c r="H322" i="2"/>
  <c r="I322" i="2"/>
  <c r="J322" i="2"/>
  <c r="K322" i="2"/>
  <c r="L322" i="2"/>
  <c r="C323" i="2"/>
  <c r="D323" i="2"/>
  <c r="E323" i="2"/>
  <c r="F323" i="2"/>
  <c r="G323" i="2"/>
  <c r="H323" i="2"/>
  <c r="I323" i="2"/>
  <c r="J323" i="2"/>
  <c r="K323" i="2"/>
  <c r="L323" i="2"/>
  <c r="C324" i="2"/>
  <c r="D324" i="2"/>
  <c r="E324" i="2"/>
  <c r="F324" i="2"/>
  <c r="G324" i="2"/>
  <c r="H324" i="2"/>
  <c r="I324" i="2"/>
  <c r="J324" i="2"/>
  <c r="K324" i="2"/>
  <c r="L324" i="2"/>
  <c r="C325" i="2"/>
  <c r="D325" i="2"/>
  <c r="E325" i="2"/>
  <c r="F325" i="2"/>
  <c r="G325" i="2"/>
  <c r="H325" i="2"/>
  <c r="I325" i="2"/>
  <c r="J325" i="2"/>
  <c r="K325" i="2"/>
  <c r="L325" i="2"/>
  <c r="C326" i="2"/>
  <c r="D326" i="2"/>
  <c r="E326" i="2"/>
  <c r="F326" i="2"/>
  <c r="G326" i="2"/>
  <c r="H326" i="2"/>
  <c r="I326" i="2"/>
  <c r="J326" i="2"/>
  <c r="K326" i="2"/>
  <c r="L326" i="2"/>
  <c r="C327" i="2"/>
  <c r="D327" i="2"/>
  <c r="E327" i="2"/>
  <c r="F327" i="2"/>
  <c r="G327" i="2"/>
  <c r="H327" i="2"/>
  <c r="I327" i="2"/>
  <c r="J327" i="2"/>
  <c r="K327" i="2"/>
  <c r="L327" i="2"/>
  <c r="C328" i="2"/>
  <c r="D328" i="2"/>
  <c r="E328" i="2"/>
  <c r="F328" i="2"/>
  <c r="G328" i="2"/>
  <c r="H328" i="2"/>
  <c r="I328" i="2"/>
  <c r="J328" i="2"/>
  <c r="K328" i="2"/>
  <c r="L328" i="2"/>
  <c r="C329" i="2"/>
  <c r="D329" i="2"/>
  <c r="E329" i="2"/>
  <c r="F329" i="2"/>
  <c r="G329" i="2"/>
  <c r="H329" i="2"/>
  <c r="I329" i="2"/>
  <c r="J329" i="2"/>
  <c r="K329" i="2"/>
  <c r="L329" i="2"/>
  <c r="C330" i="2"/>
  <c r="D330" i="2"/>
  <c r="E330" i="2"/>
  <c r="F330" i="2"/>
  <c r="G330" i="2"/>
  <c r="H330" i="2"/>
  <c r="I330" i="2"/>
  <c r="J330" i="2"/>
  <c r="K330" i="2"/>
  <c r="L330" i="2"/>
  <c r="C331" i="2"/>
  <c r="D331" i="2"/>
  <c r="E331" i="2"/>
  <c r="F331" i="2"/>
  <c r="G331" i="2"/>
  <c r="H331" i="2"/>
  <c r="I331" i="2"/>
  <c r="J331" i="2"/>
  <c r="K331" i="2"/>
  <c r="L331" i="2"/>
  <c r="C332" i="2"/>
  <c r="D332" i="2"/>
  <c r="E332" i="2"/>
  <c r="F332" i="2"/>
  <c r="G332" i="2"/>
  <c r="H332" i="2"/>
  <c r="I332" i="2"/>
  <c r="J332" i="2"/>
  <c r="K332" i="2"/>
  <c r="L332" i="2"/>
  <c r="C333" i="2"/>
  <c r="D333" i="2"/>
  <c r="E333" i="2"/>
  <c r="F333" i="2"/>
  <c r="G333" i="2"/>
  <c r="H333" i="2"/>
  <c r="I333" i="2"/>
  <c r="J333" i="2"/>
  <c r="K333" i="2"/>
  <c r="L333" i="2"/>
  <c r="C334" i="2"/>
  <c r="D334" i="2"/>
  <c r="E334" i="2"/>
  <c r="F334" i="2"/>
  <c r="G334" i="2"/>
  <c r="H334" i="2"/>
  <c r="I334" i="2"/>
  <c r="J334" i="2"/>
  <c r="K334" i="2"/>
  <c r="L334" i="2"/>
  <c r="C335" i="2"/>
  <c r="D335" i="2"/>
  <c r="E335" i="2"/>
  <c r="F335" i="2"/>
  <c r="G335" i="2"/>
  <c r="H335" i="2"/>
  <c r="I335" i="2"/>
  <c r="J335" i="2"/>
  <c r="K335" i="2"/>
  <c r="L335" i="2"/>
  <c r="C336" i="2"/>
  <c r="D336" i="2"/>
  <c r="E336" i="2"/>
  <c r="F336" i="2"/>
  <c r="G336" i="2"/>
  <c r="H336" i="2"/>
  <c r="I336" i="2"/>
  <c r="J336" i="2"/>
  <c r="K336" i="2"/>
  <c r="L336" i="2"/>
  <c r="C337" i="2"/>
  <c r="D337" i="2"/>
  <c r="E337" i="2"/>
  <c r="F337" i="2"/>
  <c r="G337" i="2"/>
  <c r="H337" i="2"/>
  <c r="I337" i="2"/>
  <c r="J337" i="2"/>
  <c r="K337" i="2"/>
  <c r="L337" i="2"/>
  <c r="C338" i="2"/>
  <c r="D338" i="2"/>
  <c r="E338" i="2"/>
  <c r="F338" i="2"/>
  <c r="G338" i="2"/>
  <c r="H338" i="2"/>
  <c r="I338" i="2"/>
  <c r="J338" i="2"/>
  <c r="K338" i="2"/>
  <c r="L338" i="2"/>
  <c r="C339" i="2"/>
  <c r="D339" i="2"/>
  <c r="E339" i="2"/>
  <c r="F339" i="2"/>
  <c r="G339" i="2"/>
  <c r="H339" i="2"/>
  <c r="I339" i="2"/>
  <c r="J339" i="2"/>
  <c r="K339" i="2"/>
  <c r="L339" i="2"/>
  <c r="C340" i="2"/>
  <c r="D340" i="2"/>
  <c r="E340" i="2"/>
  <c r="F340" i="2"/>
  <c r="G340" i="2"/>
  <c r="H340" i="2"/>
  <c r="I340" i="2"/>
  <c r="J340" i="2"/>
  <c r="K340" i="2"/>
  <c r="L340" i="2"/>
  <c r="C341" i="2"/>
  <c r="D341" i="2"/>
  <c r="E341" i="2"/>
  <c r="F341" i="2"/>
  <c r="G341" i="2"/>
  <c r="H341" i="2"/>
  <c r="I341" i="2"/>
  <c r="J341" i="2"/>
  <c r="K341" i="2"/>
  <c r="L341" i="2"/>
  <c r="C342" i="2"/>
  <c r="D342" i="2"/>
  <c r="E342" i="2"/>
  <c r="F342" i="2"/>
  <c r="G342" i="2"/>
  <c r="H342" i="2"/>
  <c r="I342" i="2"/>
  <c r="J342" i="2"/>
  <c r="K342" i="2"/>
  <c r="L342" i="2"/>
  <c r="C343" i="2"/>
  <c r="D343" i="2"/>
  <c r="E343" i="2"/>
  <c r="F343" i="2"/>
  <c r="G343" i="2"/>
  <c r="H343" i="2"/>
  <c r="I343" i="2"/>
  <c r="J343" i="2"/>
  <c r="K343" i="2"/>
  <c r="L343" i="2"/>
  <c r="C344" i="2"/>
  <c r="D344" i="2"/>
  <c r="E344" i="2"/>
  <c r="F344" i="2"/>
  <c r="G344" i="2"/>
  <c r="H344" i="2"/>
  <c r="I344" i="2"/>
  <c r="J344" i="2"/>
  <c r="K344" i="2"/>
  <c r="L344" i="2"/>
  <c r="C345" i="2"/>
  <c r="D345" i="2"/>
  <c r="E345" i="2"/>
  <c r="F345" i="2"/>
  <c r="G345" i="2"/>
  <c r="H345" i="2"/>
  <c r="I345" i="2"/>
  <c r="J345" i="2"/>
  <c r="K345" i="2"/>
  <c r="L345" i="2"/>
  <c r="C346" i="2"/>
  <c r="D346" i="2"/>
  <c r="E346" i="2"/>
  <c r="F346" i="2"/>
  <c r="G346" i="2"/>
  <c r="H346" i="2"/>
  <c r="I346" i="2"/>
  <c r="J346" i="2"/>
  <c r="K346" i="2"/>
  <c r="L346" i="2"/>
  <c r="C347" i="2"/>
  <c r="D347" i="2"/>
  <c r="E347" i="2"/>
  <c r="F347" i="2"/>
  <c r="G347" i="2"/>
  <c r="H347" i="2"/>
  <c r="I347" i="2"/>
  <c r="J347" i="2"/>
  <c r="K347" i="2"/>
  <c r="L347" i="2"/>
  <c r="C348" i="2"/>
  <c r="D348" i="2"/>
  <c r="E348" i="2"/>
  <c r="F348" i="2"/>
  <c r="G348" i="2"/>
  <c r="H348" i="2"/>
  <c r="I348" i="2"/>
  <c r="J348" i="2"/>
  <c r="K348" i="2"/>
  <c r="L348" i="2"/>
  <c r="C349" i="2"/>
  <c r="D349" i="2"/>
  <c r="E349" i="2"/>
  <c r="F349" i="2"/>
  <c r="G349" i="2"/>
  <c r="H349" i="2"/>
  <c r="I349" i="2"/>
  <c r="J349" i="2"/>
  <c r="K349" i="2"/>
  <c r="L349" i="2"/>
  <c r="C350" i="2"/>
  <c r="D350" i="2"/>
  <c r="E350" i="2"/>
  <c r="F350" i="2"/>
  <c r="G350" i="2"/>
  <c r="H350" i="2"/>
  <c r="I350" i="2"/>
  <c r="J350" i="2"/>
  <c r="K350" i="2"/>
  <c r="L350" i="2"/>
  <c r="C351" i="2"/>
  <c r="D351" i="2"/>
  <c r="E351" i="2"/>
  <c r="F351" i="2"/>
  <c r="G351" i="2"/>
  <c r="H351" i="2"/>
  <c r="I351" i="2"/>
  <c r="J351" i="2"/>
  <c r="K351" i="2"/>
  <c r="L351" i="2"/>
  <c r="C352" i="2"/>
  <c r="D352" i="2"/>
  <c r="E352" i="2"/>
  <c r="F352" i="2"/>
  <c r="G352" i="2"/>
  <c r="H352" i="2"/>
  <c r="I352" i="2"/>
  <c r="J352" i="2"/>
  <c r="K352" i="2"/>
  <c r="L352" i="2"/>
  <c r="C353" i="2"/>
  <c r="D353" i="2"/>
  <c r="E353" i="2"/>
  <c r="F353" i="2"/>
  <c r="G353" i="2"/>
  <c r="H353" i="2"/>
  <c r="I353" i="2"/>
  <c r="J353" i="2"/>
  <c r="K353" i="2"/>
  <c r="L353" i="2"/>
  <c r="C354" i="2"/>
  <c r="D354" i="2"/>
  <c r="E354" i="2"/>
  <c r="F354" i="2"/>
  <c r="G354" i="2"/>
  <c r="H354" i="2"/>
  <c r="I354" i="2"/>
  <c r="J354" i="2"/>
  <c r="K354" i="2"/>
  <c r="L354" i="2"/>
  <c r="C355" i="2"/>
  <c r="D355" i="2"/>
  <c r="E355" i="2"/>
  <c r="F355" i="2"/>
  <c r="G355" i="2"/>
  <c r="H355" i="2"/>
  <c r="I355" i="2"/>
  <c r="J355" i="2"/>
  <c r="K355" i="2"/>
  <c r="L355" i="2"/>
  <c r="C356" i="2"/>
  <c r="D356" i="2"/>
  <c r="E356" i="2"/>
  <c r="F356" i="2"/>
  <c r="G356" i="2"/>
  <c r="H356" i="2"/>
  <c r="I356" i="2"/>
  <c r="J356" i="2"/>
  <c r="K356" i="2"/>
  <c r="L356" i="2"/>
  <c r="C357" i="2"/>
  <c r="D357" i="2"/>
  <c r="E357" i="2"/>
  <c r="F357" i="2"/>
  <c r="G357" i="2"/>
  <c r="H357" i="2"/>
  <c r="I357" i="2"/>
  <c r="J357" i="2"/>
  <c r="K357" i="2"/>
  <c r="L357" i="2"/>
  <c r="C358" i="2"/>
  <c r="D358" i="2"/>
  <c r="E358" i="2"/>
  <c r="F358" i="2"/>
  <c r="G358" i="2"/>
  <c r="H358" i="2"/>
  <c r="I358" i="2"/>
  <c r="J358" i="2"/>
  <c r="K358" i="2"/>
  <c r="L358" i="2"/>
  <c r="C359" i="2"/>
  <c r="D359" i="2"/>
  <c r="E359" i="2"/>
  <c r="F359" i="2"/>
  <c r="G359" i="2"/>
  <c r="H359" i="2"/>
  <c r="I359" i="2"/>
  <c r="J359" i="2"/>
  <c r="K359" i="2"/>
  <c r="L359" i="2"/>
  <c r="C360" i="2"/>
  <c r="D360" i="2"/>
  <c r="E360" i="2"/>
  <c r="F360" i="2"/>
  <c r="G360" i="2"/>
  <c r="H360" i="2"/>
  <c r="I360" i="2"/>
  <c r="J360" i="2"/>
  <c r="K360" i="2"/>
  <c r="L360" i="2"/>
  <c r="C361" i="2"/>
  <c r="D361" i="2"/>
  <c r="E361" i="2"/>
  <c r="F361" i="2"/>
  <c r="G361" i="2"/>
  <c r="H361" i="2"/>
  <c r="I361" i="2"/>
  <c r="J361" i="2"/>
  <c r="K361" i="2"/>
  <c r="L361" i="2"/>
  <c r="C362" i="2"/>
  <c r="D362" i="2"/>
  <c r="E362" i="2"/>
  <c r="F362" i="2"/>
  <c r="G362" i="2"/>
  <c r="H362" i="2"/>
  <c r="I362" i="2"/>
  <c r="J362" i="2"/>
  <c r="K362" i="2"/>
  <c r="L362" i="2"/>
  <c r="C363" i="2"/>
  <c r="D363" i="2"/>
  <c r="E363" i="2"/>
  <c r="F363" i="2"/>
  <c r="G363" i="2"/>
  <c r="H363" i="2"/>
  <c r="I363" i="2"/>
  <c r="J363" i="2"/>
  <c r="K363" i="2"/>
  <c r="L363" i="2"/>
  <c r="C364" i="2"/>
  <c r="D364" i="2"/>
  <c r="E364" i="2"/>
  <c r="F364" i="2"/>
  <c r="G364" i="2"/>
  <c r="H364" i="2"/>
  <c r="I364" i="2"/>
  <c r="J364" i="2"/>
  <c r="K364" i="2"/>
  <c r="L364" i="2"/>
  <c r="C365" i="2"/>
  <c r="D365" i="2"/>
  <c r="E365" i="2"/>
  <c r="F365" i="2"/>
  <c r="G365" i="2"/>
  <c r="H365" i="2"/>
  <c r="I365" i="2"/>
  <c r="J365" i="2"/>
  <c r="K365" i="2"/>
  <c r="L365" i="2"/>
  <c r="C366" i="2"/>
  <c r="D366" i="2"/>
  <c r="E366" i="2"/>
  <c r="F366" i="2"/>
  <c r="G366" i="2"/>
  <c r="H366" i="2"/>
  <c r="I366" i="2"/>
  <c r="J366" i="2"/>
  <c r="K366" i="2"/>
  <c r="L366" i="2"/>
  <c r="C367" i="2"/>
  <c r="D367" i="2"/>
  <c r="E367" i="2"/>
  <c r="F367" i="2"/>
  <c r="G367" i="2"/>
  <c r="H367" i="2"/>
  <c r="I367" i="2"/>
  <c r="J367" i="2"/>
  <c r="K367" i="2"/>
  <c r="L367" i="2"/>
  <c r="C368" i="2"/>
  <c r="D368" i="2"/>
  <c r="E368" i="2"/>
  <c r="F368" i="2"/>
  <c r="G368" i="2"/>
  <c r="H368" i="2"/>
  <c r="I368" i="2"/>
  <c r="J368" i="2"/>
  <c r="K368" i="2"/>
  <c r="L368" i="2"/>
  <c r="C369" i="2"/>
  <c r="D369" i="2"/>
  <c r="E369" i="2"/>
  <c r="F369" i="2"/>
  <c r="G369" i="2"/>
  <c r="H369" i="2"/>
  <c r="I369" i="2"/>
  <c r="J369" i="2"/>
  <c r="K369" i="2"/>
  <c r="L369" i="2"/>
  <c r="C370" i="2"/>
  <c r="D370" i="2"/>
  <c r="E370" i="2"/>
  <c r="F370" i="2"/>
  <c r="G370" i="2"/>
  <c r="H370" i="2"/>
  <c r="I370" i="2"/>
  <c r="J370" i="2"/>
  <c r="K370" i="2"/>
  <c r="L370" i="2"/>
  <c r="C371" i="2"/>
  <c r="D371" i="2"/>
  <c r="E371" i="2"/>
  <c r="F371" i="2"/>
  <c r="G371" i="2"/>
  <c r="H371" i="2"/>
  <c r="I371" i="2"/>
  <c r="J371" i="2"/>
  <c r="K371" i="2"/>
  <c r="L371" i="2"/>
  <c r="C372" i="2"/>
  <c r="D372" i="2"/>
  <c r="E372" i="2"/>
  <c r="F372" i="2"/>
  <c r="G372" i="2"/>
  <c r="H372" i="2"/>
  <c r="I372" i="2"/>
  <c r="J372" i="2"/>
  <c r="K372" i="2"/>
  <c r="L372" i="2"/>
  <c r="C373" i="2"/>
  <c r="D373" i="2"/>
  <c r="E373" i="2"/>
  <c r="F373" i="2"/>
  <c r="G373" i="2"/>
  <c r="H373" i="2"/>
  <c r="I373" i="2"/>
  <c r="J373" i="2"/>
  <c r="K373" i="2"/>
  <c r="L373" i="2"/>
  <c r="C374" i="2"/>
  <c r="D374" i="2"/>
  <c r="E374" i="2"/>
  <c r="F374" i="2"/>
  <c r="G374" i="2"/>
  <c r="H374" i="2"/>
  <c r="I374" i="2"/>
  <c r="J374" i="2"/>
  <c r="K374" i="2"/>
  <c r="L374" i="2"/>
  <c r="C375" i="2"/>
  <c r="D375" i="2"/>
  <c r="E375" i="2"/>
  <c r="F375" i="2"/>
  <c r="G375" i="2"/>
  <c r="H375" i="2"/>
  <c r="I375" i="2"/>
  <c r="J375" i="2"/>
  <c r="K375" i="2"/>
  <c r="L375" i="2"/>
  <c r="C376" i="2"/>
  <c r="D376" i="2"/>
  <c r="E376" i="2"/>
  <c r="F376" i="2"/>
  <c r="G376" i="2"/>
  <c r="H376" i="2"/>
  <c r="I376" i="2"/>
  <c r="J376" i="2"/>
  <c r="K376" i="2"/>
  <c r="L376" i="2"/>
  <c r="C377" i="2"/>
  <c r="D377" i="2"/>
  <c r="E377" i="2"/>
  <c r="F377" i="2"/>
  <c r="G377" i="2"/>
  <c r="H377" i="2"/>
  <c r="I377" i="2"/>
  <c r="J377" i="2"/>
  <c r="K377" i="2"/>
  <c r="L377" i="2"/>
  <c r="C378" i="2"/>
  <c r="D378" i="2"/>
  <c r="E378" i="2"/>
  <c r="F378" i="2"/>
  <c r="G378" i="2"/>
  <c r="H378" i="2"/>
  <c r="I378" i="2"/>
  <c r="J378" i="2"/>
  <c r="K378" i="2"/>
  <c r="L378" i="2"/>
  <c r="C379" i="2"/>
  <c r="D379" i="2"/>
  <c r="E379" i="2"/>
  <c r="F379" i="2"/>
  <c r="G379" i="2"/>
  <c r="H379" i="2"/>
  <c r="I379" i="2"/>
  <c r="J379" i="2"/>
  <c r="K379" i="2"/>
  <c r="L379" i="2"/>
  <c r="C380" i="2"/>
  <c r="D380" i="2"/>
  <c r="E380" i="2"/>
  <c r="F380" i="2"/>
  <c r="G380" i="2"/>
  <c r="H380" i="2"/>
  <c r="I380" i="2"/>
  <c r="J380" i="2"/>
  <c r="K380" i="2"/>
  <c r="L380" i="2"/>
  <c r="C381" i="2"/>
  <c r="D381" i="2"/>
  <c r="E381" i="2"/>
  <c r="F381" i="2"/>
  <c r="G381" i="2"/>
  <c r="H381" i="2"/>
  <c r="I381" i="2"/>
  <c r="J381" i="2"/>
  <c r="K381" i="2"/>
  <c r="L381" i="2"/>
  <c r="C382" i="2"/>
  <c r="D382" i="2"/>
  <c r="E382" i="2"/>
  <c r="F382" i="2"/>
  <c r="G382" i="2"/>
  <c r="H382" i="2"/>
  <c r="I382" i="2"/>
  <c r="J382" i="2"/>
  <c r="K382" i="2"/>
  <c r="L382" i="2"/>
  <c r="C383" i="2"/>
  <c r="D383" i="2"/>
  <c r="E383" i="2"/>
  <c r="F383" i="2"/>
  <c r="G383" i="2"/>
  <c r="H383" i="2"/>
  <c r="I383" i="2"/>
  <c r="J383" i="2"/>
  <c r="K383" i="2"/>
  <c r="L383" i="2"/>
  <c r="C384" i="2"/>
  <c r="D384" i="2"/>
  <c r="E384" i="2"/>
  <c r="F384" i="2"/>
  <c r="G384" i="2"/>
  <c r="H384" i="2"/>
  <c r="I384" i="2"/>
  <c r="J384" i="2"/>
  <c r="K384" i="2"/>
  <c r="L384" i="2"/>
  <c r="C385" i="2"/>
  <c r="D385" i="2"/>
  <c r="E385" i="2"/>
  <c r="F385" i="2"/>
  <c r="G385" i="2"/>
  <c r="H385" i="2"/>
  <c r="I385" i="2"/>
  <c r="J385" i="2"/>
  <c r="K385" i="2"/>
  <c r="L385" i="2"/>
  <c r="C386" i="2"/>
  <c r="D386" i="2"/>
  <c r="E386" i="2"/>
  <c r="F386" i="2"/>
  <c r="G386" i="2"/>
  <c r="H386" i="2"/>
  <c r="I386" i="2"/>
  <c r="J386" i="2"/>
  <c r="K386" i="2"/>
  <c r="L386" i="2"/>
  <c r="C387" i="2"/>
  <c r="D387" i="2"/>
  <c r="E387" i="2"/>
  <c r="F387" i="2"/>
  <c r="G387" i="2"/>
  <c r="H387" i="2"/>
  <c r="I387" i="2"/>
  <c r="J387" i="2"/>
  <c r="K387" i="2"/>
  <c r="L387" i="2"/>
  <c r="C388" i="2"/>
  <c r="D388" i="2"/>
  <c r="E388" i="2"/>
  <c r="F388" i="2"/>
  <c r="G388" i="2"/>
  <c r="H388" i="2"/>
  <c r="I388" i="2"/>
  <c r="J388" i="2"/>
  <c r="K388" i="2"/>
  <c r="L388" i="2"/>
  <c r="C389" i="2"/>
  <c r="D389" i="2"/>
  <c r="E389" i="2"/>
  <c r="F389" i="2"/>
  <c r="G389" i="2"/>
  <c r="H389" i="2"/>
  <c r="I389" i="2"/>
  <c r="J389" i="2"/>
  <c r="K389" i="2"/>
  <c r="L389" i="2"/>
  <c r="C390" i="2"/>
  <c r="D390" i="2"/>
  <c r="E390" i="2"/>
  <c r="F390" i="2"/>
  <c r="G390" i="2"/>
  <c r="H390" i="2"/>
  <c r="I390" i="2"/>
  <c r="J390" i="2"/>
  <c r="K390" i="2"/>
  <c r="L390" i="2"/>
  <c r="C391" i="2"/>
  <c r="D391" i="2"/>
  <c r="E391" i="2"/>
  <c r="F391" i="2"/>
  <c r="G391" i="2"/>
  <c r="H391" i="2"/>
  <c r="I391" i="2"/>
  <c r="J391" i="2"/>
  <c r="K391" i="2"/>
  <c r="L391" i="2"/>
  <c r="C392" i="2"/>
  <c r="D392" i="2"/>
  <c r="E392" i="2"/>
  <c r="F392" i="2"/>
  <c r="G392" i="2"/>
  <c r="H392" i="2"/>
  <c r="I392" i="2"/>
  <c r="J392" i="2"/>
  <c r="K392" i="2"/>
  <c r="L392" i="2"/>
  <c r="C393" i="2"/>
  <c r="D393" i="2"/>
  <c r="E393" i="2"/>
  <c r="F393" i="2"/>
  <c r="G393" i="2"/>
  <c r="H393" i="2"/>
  <c r="I393" i="2"/>
  <c r="J393" i="2"/>
  <c r="K393" i="2"/>
  <c r="L393" i="2"/>
  <c r="C394" i="2"/>
  <c r="D394" i="2"/>
  <c r="E394" i="2"/>
  <c r="F394" i="2"/>
  <c r="G394" i="2"/>
  <c r="H394" i="2"/>
  <c r="I394" i="2"/>
  <c r="J394" i="2"/>
  <c r="K394" i="2"/>
  <c r="L394" i="2"/>
  <c r="C395" i="2"/>
  <c r="D395" i="2"/>
  <c r="E395" i="2"/>
  <c r="F395" i="2"/>
  <c r="G395" i="2"/>
  <c r="H395" i="2"/>
  <c r="I395" i="2"/>
  <c r="J395" i="2"/>
  <c r="K395" i="2"/>
  <c r="L395" i="2"/>
  <c r="C396" i="2"/>
  <c r="D396" i="2"/>
  <c r="E396" i="2"/>
  <c r="F396" i="2"/>
  <c r="G396" i="2"/>
  <c r="H396" i="2"/>
  <c r="I396" i="2"/>
  <c r="J396" i="2"/>
  <c r="K396" i="2"/>
  <c r="L396" i="2"/>
  <c r="C397" i="2"/>
  <c r="D397" i="2"/>
  <c r="E397" i="2"/>
  <c r="F397" i="2"/>
  <c r="G397" i="2"/>
  <c r="H397" i="2"/>
  <c r="I397" i="2"/>
  <c r="J397" i="2"/>
  <c r="K397" i="2"/>
  <c r="L397" i="2"/>
  <c r="C398" i="2"/>
  <c r="D398" i="2"/>
  <c r="E398" i="2"/>
  <c r="F398" i="2"/>
  <c r="G398" i="2"/>
  <c r="H398" i="2"/>
  <c r="I398" i="2"/>
  <c r="J398" i="2"/>
  <c r="K398" i="2"/>
  <c r="L398" i="2"/>
  <c r="C399" i="2"/>
  <c r="D399" i="2"/>
  <c r="E399" i="2"/>
  <c r="F399" i="2"/>
  <c r="G399" i="2"/>
  <c r="H399" i="2"/>
  <c r="I399" i="2"/>
  <c r="J399" i="2"/>
  <c r="K399" i="2"/>
  <c r="L399" i="2"/>
  <c r="C400" i="2"/>
  <c r="D400" i="2"/>
  <c r="E400" i="2"/>
  <c r="F400" i="2"/>
  <c r="G400" i="2"/>
  <c r="H400" i="2"/>
  <c r="I400" i="2"/>
  <c r="J400" i="2"/>
  <c r="K400" i="2"/>
  <c r="L400" i="2"/>
  <c r="C401" i="2"/>
  <c r="D401" i="2"/>
  <c r="E401" i="2"/>
  <c r="F401" i="2"/>
  <c r="G401" i="2"/>
  <c r="H401" i="2"/>
  <c r="I401" i="2"/>
  <c r="J401" i="2"/>
  <c r="K401" i="2"/>
  <c r="L401" i="2"/>
  <c r="C402" i="2"/>
  <c r="D402" i="2"/>
  <c r="E402" i="2"/>
  <c r="F402" i="2"/>
  <c r="G402" i="2"/>
  <c r="H402" i="2"/>
  <c r="I402" i="2"/>
  <c r="J402" i="2"/>
  <c r="K402" i="2"/>
  <c r="L402" i="2"/>
  <c r="C403" i="2"/>
  <c r="D403" i="2"/>
  <c r="E403" i="2"/>
  <c r="F403" i="2"/>
  <c r="G403" i="2"/>
  <c r="H403" i="2"/>
  <c r="I403" i="2"/>
  <c r="J403" i="2"/>
  <c r="K403" i="2"/>
  <c r="L403" i="2"/>
  <c r="C404" i="2"/>
  <c r="D404" i="2"/>
  <c r="E404" i="2"/>
  <c r="F404" i="2"/>
  <c r="G404" i="2"/>
  <c r="H404" i="2"/>
  <c r="I404" i="2"/>
  <c r="J404" i="2"/>
  <c r="K404" i="2"/>
  <c r="L404" i="2"/>
  <c r="C405" i="2"/>
  <c r="D405" i="2"/>
  <c r="E405" i="2"/>
  <c r="F405" i="2"/>
  <c r="G405" i="2"/>
  <c r="H405" i="2"/>
  <c r="I405" i="2"/>
  <c r="J405" i="2"/>
  <c r="K405" i="2"/>
  <c r="L405" i="2"/>
  <c r="C406" i="2"/>
  <c r="D406" i="2"/>
  <c r="E406" i="2"/>
  <c r="F406" i="2"/>
  <c r="G406" i="2"/>
  <c r="H406" i="2"/>
  <c r="I406" i="2"/>
  <c r="J406" i="2"/>
  <c r="K406" i="2"/>
  <c r="L406" i="2"/>
  <c r="C407" i="2"/>
  <c r="D407" i="2"/>
  <c r="E407" i="2"/>
  <c r="F407" i="2"/>
  <c r="G407" i="2"/>
  <c r="H407" i="2"/>
  <c r="I407" i="2"/>
  <c r="J407" i="2"/>
  <c r="K407" i="2"/>
  <c r="L407" i="2"/>
  <c r="C408" i="2"/>
  <c r="D408" i="2"/>
  <c r="E408" i="2"/>
  <c r="F408" i="2"/>
  <c r="G408" i="2"/>
  <c r="H408" i="2"/>
  <c r="I408" i="2"/>
  <c r="J408" i="2"/>
  <c r="K408" i="2"/>
  <c r="L408" i="2"/>
  <c r="C409" i="2"/>
  <c r="D409" i="2"/>
  <c r="E409" i="2"/>
  <c r="F409" i="2"/>
  <c r="G409" i="2"/>
  <c r="H409" i="2"/>
  <c r="I409" i="2"/>
  <c r="J409" i="2"/>
  <c r="K409" i="2"/>
  <c r="L409" i="2"/>
  <c r="C410" i="2"/>
  <c r="D410" i="2"/>
  <c r="E410" i="2"/>
  <c r="F410" i="2"/>
  <c r="G410" i="2"/>
  <c r="H410" i="2"/>
  <c r="I410" i="2"/>
  <c r="J410" i="2"/>
  <c r="K410" i="2"/>
  <c r="L410" i="2"/>
  <c r="C411" i="2"/>
  <c r="D411" i="2"/>
  <c r="E411" i="2"/>
  <c r="F411" i="2"/>
  <c r="G411" i="2"/>
  <c r="H411" i="2"/>
  <c r="I411" i="2"/>
  <c r="J411" i="2"/>
  <c r="K411" i="2"/>
  <c r="L411" i="2"/>
  <c r="C412" i="2"/>
  <c r="D412" i="2"/>
  <c r="E412" i="2"/>
  <c r="F412" i="2"/>
  <c r="G412" i="2"/>
  <c r="H412" i="2"/>
  <c r="I412" i="2"/>
  <c r="J412" i="2"/>
  <c r="K412" i="2"/>
  <c r="L412" i="2"/>
  <c r="C413" i="2"/>
  <c r="D413" i="2"/>
  <c r="E413" i="2"/>
  <c r="F413" i="2"/>
  <c r="G413" i="2"/>
  <c r="H413" i="2"/>
  <c r="I413" i="2"/>
  <c r="J413" i="2"/>
  <c r="K413" i="2"/>
  <c r="L413" i="2"/>
  <c r="C414" i="2"/>
  <c r="D414" i="2"/>
  <c r="E414" i="2"/>
  <c r="F414" i="2"/>
  <c r="G414" i="2"/>
  <c r="H414" i="2"/>
  <c r="I414" i="2"/>
  <c r="J414" i="2"/>
  <c r="K414" i="2"/>
  <c r="L414" i="2"/>
  <c r="C415" i="2"/>
  <c r="D415" i="2"/>
  <c r="E415" i="2"/>
  <c r="F415" i="2"/>
  <c r="G415" i="2"/>
  <c r="H415" i="2"/>
  <c r="I415" i="2"/>
  <c r="J415" i="2"/>
  <c r="K415" i="2"/>
  <c r="L415" i="2"/>
  <c r="C416" i="2"/>
  <c r="D416" i="2"/>
  <c r="E416" i="2"/>
  <c r="F416" i="2"/>
  <c r="G416" i="2"/>
  <c r="H416" i="2"/>
  <c r="I416" i="2"/>
  <c r="J416" i="2"/>
  <c r="K416" i="2"/>
  <c r="L416" i="2"/>
  <c r="C417" i="2"/>
  <c r="D417" i="2"/>
  <c r="E417" i="2"/>
  <c r="F417" i="2"/>
  <c r="G417" i="2"/>
  <c r="H417" i="2"/>
  <c r="I417" i="2"/>
  <c r="J417" i="2"/>
  <c r="K417" i="2"/>
  <c r="L417" i="2"/>
  <c r="C418" i="2"/>
  <c r="D418" i="2"/>
  <c r="E418" i="2"/>
  <c r="F418" i="2"/>
  <c r="G418" i="2"/>
  <c r="H418" i="2"/>
  <c r="I418" i="2"/>
  <c r="J418" i="2"/>
  <c r="K418" i="2"/>
  <c r="L418" i="2"/>
  <c r="C419" i="2"/>
  <c r="D419" i="2"/>
  <c r="E419" i="2"/>
  <c r="F419" i="2"/>
  <c r="G419" i="2"/>
  <c r="H419" i="2"/>
  <c r="I419" i="2"/>
  <c r="J419" i="2"/>
  <c r="K419" i="2"/>
  <c r="L419" i="2"/>
  <c r="C420" i="2"/>
  <c r="D420" i="2"/>
  <c r="E420" i="2"/>
  <c r="F420" i="2"/>
  <c r="G420" i="2"/>
  <c r="H420" i="2"/>
  <c r="I420" i="2"/>
  <c r="J420" i="2"/>
  <c r="K420" i="2"/>
  <c r="L420" i="2"/>
  <c r="C421" i="2"/>
  <c r="D421" i="2"/>
  <c r="E421" i="2"/>
  <c r="F421" i="2"/>
  <c r="G421" i="2"/>
  <c r="H421" i="2"/>
  <c r="I421" i="2"/>
  <c r="J421" i="2"/>
  <c r="K421" i="2"/>
  <c r="L421" i="2"/>
  <c r="C422" i="2"/>
  <c r="D422" i="2"/>
  <c r="E422" i="2"/>
  <c r="F422" i="2"/>
  <c r="G422" i="2"/>
  <c r="H422" i="2"/>
  <c r="I422" i="2"/>
  <c r="J422" i="2"/>
  <c r="K422" i="2"/>
  <c r="L422" i="2"/>
  <c r="C423" i="2"/>
  <c r="D423" i="2"/>
  <c r="E423" i="2"/>
  <c r="F423" i="2"/>
  <c r="G423" i="2"/>
  <c r="H423" i="2"/>
  <c r="I423" i="2"/>
  <c r="J423" i="2"/>
  <c r="K423" i="2"/>
  <c r="L423" i="2"/>
  <c r="C424" i="2"/>
  <c r="D424" i="2"/>
  <c r="E424" i="2"/>
  <c r="F424" i="2"/>
  <c r="G424" i="2"/>
  <c r="H424" i="2"/>
  <c r="I424" i="2"/>
  <c r="J424" i="2"/>
  <c r="K424" i="2"/>
  <c r="L424" i="2"/>
  <c r="C425" i="2"/>
  <c r="D425" i="2"/>
  <c r="E425" i="2"/>
  <c r="F425" i="2"/>
  <c r="G425" i="2"/>
  <c r="H425" i="2"/>
  <c r="I425" i="2"/>
  <c r="J425" i="2"/>
  <c r="K425" i="2"/>
  <c r="L425" i="2"/>
  <c r="C426" i="2"/>
  <c r="D426" i="2"/>
  <c r="E426" i="2"/>
  <c r="F426" i="2"/>
  <c r="G426" i="2"/>
  <c r="H426" i="2"/>
  <c r="I426" i="2"/>
  <c r="J426" i="2"/>
  <c r="K426" i="2"/>
  <c r="L426" i="2"/>
  <c r="C427" i="2"/>
  <c r="D427" i="2"/>
  <c r="E427" i="2"/>
  <c r="F427" i="2"/>
  <c r="G427" i="2"/>
  <c r="H427" i="2"/>
  <c r="I427" i="2"/>
  <c r="J427" i="2"/>
  <c r="K427" i="2"/>
  <c r="L427" i="2"/>
  <c r="C428" i="2"/>
  <c r="D428" i="2"/>
  <c r="E428" i="2"/>
  <c r="F428" i="2"/>
  <c r="G428" i="2"/>
  <c r="H428" i="2"/>
  <c r="I428" i="2"/>
  <c r="J428" i="2"/>
  <c r="K428" i="2"/>
  <c r="L428" i="2"/>
  <c r="C429" i="2"/>
  <c r="D429" i="2"/>
  <c r="E429" i="2"/>
  <c r="F429" i="2"/>
  <c r="G429" i="2"/>
  <c r="H429" i="2"/>
  <c r="I429" i="2"/>
  <c r="J429" i="2"/>
  <c r="K429" i="2"/>
  <c r="L429" i="2"/>
  <c r="C430" i="2"/>
  <c r="D430" i="2"/>
  <c r="E430" i="2"/>
  <c r="F430" i="2"/>
  <c r="G430" i="2"/>
  <c r="H430" i="2"/>
  <c r="I430" i="2"/>
  <c r="J430" i="2"/>
  <c r="K430" i="2"/>
  <c r="L430" i="2"/>
  <c r="C431" i="2"/>
  <c r="D431" i="2"/>
  <c r="E431" i="2"/>
  <c r="F431" i="2"/>
  <c r="G431" i="2"/>
  <c r="H431" i="2"/>
  <c r="I431" i="2"/>
  <c r="J431" i="2"/>
  <c r="K431" i="2"/>
  <c r="L431" i="2"/>
  <c r="C432" i="2"/>
  <c r="D432" i="2"/>
  <c r="E432" i="2"/>
  <c r="F432" i="2"/>
  <c r="G432" i="2"/>
  <c r="H432" i="2"/>
  <c r="I432" i="2"/>
  <c r="J432" i="2"/>
  <c r="K432" i="2"/>
  <c r="L432" i="2"/>
  <c r="C433" i="2"/>
  <c r="D433" i="2"/>
  <c r="E433" i="2"/>
  <c r="F433" i="2"/>
  <c r="G433" i="2"/>
  <c r="H433" i="2"/>
  <c r="I433" i="2"/>
  <c r="J433" i="2"/>
  <c r="K433" i="2"/>
  <c r="L433" i="2"/>
  <c r="C434" i="2"/>
  <c r="D434" i="2"/>
  <c r="E434" i="2"/>
  <c r="F434" i="2"/>
  <c r="G434" i="2"/>
  <c r="H434" i="2"/>
  <c r="I434" i="2"/>
  <c r="J434" i="2"/>
  <c r="K434" i="2"/>
  <c r="L434" i="2"/>
  <c r="C435" i="2"/>
  <c r="D435" i="2"/>
  <c r="E435" i="2"/>
  <c r="F435" i="2"/>
  <c r="G435" i="2"/>
  <c r="H435" i="2"/>
  <c r="I435" i="2"/>
  <c r="J435" i="2"/>
  <c r="K435" i="2"/>
  <c r="L435" i="2"/>
  <c r="C436" i="2"/>
  <c r="D436" i="2"/>
  <c r="E436" i="2"/>
  <c r="F436" i="2"/>
  <c r="G436" i="2"/>
  <c r="H436" i="2"/>
  <c r="I436" i="2"/>
  <c r="J436" i="2"/>
  <c r="K436" i="2"/>
  <c r="L436" i="2"/>
  <c r="C437" i="2"/>
  <c r="D437" i="2"/>
  <c r="E437" i="2"/>
  <c r="F437" i="2"/>
  <c r="G437" i="2"/>
  <c r="H437" i="2"/>
  <c r="I437" i="2"/>
  <c r="J437" i="2"/>
  <c r="K437" i="2"/>
  <c r="L437" i="2"/>
  <c r="C438" i="2"/>
  <c r="D438" i="2"/>
  <c r="E438" i="2"/>
  <c r="F438" i="2"/>
  <c r="G438" i="2"/>
  <c r="H438" i="2"/>
  <c r="I438" i="2"/>
  <c r="J438" i="2"/>
  <c r="K438" i="2"/>
  <c r="L438" i="2"/>
  <c r="C439" i="2"/>
  <c r="D439" i="2"/>
  <c r="E439" i="2"/>
  <c r="F439" i="2"/>
  <c r="G439" i="2"/>
  <c r="H439" i="2"/>
  <c r="I439" i="2"/>
  <c r="J439" i="2"/>
  <c r="K439" i="2"/>
  <c r="L439" i="2"/>
  <c r="C440" i="2"/>
  <c r="D440" i="2"/>
  <c r="E440" i="2"/>
  <c r="F440" i="2"/>
  <c r="G440" i="2"/>
  <c r="H440" i="2"/>
  <c r="I440" i="2"/>
  <c r="J440" i="2"/>
  <c r="K440" i="2"/>
  <c r="L440" i="2"/>
  <c r="C441" i="2"/>
  <c r="D441" i="2"/>
  <c r="E441" i="2"/>
  <c r="F441" i="2"/>
  <c r="G441" i="2"/>
  <c r="H441" i="2"/>
  <c r="I441" i="2"/>
  <c r="J441" i="2"/>
  <c r="K441" i="2"/>
  <c r="L441" i="2"/>
  <c r="C442" i="2"/>
  <c r="D442" i="2"/>
  <c r="E442" i="2"/>
  <c r="F442" i="2"/>
  <c r="G442" i="2"/>
  <c r="H442" i="2"/>
  <c r="I442" i="2"/>
  <c r="J442" i="2"/>
  <c r="K442" i="2"/>
  <c r="L442" i="2"/>
  <c r="C443" i="2"/>
  <c r="D443" i="2"/>
  <c r="E443" i="2"/>
  <c r="F443" i="2"/>
  <c r="G443" i="2"/>
  <c r="H443" i="2"/>
  <c r="I443" i="2"/>
  <c r="J443" i="2"/>
  <c r="K443" i="2"/>
  <c r="L443" i="2"/>
  <c r="C444" i="2"/>
  <c r="D444" i="2"/>
  <c r="E444" i="2"/>
  <c r="F444" i="2"/>
  <c r="G444" i="2"/>
  <c r="H444" i="2"/>
  <c r="I444" i="2"/>
  <c r="J444" i="2"/>
  <c r="K444" i="2"/>
  <c r="L444" i="2"/>
  <c r="C445" i="2"/>
  <c r="D445" i="2"/>
  <c r="E445" i="2"/>
  <c r="F445" i="2"/>
  <c r="G445" i="2"/>
  <c r="H445" i="2"/>
  <c r="I445" i="2"/>
  <c r="J445" i="2"/>
  <c r="K445" i="2"/>
  <c r="L445" i="2"/>
  <c r="C446" i="2"/>
  <c r="D446" i="2"/>
  <c r="E446" i="2"/>
  <c r="F446" i="2"/>
  <c r="G446" i="2"/>
  <c r="H446" i="2"/>
  <c r="I446" i="2"/>
  <c r="J446" i="2"/>
  <c r="K446" i="2"/>
  <c r="L446" i="2"/>
  <c r="C447" i="2"/>
  <c r="D447" i="2"/>
  <c r="E447" i="2"/>
  <c r="F447" i="2"/>
  <c r="G447" i="2"/>
  <c r="H447" i="2"/>
  <c r="I447" i="2"/>
  <c r="J447" i="2"/>
  <c r="K447" i="2"/>
  <c r="L447" i="2"/>
  <c r="C448" i="2"/>
  <c r="D448" i="2"/>
  <c r="E448" i="2"/>
  <c r="F448" i="2"/>
  <c r="G448" i="2"/>
  <c r="H448" i="2"/>
  <c r="I448" i="2"/>
  <c r="J448" i="2"/>
  <c r="K448" i="2"/>
  <c r="L448" i="2"/>
  <c r="C449" i="2"/>
  <c r="D449" i="2"/>
  <c r="E449" i="2"/>
  <c r="F449" i="2"/>
  <c r="G449" i="2"/>
  <c r="H449" i="2"/>
  <c r="I449" i="2"/>
  <c r="J449" i="2"/>
  <c r="K449" i="2"/>
  <c r="L449" i="2"/>
  <c r="C450" i="2"/>
  <c r="D450" i="2"/>
  <c r="E450" i="2"/>
  <c r="F450" i="2"/>
  <c r="G450" i="2"/>
  <c r="H450" i="2"/>
  <c r="I450" i="2"/>
  <c r="J450" i="2"/>
  <c r="K450" i="2"/>
  <c r="L450" i="2"/>
  <c r="C451" i="2"/>
  <c r="D451" i="2"/>
  <c r="E451" i="2"/>
  <c r="F451" i="2"/>
  <c r="G451" i="2"/>
  <c r="H451" i="2"/>
  <c r="I451" i="2"/>
  <c r="J451" i="2"/>
  <c r="K451" i="2"/>
  <c r="L451" i="2"/>
  <c r="C452" i="2"/>
  <c r="D452" i="2"/>
  <c r="E452" i="2"/>
  <c r="F452" i="2"/>
  <c r="G452" i="2"/>
  <c r="H452" i="2"/>
  <c r="I452" i="2"/>
  <c r="J452" i="2"/>
  <c r="K452" i="2"/>
  <c r="L452" i="2"/>
  <c r="C453" i="2"/>
  <c r="D453" i="2"/>
  <c r="E453" i="2"/>
  <c r="F453" i="2"/>
  <c r="G453" i="2"/>
  <c r="H453" i="2"/>
  <c r="I453" i="2"/>
  <c r="J453" i="2"/>
  <c r="K453" i="2"/>
  <c r="L453" i="2"/>
  <c r="C454" i="2"/>
  <c r="D454" i="2"/>
  <c r="E454" i="2"/>
  <c r="F454" i="2"/>
  <c r="G454" i="2"/>
  <c r="H454" i="2"/>
  <c r="I454" i="2"/>
  <c r="J454" i="2"/>
  <c r="K454" i="2"/>
  <c r="L454" i="2"/>
  <c r="C455" i="2"/>
  <c r="D455" i="2"/>
  <c r="E455" i="2"/>
  <c r="F455" i="2"/>
  <c r="G455" i="2"/>
  <c r="H455" i="2"/>
  <c r="I455" i="2"/>
  <c r="J455" i="2"/>
  <c r="K455" i="2"/>
  <c r="L455" i="2"/>
  <c r="C456" i="2"/>
  <c r="D456" i="2"/>
  <c r="E456" i="2"/>
  <c r="F456" i="2"/>
  <c r="G456" i="2"/>
  <c r="H456" i="2"/>
  <c r="I456" i="2"/>
  <c r="J456" i="2"/>
  <c r="K456" i="2"/>
  <c r="L456" i="2"/>
  <c r="C457" i="2"/>
  <c r="D457" i="2"/>
  <c r="E457" i="2"/>
  <c r="F457" i="2"/>
  <c r="G457" i="2"/>
  <c r="H457" i="2"/>
  <c r="I457" i="2"/>
  <c r="J457" i="2"/>
  <c r="K457" i="2"/>
  <c r="L457" i="2"/>
  <c r="C458" i="2"/>
  <c r="D458" i="2"/>
  <c r="E458" i="2"/>
  <c r="F458" i="2"/>
  <c r="G458" i="2"/>
  <c r="H458" i="2"/>
  <c r="I458" i="2"/>
  <c r="J458" i="2"/>
  <c r="K458" i="2"/>
  <c r="L458" i="2"/>
  <c r="C459" i="2"/>
  <c r="D459" i="2"/>
  <c r="E459" i="2"/>
  <c r="F459" i="2"/>
  <c r="G459" i="2"/>
  <c r="H459" i="2"/>
  <c r="I459" i="2"/>
  <c r="J459" i="2"/>
  <c r="K459" i="2"/>
  <c r="L459" i="2"/>
  <c r="C460" i="2"/>
  <c r="D460" i="2"/>
  <c r="E460" i="2"/>
  <c r="F460" i="2"/>
  <c r="G460" i="2"/>
  <c r="H460" i="2"/>
  <c r="I460" i="2"/>
  <c r="J460" i="2"/>
  <c r="K460" i="2"/>
  <c r="L460" i="2"/>
  <c r="C461" i="2"/>
  <c r="D461" i="2"/>
  <c r="E461" i="2"/>
  <c r="F461" i="2"/>
  <c r="G461" i="2"/>
  <c r="H461" i="2"/>
  <c r="I461" i="2"/>
  <c r="J461" i="2"/>
  <c r="K461" i="2"/>
  <c r="L461" i="2"/>
  <c r="C462" i="2"/>
  <c r="D462" i="2"/>
  <c r="E462" i="2"/>
  <c r="F462" i="2"/>
  <c r="G462" i="2"/>
  <c r="H462" i="2"/>
  <c r="I462" i="2"/>
  <c r="J462" i="2"/>
  <c r="K462" i="2"/>
  <c r="L462" i="2"/>
  <c r="C463" i="2"/>
  <c r="D463" i="2"/>
  <c r="E463" i="2"/>
  <c r="F463" i="2"/>
  <c r="G463" i="2"/>
  <c r="H463" i="2"/>
  <c r="I463" i="2"/>
  <c r="J463" i="2"/>
  <c r="K463" i="2"/>
  <c r="L463" i="2"/>
  <c r="C464" i="2"/>
  <c r="D464" i="2"/>
  <c r="E464" i="2"/>
  <c r="F464" i="2"/>
  <c r="G464" i="2"/>
  <c r="H464" i="2"/>
  <c r="I464" i="2"/>
  <c r="J464" i="2"/>
  <c r="K464" i="2"/>
  <c r="L464" i="2"/>
  <c r="C465" i="2"/>
  <c r="D465" i="2"/>
  <c r="E465" i="2"/>
  <c r="F465" i="2"/>
  <c r="G465" i="2"/>
  <c r="H465" i="2"/>
  <c r="I465" i="2"/>
  <c r="J465" i="2"/>
  <c r="K465" i="2"/>
  <c r="L465" i="2"/>
  <c r="C466" i="2"/>
  <c r="D466" i="2"/>
  <c r="E466" i="2"/>
  <c r="F466" i="2"/>
  <c r="G466" i="2"/>
  <c r="H466" i="2"/>
  <c r="I466" i="2"/>
  <c r="J466" i="2"/>
  <c r="K466" i="2"/>
  <c r="L466" i="2"/>
  <c r="C467" i="2"/>
  <c r="D467" i="2"/>
  <c r="E467" i="2"/>
  <c r="F467" i="2"/>
  <c r="G467" i="2"/>
  <c r="H467" i="2"/>
  <c r="I467" i="2"/>
  <c r="J467" i="2"/>
  <c r="K467" i="2"/>
  <c r="L467" i="2"/>
  <c r="C468" i="2"/>
  <c r="D468" i="2"/>
  <c r="E468" i="2"/>
  <c r="F468" i="2"/>
  <c r="G468" i="2"/>
  <c r="H468" i="2"/>
  <c r="I468" i="2"/>
  <c r="J468" i="2"/>
  <c r="K468" i="2"/>
  <c r="L468" i="2"/>
  <c r="C469" i="2"/>
  <c r="D469" i="2"/>
  <c r="E469" i="2"/>
  <c r="F469" i="2"/>
  <c r="G469" i="2"/>
  <c r="H469" i="2"/>
  <c r="I469" i="2"/>
  <c r="J469" i="2"/>
  <c r="K469" i="2"/>
  <c r="L469" i="2"/>
  <c r="C470" i="2"/>
  <c r="D470" i="2"/>
  <c r="E470" i="2"/>
  <c r="F470" i="2"/>
  <c r="G470" i="2"/>
  <c r="H470" i="2"/>
  <c r="I470" i="2"/>
  <c r="J470" i="2"/>
  <c r="K470" i="2"/>
  <c r="L470" i="2"/>
  <c r="C471" i="2"/>
  <c r="D471" i="2"/>
  <c r="E471" i="2"/>
  <c r="F471" i="2"/>
  <c r="G471" i="2"/>
  <c r="H471" i="2"/>
  <c r="I471" i="2"/>
  <c r="J471" i="2"/>
  <c r="K471" i="2"/>
  <c r="L471" i="2"/>
  <c r="C472" i="2"/>
  <c r="D472" i="2"/>
  <c r="E472" i="2"/>
  <c r="F472" i="2"/>
  <c r="G472" i="2"/>
  <c r="H472" i="2"/>
  <c r="I472" i="2"/>
  <c r="J472" i="2"/>
  <c r="K472" i="2"/>
  <c r="L472" i="2"/>
  <c r="C473" i="2"/>
  <c r="D473" i="2"/>
  <c r="E473" i="2"/>
  <c r="F473" i="2"/>
  <c r="G473" i="2"/>
  <c r="H473" i="2"/>
  <c r="I473" i="2"/>
  <c r="J473" i="2"/>
  <c r="K473" i="2"/>
  <c r="L473" i="2"/>
  <c r="C474" i="2"/>
  <c r="D474" i="2"/>
  <c r="E474" i="2"/>
  <c r="F474" i="2"/>
  <c r="G474" i="2"/>
  <c r="H474" i="2"/>
  <c r="I474" i="2"/>
  <c r="J474" i="2"/>
  <c r="K474" i="2"/>
  <c r="L474" i="2"/>
  <c r="C475" i="2"/>
  <c r="D475" i="2"/>
  <c r="E475" i="2"/>
  <c r="F475" i="2"/>
  <c r="G475" i="2"/>
  <c r="H475" i="2"/>
  <c r="I475" i="2"/>
  <c r="J475" i="2"/>
  <c r="K475" i="2"/>
  <c r="L475" i="2"/>
  <c r="C476" i="2"/>
  <c r="D476" i="2"/>
  <c r="E476" i="2"/>
  <c r="F476" i="2"/>
  <c r="G476" i="2"/>
  <c r="H476" i="2"/>
  <c r="I476" i="2"/>
  <c r="J476" i="2"/>
  <c r="K476" i="2"/>
  <c r="L476" i="2"/>
  <c r="C477" i="2"/>
  <c r="D477" i="2"/>
  <c r="E477" i="2"/>
  <c r="F477" i="2"/>
  <c r="G477" i="2"/>
  <c r="H477" i="2"/>
  <c r="I477" i="2"/>
  <c r="J477" i="2"/>
  <c r="K477" i="2"/>
  <c r="L477" i="2"/>
  <c r="C478" i="2"/>
  <c r="D478" i="2"/>
  <c r="E478" i="2"/>
  <c r="F478" i="2"/>
  <c r="G478" i="2"/>
  <c r="H478" i="2"/>
  <c r="I478" i="2"/>
  <c r="J478" i="2"/>
  <c r="K478" i="2"/>
  <c r="L478" i="2"/>
  <c r="C479" i="2"/>
  <c r="D479" i="2"/>
  <c r="E479" i="2"/>
  <c r="F479" i="2"/>
  <c r="G479" i="2"/>
  <c r="H479" i="2"/>
  <c r="I479" i="2"/>
  <c r="J479" i="2"/>
  <c r="K479" i="2"/>
  <c r="L479" i="2"/>
  <c r="C480" i="2"/>
  <c r="D480" i="2"/>
  <c r="E480" i="2"/>
  <c r="F480" i="2"/>
  <c r="G480" i="2"/>
  <c r="H480" i="2"/>
  <c r="I480" i="2"/>
  <c r="J480" i="2"/>
  <c r="K480" i="2"/>
  <c r="L480" i="2"/>
  <c r="C481" i="2"/>
  <c r="D481" i="2"/>
  <c r="E481" i="2"/>
  <c r="F481" i="2"/>
  <c r="G481" i="2"/>
  <c r="H481" i="2"/>
  <c r="I481" i="2"/>
  <c r="J481" i="2"/>
  <c r="K481" i="2"/>
  <c r="L481" i="2"/>
  <c r="C482" i="2"/>
  <c r="D482" i="2"/>
  <c r="E482" i="2"/>
  <c r="F482" i="2"/>
  <c r="G482" i="2"/>
  <c r="H482" i="2"/>
  <c r="I482" i="2"/>
  <c r="J482" i="2"/>
  <c r="K482" i="2"/>
  <c r="L482" i="2"/>
  <c r="C483" i="2"/>
  <c r="D483" i="2"/>
  <c r="E483" i="2"/>
  <c r="F483" i="2"/>
  <c r="G483" i="2"/>
  <c r="H483" i="2"/>
  <c r="I483" i="2"/>
  <c r="J483" i="2"/>
  <c r="K483" i="2"/>
  <c r="L483" i="2"/>
  <c r="C484" i="2"/>
  <c r="D484" i="2"/>
  <c r="E484" i="2"/>
  <c r="F484" i="2"/>
  <c r="G484" i="2"/>
  <c r="H484" i="2"/>
  <c r="I484" i="2"/>
  <c r="J484" i="2"/>
  <c r="K484" i="2"/>
  <c r="L484" i="2"/>
  <c r="C485" i="2"/>
  <c r="D485" i="2"/>
  <c r="E485" i="2"/>
  <c r="F485" i="2"/>
  <c r="G485" i="2"/>
  <c r="H485" i="2"/>
  <c r="I485" i="2"/>
  <c r="J485" i="2"/>
  <c r="K485" i="2"/>
  <c r="L485" i="2"/>
  <c r="C486" i="2"/>
  <c r="D486" i="2"/>
  <c r="E486" i="2"/>
  <c r="F486" i="2"/>
  <c r="G486" i="2"/>
  <c r="H486" i="2"/>
  <c r="I486" i="2"/>
  <c r="J486" i="2"/>
  <c r="K486" i="2"/>
  <c r="L486" i="2"/>
  <c r="C487" i="2"/>
  <c r="D487" i="2"/>
  <c r="E487" i="2"/>
  <c r="F487" i="2"/>
  <c r="G487" i="2"/>
  <c r="H487" i="2"/>
  <c r="I487" i="2"/>
  <c r="J487" i="2"/>
  <c r="K487" i="2"/>
  <c r="L487" i="2"/>
  <c r="C488" i="2"/>
  <c r="D488" i="2"/>
  <c r="E488" i="2"/>
  <c r="F488" i="2"/>
  <c r="G488" i="2"/>
  <c r="H488" i="2"/>
  <c r="I488" i="2"/>
  <c r="J488" i="2"/>
  <c r="K488" i="2"/>
  <c r="L488" i="2"/>
  <c r="C489" i="2"/>
  <c r="D489" i="2"/>
  <c r="E489" i="2"/>
  <c r="F489" i="2"/>
  <c r="G489" i="2"/>
  <c r="H489" i="2"/>
  <c r="I489" i="2"/>
  <c r="J489" i="2"/>
  <c r="K489" i="2"/>
  <c r="L489" i="2"/>
  <c r="C490" i="2"/>
  <c r="D490" i="2"/>
  <c r="E490" i="2"/>
  <c r="F490" i="2"/>
  <c r="G490" i="2"/>
  <c r="H490" i="2"/>
  <c r="I490" i="2"/>
  <c r="J490" i="2"/>
  <c r="K490" i="2"/>
  <c r="L490" i="2"/>
  <c r="C491" i="2"/>
  <c r="D491" i="2"/>
  <c r="E491" i="2"/>
  <c r="F491" i="2"/>
  <c r="G491" i="2"/>
  <c r="H491" i="2"/>
  <c r="I491" i="2"/>
  <c r="J491" i="2"/>
  <c r="K491" i="2"/>
  <c r="L491" i="2"/>
  <c r="C492" i="2"/>
  <c r="D492" i="2"/>
  <c r="E492" i="2"/>
  <c r="F492" i="2"/>
  <c r="G492" i="2"/>
  <c r="H492" i="2"/>
  <c r="I492" i="2"/>
  <c r="J492" i="2"/>
  <c r="K492" i="2"/>
  <c r="L492" i="2"/>
  <c r="C493" i="2"/>
  <c r="D493" i="2"/>
  <c r="E493" i="2"/>
  <c r="F493" i="2"/>
  <c r="G493" i="2"/>
  <c r="H493" i="2"/>
  <c r="I493" i="2"/>
  <c r="J493" i="2"/>
  <c r="K493" i="2"/>
  <c r="L493" i="2"/>
  <c r="C494" i="2"/>
  <c r="D494" i="2"/>
  <c r="E494" i="2"/>
  <c r="F494" i="2"/>
  <c r="G494" i="2"/>
  <c r="H494" i="2"/>
  <c r="I494" i="2"/>
  <c r="J494" i="2"/>
  <c r="K494" i="2"/>
  <c r="L494" i="2"/>
  <c r="C495" i="2"/>
  <c r="D495" i="2"/>
  <c r="E495" i="2"/>
  <c r="F495" i="2"/>
  <c r="G495" i="2"/>
  <c r="H495" i="2"/>
  <c r="I495" i="2"/>
  <c r="J495" i="2"/>
  <c r="K495" i="2"/>
  <c r="L495" i="2"/>
  <c r="C496" i="2"/>
  <c r="D496" i="2"/>
  <c r="E496" i="2"/>
  <c r="F496" i="2"/>
  <c r="G496" i="2"/>
  <c r="H496" i="2"/>
  <c r="I496" i="2"/>
  <c r="J496" i="2"/>
  <c r="K496" i="2"/>
  <c r="L496" i="2"/>
  <c r="C497" i="2"/>
  <c r="D497" i="2"/>
  <c r="E497" i="2"/>
  <c r="F497" i="2"/>
  <c r="G497" i="2"/>
  <c r="H497" i="2"/>
  <c r="I497" i="2"/>
  <c r="J497" i="2"/>
  <c r="K497" i="2"/>
  <c r="L497" i="2"/>
  <c r="C498" i="2"/>
  <c r="D498" i="2"/>
  <c r="E498" i="2"/>
  <c r="F498" i="2"/>
  <c r="G498" i="2"/>
  <c r="H498" i="2"/>
  <c r="I498" i="2"/>
  <c r="J498" i="2"/>
  <c r="K498" i="2"/>
  <c r="L498" i="2"/>
  <c r="C499" i="2"/>
  <c r="D499" i="2"/>
  <c r="E499" i="2"/>
  <c r="F499" i="2"/>
  <c r="G499" i="2"/>
  <c r="H499" i="2"/>
  <c r="I499" i="2"/>
  <c r="J499" i="2"/>
  <c r="K499" i="2"/>
  <c r="L499" i="2"/>
  <c r="C500" i="2"/>
  <c r="D500" i="2"/>
  <c r="E500" i="2"/>
  <c r="F500" i="2"/>
  <c r="G500" i="2"/>
  <c r="H500" i="2"/>
  <c r="I500" i="2"/>
  <c r="J500" i="2"/>
  <c r="K500" i="2"/>
  <c r="L500" i="2"/>
  <c r="C501" i="2"/>
  <c r="D501" i="2"/>
  <c r="E501" i="2"/>
  <c r="F501" i="2"/>
  <c r="G501" i="2"/>
  <c r="H501" i="2"/>
  <c r="I501" i="2"/>
  <c r="J501" i="2"/>
  <c r="K501" i="2"/>
  <c r="L501" i="2"/>
  <c r="C502" i="2"/>
  <c r="D502" i="2"/>
  <c r="E502" i="2"/>
  <c r="F502" i="2"/>
  <c r="G502" i="2"/>
  <c r="H502" i="2"/>
  <c r="I502" i="2"/>
  <c r="J502" i="2"/>
  <c r="K502" i="2"/>
  <c r="L502" i="2"/>
  <c r="C503" i="2"/>
  <c r="D503" i="2"/>
  <c r="E503" i="2"/>
  <c r="F503" i="2"/>
  <c r="G503" i="2"/>
  <c r="H503" i="2"/>
  <c r="I503" i="2"/>
  <c r="J503" i="2"/>
  <c r="K503" i="2"/>
  <c r="L503" i="2"/>
  <c r="C504" i="2"/>
  <c r="D504" i="2"/>
  <c r="E504" i="2"/>
  <c r="F504" i="2"/>
  <c r="G504" i="2"/>
  <c r="H504" i="2"/>
  <c r="I504" i="2"/>
  <c r="J504" i="2"/>
  <c r="K504" i="2"/>
  <c r="L504" i="2"/>
  <c r="C505" i="2"/>
  <c r="D505" i="2"/>
  <c r="E505" i="2"/>
  <c r="F505" i="2"/>
  <c r="G505" i="2"/>
  <c r="H505" i="2"/>
  <c r="I505" i="2"/>
  <c r="J505" i="2"/>
  <c r="K505" i="2"/>
  <c r="L505" i="2"/>
  <c r="C506" i="2"/>
  <c r="D506" i="2"/>
  <c r="E506" i="2"/>
  <c r="F506" i="2"/>
  <c r="G506" i="2"/>
  <c r="H506" i="2"/>
  <c r="I506" i="2"/>
  <c r="J506" i="2"/>
  <c r="K506" i="2"/>
  <c r="L506" i="2"/>
  <c r="C507" i="2"/>
  <c r="D507" i="2"/>
  <c r="E507" i="2"/>
  <c r="F507" i="2"/>
  <c r="G507" i="2"/>
  <c r="H507" i="2"/>
  <c r="I507" i="2"/>
  <c r="J507" i="2"/>
  <c r="K507" i="2"/>
  <c r="L507" i="2"/>
  <c r="C508" i="2"/>
  <c r="D508" i="2"/>
  <c r="E508" i="2"/>
  <c r="F508" i="2"/>
  <c r="G508" i="2"/>
  <c r="H508" i="2"/>
  <c r="I508" i="2"/>
  <c r="J508" i="2"/>
  <c r="K508" i="2"/>
  <c r="L508" i="2"/>
  <c r="C509" i="2"/>
  <c r="D509" i="2"/>
  <c r="E509" i="2"/>
  <c r="F509" i="2"/>
  <c r="G509" i="2"/>
  <c r="H509" i="2"/>
  <c r="I509" i="2"/>
  <c r="J509" i="2"/>
  <c r="K509" i="2"/>
  <c r="L509" i="2"/>
  <c r="C510" i="2"/>
  <c r="D510" i="2"/>
  <c r="E510" i="2"/>
  <c r="F510" i="2"/>
  <c r="G510" i="2"/>
  <c r="H510" i="2"/>
  <c r="I510" i="2"/>
  <c r="J510" i="2"/>
  <c r="K510" i="2"/>
  <c r="L510" i="2"/>
  <c r="C511" i="2"/>
  <c r="D511" i="2"/>
  <c r="E511" i="2"/>
  <c r="F511" i="2"/>
  <c r="G511" i="2"/>
  <c r="H511" i="2"/>
  <c r="I511" i="2"/>
  <c r="J511" i="2"/>
  <c r="K511" i="2"/>
  <c r="L511" i="2"/>
  <c r="C512" i="2"/>
  <c r="D512" i="2"/>
  <c r="E512" i="2"/>
  <c r="F512" i="2"/>
  <c r="G512" i="2"/>
  <c r="H512" i="2"/>
  <c r="I512" i="2"/>
  <c r="J512" i="2"/>
  <c r="K512" i="2"/>
  <c r="L512" i="2"/>
  <c r="C513" i="2"/>
  <c r="D513" i="2"/>
  <c r="E513" i="2"/>
  <c r="F513" i="2"/>
  <c r="G513" i="2"/>
  <c r="H513" i="2"/>
  <c r="I513" i="2"/>
  <c r="J513" i="2"/>
  <c r="K513" i="2"/>
  <c r="L513" i="2"/>
  <c r="C514" i="2"/>
  <c r="D514" i="2"/>
  <c r="E514" i="2"/>
  <c r="F514" i="2"/>
  <c r="G514" i="2"/>
  <c r="H514" i="2"/>
  <c r="I514" i="2"/>
  <c r="J514" i="2"/>
  <c r="K514" i="2"/>
  <c r="L514" i="2"/>
  <c r="C515" i="2"/>
  <c r="D515" i="2"/>
  <c r="E515" i="2"/>
  <c r="F515" i="2"/>
  <c r="G515" i="2"/>
  <c r="H515" i="2"/>
  <c r="I515" i="2"/>
  <c r="J515" i="2"/>
  <c r="K515" i="2"/>
  <c r="L515" i="2"/>
  <c r="C516" i="2"/>
  <c r="D516" i="2"/>
  <c r="E516" i="2"/>
  <c r="F516" i="2"/>
  <c r="G516" i="2"/>
  <c r="H516" i="2"/>
  <c r="I516" i="2"/>
  <c r="J516" i="2"/>
  <c r="K516" i="2"/>
  <c r="L516" i="2"/>
  <c r="C517" i="2"/>
  <c r="D517" i="2"/>
  <c r="E517" i="2"/>
  <c r="F517" i="2"/>
  <c r="G517" i="2"/>
  <c r="H517" i="2"/>
  <c r="I517" i="2"/>
  <c r="J517" i="2"/>
  <c r="K517" i="2"/>
  <c r="L517" i="2"/>
  <c r="C518" i="2"/>
  <c r="D518" i="2"/>
  <c r="E518" i="2"/>
  <c r="F518" i="2"/>
  <c r="G518" i="2"/>
  <c r="H518" i="2"/>
  <c r="I518" i="2"/>
  <c r="J518" i="2"/>
  <c r="K518" i="2"/>
  <c r="L518" i="2"/>
  <c r="C519" i="2"/>
  <c r="D519" i="2"/>
  <c r="E519" i="2"/>
  <c r="F519" i="2"/>
  <c r="G519" i="2"/>
  <c r="H519" i="2"/>
  <c r="I519" i="2"/>
  <c r="J519" i="2"/>
  <c r="K519" i="2"/>
  <c r="L519" i="2"/>
  <c r="C520" i="2"/>
  <c r="D520" i="2"/>
  <c r="E520" i="2"/>
  <c r="F520" i="2"/>
  <c r="G520" i="2"/>
  <c r="H520" i="2"/>
  <c r="I520" i="2"/>
  <c r="J520" i="2"/>
  <c r="K520" i="2"/>
  <c r="L520" i="2"/>
  <c r="C521" i="2"/>
  <c r="D521" i="2"/>
  <c r="E521" i="2"/>
  <c r="F521" i="2"/>
  <c r="G521" i="2"/>
  <c r="H521" i="2"/>
  <c r="I521" i="2"/>
  <c r="J521" i="2"/>
  <c r="K521" i="2"/>
  <c r="L521" i="2"/>
  <c r="C522" i="2"/>
  <c r="D522" i="2"/>
  <c r="E522" i="2"/>
  <c r="F522" i="2"/>
  <c r="G522" i="2"/>
  <c r="H522" i="2"/>
  <c r="I522" i="2"/>
  <c r="J522" i="2"/>
  <c r="K522" i="2"/>
  <c r="L522" i="2"/>
  <c r="C523" i="2"/>
  <c r="D523" i="2"/>
  <c r="E523" i="2"/>
  <c r="F523" i="2"/>
  <c r="G523" i="2"/>
  <c r="H523" i="2"/>
  <c r="I523" i="2"/>
  <c r="J523" i="2"/>
  <c r="K523" i="2"/>
  <c r="L523" i="2"/>
  <c r="C524" i="2"/>
  <c r="D524" i="2"/>
  <c r="E524" i="2"/>
  <c r="F524" i="2"/>
  <c r="G524" i="2"/>
  <c r="H524" i="2"/>
  <c r="I524" i="2"/>
  <c r="J524" i="2"/>
  <c r="K524" i="2"/>
  <c r="L524" i="2"/>
  <c r="C525" i="2"/>
  <c r="D525" i="2"/>
  <c r="E525" i="2"/>
  <c r="F525" i="2"/>
  <c r="G525" i="2"/>
  <c r="H525" i="2"/>
  <c r="I525" i="2"/>
  <c r="J525" i="2"/>
  <c r="K525" i="2"/>
  <c r="L525" i="2"/>
  <c r="C526" i="2"/>
  <c r="D526" i="2"/>
  <c r="E526" i="2"/>
  <c r="F526" i="2"/>
  <c r="G526" i="2"/>
  <c r="H526" i="2"/>
  <c r="I526" i="2"/>
  <c r="J526" i="2"/>
  <c r="K526" i="2"/>
  <c r="L526" i="2"/>
  <c r="C527" i="2"/>
  <c r="D527" i="2"/>
  <c r="E527" i="2"/>
  <c r="F527" i="2"/>
  <c r="G527" i="2"/>
  <c r="H527" i="2"/>
  <c r="I527" i="2"/>
  <c r="J527" i="2"/>
  <c r="K527" i="2"/>
  <c r="L527" i="2"/>
  <c r="C528" i="2"/>
  <c r="D528" i="2"/>
  <c r="E528" i="2"/>
  <c r="F528" i="2"/>
  <c r="G528" i="2"/>
  <c r="H528" i="2"/>
  <c r="I528" i="2"/>
  <c r="J528" i="2"/>
  <c r="K528" i="2"/>
  <c r="L528" i="2"/>
  <c r="C529" i="2"/>
  <c r="D529" i="2"/>
  <c r="E529" i="2"/>
  <c r="F529" i="2"/>
  <c r="G529" i="2"/>
  <c r="H529" i="2"/>
  <c r="I529" i="2"/>
  <c r="J529" i="2"/>
  <c r="K529" i="2"/>
  <c r="L529" i="2"/>
  <c r="C530" i="2"/>
  <c r="D530" i="2"/>
  <c r="E530" i="2"/>
  <c r="F530" i="2"/>
  <c r="G530" i="2"/>
  <c r="H530" i="2"/>
  <c r="I530" i="2"/>
  <c r="J530" i="2"/>
  <c r="K530" i="2"/>
  <c r="L530" i="2"/>
  <c r="C531" i="2"/>
  <c r="D531" i="2"/>
  <c r="E531" i="2"/>
  <c r="F531" i="2"/>
  <c r="G531" i="2"/>
  <c r="H531" i="2"/>
  <c r="I531" i="2"/>
  <c r="J531" i="2"/>
  <c r="K531" i="2"/>
  <c r="L531" i="2"/>
  <c r="C532" i="2"/>
  <c r="D532" i="2"/>
  <c r="E532" i="2"/>
  <c r="F532" i="2"/>
  <c r="G532" i="2"/>
  <c r="H532" i="2"/>
  <c r="I532" i="2"/>
  <c r="J532" i="2"/>
  <c r="K532" i="2"/>
  <c r="L532" i="2"/>
  <c r="C533" i="2"/>
  <c r="D533" i="2"/>
  <c r="E533" i="2"/>
  <c r="F533" i="2"/>
  <c r="G533" i="2"/>
  <c r="H533" i="2"/>
  <c r="I533" i="2"/>
  <c r="J533" i="2"/>
  <c r="K533" i="2"/>
  <c r="L533" i="2"/>
  <c r="C534" i="2"/>
  <c r="D534" i="2"/>
  <c r="E534" i="2"/>
  <c r="F534" i="2"/>
  <c r="G534" i="2"/>
  <c r="H534" i="2"/>
  <c r="I534" i="2"/>
  <c r="J534" i="2"/>
  <c r="K534" i="2"/>
  <c r="L534" i="2"/>
  <c r="C535" i="2"/>
  <c r="D535" i="2"/>
  <c r="E535" i="2"/>
  <c r="F535" i="2"/>
  <c r="G535" i="2"/>
  <c r="H535" i="2"/>
  <c r="I535" i="2"/>
  <c r="J535" i="2"/>
  <c r="K535" i="2"/>
  <c r="L535" i="2"/>
  <c r="C536" i="2"/>
  <c r="D536" i="2"/>
  <c r="E536" i="2"/>
  <c r="F536" i="2"/>
  <c r="G536" i="2"/>
  <c r="H536" i="2"/>
  <c r="I536" i="2"/>
  <c r="J536" i="2"/>
  <c r="K536" i="2"/>
  <c r="L536" i="2"/>
  <c r="C537" i="2"/>
  <c r="D537" i="2"/>
  <c r="E537" i="2"/>
  <c r="F537" i="2"/>
  <c r="G537" i="2"/>
  <c r="H537" i="2"/>
  <c r="I537" i="2"/>
  <c r="J537" i="2"/>
  <c r="K537" i="2"/>
  <c r="L537" i="2"/>
  <c r="C538" i="2"/>
  <c r="D538" i="2"/>
  <c r="E538" i="2"/>
  <c r="F538" i="2"/>
  <c r="G538" i="2"/>
  <c r="H538" i="2"/>
  <c r="I538" i="2"/>
  <c r="J538" i="2"/>
  <c r="K538" i="2"/>
  <c r="L538" i="2"/>
  <c r="C539" i="2"/>
  <c r="D539" i="2"/>
  <c r="E539" i="2"/>
  <c r="F539" i="2"/>
  <c r="G539" i="2"/>
  <c r="H539" i="2"/>
  <c r="I539" i="2"/>
  <c r="J539" i="2"/>
  <c r="K539" i="2"/>
  <c r="L539" i="2"/>
  <c r="C540" i="2"/>
  <c r="D540" i="2"/>
  <c r="E540" i="2"/>
  <c r="F540" i="2"/>
  <c r="G540" i="2"/>
  <c r="H540" i="2"/>
  <c r="I540" i="2"/>
  <c r="J540" i="2"/>
  <c r="K540" i="2"/>
  <c r="L540" i="2"/>
  <c r="C541" i="2"/>
  <c r="D541" i="2"/>
  <c r="E541" i="2"/>
  <c r="F541" i="2"/>
  <c r="G541" i="2"/>
  <c r="H541" i="2"/>
  <c r="I541" i="2"/>
  <c r="J541" i="2"/>
  <c r="K541" i="2"/>
  <c r="L541" i="2"/>
  <c r="C542" i="2"/>
  <c r="D542" i="2"/>
  <c r="E542" i="2"/>
  <c r="F542" i="2"/>
  <c r="G542" i="2"/>
  <c r="H542" i="2"/>
  <c r="I542" i="2"/>
  <c r="J542" i="2"/>
  <c r="K542" i="2"/>
  <c r="L542" i="2"/>
  <c r="C543" i="2"/>
  <c r="D543" i="2"/>
  <c r="E543" i="2"/>
  <c r="F543" i="2"/>
  <c r="G543" i="2"/>
  <c r="H543" i="2"/>
  <c r="I543" i="2"/>
  <c r="J543" i="2"/>
  <c r="K543" i="2"/>
  <c r="L543" i="2"/>
  <c r="C544" i="2"/>
  <c r="D544" i="2"/>
  <c r="E544" i="2"/>
  <c r="F544" i="2"/>
  <c r="G544" i="2"/>
  <c r="H544" i="2"/>
  <c r="I544" i="2"/>
  <c r="J544" i="2"/>
  <c r="K544" i="2"/>
  <c r="L544" i="2"/>
  <c r="C545" i="2"/>
  <c r="D545" i="2"/>
  <c r="E545" i="2"/>
  <c r="F545" i="2"/>
  <c r="G545" i="2"/>
  <c r="H545" i="2"/>
  <c r="I545" i="2"/>
  <c r="J545" i="2"/>
  <c r="K545" i="2"/>
  <c r="L545" i="2"/>
  <c r="C546" i="2"/>
  <c r="D546" i="2"/>
  <c r="E546" i="2"/>
  <c r="F546" i="2"/>
  <c r="G546" i="2"/>
  <c r="H546" i="2"/>
  <c r="I546" i="2"/>
  <c r="J546" i="2"/>
  <c r="K546" i="2"/>
  <c r="L546" i="2"/>
  <c r="C547" i="2"/>
  <c r="D547" i="2"/>
  <c r="E547" i="2"/>
  <c r="F547" i="2"/>
  <c r="G547" i="2"/>
  <c r="H547" i="2"/>
  <c r="I547" i="2"/>
  <c r="J547" i="2"/>
  <c r="K547" i="2"/>
  <c r="L547" i="2"/>
  <c r="C548" i="2"/>
  <c r="D548" i="2"/>
  <c r="E548" i="2"/>
  <c r="F548" i="2"/>
  <c r="G548" i="2"/>
  <c r="H548" i="2"/>
  <c r="I548" i="2"/>
  <c r="J548" i="2"/>
  <c r="K548" i="2"/>
  <c r="L548" i="2"/>
  <c r="C549" i="2"/>
  <c r="D549" i="2"/>
  <c r="E549" i="2"/>
  <c r="F549" i="2"/>
  <c r="G549" i="2"/>
  <c r="H549" i="2"/>
  <c r="I549" i="2"/>
  <c r="J549" i="2"/>
  <c r="K549" i="2"/>
  <c r="L549" i="2"/>
  <c r="C550" i="2"/>
  <c r="D550" i="2"/>
  <c r="E550" i="2"/>
  <c r="F550" i="2"/>
  <c r="G550" i="2"/>
  <c r="H550" i="2"/>
  <c r="I550" i="2"/>
  <c r="J550" i="2"/>
  <c r="K550" i="2"/>
  <c r="L550" i="2"/>
  <c r="C551" i="2"/>
  <c r="D551" i="2"/>
  <c r="E551" i="2"/>
  <c r="F551" i="2"/>
  <c r="G551" i="2"/>
  <c r="H551" i="2"/>
  <c r="I551" i="2"/>
  <c r="J551" i="2"/>
  <c r="K551" i="2"/>
  <c r="L551" i="2"/>
  <c r="C552" i="2"/>
  <c r="D552" i="2"/>
  <c r="E552" i="2"/>
  <c r="F552" i="2"/>
  <c r="G552" i="2"/>
  <c r="H552" i="2"/>
  <c r="I552" i="2"/>
  <c r="J552" i="2"/>
  <c r="K552" i="2"/>
  <c r="L552" i="2"/>
  <c r="C553" i="2"/>
  <c r="D553" i="2"/>
  <c r="E553" i="2"/>
  <c r="F553" i="2"/>
  <c r="G553" i="2"/>
  <c r="H553" i="2"/>
  <c r="I553" i="2"/>
  <c r="J553" i="2"/>
  <c r="K553" i="2"/>
  <c r="L553" i="2"/>
  <c r="C554" i="2"/>
  <c r="D554" i="2"/>
  <c r="E554" i="2"/>
  <c r="F554" i="2"/>
  <c r="G554" i="2"/>
  <c r="H554" i="2"/>
  <c r="I554" i="2"/>
  <c r="J554" i="2"/>
  <c r="K554" i="2"/>
  <c r="L554" i="2"/>
  <c r="C555" i="2"/>
  <c r="D555" i="2"/>
  <c r="E555" i="2"/>
  <c r="F555" i="2"/>
  <c r="G555" i="2"/>
  <c r="H555" i="2"/>
  <c r="I555" i="2"/>
  <c r="J555" i="2"/>
  <c r="K555" i="2"/>
  <c r="L555" i="2"/>
  <c r="C556" i="2"/>
  <c r="D556" i="2"/>
  <c r="E556" i="2"/>
  <c r="F556" i="2"/>
  <c r="G556" i="2"/>
  <c r="H556" i="2"/>
  <c r="I556" i="2"/>
  <c r="J556" i="2"/>
  <c r="K556" i="2"/>
  <c r="L556" i="2"/>
  <c r="C557" i="2"/>
  <c r="D557" i="2"/>
  <c r="E557" i="2"/>
  <c r="F557" i="2"/>
  <c r="G557" i="2"/>
  <c r="H557" i="2"/>
  <c r="I557" i="2"/>
  <c r="J557" i="2"/>
  <c r="K557" i="2"/>
  <c r="L557" i="2"/>
  <c r="C558" i="2"/>
  <c r="D558" i="2"/>
  <c r="E558" i="2"/>
  <c r="F558" i="2"/>
  <c r="G558" i="2"/>
  <c r="H558" i="2"/>
  <c r="I558" i="2"/>
  <c r="J558" i="2"/>
  <c r="K558" i="2"/>
  <c r="L558" i="2"/>
  <c r="C559" i="2"/>
  <c r="D559" i="2"/>
  <c r="E559" i="2"/>
  <c r="F559" i="2"/>
  <c r="G559" i="2"/>
  <c r="H559" i="2"/>
  <c r="I559" i="2"/>
  <c r="J559" i="2"/>
  <c r="K559" i="2"/>
  <c r="L559" i="2"/>
  <c r="C560" i="2"/>
  <c r="D560" i="2"/>
  <c r="E560" i="2"/>
  <c r="F560" i="2"/>
  <c r="G560" i="2"/>
  <c r="H560" i="2"/>
  <c r="I560" i="2"/>
  <c r="J560" i="2"/>
  <c r="K560" i="2"/>
  <c r="L560" i="2"/>
  <c r="C561" i="2"/>
  <c r="D561" i="2"/>
  <c r="E561" i="2"/>
  <c r="F561" i="2"/>
  <c r="G561" i="2"/>
  <c r="H561" i="2"/>
  <c r="I561" i="2"/>
  <c r="J561" i="2"/>
  <c r="K561" i="2"/>
  <c r="L561" i="2"/>
  <c r="C562" i="2"/>
  <c r="D562" i="2"/>
  <c r="E562" i="2"/>
  <c r="F562" i="2"/>
  <c r="G562" i="2"/>
  <c r="H562" i="2"/>
  <c r="I562" i="2"/>
  <c r="J562" i="2"/>
  <c r="K562" i="2"/>
  <c r="L562" i="2"/>
  <c r="C563" i="2"/>
  <c r="D563" i="2"/>
  <c r="E563" i="2"/>
  <c r="F563" i="2"/>
  <c r="G563" i="2"/>
  <c r="H563" i="2"/>
  <c r="I563" i="2"/>
  <c r="J563" i="2"/>
  <c r="K563" i="2"/>
  <c r="L563" i="2"/>
  <c r="C564" i="2"/>
  <c r="D564" i="2"/>
  <c r="E564" i="2"/>
  <c r="F564" i="2"/>
  <c r="G564" i="2"/>
  <c r="H564" i="2"/>
  <c r="I564" i="2"/>
  <c r="J564" i="2"/>
  <c r="K564" i="2"/>
  <c r="L564" i="2"/>
  <c r="C565" i="2"/>
  <c r="D565" i="2"/>
  <c r="E565" i="2"/>
  <c r="F565" i="2"/>
  <c r="G565" i="2"/>
  <c r="H565" i="2"/>
  <c r="I565" i="2"/>
  <c r="J565" i="2"/>
  <c r="K565" i="2"/>
  <c r="L565" i="2"/>
  <c r="C566" i="2"/>
  <c r="D566" i="2"/>
  <c r="E566" i="2"/>
  <c r="F566" i="2"/>
  <c r="G566" i="2"/>
  <c r="H566" i="2"/>
  <c r="I566" i="2"/>
  <c r="J566" i="2"/>
  <c r="K566" i="2"/>
  <c r="L566" i="2"/>
  <c r="C567" i="2"/>
  <c r="D567" i="2"/>
  <c r="E567" i="2"/>
  <c r="F567" i="2"/>
  <c r="G567" i="2"/>
  <c r="H567" i="2"/>
  <c r="I567" i="2"/>
  <c r="J567" i="2"/>
  <c r="K567" i="2"/>
  <c r="L567" i="2"/>
  <c r="C568" i="2"/>
  <c r="D568" i="2"/>
  <c r="E568" i="2"/>
  <c r="F568" i="2"/>
  <c r="G568" i="2"/>
  <c r="H568" i="2"/>
  <c r="I568" i="2"/>
  <c r="J568" i="2"/>
  <c r="K568" i="2"/>
  <c r="L568" i="2"/>
  <c r="C569" i="2"/>
  <c r="D569" i="2"/>
  <c r="E569" i="2"/>
  <c r="F569" i="2"/>
  <c r="G569" i="2"/>
  <c r="H569" i="2"/>
  <c r="I569" i="2"/>
  <c r="J569" i="2"/>
  <c r="K569" i="2"/>
  <c r="L569" i="2"/>
  <c r="C570" i="2"/>
  <c r="D570" i="2"/>
  <c r="E570" i="2"/>
  <c r="F570" i="2"/>
  <c r="G570" i="2"/>
  <c r="H570" i="2"/>
  <c r="I570" i="2"/>
  <c r="J570" i="2"/>
  <c r="K570" i="2"/>
  <c r="L570" i="2"/>
  <c r="C571" i="2"/>
  <c r="D571" i="2"/>
  <c r="E571" i="2"/>
  <c r="F571" i="2"/>
  <c r="G571" i="2"/>
  <c r="H571" i="2"/>
  <c r="I571" i="2"/>
  <c r="J571" i="2"/>
  <c r="K571" i="2"/>
  <c r="L571" i="2"/>
  <c r="C572" i="2"/>
  <c r="D572" i="2"/>
  <c r="E572" i="2"/>
  <c r="F572" i="2"/>
  <c r="G572" i="2"/>
  <c r="H572" i="2"/>
  <c r="I572" i="2"/>
  <c r="J572" i="2"/>
  <c r="K572" i="2"/>
  <c r="L572" i="2"/>
  <c r="C573" i="2"/>
  <c r="D573" i="2"/>
  <c r="E573" i="2"/>
  <c r="F573" i="2"/>
  <c r="G573" i="2"/>
  <c r="H573" i="2"/>
  <c r="I573" i="2"/>
  <c r="J573" i="2"/>
  <c r="K573" i="2"/>
  <c r="L573" i="2"/>
  <c r="C574" i="2"/>
  <c r="D574" i="2"/>
  <c r="E574" i="2"/>
  <c r="F574" i="2"/>
  <c r="G574" i="2"/>
  <c r="H574" i="2"/>
  <c r="I574" i="2"/>
  <c r="J574" i="2"/>
  <c r="K574" i="2"/>
  <c r="L574" i="2"/>
  <c r="C575" i="2"/>
  <c r="D575" i="2"/>
  <c r="E575" i="2"/>
  <c r="F575" i="2"/>
  <c r="G575" i="2"/>
  <c r="H575" i="2"/>
  <c r="I575" i="2"/>
  <c r="J575" i="2"/>
  <c r="K575" i="2"/>
  <c r="L575" i="2"/>
  <c r="C576" i="2"/>
  <c r="D576" i="2"/>
  <c r="E576" i="2"/>
  <c r="F576" i="2"/>
  <c r="G576" i="2"/>
  <c r="H576" i="2"/>
  <c r="I576" i="2"/>
  <c r="J576" i="2"/>
  <c r="K576" i="2"/>
  <c r="L576" i="2"/>
  <c r="C577" i="2"/>
  <c r="D577" i="2"/>
  <c r="E577" i="2"/>
  <c r="F577" i="2"/>
  <c r="G577" i="2"/>
  <c r="H577" i="2"/>
  <c r="I577" i="2"/>
  <c r="J577" i="2"/>
  <c r="K577" i="2"/>
  <c r="L577" i="2"/>
  <c r="C578" i="2"/>
  <c r="D578" i="2"/>
  <c r="E578" i="2"/>
  <c r="F578" i="2"/>
  <c r="G578" i="2"/>
  <c r="H578" i="2"/>
  <c r="I578" i="2"/>
  <c r="J578" i="2"/>
  <c r="K578" i="2"/>
  <c r="L578" i="2"/>
  <c r="C579" i="2"/>
  <c r="D579" i="2"/>
  <c r="E579" i="2"/>
  <c r="F579" i="2"/>
  <c r="G579" i="2"/>
  <c r="H579" i="2"/>
  <c r="I579" i="2"/>
  <c r="J579" i="2"/>
  <c r="K579" i="2"/>
  <c r="L579" i="2"/>
  <c r="C580" i="2"/>
  <c r="D580" i="2"/>
  <c r="E580" i="2"/>
  <c r="F580" i="2"/>
  <c r="G580" i="2"/>
  <c r="H580" i="2"/>
  <c r="I580" i="2"/>
  <c r="J580" i="2"/>
  <c r="K580" i="2"/>
  <c r="L580" i="2"/>
  <c r="C581" i="2"/>
  <c r="D581" i="2"/>
  <c r="E581" i="2"/>
  <c r="F581" i="2"/>
  <c r="G581" i="2"/>
  <c r="H581" i="2"/>
  <c r="I581" i="2"/>
  <c r="J581" i="2"/>
  <c r="K581" i="2"/>
  <c r="L581" i="2"/>
  <c r="C582" i="2"/>
  <c r="D582" i="2"/>
  <c r="E582" i="2"/>
  <c r="F582" i="2"/>
  <c r="G582" i="2"/>
  <c r="H582" i="2"/>
  <c r="I582" i="2"/>
  <c r="J582" i="2"/>
  <c r="K582" i="2"/>
  <c r="L582" i="2"/>
  <c r="C583" i="2"/>
  <c r="D583" i="2"/>
  <c r="E583" i="2"/>
  <c r="F583" i="2"/>
  <c r="G583" i="2"/>
  <c r="H583" i="2"/>
  <c r="I583" i="2"/>
  <c r="J583" i="2"/>
  <c r="K583" i="2"/>
  <c r="L583" i="2"/>
  <c r="C584" i="2"/>
  <c r="D584" i="2"/>
  <c r="E584" i="2"/>
  <c r="F584" i="2"/>
  <c r="G584" i="2"/>
  <c r="H584" i="2"/>
  <c r="I584" i="2"/>
  <c r="J584" i="2"/>
  <c r="K584" i="2"/>
  <c r="L584" i="2"/>
  <c r="C585" i="2"/>
  <c r="D585" i="2"/>
  <c r="E585" i="2"/>
  <c r="F585" i="2"/>
  <c r="G585" i="2"/>
  <c r="H585" i="2"/>
  <c r="I585" i="2"/>
  <c r="J585" i="2"/>
  <c r="K585" i="2"/>
  <c r="L585" i="2"/>
  <c r="C586" i="2"/>
  <c r="D586" i="2"/>
  <c r="E586" i="2"/>
  <c r="F586" i="2"/>
  <c r="G586" i="2"/>
  <c r="H586" i="2"/>
  <c r="I586" i="2"/>
  <c r="J586" i="2"/>
  <c r="K586" i="2"/>
  <c r="L586" i="2"/>
  <c r="C587" i="2"/>
  <c r="D587" i="2"/>
  <c r="E587" i="2"/>
  <c r="F587" i="2"/>
  <c r="G587" i="2"/>
  <c r="H587" i="2"/>
  <c r="I587" i="2"/>
  <c r="J587" i="2"/>
  <c r="K587" i="2"/>
  <c r="L587" i="2"/>
  <c r="C588" i="2"/>
  <c r="D588" i="2"/>
  <c r="E588" i="2"/>
  <c r="F588" i="2"/>
  <c r="G588" i="2"/>
  <c r="H588" i="2"/>
  <c r="I588" i="2"/>
  <c r="J588" i="2"/>
  <c r="K588" i="2"/>
  <c r="L588" i="2"/>
  <c r="C589" i="2"/>
  <c r="D589" i="2"/>
  <c r="E589" i="2"/>
  <c r="F589" i="2"/>
  <c r="G589" i="2"/>
  <c r="H589" i="2"/>
  <c r="I589" i="2"/>
  <c r="J589" i="2"/>
  <c r="K589" i="2"/>
  <c r="L589" i="2"/>
  <c r="C590" i="2"/>
  <c r="D590" i="2"/>
  <c r="E590" i="2"/>
  <c r="F590" i="2"/>
  <c r="G590" i="2"/>
  <c r="H590" i="2"/>
  <c r="I590" i="2"/>
  <c r="J590" i="2"/>
  <c r="K590" i="2"/>
  <c r="L590" i="2"/>
  <c r="C591" i="2"/>
  <c r="D591" i="2"/>
  <c r="E591" i="2"/>
  <c r="F591" i="2"/>
  <c r="G591" i="2"/>
  <c r="H591" i="2"/>
  <c r="I591" i="2"/>
  <c r="J591" i="2"/>
  <c r="K591" i="2"/>
  <c r="L591" i="2"/>
  <c r="C592" i="2"/>
  <c r="D592" i="2"/>
  <c r="E592" i="2"/>
  <c r="F592" i="2"/>
  <c r="G592" i="2"/>
  <c r="H592" i="2"/>
  <c r="I592" i="2"/>
  <c r="J592" i="2"/>
  <c r="K592" i="2"/>
  <c r="L592" i="2"/>
  <c r="C593" i="2"/>
  <c r="D593" i="2"/>
  <c r="E593" i="2"/>
  <c r="F593" i="2"/>
  <c r="G593" i="2"/>
  <c r="H593" i="2"/>
  <c r="I593" i="2"/>
  <c r="J593" i="2"/>
  <c r="K593" i="2"/>
  <c r="L593" i="2"/>
  <c r="C594" i="2"/>
  <c r="D594" i="2"/>
  <c r="E594" i="2"/>
  <c r="F594" i="2"/>
  <c r="G594" i="2"/>
  <c r="H594" i="2"/>
  <c r="I594" i="2"/>
  <c r="J594" i="2"/>
  <c r="K594" i="2"/>
  <c r="L594" i="2"/>
  <c r="C595" i="2"/>
  <c r="D595" i="2"/>
  <c r="E595" i="2"/>
  <c r="F595" i="2"/>
  <c r="G595" i="2"/>
  <c r="H595" i="2"/>
  <c r="I595" i="2"/>
  <c r="J595" i="2"/>
  <c r="K595" i="2"/>
  <c r="L595" i="2"/>
  <c r="C596" i="2"/>
  <c r="D596" i="2"/>
  <c r="E596" i="2"/>
  <c r="F596" i="2"/>
  <c r="G596" i="2"/>
  <c r="H596" i="2"/>
  <c r="I596" i="2"/>
  <c r="J596" i="2"/>
  <c r="K596" i="2"/>
  <c r="L596" i="2"/>
  <c r="C597" i="2"/>
  <c r="D597" i="2"/>
  <c r="E597" i="2"/>
  <c r="F597" i="2"/>
  <c r="G597" i="2"/>
  <c r="H597" i="2"/>
  <c r="I597" i="2"/>
  <c r="J597" i="2"/>
  <c r="K597" i="2"/>
  <c r="L597" i="2"/>
  <c r="C598" i="2"/>
  <c r="D598" i="2"/>
  <c r="E598" i="2"/>
  <c r="F598" i="2"/>
  <c r="G598" i="2"/>
  <c r="H598" i="2"/>
  <c r="I598" i="2"/>
  <c r="J598" i="2"/>
  <c r="K598" i="2"/>
  <c r="L598" i="2"/>
  <c r="C599" i="2"/>
  <c r="D599" i="2"/>
  <c r="E599" i="2"/>
  <c r="F599" i="2"/>
  <c r="G599" i="2"/>
  <c r="H599" i="2"/>
  <c r="I599" i="2"/>
  <c r="J599" i="2"/>
  <c r="K599" i="2"/>
  <c r="L599" i="2"/>
  <c r="C600" i="2"/>
  <c r="D600" i="2"/>
  <c r="E600" i="2"/>
  <c r="F600" i="2"/>
  <c r="G600" i="2"/>
  <c r="H600" i="2"/>
  <c r="I600" i="2"/>
  <c r="J600" i="2"/>
  <c r="K600" i="2"/>
  <c r="L600" i="2"/>
  <c r="C601" i="2"/>
  <c r="D601" i="2"/>
  <c r="E601" i="2"/>
  <c r="F601" i="2"/>
  <c r="G601" i="2"/>
  <c r="H601" i="2"/>
  <c r="I601" i="2"/>
  <c r="J601" i="2"/>
  <c r="K601" i="2"/>
  <c r="L601" i="2"/>
  <c r="C602" i="2"/>
  <c r="D602" i="2"/>
  <c r="E602" i="2"/>
  <c r="F602" i="2"/>
  <c r="G602" i="2"/>
  <c r="H602" i="2"/>
  <c r="I602" i="2"/>
  <c r="J602" i="2"/>
  <c r="K602" i="2"/>
  <c r="L602" i="2"/>
  <c r="C603" i="2"/>
  <c r="D603" i="2"/>
  <c r="E603" i="2"/>
  <c r="F603" i="2"/>
  <c r="G603" i="2"/>
  <c r="H603" i="2"/>
  <c r="I603" i="2"/>
  <c r="J603" i="2"/>
  <c r="K603" i="2"/>
  <c r="L603" i="2"/>
  <c r="C604" i="2"/>
  <c r="D604" i="2"/>
  <c r="E604" i="2"/>
  <c r="F604" i="2"/>
  <c r="G604" i="2"/>
  <c r="H604" i="2"/>
  <c r="I604" i="2"/>
  <c r="J604" i="2"/>
  <c r="K604" i="2"/>
  <c r="L604" i="2"/>
  <c r="C605" i="2"/>
  <c r="D605" i="2"/>
  <c r="E605" i="2"/>
  <c r="F605" i="2"/>
  <c r="G605" i="2"/>
  <c r="H605" i="2"/>
  <c r="I605" i="2"/>
  <c r="J605" i="2"/>
  <c r="K605" i="2"/>
  <c r="L605" i="2"/>
  <c r="C606" i="2"/>
  <c r="D606" i="2"/>
  <c r="E606" i="2"/>
  <c r="F606" i="2"/>
  <c r="G606" i="2"/>
  <c r="H606" i="2"/>
  <c r="I606" i="2"/>
  <c r="J606" i="2"/>
  <c r="K606" i="2"/>
  <c r="L606" i="2"/>
  <c r="C607" i="2"/>
  <c r="D607" i="2"/>
  <c r="E607" i="2"/>
  <c r="F607" i="2"/>
  <c r="G607" i="2"/>
  <c r="H607" i="2"/>
  <c r="I607" i="2"/>
  <c r="J607" i="2"/>
  <c r="K607" i="2"/>
  <c r="L607" i="2"/>
  <c r="C608" i="2"/>
  <c r="D608" i="2"/>
  <c r="E608" i="2"/>
  <c r="F608" i="2"/>
  <c r="G608" i="2"/>
  <c r="H608" i="2"/>
  <c r="I608" i="2"/>
  <c r="J608" i="2"/>
  <c r="K608" i="2"/>
  <c r="L608" i="2"/>
  <c r="C609" i="2"/>
  <c r="D609" i="2"/>
  <c r="E609" i="2"/>
  <c r="F609" i="2"/>
  <c r="G609" i="2"/>
  <c r="H609" i="2"/>
  <c r="I609" i="2"/>
  <c r="J609" i="2"/>
  <c r="K609" i="2"/>
  <c r="L609" i="2"/>
  <c r="C610" i="2"/>
  <c r="D610" i="2"/>
  <c r="E610" i="2"/>
  <c r="F610" i="2"/>
  <c r="G610" i="2"/>
  <c r="H610" i="2"/>
  <c r="I610" i="2"/>
  <c r="J610" i="2"/>
  <c r="K610" i="2"/>
  <c r="L610" i="2"/>
  <c r="C611" i="2"/>
  <c r="D611" i="2"/>
  <c r="E611" i="2"/>
  <c r="F611" i="2"/>
  <c r="G611" i="2"/>
  <c r="H611" i="2"/>
  <c r="I611" i="2"/>
  <c r="J611" i="2"/>
  <c r="K611" i="2"/>
  <c r="L611" i="2"/>
  <c r="C612" i="2"/>
  <c r="D612" i="2"/>
  <c r="E612" i="2"/>
  <c r="F612" i="2"/>
  <c r="G612" i="2"/>
  <c r="H612" i="2"/>
  <c r="I612" i="2"/>
  <c r="J612" i="2"/>
  <c r="K612" i="2"/>
  <c r="L612" i="2"/>
  <c r="C613" i="2"/>
  <c r="D613" i="2"/>
  <c r="E613" i="2"/>
  <c r="F613" i="2"/>
  <c r="G613" i="2"/>
  <c r="H613" i="2"/>
  <c r="I613" i="2"/>
  <c r="J613" i="2"/>
  <c r="K613" i="2"/>
  <c r="L613" i="2"/>
  <c r="C614" i="2"/>
  <c r="D614" i="2"/>
  <c r="E614" i="2"/>
  <c r="F614" i="2"/>
  <c r="G614" i="2"/>
  <c r="H614" i="2"/>
  <c r="I614" i="2"/>
  <c r="J614" i="2"/>
  <c r="K614" i="2"/>
  <c r="L614" i="2"/>
  <c r="C615" i="2"/>
  <c r="D615" i="2"/>
  <c r="E615" i="2"/>
  <c r="F615" i="2"/>
  <c r="G615" i="2"/>
  <c r="H615" i="2"/>
  <c r="I615" i="2"/>
  <c r="J615" i="2"/>
  <c r="K615" i="2"/>
  <c r="L615" i="2"/>
  <c r="C616" i="2"/>
  <c r="D616" i="2"/>
  <c r="E616" i="2"/>
  <c r="F616" i="2"/>
  <c r="G616" i="2"/>
  <c r="H616" i="2"/>
  <c r="I616" i="2"/>
  <c r="J616" i="2"/>
  <c r="K616" i="2"/>
  <c r="L616" i="2"/>
  <c r="C617" i="2"/>
  <c r="D617" i="2"/>
  <c r="E617" i="2"/>
  <c r="F617" i="2"/>
  <c r="G617" i="2"/>
  <c r="H617" i="2"/>
  <c r="I617" i="2"/>
  <c r="J617" i="2"/>
  <c r="K617" i="2"/>
  <c r="L617" i="2"/>
  <c r="C618" i="2"/>
  <c r="D618" i="2"/>
  <c r="E618" i="2"/>
  <c r="F618" i="2"/>
  <c r="G618" i="2"/>
  <c r="H618" i="2"/>
  <c r="I618" i="2"/>
  <c r="J618" i="2"/>
  <c r="K618" i="2"/>
  <c r="L618" i="2"/>
  <c r="C619" i="2"/>
  <c r="D619" i="2"/>
  <c r="E619" i="2"/>
  <c r="F619" i="2"/>
  <c r="G619" i="2"/>
  <c r="H619" i="2"/>
  <c r="I619" i="2"/>
  <c r="J619" i="2"/>
  <c r="K619" i="2"/>
  <c r="L619" i="2"/>
  <c r="C620" i="2"/>
  <c r="D620" i="2"/>
  <c r="E620" i="2"/>
  <c r="F620" i="2"/>
  <c r="G620" i="2"/>
  <c r="H620" i="2"/>
  <c r="I620" i="2"/>
  <c r="J620" i="2"/>
  <c r="K620" i="2"/>
  <c r="L620" i="2"/>
  <c r="C621" i="2"/>
  <c r="D621" i="2"/>
  <c r="E621" i="2"/>
  <c r="F621" i="2"/>
  <c r="G621" i="2"/>
  <c r="H621" i="2"/>
  <c r="I621" i="2"/>
  <c r="J621" i="2"/>
  <c r="K621" i="2"/>
  <c r="L621" i="2"/>
  <c r="C622" i="2"/>
  <c r="D622" i="2"/>
  <c r="E622" i="2"/>
  <c r="F622" i="2"/>
  <c r="G622" i="2"/>
  <c r="H622" i="2"/>
  <c r="I622" i="2"/>
  <c r="J622" i="2"/>
  <c r="K622" i="2"/>
  <c r="L622" i="2"/>
  <c r="C623" i="2"/>
  <c r="D623" i="2"/>
  <c r="E623" i="2"/>
  <c r="F623" i="2"/>
  <c r="G623" i="2"/>
  <c r="H623" i="2"/>
  <c r="I623" i="2"/>
  <c r="J623" i="2"/>
  <c r="K623" i="2"/>
  <c r="L623" i="2"/>
  <c r="C624" i="2"/>
  <c r="D624" i="2"/>
  <c r="E624" i="2"/>
  <c r="F624" i="2"/>
  <c r="G624" i="2"/>
  <c r="H624" i="2"/>
  <c r="I624" i="2"/>
  <c r="J624" i="2"/>
  <c r="K624" i="2"/>
  <c r="L624" i="2"/>
  <c r="C625" i="2"/>
  <c r="D625" i="2"/>
  <c r="E625" i="2"/>
  <c r="F625" i="2"/>
  <c r="G625" i="2"/>
  <c r="H625" i="2"/>
  <c r="I625" i="2"/>
  <c r="J625" i="2"/>
  <c r="K625" i="2"/>
  <c r="L625" i="2"/>
  <c r="C626" i="2"/>
  <c r="D626" i="2"/>
  <c r="E626" i="2"/>
  <c r="F626" i="2"/>
  <c r="G626" i="2"/>
  <c r="H626" i="2"/>
  <c r="I626" i="2"/>
  <c r="J626" i="2"/>
  <c r="K626" i="2"/>
  <c r="L626" i="2"/>
  <c r="C627" i="2"/>
  <c r="D627" i="2"/>
  <c r="E627" i="2"/>
  <c r="F627" i="2"/>
  <c r="G627" i="2"/>
  <c r="H627" i="2"/>
  <c r="I627" i="2"/>
  <c r="J627" i="2"/>
  <c r="K627" i="2"/>
  <c r="L627" i="2"/>
  <c r="C628" i="2"/>
  <c r="D628" i="2"/>
  <c r="E628" i="2"/>
  <c r="F628" i="2"/>
  <c r="G628" i="2"/>
  <c r="H628" i="2"/>
  <c r="I628" i="2"/>
  <c r="J628" i="2"/>
  <c r="K628" i="2"/>
  <c r="L628" i="2"/>
  <c r="C629" i="2"/>
  <c r="D629" i="2"/>
  <c r="E629" i="2"/>
  <c r="F629" i="2"/>
  <c r="G629" i="2"/>
  <c r="H629" i="2"/>
  <c r="I629" i="2"/>
  <c r="J629" i="2"/>
  <c r="K629" i="2"/>
  <c r="L629" i="2"/>
  <c r="C630" i="2"/>
  <c r="D630" i="2"/>
  <c r="E630" i="2"/>
  <c r="F630" i="2"/>
  <c r="G630" i="2"/>
  <c r="H630" i="2"/>
  <c r="I630" i="2"/>
  <c r="J630" i="2"/>
  <c r="K630" i="2"/>
  <c r="L630" i="2"/>
  <c r="C631" i="2"/>
  <c r="D631" i="2"/>
  <c r="E631" i="2"/>
  <c r="F631" i="2"/>
  <c r="G631" i="2"/>
  <c r="H631" i="2"/>
  <c r="I631" i="2"/>
  <c r="J631" i="2"/>
  <c r="K631" i="2"/>
  <c r="L631" i="2"/>
  <c r="C632" i="2"/>
  <c r="D632" i="2"/>
  <c r="E632" i="2"/>
  <c r="F632" i="2"/>
  <c r="G632" i="2"/>
  <c r="H632" i="2"/>
  <c r="I632" i="2"/>
  <c r="J632" i="2"/>
  <c r="K632" i="2"/>
  <c r="L632" i="2"/>
  <c r="C633" i="2"/>
  <c r="D633" i="2"/>
  <c r="E633" i="2"/>
  <c r="F633" i="2"/>
  <c r="G633" i="2"/>
  <c r="H633" i="2"/>
  <c r="I633" i="2"/>
  <c r="J633" i="2"/>
  <c r="K633" i="2"/>
  <c r="L633" i="2"/>
  <c r="C634" i="2"/>
  <c r="D634" i="2"/>
  <c r="E634" i="2"/>
  <c r="F634" i="2"/>
  <c r="G634" i="2"/>
  <c r="H634" i="2"/>
  <c r="I634" i="2"/>
  <c r="J634" i="2"/>
  <c r="K634" i="2"/>
  <c r="L634" i="2"/>
  <c r="C635" i="2"/>
  <c r="D635" i="2"/>
  <c r="E635" i="2"/>
  <c r="F635" i="2"/>
  <c r="G635" i="2"/>
  <c r="H635" i="2"/>
  <c r="I635" i="2"/>
  <c r="J635" i="2"/>
  <c r="K635" i="2"/>
  <c r="L635" i="2"/>
  <c r="C636" i="2"/>
  <c r="D636" i="2"/>
  <c r="E636" i="2"/>
  <c r="F636" i="2"/>
  <c r="G636" i="2"/>
  <c r="H636" i="2"/>
  <c r="I636" i="2"/>
  <c r="J636" i="2"/>
  <c r="K636" i="2"/>
  <c r="L636" i="2"/>
  <c r="C637" i="2"/>
  <c r="D637" i="2"/>
  <c r="E637" i="2"/>
  <c r="F637" i="2"/>
  <c r="G637" i="2"/>
  <c r="H637" i="2"/>
  <c r="I637" i="2"/>
  <c r="J637" i="2"/>
  <c r="K637" i="2"/>
  <c r="L637" i="2"/>
  <c r="C638" i="2"/>
  <c r="D638" i="2"/>
  <c r="E638" i="2"/>
  <c r="F638" i="2"/>
  <c r="G638" i="2"/>
  <c r="H638" i="2"/>
  <c r="I638" i="2"/>
  <c r="J638" i="2"/>
  <c r="K638" i="2"/>
  <c r="L638" i="2"/>
  <c r="C639" i="2"/>
  <c r="D639" i="2"/>
  <c r="E639" i="2"/>
  <c r="F639" i="2"/>
  <c r="G639" i="2"/>
  <c r="H639" i="2"/>
  <c r="I639" i="2"/>
  <c r="J639" i="2"/>
  <c r="K639" i="2"/>
  <c r="L639" i="2"/>
  <c r="C640" i="2"/>
  <c r="D640" i="2"/>
  <c r="E640" i="2"/>
  <c r="F640" i="2"/>
  <c r="G640" i="2"/>
  <c r="H640" i="2"/>
  <c r="I640" i="2"/>
  <c r="J640" i="2"/>
  <c r="K640" i="2"/>
  <c r="L640" i="2"/>
  <c r="C641" i="2"/>
  <c r="D641" i="2"/>
  <c r="E641" i="2"/>
  <c r="F641" i="2"/>
  <c r="G641" i="2"/>
  <c r="H641" i="2"/>
  <c r="I641" i="2"/>
  <c r="J641" i="2"/>
  <c r="K641" i="2"/>
  <c r="L641" i="2"/>
  <c r="C642" i="2"/>
  <c r="D642" i="2"/>
  <c r="E642" i="2"/>
  <c r="F642" i="2"/>
  <c r="G642" i="2"/>
  <c r="H642" i="2"/>
  <c r="I642" i="2"/>
  <c r="J642" i="2"/>
  <c r="K642" i="2"/>
  <c r="L642" i="2"/>
  <c r="C643" i="2"/>
  <c r="D643" i="2"/>
  <c r="E643" i="2"/>
  <c r="F643" i="2"/>
  <c r="G643" i="2"/>
  <c r="H643" i="2"/>
  <c r="I643" i="2"/>
  <c r="J643" i="2"/>
  <c r="K643" i="2"/>
  <c r="L643" i="2"/>
  <c r="C644" i="2"/>
  <c r="D644" i="2"/>
  <c r="E644" i="2"/>
  <c r="F644" i="2"/>
  <c r="G644" i="2"/>
  <c r="H644" i="2"/>
  <c r="I644" i="2"/>
  <c r="J644" i="2"/>
  <c r="K644" i="2"/>
  <c r="L644" i="2"/>
  <c r="C645" i="2"/>
  <c r="D645" i="2"/>
  <c r="E645" i="2"/>
  <c r="F645" i="2"/>
  <c r="G645" i="2"/>
  <c r="H645" i="2"/>
  <c r="I645" i="2"/>
  <c r="J645" i="2"/>
  <c r="K645" i="2"/>
  <c r="L645" i="2"/>
  <c r="C646" i="2"/>
  <c r="D646" i="2"/>
  <c r="E646" i="2"/>
  <c r="F646" i="2"/>
  <c r="G646" i="2"/>
  <c r="H646" i="2"/>
  <c r="I646" i="2"/>
  <c r="J646" i="2"/>
  <c r="K646" i="2"/>
  <c r="L646" i="2"/>
  <c r="C647" i="2"/>
  <c r="D647" i="2"/>
  <c r="E647" i="2"/>
  <c r="F647" i="2"/>
  <c r="G647" i="2"/>
  <c r="H647" i="2"/>
  <c r="I647" i="2"/>
  <c r="J647" i="2"/>
  <c r="K647" i="2"/>
  <c r="L647" i="2"/>
  <c r="C648" i="2"/>
  <c r="D648" i="2"/>
  <c r="E648" i="2"/>
  <c r="F648" i="2"/>
  <c r="G648" i="2"/>
  <c r="H648" i="2"/>
  <c r="I648" i="2"/>
  <c r="J648" i="2"/>
  <c r="K648" i="2"/>
  <c r="L648" i="2"/>
  <c r="C649" i="2"/>
  <c r="D649" i="2"/>
  <c r="E649" i="2"/>
  <c r="F649" i="2"/>
  <c r="G649" i="2"/>
  <c r="H649" i="2"/>
  <c r="I649" i="2"/>
  <c r="J649" i="2"/>
  <c r="K649" i="2"/>
  <c r="L649" i="2"/>
  <c r="C650" i="2"/>
  <c r="D650" i="2"/>
  <c r="E650" i="2"/>
  <c r="F650" i="2"/>
  <c r="G650" i="2"/>
  <c r="H650" i="2"/>
  <c r="I650" i="2"/>
  <c r="J650" i="2"/>
  <c r="K650" i="2"/>
  <c r="L650" i="2"/>
  <c r="C651" i="2"/>
  <c r="D651" i="2"/>
  <c r="E651" i="2"/>
  <c r="F651" i="2"/>
  <c r="G651" i="2"/>
  <c r="H651" i="2"/>
  <c r="I651" i="2"/>
  <c r="J651" i="2"/>
  <c r="K651" i="2"/>
  <c r="L651" i="2"/>
  <c r="C652" i="2"/>
  <c r="D652" i="2"/>
  <c r="E652" i="2"/>
  <c r="F652" i="2"/>
  <c r="G652" i="2"/>
  <c r="H652" i="2"/>
  <c r="I652" i="2"/>
  <c r="J652" i="2"/>
  <c r="K652" i="2"/>
  <c r="L652" i="2"/>
  <c r="C653" i="2"/>
  <c r="D653" i="2"/>
  <c r="E653" i="2"/>
  <c r="F653" i="2"/>
  <c r="G653" i="2"/>
  <c r="H653" i="2"/>
  <c r="I653" i="2"/>
  <c r="J653" i="2"/>
  <c r="K653" i="2"/>
  <c r="L653" i="2"/>
  <c r="C654" i="2"/>
  <c r="D654" i="2"/>
  <c r="E654" i="2"/>
  <c r="F654" i="2"/>
  <c r="G654" i="2"/>
  <c r="H654" i="2"/>
  <c r="I654" i="2"/>
  <c r="J654" i="2"/>
  <c r="K654" i="2"/>
  <c r="L654" i="2"/>
  <c r="C655" i="2"/>
  <c r="D655" i="2"/>
  <c r="E655" i="2"/>
  <c r="F655" i="2"/>
  <c r="G655" i="2"/>
  <c r="H655" i="2"/>
  <c r="I655" i="2"/>
  <c r="J655" i="2"/>
  <c r="K655" i="2"/>
  <c r="L655" i="2"/>
  <c r="C656" i="2"/>
  <c r="D656" i="2"/>
  <c r="E656" i="2"/>
  <c r="F656" i="2"/>
  <c r="G656" i="2"/>
  <c r="H656" i="2"/>
  <c r="I656" i="2"/>
  <c r="J656" i="2"/>
  <c r="K656" i="2"/>
  <c r="L656" i="2"/>
  <c r="C657" i="2"/>
  <c r="D657" i="2"/>
  <c r="E657" i="2"/>
  <c r="F657" i="2"/>
  <c r="G657" i="2"/>
  <c r="H657" i="2"/>
  <c r="I657" i="2"/>
  <c r="J657" i="2"/>
  <c r="K657" i="2"/>
  <c r="L657" i="2"/>
  <c r="C658" i="2"/>
  <c r="D658" i="2"/>
  <c r="E658" i="2"/>
  <c r="F658" i="2"/>
  <c r="G658" i="2"/>
  <c r="H658" i="2"/>
  <c r="I658" i="2"/>
  <c r="J658" i="2"/>
  <c r="K658" i="2"/>
  <c r="L658" i="2"/>
  <c r="C659" i="2"/>
  <c r="D659" i="2"/>
  <c r="E659" i="2"/>
  <c r="F659" i="2"/>
  <c r="G659" i="2"/>
  <c r="H659" i="2"/>
  <c r="I659" i="2"/>
  <c r="J659" i="2"/>
  <c r="K659" i="2"/>
  <c r="L659" i="2"/>
  <c r="C660" i="2"/>
  <c r="D660" i="2"/>
  <c r="E660" i="2"/>
  <c r="F660" i="2"/>
  <c r="G660" i="2"/>
  <c r="H660" i="2"/>
  <c r="I660" i="2"/>
  <c r="J660" i="2"/>
  <c r="K660" i="2"/>
  <c r="L660" i="2"/>
  <c r="C661" i="2"/>
  <c r="D661" i="2"/>
  <c r="E661" i="2"/>
  <c r="F661" i="2"/>
  <c r="G661" i="2"/>
  <c r="H661" i="2"/>
  <c r="I661" i="2"/>
  <c r="J661" i="2"/>
  <c r="K661" i="2"/>
  <c r="L661" i="2"/>
  <c r="C662" i="2"/>
  <c r="D662" i="2"/>
  <c r="E662" i="2"/>
  <c r="F662" i="2"/>
  <c r="G662" i="2"/>
  <c r="H662" i="2"/>
  <c r="I662" i="2"/>
  <c r="J662" i="2"/>
  <c r="K662" i="2"/>
  <c r="L662" i="2"/>
  <c r="C663" i="2"/>
  <c r="D663" i="2"/>
  <c r="E663" i="2"/>
  <c r="F663" i="2"/>
  <c r="G663" i="2"/>
  <c r="H663" i="2"/>
  <c r="I663" i="2"/>
  <c r="J663" i="2"/>
  <c r="K663" i="2"/>
  <c r="L663" i="2"/>
  <c r="C664" i="2"/>
  <c r="D664" i="2"/>
  <c r="E664" i="2"/>
  <c r="F664" i="2"/>
  <c r="G664" i="2"/>
  <c r="H664" i="2"/>
  <c r="I664" i="2"/>
  <c r="J664" i="2"/>
  <c r="K664" i="2"/>
  <c r="L664" i="2"/>
  <c r="C665" i="2"/>
  <c r="D665" i="2"/>
  <c r="E665" i="2"/>
  <c r="F665" i="2"/>
  <c r="G665" i="2"/>
  <c r="H665" i="2"/>
  <c r="I665" i="2"/>
  <c r="J665" i="2"/>
  <c r="K665" i="2"/>
  <c r="L665" i="2"/>
  <c r="C666" i="2"/>
  <c r="D666" i="2"/>
  <c r="E666" i="2"/>
  <c r="F666" i="2"/>
  <c r="G666" i="2"/>
  <c r="H666" i="2"/>
  <c r="I666" i="2"/>
  <c r="J666" i="2"/>
  <c r="K666" i="2"/>
  <c r="L666" i="2"/>
  <c r="C667" i="2"/>
  <c r="D667" i="2"/>
  <c r="E667" i="2"/>
  <c r="F667" i="2"/>
  <c r="G667" i="2"/>
  <c r="H667" i="2"/>
  <c r="I667" i="2"/>
  <c r="J667" i="2"/>
  <c r="K667" i="2"/>
  <c r="L667" i="2"/>
  <c r="C668" i="2"/>
  <c r="D668" i="2"/>
  <c r="E668" i="2"/>
  <c r="F668" i="2"/>
  <c r="G668" i="2"/>
  <c r="H668" i="2"/>
  <c r="I668" i="2"/>
  <c r="J668" i="2"/>
  <c r="K668" i="2"/>
  <c r="L668" i="2"/>
  <c r="C669" i="2"/>
  <c r="D669" i="2"/>
  <c r="E669" i="2"/>
  <c r="F669" i="2"/>
  <c r="G669" i="2"/>
  <c r="H669" i="2"/>
  <c r="I669" i="2"/>
  <c r="J669" i="2"/>
  <c r="K669" i="2"/>
  <c r="L669" i="2"/>
  <c r="C670" i="2"/>
  <c r="D670" i="2"/>
  <c r="E670" i="2"/>
  <c r="F670" i="2"/>
  <c r="G670" i="2"/>
  <c r="H670" i="2"/>
  <c r="I670" i="2"/>
  <c r="J670" i="2"/>
  <c r="K670" i="2"/>
  <c r="L670" i="2"/>
  <c r="C671" i="2"/>
  <c r="D671" i="2"/>
  <c r="E671" i="2"/>
  <c r="F671" i="2"/>
  <c r="G671" i="2"/>
  <c r="H671" i="2"/>
  <c r="I671" i="2"/>
  <c r="J671" i="2"/>
  <c r="K671" i="2"/>
  <c r="L671" i="2"/>
  <c r="C672" i="2"/>
  <c r="D672" i="2"/>
  <c r="E672" i="2"/>
  <c r="F672" i="2"/>
  <c r="G672" i="2"/>
  <c r="H672" i="2"/>
  <c r="I672" i="2"/>
  <c r="J672" i="2"/>
  <c r="K672" i="2"/>
  <c r="L672" i="2"/>
  <c r="C673" i="2"/>
  <c r="D673" i="2"/>
  <c r="E673" i="2"/>
  <c r="F673" i="2"/>
  <c r="G673" i="2"/>
  <c r="H673" i="2"/>
  <c r="I673" i="2"/>
  <c r="J673" i="2"/>
  <c r="K673" i="2"/>
  <c r="L673" i="2"/>
  <c r="C674" i="2"/>
  <c r="D674" i="2"/>
  <c r="E674" i="2"/>
  <c r="F674" i="2"/>
  <c r="G674" i="2"/>
  <c r="H674" i="2"/>
  <c r="I674" i="2"/>
  <c r="J674" i="2"/>
  <c r="K674" i="2"/>
  <c r="L674" i="2"/>
  <c r="C675" i="2"/>
  <c r="D675" i="2"/>
  <c r="E675" i="2"/>
  <c r="F675" i="2"/>
  <c r="G675" i="2"/>
  <c r="H675" i="2"/>
  <c r="I675" i="2"/>
  <c r="J675" i="2"/>
  <c r="K675" i="2"/>
  <c r="L675" i="2"/>
  <c r="C676" i="2"/>
  <c r="D676" i="2"/>
  <c r="E676" i="2"/>
  <c r="F676" i="2"/>
  <c r="G676" i="2"/>
  <c r="H676" i="2"/>
  <c r="I676" i="2"/>
  <c r="J676" i="2"/>
  <c r="K676" i="2"/>
  <c r="L676" i="2"/>
  <c r="C677" i="2"/>
  <c r="D677" i="2"/>
  <c r="E677" i="2"/>
  <c r="F677" i="2"/>
  <c r="G677" i="2"/>
  <c r="H677" i="2"/>
  <c r="I677" i="2"/>
  <c r="J677" i="2"/>
  <c r="K677" i="2"/>
  <c r="L677" i="2"/>
  <c r="C678" i="2"/>
  <c r="D678" i="2"/>
  <c r="E678" i="2"/>
  <c r="F678" i="2"/>
  <c r="G678" i="2"/>
  <c r="H678" i="2"/>
  <c r="I678" i="2"/>
  <c r="J678" i="2"/>
  <c r="K678" i="2"/>
  <c r="L678" i="2"/>
  <c r="C679" i="2"/>
  <c r="D679" i="2"/>
  <c r="E679" i="2"/>
  <c r="F679" i="2"/>
  <c r="G679" i="2"/>
  <c r="H679" i="2"/>
  <c r="I679" i="2"/>
  <c r="J679" i="2"/>
  <c r="K679" i="2"/>
  <c r="L679" i="2"/>
  <c r="C680" i="2"/>
  <c r="D680" i="2"/>
  <c r="E680" i="2"/>
  <c r="F680" i="2"/>
  <c r="G680" i="2"/>
  <c r="H680" i="2"/>
  <c r="I680" i="2"/>
  <c r="J680" i="2"/>
  <c r="K680" i="2"/>
  <c r="L680" i="2"/>
  <c r="C681" i="2"/>
  <c r="D681" i="2"/>
  <c r="E681" i="2"/>
  <c r="F681" i="2"/>
  <c r="G681" i="2"/>
  <c r="H681" i="2"/>
  <c r="I681" i="2"/>
  <c r="J681" i="2"/>
  <c r="K681" i="2"/>
  <c r="L681" i="2"/>
  <c r="C682" i="2"/>
  <c r="D682" i="2"/>
  <c r="E682" i="2"/>
  <c r="F682" i="2"/>
  <c r="G682" i="2"/>
  <c r="H682" i="2"/>
  <c r="I682" i="2"/>
  <c r="J682" i="2"/>
  <c r="K682" i="2"/>
  <c r="L682" i="2"/>
  <c r="C683" i="2"/>
  <c r="D683" i="2"/>
  <c r="E683" i="2"/>
  <c r="F683" i="2"/>
  <c r="G683" i="2"/>
  <c r="H683" i="2"/>
  <c r="I683" i="2"/>
  <c r="J683" i="2"/>
  <c r="K683" i="2"/>
  <c r="L683" i="2"/>
  <c r="C684" i="2"/>
  <c r="D684" i="2"/>
  <c r="E684" i="2"/>
  <c r="F684" i="2"/>
  <c r="G684" i="2"/>
  <c r="H684" i="2"/>
  <c r="I684" i="2"/>
  <c r="J684" i="2"/>
  <c r="K684" i="2"/>
  <c r="L684" i="2"/>
  <c r="C685" i="2"/>
  <c r="D685" i="2"/>
  <c r="E685" i="2"/>
  <c r="F685" i="2"/>
  <c r="G685" i="2"/>
  <c r="H685" i="2"/>
  <c r="I685" i="2"/>
  <c r="J685" i="2"/>
  <c r="K685" i="2"/>
  <c r="L685" i="2"/>
  <c r="C686" i="2"/>
  <c r="D686" i="2"/>
  <c r="E686" i="2"/>
  <c r="F686" i="2"/>
  <c r="G686" i="2"/>
  <c r="H686" i="2"/>
  <c r="I686" i="2"/>
  <c r="J686" i="2"/>
  <c r="K686" i="2"/>
  <c r="L686" i="2"/>
  <c r="C687" i="2"/>
  <c r="D687" i="2"/>
  <c r="E687" i="2"/>
  <c r="F687" i="2"/>
  <c r="G687" i="2"/>
  <c r="H687" i="2"/>
  <c r="I687" i="2"/>
  <c r="J687" i="2"/>
  <c r="K687" i="2"/>
  <c r="L687" i="2"/>
  <c r="C688" i="2"/>
  <c r="D688" i="2"/>
  <c r="E688" i="2"/>
  <c r="F688" i="2"/>
  <c r="G688" i="2"/>
  <c r="H688" i="2"/>
  <c r="I688" i="2"/>
  <c r="J688" i="2"/>
  <c r="K688" i="2"/>
  <c r="L688" i="2"/>
  <c r="C689" i="2"/>
  <c r="D689" i="2"/>
  <c r="E689" i="2"/>
  <c r="F689" i="2"/>
  <c r="G689" i="2"/>
  <c r="H689" i="2"/>
  <c r="I689" i="2"/>
  <c r="J689" i="2"/>
  <c r="K689" i="2"/>
  <c r="L689" i="2"/>
  <c r="C690" i="2"/>
  <c r="D690" i="2"/>
  <c r="E690" i="2"/>
  <c r="F690" i="2"/>
  <c r="G690" i="2"/>
  <c r="H690" i="2"/>
  <c r="I690" i="2"/>
  <c r="J690" i="2"/>
  <c r="K690" i="2"/>
  <c r="L690" i="2"/>
  <c r="C691" i="2"/>
  <c r="D691" i="2"/>
  <c r="E691" i="2"/>
  <c r="F691" i="2"/>
  <c r="G691" i="2"/>
  <c r="H691" i="2"/>
  <c r="I691" i="2"/>
  <c r="J691" i="2"/>
  <c r="K691" i="2"/>
  <c r="L691" i="2"/>
  <c r="C692" i="2"/>
  <c r="D692" i="2"/>
  <c r="E692" i="2"/>
  <c r="F692" i="2"/>
  <c r="G692" i="2"/>
  <c r="H692" i="2"/>
  <c r="I692" i="2"/>
  <c r="J692" i="2"/>
  <c r="K692" i="2"/>
  <c r="L692" i="2"/>
  <c r="C693" i="2"/>
  <c r="D693" i="2"/>
  <c r="E693" i="2"/>
  <c r="F693" i="2"/>
  <c r="G693" i="2"/>
  <c r="H693" i="2"/>
  <c r="I693" i="2"/>
  <c r="J693" i="2"/>
  <c r="K693" i="2"/>
  <c r="L693" i="2"/>
  <c r="C694" i="2"/>
  <c r="D694" i="2"/>
  <c r="E694" i="2"/>
  <c r="F694" i="2"/>
  <c r="G694" i="2"/>
  <c r="H694" i="2"/>
  <c r="I694" i="2"/>
  <c r="J694" i="2"/>
  <c r="K694" i="2"/>
  <c r="L694" i="2"/>
  <c r="C695" i="2"/>
  <c r="D695" i="2"/>
  <c r="E695" i="2"/>
  <c r="F695" i="2"/>
  <c r="G695" i="2"/>
  <c r="H695" i="2"/>
  <c r="I695" i="2"/>
  <c r="J695" i="2"/>
  <c r="K695" i="2"/>
  <c r="L695" i="2"/>
  <c r="C696" i="2"/>
  <c r="D696" i="2"/>
  <c r="E696" i="2"/>
  <c r="F696" i="2"/>
  <c r="G696" i="2"/>
  <c r="H696" i="2"/>
  <c r="I696" i="2"/>
  <c r="J696" i="2"/>
  <c r="K696" i="2"/>
  <c r="L696" i="2"/>
  <c r="C697" i="2"/>
  <c r="D697" i="2"/>
  <c r="E697" i="2"/>
  <c r="F697" i="2"/>
  <c r="G697" i="2"/>
  <c r="H697" i="2"/>
  <c r="I697" i="2"/>
  <c r="J697" i="2"/>
  <c r="K697" i="2"/>
  <c r="L697" i="2"/>
  <c r="C698" i="2"/>
  <c r="D698" i="2"/>
  <c r="E698" i="2"/>
  <c r="F698" i="2"/>
  <c r="G698" i="2"/>
  <c r="H698" i="2"/>
  <c r="I698" i="2"/>
  <c r="J698" i="2"/>
  <c r="K698" i="2"/>
  <c r="L698" i="2"/>
  <c r="C699" i="2"/>
  <c r="D699" i="2"/>
  <c r="E699" i="2"/>
  <c r="F699" i="2"/>
  <c r="G699" i="2"/>
  <c r="H699" i="2"/>
  <c r="I699" i="2"/>
  <c r="J699" i="2"/>
  <c r="K699" i="2"/>
  <c r="L699" i="2"/>
  <c r="C700" i="2"/>
  <c r="D700" i="2"/>
  <c r="E700" i="2"/>
  <c r="F700" i="2"/>
  <c r="G700" i="2"/>
  <c r="H700" i="2"/>
  <c r="I700" i="2"/>
  <c r="J700" i="2"/>
  <c r="K700" i="2"/>
  <c r="L700" i="2"/>
  <c r="C701" i="2"/>
  <c r="D701" i="2"/>
  <c r="E701" i="2"/>
  <c r="F701" i="2"/>
  <c r="G701" i="2"/>
  <c r="H701" i="2"/>
  <c r="I701" i="2"/>
  <c r="J701" i="2"/>
  <c r="K701" i="2"/>
  <c r="L701" i="2"/>
  <c r="C702" i="2"/>
  <c r="D702" i="2"/>
  <c r="E702" i="2"/>
  <c r="F702" i="2"/>
  <c r="G702" i="2"/>
  <c r="H702" i="2"/>
  <c r="I702" i="2"/>
  <c r="J702" i="2"/>
  <c r="K702" i="2"/>
  <c r="L702" i="2"/>
  <c r="C703" i="2"/>
  <c r="D703" i="2"/>
  <c r="E703" i="2"/>
  <c r="F703" i="2"/>
  <c r="G703" i="2"/>
  <c r="H703" i="2"/>
  <c r="I703" i="2"/>
  <c r="J703" i="2"/>
  <c r="K703" i="2"/>
  <c r="L703" i="2"/>
  <c r="C704" i="2"/>
  <c r="D704" i="2"/>
  <c r="E704" i="2"/>
  <c r="F704" i="2"/>
  <c r="G704" i="2"/>
  <c r="H704" i="2"/>
  <c r="I704" i="2"/>
  <c r="J704" i="2"/>
  <c r="K704" i="2"/>
  <c r="L704" i="2"/>
  <c r="C705" i="2"/>
  <c r="D705" i="2"/>
  <c r="E705" i="2"/>
  <c r="F705" i="2"/>
  <c r="G705" i="2"/>
  <c r="H705" i="2"/>
  <c r="I705" i="2"/>
  <c r="J705" i="2"/>
  <c r="K705" i="2"/>
  <c r="L705" i="2"/>
  <c r="C706" i="2"/>
  <c r="D706" i="2"/>
  <c r="E706" i="2"/>
  <c r="F706" i="2"/>
  <c r="G706" i="2"/>
  <c r="H706" i="2"/>
  <c r="I706" i="2"/>
  <c r="J706" i="2"/>
  <c r="K706" i="2"/>
  <c r="L706" i="2"/>
  <c r="C707" i="2"/>
  <c r="D707" i="2"/>
  <c r="E707" i="2"/>
  <c r="F707" i="2"/>
  <c r="G707" i="2"/>
  <c r="H707" i="2"/>
  <c r="I707" i="2"/>
  <c r="J707" i="2"/>
  <c r="K707" i="2"/>
  <c r="L707" i="2"/>
  <c r="C708" i="2"/>
  <c r="D708" i="2"/>
  <c r="E708" i="2"/>
  <c r="F708" i="2"/>
  <c r="G708" i="2"/>
  <c r="H708" i="2"/>
  <c r="I708" i="2"/>
  <c r="J708" i="2"/>
  <c r="K708" i="2"/>
  <c r="L708" i="2"/>
  <c r="C709" i="2"/>
  <c r="D709" i="2"/>
  <c r="E709" i="2"/>
  <c r="F709" i="2"/>
  <c r="G709" i="2"/>
  <c r="H709" i="2"/>
  <c r="I709" i="2"/>
  <c r="J709" i="2"/>
  <c r="K709" i="2"/>
  <c r="L709" i="2"/>
  <c r="C710" i="2"/>
  <c r="D710" i="2"/>
  <c r="E710" i="2"/>
  <c r="F710" i="2"/>
  <c r="G710" i="2"/>
  <c r="H710" i="2"/>
  <c r="I710" i="2"/>
  <c r="J710" i="2"/>
  <c r="K710" i="2"/>
  <c r="L710" i="2"/>
  <c r="C711" i="2"/>
  <c r="D711" i="2"/>
  <c r="E711" i="2"/>
  <c r="F711" i="2"/>
  <c r="G711" i="2"/>
  <c r="H711" i="2"/>
  <c r="I711" i="2"/>
  <c r="J711" i="2"/>
  <c r="K711" i="2"/>
  <c r="L711" i="2"/>
  <c r="C712" i="2"/>
  <c r="D712" i="2"/>
  <c r="E712" i="2"/>
  <c r="F712" i="2"/>
  <c r="G712" i="2"/>
  <c r="H712" i="2"/>
  <c r="I712" i="2"/>
  <c r="J712" i="2"/>
  <c r="K712" i="2"/>
  <c r="L712" i="2"/>
  <c r="C713" i="2"/>
  <c r="D713" i="2"/>
  <c r="E713" i="2"/>
  <c r="F713" i="2"/>
  <c r="G713" i="2"/>
  <c r="H713" i="2"/>
  <c r="I713" i="2"/>
  <c r="J713" i="2"/>
  <c r="K713" i="2"/>
  <c r="L713" i="2"/>
  <c r="C714" i="2"/>
  <c r="D714" i="2"/>
  <c r="E714" i="2"/>
  <c r="F714" i="2"/>
  <c r="G714" i="2"/>
  <c r="H714" i="2"/>
  <c r="I714" i="2"/>
  <c r="J714" i="2"/>
  <c r="K714" i="2"/>
  <c r="L714" i="2"/>
  <c r="C715" i="2"/>
  <c r="D715" i="2"/>
  <c r="E715" i="2"/>
  <c r="F715" i="2"/>
  <c r="G715" i="2"/>
  <c r="H715" i="2"/>
  <c r="I715" i="2"/>
  <c r="J715" i="2"/>
  <c r="K715" i="2"/>
  <c r="L715" i="2"/>
  <c r="C716" i="2"/>
  <c r="D716" i="2"/>
  <c r="E716" i="2"/>
  <c r="F716" i="2"/>
  <c r="G716" i="2"/>
  <c r="H716" i="2"/>
  <c r="I716" i="2"/>
  <c r="J716" i="2"/>
  <c r="K716" i="2"/>
  <c r="L716" i="2"/>
  <c r="C717" i="2"/>
  <c r="D717" i="2"/>
  <c r="E717" i="2"/>
  <c r="F717" i="2"/>
  <c r="G717" i="2"/>
  <c r="H717" i="2"/>
  <c r="I717" i="2"/>
  <c r="J717" i="2"/>
  <c r="K717" i="2"/>
  <c r="L717" i="2"/>
  <c r="C718" i="2"/>
  <c r="D718" i="2"/>
  <c r="E718" i="2"/>
  <c r="F718" i="2"/>
  <c r="G718" i="2"/>
  <c r="H718" i="2"/>
  <c r="I718" i="2"/>
  <c r="J718" i="2"/>
  <c r="K718" i="2"/>
  <c r="L718" i="2"/>
  <c r="C719" i="2"/>
  <c r="D719" i="2"/>
  <c r="E719" i="2"/>
  <c r="F719" i="2"/>
  <c r="G719" i="2"/>
  <c r="H719" i="2"/>
  <c r="I719" i="2"/>
  <c r="J719" i="2"/>
  <c r="K719" i="2"/>
  <c r="L719" i="2"/>
  <c r="C720" i="2"/>
  <c r="D720" i="2"/>
  <c r="E720" i="2"/>
  <c r="F720" i="2"/>
  <c r="G720" i="2"/>
  <c r="H720" i="2"/>
  <c r="I720" i="2"/>
  <c r="J720" i="2"/>
  <c r="K720" i="2"/>
  <c r="L720" i="2"/>
  <c r="C721" i="2"/>
  <c r="D721" i="2"/>
  <c r="E721" i="2"/>
  <c r="F721" i="2"/>
  <c r="G721" i="2"/>
  <c r="H721" i="2"/>
  <c r="I721" i="2"/>
  <c r="J721" i="2"/>
  <c r="K721" i="2"/>
  <c r="L721" i="2"/>
  <c r="C722" i="2"/>
  <c r="D722" i="2"/>
  <c r="E722" i="2"/>
  <c r="F722" i="2"/>
  <c r="G722" i="2"/>
  <c r="H722" i="2"/>
  <c r="I722" i="2"/>
  <c r="J722" i="2"/>
  <c r="K722" i="2"/>
  <c r="L722" i="2"/>
  <c r="C723" i="2"/>
  <c r="D723" i="2"/>
  <c r="E723" i="2"/>
  <c r="F723" i="2"/>
  <c r="G723" i="2"/>
  <c r="H723" i="2"/>
  <c r="I723" i="2"/>
  <c r="J723" i="2"/>
  <c r="K723" i="2"/>
  <c r="L723" i="2"/>
  <c r="C724" i="2"/>
  <c r="D724" i="2"/>
  <c r="E724" i="2"/>
  <c r="F724" i="2"/>
  <c r="G724" i="2"/>
  <c r="H724" i="2"/>
  <c r="I724" i="2"/>
  <c r="J724" i="2"/>
  <c r="K724" i="2"/>
  <c r="L724" i="2"/>
  <c r="C725" i="2"/>
  <c r="D725" i="2"/>
  <c r="E725" i="2"/>
  <c r="F725" i="2"/>
  <c r="G725" i="2"/>
  <c r="H725" i="2"/>
  <c r="I725" i="2"/>
  <c r="J725" i="2"/>
  <c r="K725" i="2"/>
  <c r="L725" i="2"/>
  <c r="C726" i="2"/>
  <c r="D726" i="2"/>
  <c r="E726" i="2"/>
  <c r="F726" i="2"/>
  <c r="G726" i="2"/>
  <c r="H726" i="2"/>
  <c r="I726" i="2"/>
  <c r="J726" i="2"/>
  <c r="K726" i="2"/>
  <c r="L726" i="2"/>
  <c r="C727" i="2"/>
  <c r="D727" i="2"/>
  <c r="E727" i="2"/>
  <c r="F727" i="2"/>
  <c r="G727" i="2"/>
  <c r="H727" i="2"/>
  <c r="I727" i="2"/>
  <c r="J727" i="2"/>
  <c r="K727" i="2"/>
  <c r="L727" i="2"/>
  <c r="C728" i="2"/>
  <c r="D728" i="2"/>
  <c r="E728" i="2"/>
  <c r="F728" i="2"/>
  <c r="G728" i="2"/>
  <c r="H728" i="2"/>
  <c r="I728" i="2"/>
  <c r="J728" i="2"/>
  <c r="K728" i="2"/>
  <c r="L728" i="2"/>
  <c r="C729" i="2"/>
  <c r="D729" i="2"/>
  <c r="E729" i="2"/>
  <c r="F729" i="2"/>
  <c r="G729" i="2"/>
  <c r="H729" i="2"/>
  <c r="I729" i="2"/>
  <c r="J729" i="2"/>
  <c r="K729" i="2"/>
  <c r="L729" i="2"/>
  <c r="C730" i="2"/>
  <c r="D730" i="2"/>
  <c r="E730" i="2"/>
  <c r="F730" i="2"/>
  <c r="G730" i="2"/>
  <c r="H730" i="2"/>
  <c r="I730" i="2"/>
  <c r="J730" i="2"/>
  <c r="K730" i="2"/>
  <c r="L730" i="2"/>
  <c r="C731" i="2"/>
  <c r="D731" i="2"/>
  <c r="E731" i="2"/>
  <c r="F731" i="2"/>
  <c r="G731" i="2"/>
  <c r="H731" i="2"/>
  <c r="I731" i="2"/>
  <c r="J731" i="2"/>
  <c r="K731" i="2"/>
  <c r="L731" i="2"/>
  <c r="C732" i="2"/>
  <c r="D732" i="2"/>
  <c r="E732" i="2"/>
  <c r="F732" i="2"/>
  <c r="G732" i="2"/>
  <c r="H732" i="2"/>
  <c r="I732" i="2"/>
  <c r="J732" i="2"/>
  <c r="K732" i="2"/>
  <c r="L732" i="2"/>
  <c r="C733" i="2"/>
  <c r="D733" i="2"/>
  <c r="E733" i="2"/>
  <c r="F733" i="2"/>
  <c r="G733" i="2"/>
  <c r="H733" i="2"/>
  <c r="I733" i="2"/>
  <c r="J733" i="2"/>
  <c r="K733" i="2"/>
  <c r="L733" i="2"/>
  <c r="C734" i="2"/>
  <c r="D734" i="2"/>
  <c r="E734" i="2"/>
  <c r="F734" i="2"/>
  <c r="G734" i="2"/>
  <c r="H734" i="2"/>
  <c r="I734" i="2"/>
  <c r="J734" i="2"/>
  <c r="K734" i="2"/>
  <c r="L734" i="2"/>
  <c r="C735" i="2"/>
  <c r="D735" i="2"/>
  <c r="E735" i="2"/>
  <c r="F735" i="2"/>
  <c r="G735" i="2"/>
  <c r="H735" i="2"/>
  <c r="I735" i="2"/>
  <c r="J735" i="2"/>
  <c r="K735" i="2"/>
  <c r="L735" i="2"/>
  <c r="C736" i="2"/>
  <c r="D736" i="2"/>
  <c r="E736" i="2"/>
  <c r="F736" i="2"/>
  <c r="G736" i="2"/>
  <c r="H736" i="2"/>
  <c r="I736" i="2"/>
  <c r="J736" i="2"/>
  <c r="K736" i="2"/>
  <c r="L736" i="2"/>
  <c r="C737" i="2"/>
  <c r="D737" i="2"/>
  <c r="E737" i="2"/>
  <c r="F737" i="2"/>
  <c r="G737" i="2"/>
  <c r="H737" i="2"/>
  <c r="I737" i="2"/>
  <c r="J737" i="2"/>
  <c r="K737" i="2"/>
  <c r="L737" i="2"/>
  <c r="C738" i="2"/>
  <c r="D738" i="2"/>
  <c r="E738" i="2"/>
  <c r="F738" i="2"/>
  <c r="G738" i="2"/>
  <c r="H738" i="2"/>
  <c r="I738" i="2"/>
  <c r="J738" i="2"/>
  <c r="K738" i="2"/>
  <c r="L738" i="2"/>
  <c r="C739" i="2"/>
  <c r="D739" i="2"/>
  <c r="E739" i="2"/>
  <c r="F739" i="2"/>
  <c r="G739" i="2"/>
  <c r="H739" i="2"/>
  <c r="I739" i="2"/>
  <c r="J739" i="2"/>
  <c r="K739" i="2"/>
  <c r="L739" i="2"/>
  <c r="C740" i="2"/>
  <c r="D740" i="2"/>
  <c r="E740" i="2"/>
  <c r="F740" i="2"/>
  <c r="G740" i="2"/>
  <c r="H740" i="2"/>
  <c r="I740" i="2"/>
  <c r="J740" i="2"/>
  <c r="K740" i="2"/>
  <c r="L740" i="2"/>
  <c r="C741" i="2"/>
  <c r="D741" i="2"/>
  <c r="E741" i="2"/>
  <c r="F741" i="2"/>
  <c r="G741" i="2"/>
  <c r="H741" i="2"/>
  <c r="I741" i="2"/>
  <c r="J741" i="2"/>
  <c r="K741" i="2"/>
  <c r="L741" i="2"/>
  <c r="C742" i="2"/>
  <c r="D742" i="2"/>
  <c r="E742" i="2"/>
  <c r="F742" i="2"/>
  <c r="G742" i="2"/>
  <c r="H742" i="2"/>
  <c r="I742" i="2"/>
  <c r="J742" i="2"/>
  <c r="K742" i="2"/>
  <c r="L742" i="2"/>
  <c r="C743" i="2"/>
  <c r="D743" i="2"/>
  <c r="E743" i="2"/>
  <c r="F743" i="2"/>
  <c r="G743" i="2"/>
  <c r="H743" i="2"/>
  <c r="I743" i="2"/>
  <c r="J743" i="2"/>
  <c r="K743" i="2"/>
  <c r="L743" i="2"/>
  <c r="C744" i="2"/>
  <c r="D744" i="2"/>
  <c r="E744" i="2"/>
  <c r="F744" i="2"/>
  <c r="G744" i="2"/>
  <c r="H744" i="2"/>
  <c r="I744" i="2"/>
  <c r="J744" i="2"/>
  <c r="K744" i="2"/>
  <c r="L744" i="2"/>
  <c r="C745" i="2"/>
  <c r="D745" i="2"/>
  <c r="E745" i="2"/>
  <c r="F745" i="2"/>
  <c r="G745" i="2"/>
  <c r="H745" i="2"/>
  <c r="I745" i="2"/>
  <c r="J745" i="2"/>
  <c r="K745" i="2"/>
  <c r="L745" i="2"/>
  <c r="C746" i="2"/>
  <c r="D746" i="2"/>
  <c r="E746" i="2"/>
  <c r="F746" i="2"/>
  <c r="G746" i="2"/>
  <c r="H746" i="2"/>
  <c r="I746" i="2"/>
  <c r="J746" i="2"/>
  <c r="K746" i="2"/>
  <c r="L746" i="2"/>
  <c r="C747" i="2"/>
  <c r="D747" i="2"/>
  <c r="E747" i="2"/>
  <c r="F747" i="2"/>
  <c r="G747" i="2"/>
  <c r="H747" i="2"/>
  <c r="I747" i="2"/>
  <c r="J747" i="2"/>
  <c r="K747" i="2"/>
  <c r="L747" i="2"/>
  <c r="C748" i="2"/>
  <c r="D748" i="2"/>
  <c r="E748" i="2"/>
  <c r="F748" i="2"/>
  <c r="G748" i="2"/>
  <c r="H748" i="2"/>
  <c r="I748" i="2"/>
  <c r="J748" i="2"/>
  <c r="K748" i="2"/>
  <c r="L748" i="2"/>
  <c r="C749" i="2"/>
  <c r="D749" i="2"/>
  <c r="E749" i="2"/>
  <c r="F749" i="2"/>
  <c r="G749" i="2"/>
  <c r="H749" i="2"/>
  <c r="I749" i="2"/>
  <c r="J749" i="2"/>
  <c r="K749" i="2"/>
  <c r="L749" i="2"/>
  <c r="C750" i="2"/>
  <c r="D750" i="2"/>
  <c r="E750" i="2"/>
  <c r="F750" i="2"/>
  <c r="G750" i="2"/>
  <c r="H750" i="2"/>
  <c r="I750" i="2"/>
  <c r="J750" i="2"/>
  <c r="K750" i="2"/>
  <c r="L750" i="2"/>
  <c r="C751" i="2"/>
  <c r="D751" i="2"/>
  <c r="E751" i="2"/>
  <c r="F751" i="2"/>
  <c r="G751" i="2"/>
  <c r="H751" i="2"/>
  <c r="I751" i="2"/>
  <c r="J751" i="2"/>
  <c r="K751" i="2"/>
  <c r="L751" i="2"/>
  <c r="C752" i="2"/>
  <c r="D752" i="2"/>
  <c r="E752" i="2"/>
  <c r="F752" i="2"/>
  <c r="G752" i="2"/>
  <c r="H752" i="2"/>
  <c r="I752" i="2"/>
  <c r="J752" i="2"/>
  <c r="K752" i="2"/>
  <c r="L752" i="2"/>
  <c r="C753" i="2"/>
  <c r="D753" i="2"/>
  <c r="E753" i="2"/>
  <c r="F753" i="2"/>
  <c r="G753" i="2"/>
  <c r="H753" i="2"/>
  <c r="I753" i="2"/>
  <c r="J753" i="2"/>
  <c r="K753" i="2"/>
  <c r="L753" i="2"/>
  <c r="C754" i="2"/>
  <c r="D754" i="2"/>
  <c r="E754" i="2"/>
  <c r="F754" i="2"/>
  <c r="G754" i="2"/>
  <c r="H754" i="2"/>
  <c r="I754" i="2"/>
  <c r="J754" i="2"/>
  <c r="K754" i="2"/>
  <c r="L754" i="2"/>
  <c r="C755" i="2"/>
  <c r="D755" i="2"/>
  <c r="E755" i="2"/>
  <c r="F755" i="2"/>
  <c r="G755" i="2"/>
  <c r="H755" i="2"/>
  <c r="I755" i="2"/>
  <c r="J755" i="2"/>
  <c r="K755" i="2"/>
  <c r="L755" i="2"/>
  <c r="C756" i="2"/>
  <c r="D756" i="2"/>
  <c r="E756" i="2"/>
  <c r="F756" i="2"/>
  <c r="G756" i="2"/>
  <c r="H756" i="2"/>
  <c r="I756" i="2"/>
  <c r="J756" i="2"/>
  <c r="K756" i="2"/>
  <c r="L756" i="2"/>
  <c r="C757" i="2"/>
  <c r="D757" i="2"/>
  <c r="E757" i="2"/>
  <c r="F757" i="2"/>
  <c r="G757" i="2"/>
  <c r="H757" i="2"/>
  <c r="I757" i="2"/>
  <c r="J757" i="2"/>
  <c r="K757" i="2"/>
  <c r="L757" i="2"/>
  <c r="C758" i="2"/>
  <c r="D758" i="2"/>
  <c r="E758" i="2"/>
  <c r="F758" i="2"/>
  <c r="G758" i="2"/>
  <c r="H758" i="2"/>
  <c r="I758" i="2"/>
  <c r="J758" i="2"/>
  <c r="K758" i="2"/>
  <c r="L758" i="2"/>
  <c r="C759" i="2"/>
  <c r="D759" i="2"/>
  <c r="E759" i="2"/>
  <c r="F759" i="2"/>
  <c r="G759" i="2"/>
  <c r="H759" i="2"/>
  <c r="I759" i="2"/>
  <c r="J759" i="2"/>
  <c r="K759" i="2"/>
  <c r="L759" i="2"/>
  <c r="C760" i="2"/>
  <c r="D760" i="2"/>
  <c r="E760" i="2"/>
  <c r="F760" i="2"/>
  <c r="G760" i="2"/>
  <c r="H760" i="2"/>
  <c r="I760" i="2"/>
  <c r="J760" i="2"/>
  <c r="K760" i="2"/>
  <c r="L760" i="2"/>
  <c r="C761" i="2"/>
  <c r="D761" i="2"/>
  <c r="E761" i="2"/>
  <c r="F761" i="2"/>
  <c r="G761" i="2"/>
  <c r="H761" i="2"/>
  <c r="I761" i="2"/>
  <c r="J761" i="2"/>
  <c r="K761" i="2"/>
  <c r="L761" i="2"/>
  <c r="C762" i="2"/>
  <c r="D762" i="2"/>
  <c r="E762" i="2"/>
  <c r="F762" i="2"/>
  <c r="G762" i="2"/>
  <c r="H762" i="2"/>
  <c r="I762" i="2"/>
  <c r="J762" i="2"/>
  <c r="K762" i="2"/>
  <c r="L762" i="2"/>
  <c r="C763" i="2"/>
  <c r="D763" i="2"/>
  <c r="E763" i="2"/>
  <c r="F763" i="2"/>
  <c r="G763" i="2"/>
  <c r="H763" i="2"/>
  <c r="I763" i="2"/>
  <c r="J763" i="2"/>
  <c r="K763" i="2"/>
  <c r="L763" i="2"/>
  <c r="C764" i="2"/>
  <c r="D764" i="2"/>
  <c r="E764" i="2"/>
  <c r="F764" i="2"/>
  <c r="G764" i="2"/>
  <c r="H764" i="2"/>
  <c r="I764" i="2"/>
  <c r="J764" i="2"/>
  <c r="K764" i="2"/>
  <c r="L764" i="2"/>
  <c r="C765" i="2"/>
  <c r="D765" i="2"/>
  <c r="E765" i="2"/>
  <c r="F765" i="2"/>
  <c r="G765" i="2"/>
  <c r="H765" i="2"/>
  <c r="I765" i="2"/>
  <c r="J765" i="2"/>
  <c r="K765" i="2"/>
  <c r="L765" i="2"/>
  <c r="C766" i="2"/>
  <c r="D766" i="2"/>
  <c r="E766" i="2"/>
  <c r="F766" i="2"/>
  <c r="G766" i="2"/>
  <c r="H766" i="2"/>
  <c r="I766" i="2"/>
  <c r="J766" i="2"/>
  <c r="K766" i="2"/>
  <c r="L766" i="2"/>
  <c r="C767" i="2"/>
  <c r="D767" i="2"/>
  <c r="E767" i="2"/>
  <c r="F767" i="2"/>
  <c r="G767" i="2"/>
  <c r="H767" i="2"/>
  <c r="I767" i="2"/>
  <c r="J767" i="2"/>
  <c r="K767" i="2"/>
  <c r="L767" i="2"/>
  <c r="C768" i="2"/>
  <c r="D768" i="2"/>
  <c r="E768" i="2"/>
  <c r="F768" i="2"/>
  <c r="G768" i="2"/>
  <c r="H768" i="2"/>
  <c r="I768" i="2"/>
  <c r="J768" i="2"/>
  <c r="K768" i="2"/>
  <c r="L768" i="2"/>
  <c r="C769" i="2"/>
  <c r="D769" i="2"/>
  <c r="E769" i="2"/>
  <c r="F769" i="2"/>
  <c r="G769" i="2"/>
  <c r="H769" i="2"/>
  <c r="I769" i="2"/>
  <c r="J769" i="2"/>
  <c r="K769" i="2"/>
  <c r="L769" i="2"/>
  <c r="C770" i="2"/>
  <c r="D770" i="2"/>
  <c r="E770" i="2"/>
  <c r="F770" i="2"/>
  <c r="G770" i="2"/>
  <c r="H770" i="2"/>
  <c r="I770" i="2"/>
  <c r="J770" i="2"/>
  <c r="K770" i="2"/>
  <c r="L770" i="2"/>
  <c r="C771" i="2"/>
  <c r="D771" i="2"/>
  <c r="E771" i="2"/>
  <c r="F771" i="2"/>
  <c r="G771" i="2"/>
  <c r="H771" i="2"/>
  <c r="I771" i="2"/>
  <c r="J771" i="2"/>
  <c r="K771" i="2"/>
  <c r="L771" i="2"/>
  <c r="C772" i="2"/>
  <c r="D772" i="2"/>
  <c r="E772" i="2"/>
  <c r="F772" i="2"/>
  <c r="G772" i="2"/>
  <c r="H772" i="2"/>
  <c r="I772" i="2"/>
  <c r="J772" i="2"/>
  <c r="K772" i="2"/>
  <c r="L772" i="2"/>
  <c r="C773" i="2"/>
  <c r="D773" i="2"/>
  <c r="E773" i="2"/>
  <c r="F773" i="2"/>
  <c r="G773" i="2"/>
  <c r="H773" i="2"/>
  <c r="I773" i="2"/>
  <c r="J773" i="2"/>
  <c r="K773" i="2"/>
  <c r="L773" i="2"/>
  <c r="C774" i="2"/>
  <c r="D774" i="2"/>
  <c r="E774" i="2"/>
  <c r="F774" i="2"/>
  <c r="G774" i="2"/>
  <c r="H774" i="2"/>
  <c r="I774" i="2"/>
  <c r="J774" i="2"/>
  <c r="K774" i="2"/>
  <c r="L774" i="2"/>
  <c r="C775" i="2"/>
  <c r="D775" i="2"/>
  <c r="E775" i="2"/>
  <c r="F775" i="2"/>
  <c r="G775" i="2"/>
  <c r="H775" i="2"/>
  <c r="I775" i="2"/>
  <c r="J775" i="2"/>
  <c r="K775" i="2"/>
  <c r="L775" i="2"/>
  <c r="C776" i="2"/>
  <c r="D776" i="2"/>
  <c r="E776" i="2"/>
  <c r="F776" i="2"/>
  <c r="G776" i="2"/>
  <c r="H776" i="2"/>
  <c r="I776" i="2"/>
  <c r="J776" i="2"/>
  <c r="K776" i="2"/>
  <c r="L776" i="2"/>
  <c r="C777" i="2"/>
  <c r="D777" i="2"/>
  <c r="E777" i="2"/>
  <c r="F777" i="2"/>
  <c r="G777" i="2"/>
  <c r="H777" i="2"/>
  <c r="I777" i="2"/>
  <c r="J777" i="2"/>
  <c r="K777" i="2"/>
  <c r="L777" i="2"/>
  <c r="C778" i="2"/>
  <c r="D778" i="2"/>
  <c r="E778" i="2"/>
  <c r="F778" i="2"/>
  <c r="G778" i="2"/>
  <c r="H778" i="2"/>
  <c r="I778" i="2"/>
  <c r="J778" i="2"/>
  <c r="K778" i="2"/>
  <c r="L778" i="2"/>
  <c r="C779" i="2"/>
  <c r="D779" i="2"/>
  <c r="E779" i="2"/>
  <c r="F779" i="2"/>
  <c r="G779" i="2"/>
  <c r="H779" i="2"/>
  <c r="I779" i="2"/>
  <c r="J779" i="2"/>
  <c r="K779" i="2"/>
  <c r="L779" i="2"/>
  <c r="C780" i="2"/>
  <c r="D780" i="2"/>
  <c r="E780" i="2"/>
  <c r="F780" i="2"/>
  <c r="G780" i="2"/>
  <c r="H780" i="2"/>
  <c r="I780" i="2"/>
  <c r="J780" i="2"/>
  <c r="K780" i="2"/>
  <c r="L780" i="2"/>
  <c r="C781" i="2"/>
  <c r="D781" i="2"/>
  <c r="E781" i="2"/>
  <c r="F781" i="2"/>
  <c r="G781" i="2"/>
  <c r="H781" i="2"/>
  <c r="I781" i="2"/>
  <c r="J781" i="2"/>
  <c r="K781" i="2"/>
  <c r="L781" i="2"/>
  <c r="C782" i="2"/>
  <c r="D782" i="2"/>
  <c r="E782" i="2"/>
  <c r="F782" i="2"/>
  <c r="G782" i="2"/>
  <c r="H782" i="2"/>
  <c r="I782" i="2"/>
  <c r="J782" i="2"/>
  <c r="K782" i="2"/>
  <c r="L782" i="2"/>
  <c r="C783" i="2"/>
  <c r="D783" i="2"/>
  <c r="E783" i="2"/>
  <c r="F783" i="2"/>
  <c r="G783" i="2"/>
  <c r="H783" i="2"/>
  <c r="I783" i="2"/>
  <c r="J783" i="2"/>
  <c r="K783" i="2"/>
  <c r="L783" i="2"/>
  <c r="C784" i="2"/>
  <c r="D784" i="2"/>
  <c r="E784" i="2"/>
  <c r="F784" i="2"/>
  <c r="G784" i="2"/>
  <c r="H784" i="2"/>
  <c r="I784" i="2"/>
  <c r="J784" i="2"/>
  <c r="K784" i="2"/>
  <c r="L784" i="2"/>
  <c r="C785" i="2"/>
  <c r="D785" i="2"/>
  <c r="E785" i="2"/>
  <c r="F785" i="2"/>
  <c r="G785" i="2"/>
  <c r="H785" i="2"/>
  <c r="I785" i="2"/>
  <c r="J785" i="2"/>
  <c r="K785" i="2"/>
  <c r="L785" i="2"/>
  <c r="C786" i="2"/>
  <c r="D786" i="2"/>
  <c r="E786" i="2"/>
  <c r="F786" i="2"/>
  <c r="G786" i="2"/>
  <c r="H786" i="2"/>
  <c r="I786" i="2"/>
  <c r="J786" i="2"/>
  <c r="K786" i="2"/>
  <c r="L786" i="2"/>
  <c r="C787" i="2"/>
  <c r="D787" i="2"/>
  <c r="E787" i="2"/>
  <c r="F787" i="2"/>
  <c r="G787" i="2"/>
  <c r="H787" i="2"/>
  <c r="I787" i="2"/>
  <c r="J787" i="2"/>
  <c r="K787" i="2"/>
  <c r="L787" i="2"/>
  <c r="C788" i="2"/>
  <c r="D788" i="2"/>
  <c r="E788" i="2"/>
  <c r="F788" i="2"/>
  <c r="G788" i="2"/>
  <c r="H788" i="2"/>
  <c r="I788" i="2"/>
  <c r="J788" i="2"/>
  <c r="K788" i="2"/>
  <c r="L788" i="2"/>
  <c r="C789" i="2"/>
  <c r="D789" i="2"/>
  <c r="E789" i="2"/>
  <c r="F789" i="2"/>
  <c r="G789" i="2"/>
  <c r="H789" i="2"/>
  <c r="I789" i="2"/>
  <c r="J789" i="2"/>
  <c r="K789" i="2"/>
  <c r="L789" i="2"/>
  <c r="C790" i="2"/>
  <c r="D790" i="2"/>
  <c r="E790" i="2"/>
  <c r="F790" i="2"/>
  <c r="G790" i="2"/>
  <c r="H790" i="2"/>
  <c r="I790" i="2"/>
  <c r="J790" i="2"/>
  <c r="K790" i="2"/>
  <c r="L790" i="2"/>
  <c r="C791" i="2"/>
  <c r="D791" i="2"/>
  <c r="E791" i="2"/>
  <c r="F791" i="2"/>
  <c r="G791" i="2"/>
  <c r="H791" i="2"/>
  <c r="I791" i="2"/>
  <c r="J791" i="2"/>
  <c r="K791" i="2"/>
  <c r="L791" i="2"/>
  <c r="C792" i="2"/>
  <c r="D792" i="2"/>
  <c r="E792" i="2"/>
  <c r="F792" i="2"/>
  <c r="G792" i="2"/>
  <c r="H792" i="2"/>
  <c r="I792" i="2"/>
  <c r="J792" i="2"/>
  <c r="K792" i="2"/>
  <c r="L792" i="2"/>
  <c r="C793" i="2"/>
  <c r="D793" i="2"/>
  <c r="E793" i="2"/>
  <c r="F793" i="2"/>
  <c r="G793" i="2"/>
  <c r="H793" i="2"/>
  <c r="I793" i="2"/>
  <c r="J793" i="2"/>
  <c r="K793" i="2"/>
  <c r="L793" i="2"/>
  <c r="C794" i="2"/>
  <c r="D794" i="2"/>
  <c r="E794" i="2"/>
  <c r="F794" i="2"/>
  <c r="G794" i="2"/>
  <c r="H794" i="2"/>
  <c r="I794" i="2"/>
  <c r="J794" i="2"/>
  <c r="K794" i="2"/>
  <c r="L794" i="2"/>
  <c r="C795" i="2"/>
  <c r="D795" i="2"/>
  <c r="E795" i="2"/>
  <c r="F795" i="2"/>
  <c r="G795" i="2"/>
  <c r="H795" i="2"/>
  <c r="I795" i="2"/>
  <c r="J795" i="2"/>
  <c r="K795" i="2"/>
  <c r="L795" i="2"/>
  <c r="C796" i="2"/>
  <c r="D796" i="2"/>
  <c r="E796" i="2"/>
  <c r="F796" i="2"/>
  <c r="G796" i="2"/>
  <c r="H796" i="2"/>
  <c r="I796" i="2"/>
  <c r="J796" i="2"/>
  <c r="K796" i="2"/>
  <c r="L796" i="2"/>
  <c r="C797" i="2"/>
  <c r="D797" i="2"/>
  <c r="E797" i="2"/>
  <c r="F797" i="2"/>
  <c r="G797" i="2"/>
  <c r="H797" i="2"/>
  <c r="I797" i="2"/>
  <c r="J797" i="2"/>
  <c r="K797" i="2"/>
  <c r="L797" i="2"/>
  <c r="C798" i="2"/>
  <c r="D798" i="2"/>
  <c r="E798" i="2"/>
  <c r="F798" i="2"/>
  <c r="G798" i="2"/>
  <c r="H798" i="2"/>
  <c r="I798" i="2"/>
  <c r="J798" i="2"/>
  <c r="K798" i="2"/>
  <c r="L798" i="2"/>
  <c r="C799" i="2"/>
  <c r="D799" i="2"/>
  <c r="E799" i="2"/>
  <c r="F799" i="2"/>
  <c r="G799" i="2"/>
  <c r="H799" i="2"/>
  <c r="I799" i="2"/>
  <c r="J799" i="2"/>
  <c r="K799" i="2"/>
  <c r="L799" i="2"/>
  <c r="C800" i="2"/>
  <c r="D800" i="2"/>
  <c r="E800" i="2"/>
  <c r="F800" i="2"/>
  <c r="G800" i="2"/>
  <c r="H800" i="2"/>
  <c r="I800" i="2"/>
  <c r="J800" i="2"/>
  <c r="K800" i="2"/>
  <c r="L800" i="2"/>
  <c r="C801" i="2"/>
  <c r="D801" i="2"/>
  <c r="E801" i="2"/>
  <c r="F801" i="2"/>
  <c r="G801" i="2"/>
  <c r="H801" i="2"/>
  <c r="I801" i="2"/>
  <c r="J801" i="2"/>
  <c r="K801" i="2"/>
  <c r="L801" i="2"/>
  <c r="C802" i="2"/>
  <c r="D802" i="2"/>
  <c r="E802" i="2"/>
  <c r="F802" i="2"/>
  <c r="G802" i="2"/>
  <c r="H802" i="2"/>
  <c r="I802" i="2"/>
  <c r="J802" i="2"/>
  <c r="K802" i="2"/>
  <c r="L802" i="2"/>
  <c r="C803" i="2"/>
  <c r="D803" i="2"/>
  <c r="E803" i="2"/>
  <c r="F803" i="2"/>
  <c r="G803" i="2"/>
  <c r="H803" i="2"/>
  <c r="I803" i="2"/>
  <c r="J803" i="2"/>
  <c r="K803" i="2"/>
  <c r="L803" i="2"/>
  <c r="C804" i="2"/>
  <c r="D804" i="2"/>
  <c r="E804" i="2"/>
  <c r="F804" i="2"/>
  <c r="G804" i="2"/>
  <c r="H804" i="2"/>
  <c r="I804" i="2"/>
  <c r="J804" i="2"/>
  <c r="K804" i="2"/>
  <c r="L804" i="2"/>
  <c r="C805" i="2"/>
  <c r="D805" i="2"/>
  <c r="E805" i="2"/>
  <c r="F805" i="2"/>
  <c r="G805" i="2"/>
  <c r="H805" i="2"/>
  <c r="I805" i="2"/>
  <c r="J805" i="2"/>
  <c r="K805" i="2"/>
  <c r="L805" i="2"/>
  <c r="C806" i="2"/>
  <c r="D806" i="2"/>
  <c r="E806" i="2"/>
  <c r="F806" i="2"/>
  <c r="G806" i="2"/>
  <c r="H806" i="2"/>
  <c r="I806" i="2"/>
  <c r="J806" i="2"/>
  <c r="K806" i="2"/>
  <c r="L806" i="2"/>
  <c r="C807" i="2"/>
  <c r="D807" i="2"/>
  <c r="E807" i="2"/>
  <c r="F807" i="2"/>
  <c r="G807" i="2"/>
  <c r="H807" i="2"/>
  <c r="I807" i="2"/>
  <c r="J807" i="2"/>
  <c r="K807" i="2"/>
  <c r="L807" i="2"/>
  <c r="C808" i="2"/>
  <c r="D808" i="2"/>
  <c r="E808" i="2"/>
  <c r="F808" i="2"/>
  <c r="G808" i="2"/>
  <c r="H808" i="2"/>
  <c r="I808" i="2"/>
  <c r="J808" i="2"/>
  <c r="K808" i="2"/>
  <c r="L808" i="2"/>
  <c r="C809" i="2"/>
  <c r="D809" i="2"/>
  <c r="E809" i="2"/>
  <c r="F809" i="2"/>
  <c r="G809" i="2"/>
  <c r="H809" i="2"/>
  <c r="I809" i="2"/>
  <c r="J809" i="2"/>
  <c r="K809" i="2"/>
  <c r="L809" i="2"/>
  <c r="C810" i="2"/>
  <c r="D810" i="2"/>
  <c r="E810" i="2"/>
  <c r="F810" i="2"/>
  <c r="G810" i="2"/>
  <c r="H810" i="2"/>
  <c r="I810" i="2"/>
  <c r="J810" i="2"/>
  <c r="K810" i="2"/>
  <c r="L810" i="2"/>
  <c r="C811" i="2"/>
  <c r="D811" i="2"/>
  <c r="E811" i="2"/>
  <c r="F811" i="2"/>
  <c r="G811" i="2"/>
  <c r="H811" i="2"/>
  <c r="I811" i="2"/>
  <c r="J811" i="2"/>
  <c r="K811" i="2"/>
  <c r="L811" i="2"/>
  <c r="C812" i="2"/>
  <c r="D812" i="2"/>
  <c r="E812" i="2"/>
  <c r="F812" i="2"/>
  <c r="G812" i="2"/>
  <c r="H812" i="2"/>
  <c r="I812" i="2"/>
  <c r="J812" i="2"/>
  <c r="K812" i="2"/>
  <c r="L812" i="2"/>
  <c r="C813" i="2"/>
  <c r="D813" i="2"/>
  <c r="E813" i="2"/>
  <c r="F813" i="2"/>
  <c r="G813" i="2"/>
  <c r="H813" i="2"/>
  <c r="I813" i="2"/>
  <c r="J813" i="2"/>
  <c r="K813" i="2"/>
  <c r="L813" i="2"/>
  <c r="C814" i="2"/>
  <c r="D814" i="2"/>
  <c r="E814" i="2"/>
  <c r="F814" i="2"/>
  <c r="G814" i="2"/>
  <c r="H814" i="2"/>
  <c r="I814" i="2"/>
  <c r="J814" i="2"/>
  <c r="K814" i="2"/>
  <c r="L814" i="2"/>
  <c r="C815" i="2"/>
  <c r="D815" i="2"/>
  <c r="E815" i="2"/>
  <c r="F815" i="2"/>
  <c r="G815" i="2"/>
  <c r="H815" i="2"/>
  <c r="I815" i="2"/>
  <c r="J815" i="2"/>
  <c r="K815" i="2"/>
  <c r="L815" i="2"/>
  <c r="C816" i="2"/>
  <c r="D816" i="2"/>
  <c r="E816" i="2"/>
  <c r="F816" i="2"/>
  <c r="G816" i="2"/>
  <c r="H816" i="2"/>
  <c r="I816" i="2"/>
  <c r="J816" i="2"/>
  <c r="K816" i="2"/>
  <c r="L816" i="2"/>
  <c r="C817" i="2"/>
  <c r="D817" i="2"/>
  <c r="E817" i="2"/>
  <c r="F817" i="2"/>
  <c r="G817" i="2"/>
  <c r="H817" i="2"/>
  <c r="I817" i="2"/>
  <c r="J817" i="2"/>
  <c r="K817" i="2"/>
  <c r="L817" i="2"/>
  <c r="C818" i="2"/>
  <c r="D818" i="2"/>
  <c r="E818" i="2"/>
  <c r="F818" i="2"/>
  <c r="G818" i="2"/>
  <c r="H818" i="2"/>
  <c r="I818" i="2"/>
  <c r="J818" i="2"/>
  <c r="K818" i="2"/>
  <c r="L818" i="2"/>
  <c r="C819" i="2"/>
  <c r="D819" i="2"/>
  <c r="E819" i="2"/>
  <c r="F819" i="2"/>
  <c r="G819" i="2"/>
  <c r="H819" i="2"/>
  <c r="I819" i="2"/>
  <c r="J819" i="2"/>
  <c r="K819" i="2"/>
  <c r="L819" i="2"/>
  <c r="C820" i="2"/>
  <c r="D820" i="2"/>
  <c r="E820" i="2"/>
  <c r="F820" i="2"/>
  <c r="G820" i="2"/>
  <c r="H820" i="2"/>
  <c r="I820" i="2"/>
  <c r="J820" i="2"/>
  <c r="K820" i="2"/>
  <c r="L820" i="2"/>
  <c r="C821" i="2"/>
  <c r="D821" i="2"/>
  <c r="E821" i="2"/>
  <c r="F821" i="2"/>
  <c r="G821" i="2"/>
  <c r="H821" i="2"/>
  <c r="I821" i="2"/>
  <c r="J821" i="2"/>
  <c r="K821" i="2"/>
  <c r="L821" i="2"/>
  <c r="C822" i="2"/>
  <c r="D822" i="2"/>
  <c r="E822" i="2"/>
  <c r="F822" i="2"/>
  <c r="G822" i="2"/>
  <c r="H822" i="2"/>
  <c r="I822" i="2"/>
  <c r="J822" i="2"/>
  <c r="K822" i="2"/>
  <c r="L822" i="2"/>
  <c r="C823" i="2"/>
  <c r="D823" i="2"/>
  <c r="E823" i="2"/>
  <c r="F823" i="2"/>
  <c r="G823" i="2"/>
  <c r="H823" i="2"/>
  <c r="I823" i="2"/>
  <c r="J823" i="2"/>
  <c r="K823" i="2"/>
  <c r="L823" i="2"/>
  <c r="C824" i="2"/>
  <c r="D824" i="2"/>
  <c r="E824" i="2"/>
  <c r="F824" i="2"/>
  <c r="G824" i="2"/>
  <c r="H824" i="2"/>
  <c r="I824" i="2"/>
  <c r="J824" i="2"/>
  <c r="K824" i="2"/>
  <c r="L824" i="2"/>
  <c r="C825" i="2"/>
  <c r="D825" i="2"/>
  <c r="E825" i="2"/>
  <c r="F825" i="2"/>
  <c r="G825" i="2"/>
  <c r="H825" i="2"/>
  <c r="I825" i="2"/>
  <c r="J825" i="2"/>
  <c r="K825" i="2"/>
  <c r="L825" i="2"/>
  <c r="C826" i="2"/>
  <c r="D826" i="2"/>
  <c r="E826" i="2"/>
  <c r="F826" i="2"/>
  <c r="G826" i="2"/>
  <c r="H826" i="2"/>
  <c r="I826" i="2"/>
  <c r="J826" i="2"/>
  <c r="K826" i="2"/>
  <c r="L826" i="2"/>
  <c r="C827" i="2"/>
  <c r="D827" i="2"/>
  <c r="E827" i="2"/>
  <c r="F827" i="2"/>
  <c r="G827" i="2"/>
  <c r="H827" i="2"/>
  <c r="I827" i="2"/>
  <c r="J827" i="2"/>
  <c r="K827" i="2"/>
  <c r="L827" i="2"/>
  <c r="C828" i="2"/>
  <c r="D828" i="2"/>
  <c r="E828" i="2"/>
  <c r="F828" i="2"/>
  <c r="G828" i="2"/>
  <c r="H828" i="2"/>
  <c r="I828" i="2"/>
  <c r="J828" i="2"/>
  <c r="K828" i="2"/>
  <c r="L828" i="2"/>
  <c r="C829" i="2"/>
  <c r="D829" i="2"/>
  <c r="E829" i="2"/>
  <c r="F829" i="2"/>
  <c r="G829" i="2"/>
  <c r="H829" i="2"/>
  <c r="I829" i="2"/>
  <c r="J829" i="2"/>
  <c r="K829" i="2"/>
  <c r="L829" i="2"/>
  <c r="C830" i="2"/>
  <c r="D830" i="2"/>
  <c r="E830" i="2"/>
  <c r="F830" i="2"/>
  <c r="G830" i="2"/>
  <c r="H830" i="2"/>
  <c r="I830" i="2"/>
  <c r="J830" i="2"/>
  <c r="K830" i="2"/>
  <c r="L830" i="2"/>
  <c r="C831" i="2"/>
  <c r="D831" i="2"/>
  <c r="E831" i="2"/>
  <c r="F831" i="2"/>
  <c r="G831" i="2"/>
  <c r="H831" i="2"/>
  <c r="I831" i="2"/>
  <c r="J831" i="2"/>
  <c r="K831" i="2"/>
  <c r="L831" i="2"/>
  <c r="C832" i="2"/>
  <c r="D832" i="2"/>
  <c r="E832" i="2"/>
  <c r="F832" i="2"/>
  <c r="G832" i="2"/>
  <c r="H832" i="2"/>
  <c r="I832" i="2"/>
  <c r="J832" i="2"/>
  <c r="K832" i="2"/>
  <c r="L832" i="2"/>
  <c r="C833" i="2"/>
  <c r="D833" i="2"/>
  <c r="E833" i="2"/>
  <c r="F833" i="2"/>
  <c r="G833" i="2"/>
  <c r="H833" i="2"/>
  <c r="I833" i="2"/>
  <c r="J833" i="2"/>
  <c r="K833" i="2"/>
  <c r="L833" i="2"/>
  <c r="C834" i="2"/>
  <c r="D834" i="2"/>
  <c r="E834" i="2"/>
  <c r="F834" i="2"/>
  <c r="G834" i="2"/>
  <c r="H834" i="2"/>
  <c r="I834" i="2"/>
  <c r="J834" i="2"/>
  <c r="K834" i="2"/>
  <c r="L834" i="2"/>
  <c r="C835" i="2"/>
  <c r="D835" i="2"/>
  <c r="E835" i="2"/>
  <c r="F835" i="2"/>
  <c r="G835" i="2"/>
  <c r="H835" i="2"/>
  <c r="I835" i="2"/>
  <c r="J835" i="2"/>
  <c r="K835" i="2"/>
  <c r="L835" i="2"/>
  <c r="C836" i="2"/>
  <c r="D836" i="2"/>
  <c r="E836" i="2"/>
  <c r="F836" i="2"/>
  <c r="G836" i="2"/>
  <c r="H836" i="2"/>
  <c r="I836" i="2"/>
  <c r="J836" i="2"/>
  <c r="K836" i="2"/>
  <c r="L836" i="2"/>
  <c r="C837" i="2"/>
  <c r="D837" i="2"/>
  <c r="E837" i="2"/>
  <c r="F837" i="2"/>
  <c r="G837" i="2"/>
  <c r="H837" i="2"/>
  <c r="I837" i="2"/>
  <c r="J837" i="2"/>
  <c r="K837" i="2"/>
  <c r="L837" i="2"/>
  <c r="C838" i="2"/>
  <c r="D838" i="2"/>
  <c r="E838" i="2"/>
  <c r="F838" i="2"/>
  <c r="G838" i="2"/>
  <c r="H838" i="2"/>
  <c r="I838" i="2"/>
  <c r="J838" i="2"/>
  <c r="K838" i="2"/>
  <c r="L838" i="2"/>
  <c r="C839" i="2"/>
  <c r="D839" i="2"/>
  <c r="E839" i="2"/>
  <c r="F839" i="2"/>
  <c r="G839" i="2"/>
  <c r="H839" i="2"/>
  <c r="I839" i="2"/>
  <c r="J839" i="2"/>
  <c r="K839" i="2"/>
  <c r="L839" i="2"/>
  <c r="C840" i="2"/>
  <c r="D840" i="2"/>
  <c r="E840" i="2"/>
  <c r="F840" i="2"/>
  <c r="G840" i="2"/>
  <c r="H840" i="2"/>
  <c r="I840" i="2"/>
  <c r="J840" i="2"/>
  <c r="K840" i="2"/>
  <c r="L840" i="2"/>
  <c r="C841" i="2"/>
  <c r="D841" i="2"/>
  <c r="E841" i="2"/>
  <c r="F841" i="2"/>
  <c r="G841" i="2"/>
  <c r="H841" i="2"/>
  <c r="I841" i="2"/>
  <c r="J841" i="2"/>
  <c r="K841" i="2"/>
  <c r="L841" i="2"/>
  <c r="C842" i="2"/>
  <c r="D842" i="2"/>
  <c r="E842" i="2"/>
  <c r="F842" i="2"/>
  <c r="G842" i="2"/>
  <c r="H842" i="2"/>
  <c r="I842" i="2"/>
  <c r="J842" i="2"/>
  <c r="K842" i="2"/>
  <c r="L842" i="2"/>
  <c r="C843" i="2"/>
  <c r="D843" i="2"/>
  <c r="E843" i="2"/>
  <c r="F843" i="2"/>
  <c r="G843" i="2"/>
  <c r="H843" i="2"/>
  <c r="I843" i="2"/>
  <c r="J843" i="2"/>
  <c r="K843" i="2"/>
  <c r="L843" i="2"/>
  <c r="C844" i="2"/>
  <c r="D844" i="2"/>
  <c r="E844" i="2"/>
  <c r="F844" i="2"/>
  <c r="G844" i="2"/>
  <c r="H844" i="2"/>
  <c r="I844" i="2"/>
  <c r="J844" i="2"/>
  <c r="K844" i="2"/>
  <c r="L844" i="2"/>
  <c r="C845" i="2"/>
  <c r="D845" i="2"/>
  <c r="E845" i="2"/>
  <c r="F845" i="2"/>
  <c r="G845" i="2"/>
  <c r="H845" i="2"/>
  <c r="I845" i="2"/>
  <c r="J845" i="2"/>
  <c r="K845" i="2"/>
  <c r="L845" i="2"/>
  <c r="C846" i="2"/>
  <c r="D846" i="2"/>
  <c r="E846" i="2"/>
  <c r="F846" i="2"/>
  <c r="G846" i="2"/>
  <c r="H846" i="2"/>
  <c r="I846" i="2"/>
  <c r="J846" i="2"/>
  <c r="K846" i="2"/>
  <c r="L846" i="2"/>
  <c r="C847" i="2"/>
  <c r="D847" i="2"/>
  <c r="E847" i="2"/>
  <c r="F847" i="2"/>
  <c r="G847" i="2"/>
  <c r="H847" i="2"/>
  <c r="I847" i="2"/>
  <c r="J847" i="2"/>
  <c r="K847" i="2"/>
  <c r="L847" i="2"/>
  <c r="C848" i="2"/>
  <c r="D848" i="2"/>
  <c r="E848" i="2"/>
  <c r="F848" i="2"/>
  <c r="G848" i="2"/>
  <c r="H848" i="2"/>
  <c r="I848" i="2"/>
  <c r="J848" i="2"/>
  <c r="K848" i="2"/>
  <c r="L848" i="2"/>
  <c r="C849" i="2"/>
  <c r="D849" i="2"/>
  <c r="E849" i="2"/>
  <c r="F849" i="2"/>
  <c r="G849" i="2"/>
  <c r="H849" i="2"/>
  <c r="I849" i="2"/>
  <c r="J849" i="2"/>
  <c r="K849" i="2"/>
  <c r="L849" i="2"/>
  <c r="C850" i="2"/>
  <c r="D850" i="2"/>
  <c r="E850" i="2"/>
  <c r="F850" i="2"/>
  <c r="G850" i="2"/>
  <c r="H850" i="2"/>
  <c r="I850" i="2"/>
  <c r="J850" i="2"/>
  <c r="K850" i="2"/>
  <c r="L850" i="2"/>
  <c r="C851" i="2"/>
  <c r="D851" i="2"/>
  <c r="E851" i="2"/>
  <c r="F851" i="2"/>
  <c r="G851" i="2"/>
  <c r="H851" i="2"/>
  <c r="I851" i="2"/>
  <c r="J851" i="2"/>
  <c r="K851" i="2"/>
  <c r="L851" i="2"/>
  <c r="C852" i="2"/>
  <c r="D852" i="2"/>
  <c r="E852" i="2"/>
  <c r="F852" i="2"/>
  <c r="G852" i="2"/>
  <c r="H852" i="2"/>
  <c r="I852" i="2"/>
  <c r="J852" i="2"/>
  <c r="K852" i="2"/>
  <c r="L852" i="2"/>
  <c r="C853" i="2"/>
  <c r="D853" i="2"/>
  <c r="E853" i="2"/>
  <c r="F853" i="2"/>
  <c r="G853" i="2"/>
  <c r="H853" i="2"/>
  <c r="I853" i="2"/>
  <c r="J853" i="2"/>
  <c r="K853" i="2"/>
  <c r="L853" i="2"/>
  <c r="C854" i="2"/>
  <c r="D854" i="2"/>
  <c r="E854" i="2"/>
  <c r="F854" i="2"/>
  <c r="G854" i="2"/>
  <c r="H854" i="2"/>
  <c r="I854" i="2"/>
  <c r="J854" i="2"/>
  <c r="K854" i="2"/>
  <c r="L854" i="2"/>
  <c r="C855" i="2"/>
  <c r="D855" i="2"/>
  <c r="E855" i="2"/>
  <c r="F855" i="2"/>
  <c r="G855" i="2"/>
  <c r="H855" i="2"/>
  <c r="I855" i="2"/>
  <c r="J855" i="2"/>
  <c r="K855" i="2"/>
  <c r="L855" i="2"/>
  <c r="C856" i="2"/>
  <c r="D856" i="2"/>
  <c r="E856" i="2"/>
  <c r="F856" i="2"/>
  <c r="G856" i="2"/>
  <c r="H856" i="2"/>
  <c r="I856" i="2"/>
  <c r="J856" i="2"/>
  <c r="K856" i="2"/>
  <c r="L856" i="2"/>
  <c r="C857" i="2"/>
  <c r="D857" i="2"/>
  <c r="E857" i="2"/>
  <c r="F857" i="2"/>
  <c r="G857" i="2"/>
  <c r="H857" i="2"/>
  <c r="I857" i="2"/>
  <c r="J857" i="2"/>
  <c r="K857" i="2"/>
  <c r="L857" i="2"/>
  <c r="C858" i="2"/>
  <c r="D858" i="2"/>
  <c r="E858" i="2"/>
  <c r="F858" i="2"/>
  <c r="G858" i="2"/>
  <c r="H858" i="2"/>
  <c r="I858" i="2"/>
  <c r="J858" i="2"/>
  <c r="K858" i="2"/>
  <c r="L858" i="2"/>
  <c r="C859" i="2"/>
  <c r="D859" i="2"/>
  <c r="E859" i="2"/>
  <c r="F859" i="2"/>
  <c r="G859" i="2"/>
  <c r="H859" i="2"/>
  <c r="I859" i="2"/>
  <c r="J859" i="2"/>
  <c r="K859" i="2"/>
  <c r="L859" i="2"/>
  <c r="C860" i="2"/>
  <c r="D860" i="2"/>
  <c r="E860" i="2"/>
  <c r="F860" i="2"/>
  <c r="G860" i="2"/>
  <c r="H860" i="2"/>
  <c r="I860" i="2"/>
  <c r="J860" i="2"/>
  <c r="K860" i="2"/>
  <c r="L860" i="2"/>
  <c r="C861" i="2"/>
  <c r="D861" i="2"/>
  <c r="E861" i="2"/>
  <c r="F861" i="2"/>
  <c r="G861" i="2"/>
  <c r="H861" i="2"/>
  <c r="I861" i="2"/>
  <c r="J861" i="2"/>
  <c r="K861" i="2"/>
  <c r="L861" i="2"/>
  <c r="C862" i="2"/>
  <c r="D862" i="2"/>
  <c r="E862" i="2"/>
  <c r="F862" i="2"/>
  <c r="G862" i="2"/>
  <c r="H862" i="2"/>
  <c r="I862" i="2"/>
  <c r="J862" i="2"/>
  <c r="K862" i="2"/>
  <c r="L862" i="2"/>
  <c r="C863" i="2"/>
  <c r="D863" i="2"/>
  <c r="E863" i="2"/>
  <c r="F863" i="2"/>
  <c r="G863" i="2"/>
  <c r="H863" i="2"/>
  <c r="I863" i="2"/>
  <c r="J863" i="2"/>
  <c r="K863" i="2"/>
  <c r="L863" i="2"/>
  <c r="C864" i="2"/>
  <c r="D864" i="2"/>
  <c r="E864" i="2"/>
  <c r="F864" i="2"/>
  <c r="G864" i="2"/>
  <c r="H864" i="2"/>
  <c r="I864" i="2"/>
  <c r="J864" i="2"/>
  <c r="K864" i="2"/>
  <c r="L864" i="2"/>
  <c r="C865" i="2"/>
  <c r="D865" i="2"/>
  <c r="E865" i="2"/>
  <c r="F865" i="2"/>
  <c r="G865" i="2"/>
  <c r="H865" i="2"/>
  <c r="I865" i="2"/>
  <c r="J865" i="2"/>
  <c r="K865" i="2"/>
  <c r="L865" i="2"/>
  <c r="C866" i="2"/>
  <c r="D866" i="2"/>
  <c r="E866" i="2"/>
  <c r="F866" i="2"/>
  <c r="G866" i="2"/>
  <c r="H866" i="2"/>
  <c r="I866" i="2"/>
  <c r="J866" i="2"/>
  <c r="K866" i="2"/>
  <c r="L866" i="2"/>
  <c r="C867" i="2"/>
  <c r="D867" i="2"/>
  <c r="E867" i="2"/>
  <c r="F867" i="2"/>
  <c r="G867" i="2"/>
  <c r="H867" i="2"/>
  <c r="I867" i="2"/>
  <c r="J867" i="2"/>
  <c r="K867" i="2"/>
  <c r="L867" i="2"/>
  <c r="C868" i="2"/>
  <c r="D868" i="2"/>
  <c r="E868" i="2"/>
  <c r="F868" i="2"/>
  <c r="G868" i="2"/>
  <c r="H868" i="2"/>
  <c r="I868" i="2"/>
  <c r="J868" i="2"/>
  <c r="K868" i="2"/>
  <c r="L868" i="2"/>
  <c r="C869" i="2"/>
  <c r="D869" i="2"/>
  <c r="E869" i="2"/>
  <c r="F869" i="2"/>
  <c r="G869" i="2"/>
  <c r="H869" i="2"/>
  <c r="I869" i="2"/>
  <c r="J869" i="2"/>
  <c r="K869" i="2"/>
  <c r="L869" i="2"/>
  <c r="C870" i="2"/>
  <c r="D870" i="2"/>
  <c r="E870" i="2"/>
  <c r="F870" i="2"/>
  <c r="G870" i="2"/>
  <c r="H870" i="2"/>
  <c r="I870" i="2"/>
  <c r="J870" i="2"/>
  <c r="K870" i="2"/>
  <c r="L870" i="2"/>
  <c r="C871" i="2"/>
  <c r="D871" i="2"/>
  <c r="E871" i="2"/>
  <c r="F871" i="2"/>
  <c r="G871" i="2"/>
  <c r="H871" i="2"/>
  <c r="I871" i="2"/>
  <c r="J871" i="2"/>
  <c r="K871" i="2"/>
  <c r="L871" i="2"/>
  <c r="C872" i="2"/>
  <c r="D872" i="2"/>
  <c r="E872" i="2"/>
  <c r="F872" i="2"/>
  <c r="G872" i="2"/>
  <c r="H872" i="2"/>
  <c r="I872" i="2"/>
  <c r="J872" i="2"/>
  <c r="K872" i="2"/>
  <c r="L872" i="2"/>
  <c r="C873" i="2"/>
  <c r="D873" i="2"/>
  <c r="E873" i="2"/>
  <c r="F873" i="2"/>
  <c r="G873" i="2"/>
  <c r="H873" i="2"/>
  <c r="I873" i="2"/>
  <c r="J873" i="2"/>
  <c r="K873" i="2"/>
  <c r="L873" i="2"/>
  <c r="C874" i="2"/>
  <c r="D874" i="2"/>
  <c r="E874" i="2"/>
  <c r="F874" i="2"/>
  <c r="G874" i="2"/>
  <c r="H874" i="2"/>
  <c r="I874" i="2"/>
  <c r="J874" i="2"/>
  <c r="K874" i="2"/>
  <c r="L874" i="2"/>
  <c r="C875" i="2"/>
  <c r="D875" i="2"/>
  <c r="E875" i="2"/>
  <c r="F875" i="2"/>
  <c r="G875" i="2"/>
  <c r="H875" i="2"/>
  <c r="I875" i="2"/>
  <c r="J875" i="2"/>
  <c r="K875" i="2"/>
  <c r="L875" i="2"/>
  <c r="C876" i="2"/>
  <c r="D876" i="2"/>
  <c r="E876" i="2"/>
  <c r="F876" i="2"/>
  <c r="G876" i="2"/>
  <c r="H876" i="2"/>
  <c r="I876" i="2"/>
  <c r="J876" i="2"/>
  <c r="K876" i="2"/>
  <c r="L876" i="2"/>
  <c r="C877" i="2"/>
  <c r="D877" i="2"/>
  <c r="E877" i="2"/>
  <c r="F877" i="2"/>
  <c r="G877" i="2"/>
  <c r="H877" i="2"/>
  <c r="I877" i="2"/>
  <c r="J877" i="2"/>
  <c r="K877" i="2"/>
  <c r="L877" i="2"/>
  <c r="C878" i="2"/>
  <c r="D878" i="2"/>
  <c r="E878" i="2"/>
  <c r="F878" i="2"/>
  <c r="G878" i="2"/>
  <c r="H878" i="2"/>
  <c r="I878" i="2"/>
  <c r="J878" i="2"/>
  <c r="K878" i="2"/>
  <c r="L878" i="2"/>
  <c r="C879" i="2"/>
  <c r="D879" i="2"/>
  <c r="E879" i="2"/>
  <c r="F879" i="2"/>
  <c r="G879" i="2"/>
  <c r="H879" i="2"/>
  <c r="I879" i="2"/>
  <c r="J879" i="2"/>
  <c r="K879" i="2"/>
  <c r="L879" i="2"/>
  <c r="C880" i="2"/>
  <c r="D880" i="2"/>
  <c r="E880" i="2"/>
  <c r="F880" i="2"/>
  <c r="G880" i="2"/>
  <c r="H880" i="2"/>
  <c r="I880" i="2"/>
  <c r="J880" i="2"/>
  <c r="K880" i="2"/>
  <c r="L880" i="2"/>
  <c r="C881" i="2"/>
  <c r="D881" i="2"/>
  <c r="E881" i="2"/>
  <c r="F881" i="2"/>
  <c r="G881" i="2"/>
  <c r="H881" i="2"/>
  <c r="I881" i="2"/>
  <c r="J881" i="2"/>
  <c r="K881" i="2"/>
  <c r="L881" i="2"/>
  <c r="C882" i="2"/>
  <c r="D882" i="2"/>
  <c r="E882" i="2"/>
  <c r="F882" i="2"/>
  <c r="G882" i="2"/>
  <c r="H882" i="2"/>
  <c r="I882" i="2"/>
  <c r="J882" i="2"/>
  <c r="K882" i="2"/>
  <c r="L882" i="2"/>
  <c r="C883" i="2"/>
  <c r="D883" i="2"/>
  <c r="E883" i="2"/>
  <c r="F883" i="2"/>
  <c r="G883" i="2"/>
  <c r="H883" i="2"/>
  <c r="I883" i="2"/>
  <c r="J883" i="2"/>
  <c r="K883" i="2"/>
  <c r="L883" i="2"/>
  <c r="C884" i="2"/>
  <c r="D884" i="2"/>
  <c r="E884" i="2"/>
  <c r="F884" i="2"/>
  <c r="G884" i="2"/>
  <c r="H884" i="2"/>
  <c r="I884" i="2"/>
  <c r="J884" i="2"/>
  <c r="K884" i="2"/>
  <c r="L884" i="2"/>
  <c r="C885" i="2"/>
  <c r="D885" i="2"/>
  <c r="E885" i="2"/>
  <c r="F885" i="2"/>
  <c r="G885" i="2"/>
  <c r="H885" i="2"/>
  <c r="I885" i="2"/>
  <c r="J885" i="2"/>
  <c r="K885" i="2"/>
  <c r="L885" i="2"/>
  <c r="C886" i="2"/>
  <c r="D886" i="2"/>
  <c r="E886" i="2"/>
  <c r="F886" i="2"/>
  <c r="G886" i="2"/>
  <c r="H886" i="2"/>
  <c r="I886" i="2"/>
  <c r="J886" i="2"/>
  <c r="K886" i="2"/>
  <c r="L886" i="2"/>
  <c r="C887" i="2"/>
  <c r="D887" i="2"/>
  <c r="E887" i="2"/>
  <c r="F887" i="2"/>
  <c r="G887" i="2"/>
  <c r="H887" i="2"/>
  <c r="I887" i="2"/>
  <c r="J887" i="2"/>
  <c r="K887" i="2"/>
  <c r="L887" i="2"/>
  <c r="C888" i="2"/>
  <c r="D888" i="2"/>
  <c r="E888" i="2"/>
  <c r="F888" i="2"/>
  <c r="G888" i="2"/>
  <c r="H888" i="2"/>
  <c r="I888" i="2"/>
  <c r="J888" i="2"/>
  <c r="K888" i="2"/>
  <c r="L888" i="2"/>
  <c r="C889" i="2"/>
  <c r="D889" i="2"/>
  <c r="E889" i="2"/>
  <c r="F889" i="2"/>
  <c r="G889" i="2"/>
  <c r="H889" i="2"/>
  <c r="I889" i="2"/>
  <c r="J889" i="2"/>
  <c r="K889" i="2"/>
  <c r="L889" i="2"/>
  <c r="C890" i="2"/>
  <c r="D890" i="2"/>
  <c r="E890" i="2"/>
  <c r="F890" i="2"/>
  <c r="G890" i="2"/>
  <c r="H890" i="2"/>
  <c r="I890" i="2"/>
  <c r="J890" i="2"/>
  <c r="K890" i="2"/>
  <c r="L890" i="2"/>
  <c r="C891" i="2"/>
  <c r="D891" i="2"/>
  <c r="E891" i="2"/>
  <c r="F891" i="2"/>
  <c r="G891" i="2"/>
  <c r="H891" i="2"/>
  <c r="I891" i="2"/>
  <c r="J891" i="2"/>
  <c r="K891" i="2"/>
  <c r="L891" i="2"/>
  <c r="C892" i="2"/>
  <c r="D892" i="2"/>
  <c r="E892" i="2"/>
  <c r="F892" i="2"/>
  <c r="G892" i="2"/>
  <c r="H892" i="2"/>
  <c r="I892" i="2"/>
  <c r="J892" i="2"/>
  <c r="K892" i="2"/>
  <c r="L892" i="2"/>
  <c r="C893" i="2"/>
  <c r="D893" i="2"/>
  <c r="E893" i="2"/>
  <c r="F893" i="2"/>
  <c r="G893" i="2"/>
  <c r="H893" i="2"/>
  <c r="I893" i="2"/>
  <c r="J893" i="2"/>
  <c r="K893" i="2"/>
  <c r="L893" i="2"/>
  <c r="C894" i="2"/>
  <c r="D894" i="2"/>
  <c r="E894" i="2"/>
  <c r="F894" i="2"/>
  <c r="G894" i="2"/>
  <c r="H894" i="2"/>
  <c r="I894" i="2"/>
  <c r="J894" i="2"/>
  <c r="K894" i="2"/>
  <c r="L894" i="2"/>
  <c r="C895" i="2"/>
  <c r="D895" i="2"/>
  <c r="E895" i="2"/>
  <c r="F895" i="2"/>
  <c r="G895" i="2"/>
  <c r="H895" i="2"/>
  <c r="I895" i="2"/>
  <c r="J895" i="2"/>
  <c r="K895" i="2"/>
  <c r="L895" i="2"/>
  <c r="C896" i="2"/>
  <c r="D896" i="2"/>
  <c r="E896" i="2"/>
  <c r="F896" i="2"/>
  <c r="G896" i="2"/>
  <c r="H896" i="2"/>
  <c r="I896" i="2"/>
  <c r="J896" i="2"/>
  <c r="K896" i="2"/>
  <c r="L896" i="2"/>
  <c r="C897" i="2"/>
  <c r="D897" i="2"/>
  <c r="E897" i="2"/>
  <c r="F897" i="2"/>
  <c r="G897" i="2"/>
  <c r="H897" i="2"/>
  <c r="I897" i="2"/>
  <c r="J897" i="2"/>
  <c r="K897" i="2"/>
  <c r="L897" i="2"/>
  <c r="C898" i="2"/>
  <c r="D898" i="2"/>
  <c r="E898" i="2"/>
  <c r="F898" i="2"/>
  <c r="G898" i="2"/>
  <c r="H898" i="2"/>
  <c r="I898" i="2"/>
  <c r="J898" i="2"/>
  <c r="K898" i="2"/>
  <c r="L898" i="2"/>
  <c r="C899" i="2"/>
  <c r="D899" i="2"/>
  <c r="E899" i="2"/>
  <c r="F899" i="2"/>
  <c r="G899" i="2"/>
  <c r="H899" i="2"/>
  <c r="I899" i="2"/>
  <c r="J899" i="2"/>
  <c r="K899" i="2"/>
  <c r="L899" i="2"/>
  <c r="C900" i="2"/>
  <c r="D900" i="2"/>
  <c r="E900" i="2"/>
  <c r="F900" i="2"/>
  <c r="G900" i="2"/>
  <c r="H900" i="2"/>
  <c r="I900" i="2"/>
  <c r="J900" i="2"/>
  <c r="K900" i="2"/>
  <c r="L900" i="2"/>
  <c r="C901" i="2"/>
  <c r="D901" i="2"/>
  <c r="E901" i="2"/>
  <c r="F901" i="2"/>
  <c r="G901" i="2"/>
  <c r="H901" i="2"/>
  <c r="I901" i="2"/>
  <c r="J901" i="2"/>
  <c r="K901" i="2"/>
  <c r="L901" i="2"/>
  <c r="C902" i="2"/>
  <c r="D902" i="2"/>
  <c r="E902" i="2"/>
  <c r="F902" i="2"/>
  <c r="G902" i="2"/>
  <c r="H902" i="2"/>
  <c r="I902" i="2"/>
  <c r="J902" i="2"/>
  <c r="K902" i="2"/>
  <c r="L902" i="2"/>
  <c r="C903" i="2"/>
  <c r="D903" i="2"/>
  <c r="E903" i="2"/>
  <c r="F903" i="2"/>
  <c r="G903" i="2"/>
  <c r="H903" i="2"/>
  <c r="I903" i="2"/>
  <c r="J903" i="2"/>
  <c r="K903" i="2"/>
  <c r="L903" i="2"/>
  <c r="C904" i="2"/>
  <c r="D904" i="2"/>
  <c r="E904" i="2"/>
  <c r="F904" i="2"/>
  <c r="G904" i="2"/>
  <c r="H904" i="2"/>
  <c r="I904" i="2"/>
  <c r="J904" i="2"/>
  <c r="K904" i="2"/>
  <c r="L904" i="2"/>
  <c r="C905" i="2"/>
  <c r="D905" i="2"/>
  <c r="E905" i="2"/>
  <c r="F905" i="2"/>
  <c r="G905" i="2"/>
  <c r="H905" i="2"/>
  <c r="I905" i="2"/>
  <c r="J905" i="2"/>
  <c r="K905" i="2"/>
  <c r="L905" i="2"/>
  <c r="C906" i="2"/>
  <c r="D906" i="2"/>
  <c r="E906" i="2"/>
  <c r="F906" i="2"/>
  <c r="G906" i="2"/>
  <c r="H906" i="2"/>
  <c r="I906" i="2"/>
  <c r="J906" i="2"/>
  <c r="K906" i="2"/>
  <c r="L906" i="2"/>
  <c r="C907" i="2"/>
  <c r="D907" i="2"/>
  <c r="E907" i="2"/>
  <c r="F907" i="2"/>
  <c r="G907" i="2"/>
  <c r="H907" i="2"/>
  <c r="I907" i="2"/>
  <c r="J907" i="2"/>
  <c r="K907" i="2"/>
  <c r="L907" i="2"/>
  <c r="C908" i="2"/>
  <c r="D908" i="2"/>
  <c r="E908" i="2"/>
  <c r="F908" i="2"/>
  <c r="G908" i="2"/>
  <c r="H908" i="2"/>
  <c r="I908" i="2"/>
  <c r="J908" i="2"/>
  <c r="K908" i="2"/>
  <c r="L908" i="2"/>
  <c r="C909" i="2"/>
  <c r="D909" i="2"/>
  <c r="E909" i="2"/>
  <c r="F909" i="2"/>
  <c r="G909" i="2"/>
  <c r="H909" i="2"/>
  <c r="I909" i="2"/>
  <c r="J909" i="2"/>
  <c r="K909" i="2"/>
  <c r="L909" i="2"/>
  <c r="C910" i="2"/>
  <c r="D910" i="2"/>
  <c r="E910" i="2"/>
  <c r="F910" i="2"/>
  <c r="G910" i="2"/>
  <c r="H910" i="2"/>
  <c r="I910" i="2"/>
  <c r="J910" i="2"/>
  <c r="K910" i="2"/>
  <c r="L910" i="2"/>
  <c r="C911" i="2"/>
  <c r="D911" i="2"/>
  <c r="E911" i="2"/>
  <c r="F911" i="2"/>
  <c r="G911" i="2"/>
  <c r="H911" i="2"/>
  <c r="I911" i="2"/>
  <c r="J911" i="2"/>
  <c r="K911" i="2"/>
  <c r="L911" i="2"/>
  <c r="C912" i="2"/>
  <c r="D912" i="2"/>
  <c r="E912" i="2"/>
  <c r="F912" i="2"/>
  <c r="G912" i="2"/>
  <c r="H912" i="2"/>
  <c r="I912" i="2"/>
  <c r="J912" i="2"/>
  <c r="K912" i="2"/>
  <c r="L912" i="2"/>
  <c r="C913" i="2"/>
  <c r="D913" i="2"/>
  <c r="E913" i="2"/>
  <c r="F913" i="2"/>
  <c r="G913" i="2"/>
  <c r="H913" i="2"/>
  <c r="I913" i="2"/>
  <c r="J913" i="2"/>
  <c r="K913" i="2"/>
  <c r="L913" i="2"/>
  <c r="C914" i="2"/>
  <c r="D914" i="2"/>
  <c r="E914" i="2"/>
  <c r="F914" i="2"/>
  <c r="G914" i="2"/>
  <c r="H914" i="2"/>
  <c r="I914" i="2"/>
  <c r="J914" i="2"/>
  <c r="K914" i="2"/>
  <c r="L914" i="2"/>
  <c r="C915" i="2"/>
  <c r="D915" i="2"/>
  <c r="E915" i="2"/>
  <c r="F915" i="2"/>
  <c r="G915" i="2"/>
  <c r="H915" i="2"/>
  <c r="I915" i="2"/>
  <c r="J915" i="2"/>
  <c r="K915" i="2"/>
  <c r="L915" i="2"/>
  <c r="C916" i="2"/>
  <c r="D916" i="2"/>
  <c r="E916" i="2"/>
  <c r="F916" i="2"/>
  <c r="G916" i="2"/>
  <c r="H916" i="2"/>
  <c r="I916" i="2"/>
  <c r="J916" i="2"/>
  <c r="K916" i="2"/>
  <c r="L916" i="2"/>
  <c r="C917" i="2"/>
  <c r="D917" i="2"/>
  <c r="E917" i="2"/>
  <c r="F917" i="2"/>
  <c r="G917" i="2"/>
  <c r="H917" i="2"/>
  <c r="I917" i="2"/>
  <c r="J917" i="2"/>
  <c r="K917" i="2"/>
  <c r="L917" i="2"/>
  <c r="C918" i="2"/>
  <c r="D918" i="2"/>
  <c r="E918" i="2"/>
  <c r="F918" i="2"/>
  <c r="G918" i="2"/>
  <c r="H918" i="2"/>
  <c r="I918" i="2"/>
  <c r="J918" i="2"/>
  <c r="K918" i="2"/>
  <c r="L918" i="2"/>
  <c r="C919" i="2"/>
  <c r="D919" i="2"/>
  <c r="E919" i="2"/>
  <c r="F919" i="2"/>
  <c r="G919" i="2"/>
  <c r="H919" i="2"/>
  <c r="I919" i="2"/>
  <c r="J919" i="2"/>
  <c r="K919" i="2"/>
  <c r="L919" i="2"/>
  <c r="C920" i="2"/>
  <c r="D920" i="2"/>
  <c r="E920" i="2"/>
  <c r="F920" i="2"/>
  <c r="G920" i="2"/>
  <c r="H920" i="2"/>
  <c r="I920" i="2"/>
  <c r="J920" i="2"/>
  <c r="K920" i="2"/>
  <c r="L920" i="2"/>
  <c r="C921" i="2"/>
  <c r="D921" i="2"/>
  <c r="E921" i="2"/>
  <c r="F921" i="2"/>
  <c r="G921" i="2"/>
  <c r="H921" i="2"/>
  <c r="I921" i="2"/>
  <c r="J921" i="2"/>
  <c r="K921" i="2"/>
  <c r="L921" i="2"/>
  <c r="C922" i="2"/>
  <c r="D922" i="2"/>
  <c r="E922" i="2"/>
  <c r="F922" i="2"/>
  <c r="G922" i="2"/>
  <c r="H922" i="2"/>
  <c r="I922" i="2"/>
  <c r="J922" i="2"/>
  <c r="K922" i="2"/>
  <c r="L922" i="2"/>
  <c r="C923" i="2"/>
  <c r="D923" i="2"/>
  <c r="E923" i="2"/>
  <c r="F923" i="2"/>
  <c r="G923" i="2"/>
  <c r="H923" i="2"/>
  <c r="I923" i="2"/>
  <c r="J923" i="2"/>
  <c r="K923" i="2"/>
  <c r="L923" i="2"/>
  <c r="C924" i="2"/>
  <c r="D924" i="2"/>
  <c r="E924" i="2"/>
  <c r="F924" i="2"/>
  <c r="G924" i="2"/>
  <c r="H924" i="2"/>
  <c r="I924" i="2"/>
  <c r="J924" i="2"/>
  <c r="K924" i="2"/>
  <c r="L924" i="2"/>
  <c r="C925" i="2"/>
  <c r="D925" i="2"/>
  <c r="E925" i="2"/>
  <c r="F925" i="2"/>
  <c r="G925" i="2"/>
  <c r="H925" i="2"/>
  <c r="I925" i="2"/>
  <c r="J925" i="2"/>
  <c r="K925" i="2"/>
  <c r="L925" i="2"/>
  <c r="C926" i="2"/>
  <c r="D926" i="2"/>
  <c r="E926" i="2"/>
  <c r="F926" i="2"/>
  <c r="G926" i="2"/>
  <c r="H926" i="2"/>
  <c r="I926" i="2"/>
  <c r="J926" i="2"/>
  <c r="K926" i="2"/>
  <c r="L926" i="2"/>
  <c r="C927" i="2"/>
  <c r="D927" i="2"/>
  <c r="E927" i="2"/>
  <c r="F927" i="2"/>
  <c r="G927" i="2"/>
  <c r="H927" i="2"/>
  <c r="I927" i="2"/>
  <c r="J927" i="2"/>
  <c r="K927" i="2"/>
  <c r="L927" i="2"/>
  <c r="C928" i="2"/>
  <c r="D928" i="2"/>
  <c r="E928" i="2"/>
  <c r="F928" i="2"/>
  <c r="G928" i="2"/>
  <c r="H928" i="2"/>
  <c r="I928" i="2"/>
  <c r="J928" i="2"/>
  <c r="K928" i="2"/>
  <c r="L928" i="2"/>
  <c r="C929" i="2"/>
  <c r="D929" i="2"/>
  <c r="E929" i="2"/>
  <c r="F929" i="2"/>
  <c r="G929" i="2"/>
  <c r="H929" i="2"/>
  <c r="I929" i="2"/>
  <c r="J929" i="2"/>
  <c r="K929" i="2"/>
  <c r="L929" i="2"/>
  <c r="C930" i="2"/>
  <c r="D930" i="2"/>
  <c r="E930" i="2"/>
  <c r="F930" i="2"/>
  <c r="G930" i="2"/>
  <c r="H930" i="2"/>
  <c r="I930" i="2"/>
  <c r="J930" i="2"/>
  <c r="K930" i="2"/>
  <c r="L930" i="2"/>
  <c r="C931" i="2"/>
  <c r="D931" i="2"/>
  <c r="E931" i="2"/>
  <c r="F931" i="2"/>
  <c r="G931" i="2"/>
  <c r="H931" i="2"/>
  <c r="I931" i="2"/>
  <c r="J931" i="2"/>
  <c r="K931" i="2"/>
  <c r="L931" i="2"/>
  <c r="C932" i="2"/>
  <c r="D932" i="2"/>
  <c r="E932" i="2"/>
  <c r="F932" i="2"/>
  <c r="G932" i="2"/>
  <c r="H932" i="2"/>
  <c r="I932" i="2"/>
  <c r="J932" i="2"/>
  <c r="K932" i="2"/>
  <c r="L932" i="2"/>
  <c r="C933" i="2"/>
  <c r="D933" i="2"/>
  <c r="E933" i="2"/>
  <c r="F933" i="2"/>
  <c r="G933" i="2"/>
  <c r="H933" i="2"/>
  <c r="I933" i="2"/>
  <c r="J933" i="2"/>
  <c r="K933" i="2"/>
  <c r="L933" i="2"/>
  <c r="C934" i="2"/>
  <c r="D934" i="2"/>
  <c r="E934" i="2"/>
  <c r="F934" i="2"/>
  <c r="G934" i="2"/>
  <c r="H934" i="2"/>
  <c r="I934" i="2"/>
  <c r="J934" i="2"/>
  <c r="K934" i="2"/>
  <c r="L934" i="2"/>
  <c r="C935" i="2"/>
  <c r="D935" i="2"/>
  <c r="E935" i="2"/>
  <c r="F935" i="2"/>
  <c r="G935" i="2"/>
  <c r="H935" i="2"/>
  <c r="I935" i="2"/>
  <c r="J935" i="2"/>
  <c r="K935" i="2"/>
  <c r="L935" i="2"/>
  <c r="C936" i="2"/>
  <c r="D936" i="2"/>
  <c r="E936" i="2"/>
  <c r="F936" i="2"/>
  <c r="G936" i="2"/>
  <c r="H936" i="2"/>
  <c r="I936" i="2"/>
  <c r="J936" i="2"/>
  <c r="K936" i="2"/>
  <c r="L936" i="2"/>
  <c r="C937" i="2"/>
  <c r="D937" i="2"/>
  <c r="E937" i="2"/>
  <c r="F937" i="2"/>
  <c r="G937" i="2"/>
  <c r="H937" i="2"/>
  <c r="I937" i="2"/>
  <c r="J937" i="2"/>
  <c r="K937" i="2"/>
  <c r="L937" i="2"/>
  <c r="C938" i="2"/>
  <c r="D938" i="2"/>
  <c r="E938" i="2"/>
  <c r="F938" i="2"/>
  <c r="G938" i="2"/>
  <c r="H938" i="2"/>
  <c r="I938" i="2"/>
  <c r="J938" i="2"/>
  <c r="K938" i="2"/>
  <c r="L938" i="2"/>
  <c r="C939" i="2"/>
  <c r="D939" i="2"/>
  <c r="E939" i="2"/>
  <c r="F939" i="2"/>
  <c r="G939" i="2"/>
  <c r="H939" i="2"/>
  <c r="I939" i="2"/>
  <c r="J939" i="2"/>
  <c r="K939" i="2"/>
  <c r="L939" i="2"/>
  <c r="C940" i="2"/>
  <c r="D940" i="2"/>
  <c r="E940" i="2"/>
  <c r="F940" i="2"/>
  <c r="G940" i="2"/>
  <c r="H940" i="2"/>
  <c r="I940" i="2"/>
  <c r="J940" i="2"/>
  <c r="K940" i="2"/>
  <c r="L940" i="2"/>
  <c r="C941" i="2"/>
  <c r="D941" i="2"/>
  <c r="E941" i="2"/>
  <c r="F941" i="2"/>
  <c r="G941" i="2"/>
  <c r="H941" i="2"/>
  <c r="I941" i="2"/>
  <c r="J941" i="2"/>
  <c r="K941" i="2"/>
  <c r="L941" i="2"/>
  <c r="C942" i="2"/>
  <c r="D942" i="2"/>
  <c r="E942" i="2"/>
  <c r="F942" i="2"/>
  <c r="G942" i="2"/>
  <c r="H942" i="2"/>
  <c r="I942" i="2"/>
  <c r="J942" i="2"/>
  <c r="K942" i="2"/>
  <c r="L942" i="2"/>
  <c r="C943" i="2"/>
  <c r="D943" i="2"/>
  <c r="E943" i="2"/>
  <c r="F943" i="2"/>
  <c r="G943" i="2"/>
  <c r="H943" i="2"/>
  <c r="I943" i="2"/>
  <c r="J943" i="2"/>
  <c r="K943" i="2"/>
  <c r="L943" i="2"/>
  <c r="C944" i="2"/>
  <c r="D944" i="2"/>
  <c r="E944" i="2"/>
  <c r="F944" i="2"/>
  <c r="G944" i="2"/>
  <c r="H944" i="2"/>
  <c r="I944" i="2"/>
  <c r="J944" i="2"/>
  <c r="K944" i="2"/>
  <c r="L944" i="2"/>
  <c r="C945" i="2"/>
  <c r="D945" i="2"/>
  <c r="E945" i="2"/>
  <c r="F945" i="2"/>
  <c r="G945" i="2"/>
  <c r="H945" i="2"/>
  <c r="I945" i="2"/>
  <c r="J945" i="2"/>
  <c r="K945" i="2"/>
  <c r="L945" i="2"/>
  <c r="C946" i="2"/>
  <c r="D946" i="2"/>
  <c r="E946" i="2"/>
  <c r="F946" i="2"/>
  <c r="G946" i="2"/>
  <c r="H946" i="2"/>
  <c r="I946" i="2"/>
  <c r="J946" i="2"/>
  <c r="K946" i="2"/>
  <c r="L946" i="2"/>
  <c r="C947" i="2"/>
  <c r="D947" i="2"/>
  <c r="E947" i="2"/>
  <c r="F947" i="2"/>
  <c r="G947" i="2"/>
  <c r="H947" i="2"/>
  <c r="I947" i="2"/>
  <c r="J947" i="2"/>
  <c r="K947" i="2"/>
  <c r="L947" i="2"/>
  <c r="C948" i="2"/>
  <c r="D948" i="2"/>
  <c r="E948" i="2"/>
  <c r="F948" i="2"/>
  <c r="G948" i="2"/>
  <c r="H948" i="2"/>
  <c r="I948" i="2"/>
  <c r="J948" i="2"/>
  <c r="K948" i="2"/>
  <c r="L948" i="2"/>
  <c r="C949" i="2"/>
  <c r="D949" i="2"/>
  <c r="E949" i="2"/>
  <c r="F949" i="2"/>
  <c r="G949" i="2"/>
  <c r="H949" i="2"/>
  <c r="I949" i="2"/>
  <c r="J949" i="2"/>
  <c r="K949" i="2"/>
  <c r="L949" i="2"/>
  <c r="C950" i="2"/>
  <c r="D950" i="2"/>
  <c r="E950" i="2"/>
  <c r="F950" i="2"/>
  <c r="G950" i="2"/>
  <c r="H950" i="2"/>
  <c r="I950" i="2"/>
  <c r="J950" i="2"/>
  <c r="K950" i="2"/>
  <c r="L950" i="2"/>
  <c r="C951" i="2"/>
  <c r="D951" i="2"/>
  <c r="E951" i="2"/>
  <c r="F951" i="2"/>
  <c r="G951" i="2"/>
  <c r="H951" i="2"/>
  <c r="I951" i="2"/>
  <c r="J951" i="2"/>
  <c r="K951" i="2"/>
  <c r="L951" i="2"/>
  <c r="C952" i="2"/>
  <c r="D952" i="2"/>
  <c r="E952" i="2"/>
  <c r="F952" i="2"/>
  <c r="G952" i="2"/>
  <c r="H952" i="2"/>
  <c r="I952" i="2"/>
  <c r="J952" i="2"/>
  <c r="K952" i="2"/>
  <c r="L952" i="2"/>
  <c r="C953" i="2"/>
  <c r="D953" i="2"/>
  <c r="E953" i="2"/>
  <c r="F953" i="2"/>
  <c r="G953" i="2"/>
  <c r="H953" i="2"/>
  <c r="I953" i="2"/>
  <c r="J953" i="2"/>
  <c r="K953" i="2"/>
  <c r="L953" i="2"/>
  <c r="C954" i="2"/>
  <c r="D954" i="2"/>
  <c r="E954" i="2"/>
  <c r="F954" i="2"/>
  <c r="G954" i="2"/>
  <c r="H954" i="2"/>
  <c r="I954" i="2"/>
  <c r="J954" i="2"/>
  <c r="K954" i="2"/>
  <c r="L954" i="2"/>
  <c r="C955" i="2"/>
  <c r="D955" i="2"/>
  <c r="E955" i="2"/>
  <c r="F955" i="2"/>
  <c r="G955" i="2"/>
  <c r="H955" i="2"/>
  <c r="I955" i="2"/>
  <c r="J955" i="2"/>
  <c r="K955" i="2"/>
  <c r="L955" i="2"/>
  <c r="C956" i="2"/>
  <c r="D956" i="2"/>
  <c r="E956" i="2"/>
  <c r="F956" i="2"/>
  <c r="G956" i="2"/>
  <c r="H956" i="2"/>
  <c r="I956" i="2"/>
  <c r="J956" i="2"/>
  <c r="K956" i="2"/>
  <c r="L956" i="2"/>
  <c r="C957" i="2"/>
  <c r="D957" i="2"/>
  <c r="E957" i="2"/>
  <c r="F957" i="2"/>
  <c r="G957" i="2"/>
  <c r="H957" i="2"/>
  <c r="I957" i="2"/>
  <c r="J957" i="2"/>
  <c r="K957" i="2"/>
  <c r="L957" i="2"/>
  <c r="C958" i="2"/>
  <c r="D958" i="2"/>
  <c r="E958" i="2"/>
  <c r="F958" i="2"/>
  <c r="G958" i="2"/>
  <c r="H958" i="2"/>
  <c r="I958" i="2"/>
  <c r="J958" i="2"/>
  <c r="K958" i="2"/>
  <c r="L958" i="2"/>
  <c r="C959" i="2"/>
  <c r="D959" i="2"/>
  <c r="E959" i="2"/>
  <c r="F959" i="2"/>
  <c r="G959" i="2"/>
  <c r="H959" i="2"/>
  <c r="I959" i="2"/>
  <c r="J959" i="2"/>
  <c r="K959" i="2"/>
  <c r="L959" i="2"/>
  <c r="C960" i="2"/>
  <c r="D960" i="2"/>
  <c r="E960" i="2"/>
  <c r="F960" i="2"/>
  <c r="G960" i="2"/>
  <c r="H960" i="2"/>
  <c r="I960" i="2"/>
  <c r="J960" i="2"/>
  <c r="K960" i="2"/>
  <c r="L960" i="2"/>
  <c r="C961" i="2"/>
  <c r="D961" i="2"/>
  <c r="E961" i="2"/>
  <c r="F961" i="2"/>
  <c r="G961" i="2"/>
  <c r="H961" i="2"/>
  <c r="I961" i="2"/>
  <c r="J961" i="2"/>
  <c r="K961" i="2"/>
  <c r="L961" i="2"/>
  <c r="C962" i="2"/>
  <c r="D962" i="2"/>
  <c r="E962" i="2"/>
  <c r="F962" i="2"/>
  <c r="G962" i="2"/>
  <c r="H962" i="2"/>
  <c r="I962" i="2"/>
  <c r="J962" i="2"/>
  <c r="K962" i="2"/>
  <c r="L962" i="2"/>
  <c r="C963" i="2"/>
  <c r="D963" i="2"/>
  <c r="E963" i="2"/>
  <c r="F963" i="2"/>
  <c r="G963" i="2"/>
  <c r="H963" i="2"/>
  <c r="I963" i="2"/>
  <c r="J963" i="2"/>
  <c r="K963" i="2"/>
  <c r="L963" i="2"/>
  <c r="C964" i="2"/>
  <c r="D964" i="2"/>
  <c r="E964" i="2"/>
  <c r="F964" i="2"/>
  <c r="G964" i="2"/>
  <c r="H964" i="2"/>
  <c r="I964" i="2"/>
  <c r="J964" i="2"/>
  <c r="K964" i="2"/>
  <c r="L964" i="2"/>
  <c r="C965" i="2"/>
  <c r="D965" i="2"/>
  <c r="E965" i="2"/>
  <c r="F965" i="2"/>
  <c r="G965" i="2"/>
  <c r="H965" i="2"/>
  <c r="I965" i="2"/>
  <c r="J965" i="2"/>
  <c r="K965" i="2"/>
  <c r="L965" i="2"/>
  <c r="C966" i="2"/>
  <c r="D966" i="2"/>
  <c r="E966" i="2"/>
  <c r="F966" i="2"/>
  <c r="G966" i="2"/>
  <c r="H966" i="2"/>
  <c r="I966" i="2"/>
  <c r="J966" i="2"/>
  <c r="K966" i="2"/>
  <c r="L966" i="2"/>
  <c r="C967" i="2"/>
  <c r="D967" i="2"/>
  <c r="E967" i="2"/>
  <c r="F967" i="2"/>
  <c r="G967" i="2"/>
  <c r="H967" i="2"/>
  <c r="I967" i="2"/>
  <c r="J967" i="2"/>
  <c r="K967" i="2"/>
  <c r="L967" i="2"/>
  <c r="C968" i="2"/>
  <c r="D968" i="2"/>
  <c r="E968" i="2"/>
  <c r="F968" i="2"/>
  <c r="G968" i="2"/>
  <c r="H968" i="2"/>
  <c r="I968" i="2"/>
  <c r="J968" i="2"/>
  <c r="K968" i="2"/>
  <c r="L968" i="2"/>
  <c r="C969" i="2"/>
  <c r="D969" i="2"/>
  <c r="E969" i="2"/>
  <c r="F969" i="2"/>
  <c r="G969" i="2"/>
  <c r="H969" i="2"/>
  <c r="I969" i="2"/>
  <c r="J969" i="2"/>
  <c r="K969" i="2"/>
  <c r="L969" i="2"/>
  <c r="C970" i="2"/>
  <c r="D970" i="2"/>
  <c r="E970" i="2"/>
  <c r="F970" i="2"/>
  <c r="G970" i="2"/>
  <c r="H970" i="2"/>
  <c r="I970" i="2"/>
  <c r="J970" i="2"/>
  <c r="K970" i="2"/>
  <c r="L970" i="2"/>
  <c r="C971" i="2"/>
  <c r="D971" i="2"/>
  <c r="E971" i="2"/>
  <c r="F971" i="2"/>
  <c r="G971" i="2"/>
  <c r="H971" i="2"/>
  <c r="I971" i="2"/>
  <c r="J971" i="2"/>
  <c r="K971" i="2"/>
  <c r="L971" i="2"/>
  <c r="C972" i="2"/>
  <c r="D972" i="2"/>
  <c r="E972" i="2"/>
  <c r="F972" i="2"/>
  <c r="G972" i="2"/>
  <c r="H972" i="2"/>
  <c r="I972" i="2"/>
  <c r="J972" i="2"/>
  <c r="K972" i="2"/>
  <c r="L972" i="2"/>
  <c r="C973" i="2"/>
  <c r="D973" i="2"/>
  <c r="E973" i="2"/>
  <c r="F973" i="2"/>
  <c r="G973" i="2"/>
  <c r="H973" i="2"/>
  <c r="I973" i="2"/>
  <c r="J973" i="2"/>
  <c r="K973" i="2"/>
  <c r="L973" i="2"/>
  <c r="C974" i="2"/>
  <c r="D974" i="2"/>
  <c r="E974" i="2"/>
  <c r="F974" i="2"/>
  <c r="G974" i="2"/>
  <c r="H974" i="2"/>
  <c r="I974" i="2"/>
  <c r="J974" i="2"/>
  <c r="K974" i="2"/>
  <c r="L974" i="2"/>
  <c r="C975" i="2"/>
  <c r="D975" i="2"/>
  <c r="E975" i="2"/>
  <c r="F975" i="2"/>
  <c r="G975" i="2"/>
  <c r="H975" i="2"/>
  <c r="I975" i="2"/>
  <c r="J975" i="2"/>
  <c r="K975" i="2"/>
  <c r="L975" i="2"/>
  <c r="C976" i="2"/>
  <c r="D976" i="2"/>
  <c r="E976" i="2"/>
  <c r="F976" i="2"/>
  <c r="G976" i="2"/>
  <c r="H976" i="2"/>
  <c r="I976" i="2"/>
  <c r="J976" i="2"/>
  <c r="K976" i="2"/>
  <c r="L976" i="2"/>
  <c r="C977" i="2"/>
  <c r="D977" i="2"/>
  <c r="E977" i="2"/>
  <c r="F977" i="2"/>
  <c r="G977" i="2"/>
  <c r="H977" i="2"/>
  <c r="I977" i="2"/>
  <c r="J977" i="2"/>
  <c r="K977" i="2"/>
  <c r="L977" i="2"/>
  <c r="C978" i="2"/>
  <c r="D978" i="2"/>
  <c r="E978" i="2"/>
  <c r="F978" i="2"/>
  <c r="G978" i="2"/>
  <c r="H978" i="2"/>
  <c r="I978" i="2"/>
  <c r="J978" i="2"/>
  <c r="K978" i="2"/>
  <c r="L978" i="2"/>
  <c r="C979" i="2"/>
  <c r="D979" i="2"/>
  <c r="E979" i="2"/>
  <c r="F979" i="2"/>
  <c r="G979" i="2"/>
  <c r="H979" i="2"/>
  <c r="I979" i="2"/>
  <c r="J979" i="2"/>
  <c r="K979" i="2"/>
  <c r="L979" i="2"/>
  <c r="C980" i="2"/>
  <c r="D980" i="2"/>
  <c r="E980" i="2"/>
  <c r="F980" i="2"/>
  <c r="G980" i="2"/>
  <c r="H980" i="2"/>
  <c r="I980" i="2"/>
  <c r="J980" i="2"/>
  <c r="K980" i="2"/>
  <c r="L980" i="2"/>
  <c r="C981" i="2"/>
  <c r="D981" i="2"/>
  <c r="E981" i="2"/>
  <c r="F981" i="2"/>
  <c r="G981" i="2"/>
  <c r="H981" i="2"/>
  <c r="I981" i="2"/>
  <c r="J981" i="2"/>
  <c r="K981" i="2"/>
  <c r="L981" i="2"/>
  <c r="C982" i="2"/>
  <c r="D982" i="2"/>
  <c r="E982" i="2"/>
  <c r="F982" i="2"/>
  <c r="G982" i="2"/>
  <c r="H982" i="2"/>
  <c r="I982" i="2"/>
  <c r="J982" i="2"/>
  <c r="K982" i="2"/>
  <c r="L982" i="2"/>
  <c r="C983" i="2"/>
  <c r="D983" i="2"/>
  <c r="E983" i="2"/>
  <c r="F983" i="2"/>
  <c r="G983" i="2"/>
  <c r="H983" i="2"/>
  <c r="I983" i="2"/>
  <c r="J983" i="2"/>
  <c r="K983" i="2"/>
  <c r="L983" i="2"/>
  <c r="C984" i="2"/>
  <c r="D984" i="2"/>
  <c r="E984" i="2"/>
  <c r="F984" i="2"/>
  <c r="G984" i="2"/>
  <c r="H984" i="2"/>
  <c r="I984" i="2"/>
  <c r="J984" i="2"/>
  <c r="K984" i="2"/>
  <c r="L984" i="2"/>
  <c r="C985" i="2"/>
  <c r="D985" i="2"/>
  <c r="E985" i="2"/>
  <c r="F985" i="2"/>
  <c r="G985" i="2"/>
  <c r="H985" i="2"/>
  <c r="I985" i="2"/>
  <c r="J985" i="2"/>
  <c r="K985" i="2"/>
  <c r="L985" i="2"/>
  <c r="C986" i="2"/>
  <c r="D986" i="2"/>
  <c r="E986" i="2"/>
  <c r="F986" i="2"/>
  <c r="G986" i="2"/>
  <c r="H986" i="2"/>
  <c r="I986" i="2"/>
  <c r="J986" i="2"/>
  <c r="K986" i="2"/>
  <c r="L986" i="2"/>
  <c r="C987" i="2"/>
  <c r="D987" i="2"/>
  <c r="E987" i="2"/>
  <c r="F987" i="2"/>
  <c r="G987" i="2"/>
  <c r="H987" i="2"/>
  <c r="I987" i="2"/>
  <c r="J987" i="2"/>
  <c r="K987" i="2"/>
  <c r="L987" i="2"/>
  <c r="C988" i="2"/>
  <c r="D988" i="2"/>
  <c r="E988" i="2"/>
  <c r="F988" i="2"/>
  <c r="G988" i="2"/>
  <c r="H988" i="2"/>
  <c r="I988" i="2"/>
  <c r="J988" i="2"/>
  <c r="K988" i="2"/>
  <c r="L988" i="2"/>
  <c r="C989" i="2"/>
  <c r="D989" i="2"/>
  <c r="E989" i="2"/>
  <c r="F989" i="2"/>
  <c r="G989" i="2"/>
  <c r="H989" i="2"/>
  <c r="I989" i="2"/>
  <c r="J989" i="2"/>
  <c r="K989" i="2"/>
  <c r="L989" i="2"/>
  <c r="C990" i="2"/>
  <c r="D990" i="2"/>
  <c r="E990" i="2"/>
  <c r="F990" i="2"/>
  <c r="G990" i="2"/>
  <c r="H990" i="2"/>
  <c r="I990" i="2"/>
  <c r="J990" i="2"/>
  <c r="K990" i="2"/>
  <c r="L990" i="2"/>
  <c r="C991" i="2"/>
  <c r="D991" i="2"/>
  <c r="E991" i="2"/>
  <c r="F991" i="2"/>
  <c r="G991" i="2"/>
  <c r="H991" i="2"/>
  <c r="I991" i="2"/>
  <c r="J991" i="2"/>
  <c r="K991" i="2"/>
  <c r="L991" i="2"/>
  <c r="C992" i="2"/>
  <c r="D992" i="2"/>
  <c r="E992" i="2"/>
  <c r="F992" i="2"/>
  <c r="G992" i="2"/>
  <c r="H992" i="2"/>
  <c r="I992" i="2"/>
  <c r="J992" i="2"/>
  <c r="K992" i="2"/>
  <c r="L992" i="2"/>
  <c r="C993" i="2"/>
  <c r="D993" i="2"/>
  <c r="E993" i="2"/>
  <c r="F993" i="2"/>
  <c r="G993" i="2"/>
  <c r="H993" i="2"/>
  <c r="I993" i="2"/>
  <c r="J993" i="2"/>
  <c r="K993" i="2"/>
  <c r="L993" i="2"/>
  <c r="C994" i="2"/>
  <c r="D994" i="2"/>
  <c r="E994" i="2"/>
  <c r="F994" i="2"/>
  <c r="G994" i="2"/>
  <c r="H994" i="2"/>
  <c r="I994" i="2"/>
  <c r="J994" i="2"/>
  <c r="K994" i="2"/>
  <c r="L994" i="2"/>
  <c r="C995" i="2"/>
  <c r="D995" i="2"/>
  <c r="E995" i="2"/>
  <c r="F995" i="2"/>
  <c r="G995" i="2"/>
  <c r="H995" i="2"/>
  <c r="I995" i="2"/>
  <c r="J995" i="2"/>
  <c r="K995" i="2"/>
  <c r="L995" i="2"/>
  <c r="C996" i="2"/>
  <c r="D996" i="2"/>
  <c r="E996" i="2"/>
  <c r="F996" i="2"/>
  <c r="G996" i="2"/>
  <c r="H996" i="2"/>
  <c r="I996" i="2"/>
  <c r="J996" i="2"/>
  <c r="K996" i="2"/>
  <c r="L996" i="2"/>
  <c r="C997" i="2"/>
  <c r="D997" i="2"/>
  <c r="E997" i="2"/>
  <c r="F997" i="2"/>
  <c r="G997" i="2"/>
  <c r="H997" i="2"/>
  <c r="I997" i="2"/>
  <c r="J997" i="2"/>
  <c r="K997" i="2"/>
  <c r="L997" i="2"/>
  <c r="C998" i="2"/>
  <c r="D998" i="2"/>
  <c r="E998" i="2"/>
  <c r="F998" i="2"/>
  <c r="G998" i="2"/>
  <c r="H998" i="2"/>
  <c r="I998" i="2"/>
  <c r="J998" i="2"/>
  <c r="K998" i="2"/>
  <c r="L998" i="2"/>
  <c r="C999" i="2"/>
  <c r="D999" i="2"/>
  <c r="E999" i="2"/>
  <c r="F999" i="2"/>
  <c r="G999" i="2"/>
  <c r="H999" i="2"/>
  <c r="I999" i="2"/>
  <c r="J999" i="2"/>
  <c r="K999" i="2"/>
  <c r="L999" i="2"/>
  <c r="C1000" i="2"/>
  <c r="D1000" i="2"/>
  <c r="E1000" i="2"/>
  <c r="F1000" i="2"/>
  <c r="G1000" i="2"/>
  <c r="H1000" i="2"/>
  <c r="I1000" i="2"/>
  <c r="J1000" i="2"/>
  <c r="K1000" i="2"/>
  <c r="L1000" i="2"/>
  <c r="C1001" i="2"/>
  <c r="D1001" i="2"/>
  <c r="E1001" i="2"/>
  <c r="F1001" i="2"/>
  <c r="G1001" i="2"/>
  <c r="H1001" i="2"/>
  <c r="I1001" i="2"/>
  <c r="J1001" i="2"/>
  <c r="K1001" i="2"/>
  <c r="L1001" i="2"/>
  <c r="C1002" i="2"/>
  <c r="D1002" i="2"/>
  <c r="E1002" i="2"/>
  <c r="F1002" i="2"/>
  <c r="G1002" i="2"/>
  <c r="H1002" i="2"/>
  <c r="I1002" i="2"/>
  <c r="J1002" i="2"/>
  <c r="K1002" i="2"/>
  <c r="L1002" i="2"/>
  <c r="C1003" i="2"/>
  <c r="D1003" i="2"/>
  <c r="E1003" i="2"/>
  <c r="F1003" i="2"/>
  <c r="G1003" i="2"/>
  <c r="H1003" i="2"/>
  <c r="I1003" i="2"/>
  <c r="J1003" i="2"/>
  <c r="K1003" i="2"/>
  <c r="L1003" i="2"/>
  <c r="C1004" i="2"/>
  <c r="D1004" i="2"/>
  <c r="E1004" i="2"/>
  <c r="F1004" i="2"/>
  <c r="G1004" i="2"/>
  <c r="H1004" i="2"/>
  <c r="I1004" i="2"/>
  <c r="J1004" i="2"/>
  <c r="K1004" i="2"/>
  <c r="L1004" i="2"/>
  <c r="C1005" i="2"/>
  <c r="D1005" i="2"/>
  <c r="E1005" i="2"/>
  <c r="F1005" i="2"/>
  <c r="G1005" i="2"/>
  <c r="H1005" i="2"/>
  <c r="I1005" i="2"/>
  <c r="J1005" i="2"/>
  <c r="K1005" i="2"/>
  <c r="L1005" i="2"/>
  <c r="C1006" i="2"/>
  <c r="D1006" i="2"/>
  <c r="E1006" i="2"/>
  <c r="F1006" i="2"/>
  <c r="G1006" i="2"/>
  <c r="H1006" i="2"/>
  <c r="I1006" i="2"/>
  <c r="J1006" i="2"/>
  <c r="K1006" i="2"/>
  <c r="L1006" i="2"/>
  <c r="C1007" i="2"/>
  <c r="D1007" i="2"/>
  <c r="E1007" i="2"/>
  <c r="F1007" i="2"/>
  <c r="G1007" i="2"/>
  <c r="H1007" i="2"/>
  <c r="I1007" i="2"/>
  <c r="J1007" i="2"/>
  <c r="K1007" i="2"/>
  <c r="L1007" i="2"/>
  <c r="C1008" i="2"/>
  <c r="D1008" i="2"/>
  <c r="E1008" i="2"/>
  <c r="F1008" i="2"/>
  <c r="G1008" i="2"/>
  <c r="H1008" i="2"/>
  <c r="I1008" i="2"/>
  <c r="J1008" i="2"/>
  <c r="K1008" i="2"/>
  <c r="L1008" i="2"/>
  <c r="C1009" i="2"/>
  <c r="D1009" i="2"/>
  <c r="E1009" i="2"/>
  <c r="F1009" i="2"/>
  <c r="G1009" i="2"/>
  <c r="H1009" i="2"/>
  <c r="I1009" i="2"/>
  <c r="J1009" i="2"/>
  <c r="K1009" i="2"/>
  <c r="L1009" i="2"/>
  <c r="C1010" i="2"/>
  <c r="D1010" i="2"/>
  <c r="E1010" i="2"/>
  <c r="F1010" i="2"/>
  <c r="G1010" i="2"/>
  <c r="H1010" i="2"/>
  <c r="I1010" i="2"/>
  <c r="J1010" i="2"/>
  <c r="K1010" i="2"/>
  <c r="L1010" i="2"/>
  <c r="C1011" i="2"/>
  <c r="D1011" i="2"/>
  <c r="E1011" i="2"/>
  <c r="F1011" i="2"/>
  <c r="G1011" i="2"/>
  <c r="H1011" i="2"/>
  <c r="I1011" i="2"/>
  <c r="J1011" i="2"/>
  <c r="K1011" i="2"/>
  <c r="L1011" i="2"/>
  <c r="C1012" i="2"/>
  <c r="D1012" i="2"/>
  <c r="E1012" i="2"/>
  <c r="F1012" i="2"/>
  <c r="G1012" i="2"/>
  <c r="H1012" i="2"/>
  <c r="I1012" i="2"/>
  <c r="J1012" i="2"/>
  <c r="K1012" i="2"/>
  <c r="L1012" i="2"/>
  <c r="C1013" i="2"/>
  <c r="D1013" i="2"/>
  <c r="E1013" i="2"/>
  <c r="F1013" i="2"/>
  <c r="G1013" i="2"/>
  <c r="H1013" i="2"/>
  <c r="I1013" i="2"/>
  <c r="J1013" i="2"/>
  <c r="K1013" i="2"/>
  <c r="L1013" i="2"/>
  <c r="C1014" i="2"/>
  <c r="D1014" i="2"/>
  <c r="E1014" i="2"/>
  <c r="F1014" i="2"/>
  <c r="G1014" i="2"/>
  <c r="H1014" i="2"/>
  <c r="I1014" i="2"/>
  <c r="J1014" i="2"/>
  <c r="K1014" i="2"/>
  <c r="L1014" i="2"/>
  <c r="C1015" i="2"/>
  <c r="D1015" i="2"/>
  <c r="E1015" i="2"/>
  <c r="F1015" i="2"/>
  <c r="G1015" i="2"/>
  <c r="H1015" i="2"/>
  <c r="I1015" i="2"/>
  <c r="J1015" i="2"/>
  <c r="K1015" i="2"/>
  <c r="L1015" i="2"/>
  <c r="C1016" i="2"/>
  <c r="D1016" i="2"/>
  <c r="E1016" i="2"/>
  <c r="F1016" i="2"/>
  <c r="G1016" i="2"/>
  <c r="H1016" i="2"/>
  <c r="I1016" i="2"/>
  <c r="J1016" i="2"/>
  <c r="K1016" i="2"/>
  <c r="L1016" i="2"/>
  <c r="C1017" i="2"/>
  <c r="D1017" i="2"/>
  <c r="E1017" i="2"/>
  <c r="F1017" i="2"/>
  <c r="G1017" i="2"/>
  <c r="H1017" i="2"/>
  <c r="I1017" i="2"/>
  <c r="J1017" i="2"/>
  <c r="K1017" i="2"/>
  <c r="L1017" i="2"/>
  <c r="C1018" i="2"/>
  <c r="D1018" i="2"/>
  <c r="E1018" i="2"/>
  <c r="F1018" i="2"/>
  <c r="G1018" i="2"/>
  <c r="H1018" i="2"/>
  <c r="I1018" i="2"/>
  <c r="J1018" i="2"/>
  <c r="K1018" i="2"/>
  <c r="L1018" i="2"/>
  <c r="C1019" i="2"/>
  <c r="D1019" i="2"/>
  <c r="E1019" i="2"/>
  <c r="F1019" i="2"/>
  <c r="G1019" i="2"/>
  <c r="H1019" i="2"/>
  <c r="I1019" i="2"/>
  <c r="J1019" i="2"/>
  <c r="K1019" i="2"/>
  <c r="L1019" i="2"/>
  <c r="C1020" i="2"/>
  <c r="D1020" i="2"/>
  <c r="E1020" i="2"/>
  <c r="F1020" i="2"/>
  <c r="G1020" i="2"/>
  <c r="H1020" i="2"/>
  <c r="I1020" i="2"/>
  <c r="J1020" i="2"/>
  <c r="K1020" i="2"/>
  <c r="L1020" i="2"/>
  <c r="C1021" i="2"/>
  <c r="D1021" i="2"/>
  <c r="E1021" i="2"/>
  <c r="F1021" i="2"/>
  <c r="G1021" i="2"/>
  <c r="H1021" i="2"/>
  <c r="I1021" i="2"/>
  <c r="J1021" i="2"/>
  <c r="K1021" i="2"/>
  <c r="L1021" i="2"/>
  <c r="C1022" i="2"/>
  <c r="D1022" i="2"/>
  <c r="E1022" i="2"/>
  <c r="F1022" i="2"/>
  <c r="G1022" i="2"/>
  <c r="H1022" i="2"/>
  <c r="I1022" i="2"/>
  <c r="J1022" i="2"/>
  <c r="K1022" i="2"/>
  <c r="L1022" i="2"/>
  <c r="C1023" i="2"/>
  <c r="D1023" i="2"/>
  <c r="E1023" i="2"/>
  <c r="F1023" i="2"/>
  <c r="G1023" i="2"/>
  <c r="H1023" i="2"/>
  <c r="I1023" i="2"/>
  <c r="J1023" i="2"/>
  <c r="K1023" i="2"/>
  <c r="L1023" i="2"/>
  <c r="C1024" i="2"/>
  <c r="D1024" i="2"/>
  <c r="E1024" i="2"/>
  <c r="F1024" i="2"/>
  <c r="G1024" i="2"/>
  <c r="H1024" i="2"/>
  <c r="I1024" i="2"/>
  <c r="J1024" i="2"/>
  <c r="K1024" i="2"/>
  <c r="L1024" i="2"/>
  <c r="C1025" i="2"/>
  <c r="D1025" i="2"/>
  <c r="E1025" i="2"/>
  <c r="F1025" i="2"/>
  <c r="G1025" i="2"/>
  <c r="H1025" i="2"/>
  <c r="I1025" i="2"/>
  <c r="J1025" i="2"/>
  <c r="K1025" i="2"/>
  <c r="L1025" i="2"/>
  <c r="C1026" i="2"/>
  <c r="D1026" i="2"/>
  <c r="E1026" i="2"/>
  <c r="F1026" i="2"/>
  <c r="G1026" i="2"/>
  <c r="H1026" i="2"/>
  <c r="I1026" i="2"/>
  <c r="J1026" i="2"/>
  <c r="K1026" i="2"/>
  <c r="L1026" i="2"/>
  <c r="C1027" i="2"/>
  <c r="D1027" i="2"/>
  <c r="E1027" i="2"/>
  <c r="F1027" i="2"/>
  <c r="G1027" i="2"/>
  <c r="H1027" i="2"/>
  <c r="I1027" i="2"/>
  <c r="J1027" i="2"/>
  <c r="K1027" i="2"/>
  <c r="L1027" i="2"/>
  <c r="C1028" i="2"/>
  <c r="D1028" i="2"/>
  <c r="E1028" i="2"/>
  <c r="F1028" i="2"/>
  <c r="G1028" i="2"/>
  <c r="H1028" i="2"/>
  <c r="I1028" i="2"/>
  <c r="J1028" i="2"/>
  <c r="K1028" i="2"/>
  <c r="L1028" i="2"/>
  <c r="C1029" i="2"/>
  <c r="D1029" i="2"/>
  <c r="E1029" i="2"/>
  <c r="F1029" i="2"/>
  <c r="G1029" i="2"/>
  <c r="H1029" i="2"/>
  <c r="I1029" i="2"/>
  <c r="J1029" i="2"/>
  <c r="K1029" i="2"/>
  <c r="L1029" i="2"/>
  <c r="C1030" i="2"/>
  <c r="D1030" i="2"/>
  <c r="E1030" i="2"/>
  <c r="F1030" i="2"/>
  <c r="G1030" i="2"/>
  <c r="H1030" i="2"/>
  <c r="I1030" i="2"/>
  <c r="J1030" i="2"/>
  <c r="K1030" i="2"/>
  <c r="L1030" i="2"/>
  <c r="C1031" i="2"/>
  <c r="D1031" i="2"/>
  <c r="E1031" i="2"/>
  <c r="F1031" i="2"/>
  <c r="G1031" i="2"/>
  <c r="H1031" i="2"/>
  <c r="I1031" i="2"/>
  <c r="J1031" i="2"/>
  <c r="K1031" i="2"/>
  <c r="L1031" i="2"/>
  <c r="C1032" i="2"/>
  <c r="D1032" i="2"/>
  <c r="E1032" i="2"/>
  <c r="F1032" i="2"/>
  <c r="G1032" i="2"/>
  <c r="H1032" i="2"/>
  <c r="I1032" i="2"/>
  <c r="J1032" i="2"/>
  <c r="K1032" i="2"/>
  <c r="L1032" i="2"/>
  <c r="C1033" i="2"/>
  <c r="D1033" i="2"/>
  <c r="E1033" i="2"/>
  <c r="F1033" i="2"/>
  <c r="G1033" i="2"/>
  <c r="H1033" i="2"/>
  <c r="I1033" i="2"/>
  <c r="J1033" i="2"/>
  <c r="K1033" i="2"/>
  <c r="L1033" i="2"/>
  <c r="C1034" i="2"/>
  <c r="D1034" i="2"/>
  <c r="E1034" i="2"/>
  <c r="F1034" i="2"/>
  <c r="G1034" i="2"/>
  <c r="H1034" i="2"/>
  <c r="I1034" i="2"/>
  <c r="J1034" i="2"/>
  <c r="K1034" i="2"/>
  <c r="L1034" i="2"/>
  <c r="C1035" i="2"/>
  <c r="D1035" i="2"/>
  <c r="E1035" i="2"/>
  <c r="F1035" i="2"/>
  <c r="G1035" i="2"/>
  <c r="H1035" i="2"/>
  <c r="I1035" i="2"/>
  <c r="J1035" i="2"/>
  <c r="K1035" i="2"/>
  <c r="L1035" i="2"/>
  <c r="C1036" i="2"/>
  <c r="D1036" i="2"/>
  <c r="E1036" i="2"/>
  <c r="F1036" i="2"/>
  <c r="G1036" i="2"/>
  <c r="H1036" i="2"/>
  <c r="I1036" i="2"/>
  <c r="J1036" i="2"/>
  <c r="K1036" i="2"/>
  <c r="L1036" i="2"/>
  <c r="C1037" i="2"/>
  <c r="D1037" i="2"/>
  <c r="E1037" i="2"/>
  <c r="F1037" i="2"/>
  <c r="G1037" i="2"/>
  <c r="H1037" i="2"/>
  <c r="I1037" i="2"/>
  <c r="J1037" i="2"/>
  <c r="K1037" i="2"/>
  <c r="L1037" i="2"/>
  <c r="C1038" i="2"/>
  <c r="D1038" i="2"/>
  <c r="E1038" i="2"/>
  <c r="F1038" i="2"/>
  <c r="G1038" i="2"/>
  <c r="H1038" i="2"/>
  <c r="I1038" i="2"/>
  <c r="J1038" i="2"/>
  <c r="K1038" i="2"/>
  <c r="L1038" i="2"/>
  <c r="C1039" i="2"/>
  <c r="D1039" i="2"/>
  <c r="E1039" i="2"/>
  <c r="F1039" i="2"/>
  <c r="G1039" i="2"/>
  <c r="H1039" i="2"/>
  <c r="I1039" i="2"/>
  <c r="J1039" i="2"/>
  <c r="K1039" i="2"/>
  <c r="L1039" i="2"/>
  <c r="C1040" i="2"/>
  <c r="D1040" i="2"/>
  <c r="E1040" i="2"/>
  <c r="F1040" i="2"/>
  <c r="G1040" i="2"/>
  <c r="H1040" i="2"/>
  <c r="I1040" i="2"/>
  <c r="J1040" i="2"/>
  <c r="K1040" i="2"/>
  <c r="L1040" i="2"/>
  <c r="C1041" i="2"/>
  <c r="D1041" i="2"/>
  <c r="E1041" i="2"/>
  <c r="F1041" i="2"/>
  <c r="G1041" i="2"/>
  <c r="H1041" i="2"/>
  <c r="I1041" i="2"/>
  <c r="J1041" i="2"/>
  <c r="K1041" i="2"/>
  <c r="L1041" i="2"/>
  <c r="C1042" i="2"/>
  <c r="D1042" i="2"/>
  <c r="E1042" i="2"/>
  <c r="F1042" i="2"/>
  <c r="G1042" i="2"/>
  <c r="H1042" i="2"/>
  <c r="I1042" i="2"/>
  <c r="J1042" i="2"/>
  <c r="K1042" i="2"/>
  <c r="L1042" i="2"/>
  <c r="C1043" i="2"/>
  <c r="D1043" i="2"/>
  <c r="E1043" i="2"/>
  <c r="F1043" i="2"/>
  <c r="G1043" i="2"/>
  <c r="H1043" i="2"/>
  <c r="I1043" i="2"/>
  <c r="J1043" i="2"/>
  <c r="K1043" i="2"/>
  <c r="L1043" i="2"/>
  <c r="C1044" i="2"/>
  <c r="D1044" i="2"/>
  <c r="E1044" i="2"/>
  <c r="F1044" i="2"/>
  <c r="G1044" i="2"/>
  <c r="H1044" i="2"/>
  <c r="I1044" i="2"/>
  <c r="J1044" i="2"/>
  <c r="K1044" i="2"/>
  <c r="L1044" i="2"/>
  <c r="C1045" i="2"/>
  <c r="D1045" i="2"/>
  <c r="E1045" i="2"/>
  <c r="F1045" i="2"/>
  <c r="G1045" i="2"/>
  <c r="H1045" i="2"/>
  <c r="I1045" i="2"/>
  <c r="J1045" i="2"/>
  <c r="K1045" i="2"/>
  <c r="L1045" i="2"/>
  <c r="C1046" i="2"/>
  <c r="D1046" i="2"/>
  <c r="E1046" i="2"/>
  <c r="F1046" i="2"/>
  <c r="G1046" i="2"/>
  <c r="H1046" i="2"/>
  <c r="I1046" i="2"/>
  <c r="J1046" i="2"/>
  <c r="K1046" i="2"/>
  <c r="L1046" i="2"/>
  <c r="C1047" i="2"/>
  <c r="D1047" i="2"/>
  <c r="E1047" i="2"/>
  <c r="F1047" i="2"/>
  <c r="G1047" i="2"/>
  <c r="H1047" i="2"/>
  <c r="I1047" i="2"/>
  <c r="J1047" i="2"/>
  <c r="K1047" i="2"/>
  <c r="L1047" i="2"/>
  <c r="C1048" i="2"/>
  <c r="D1048" i="2"/>
  <c r="E1048" i="2"/>
  <c r="F1048" i="2"/>
  <c r="G1048" i="2"/>
  <c r="H1048" i="2"/>
  <c r="I1048" i="2"/>
  <c r="J1048" i="2"/>
  <c r="K1048" i="2"/>
  <c r="L1048" i="2"/>
  <c r="C1049" i="2"/>
  <c r="D1049" i="2"/>
  <c r="E1049" i="2"/>
  <c r="F1049" i="2"/>
  <c r="G1049" i="2"/>
  <c r="H1049" i="2"/>
  <c r="I1049" i="2"/>
  <c r="J1049" i="2"/>
  <c r="K1049" i="2"/>
  <c r="L1049" i="2"/>
  <c r="C1050" i="2"/>
  <c r="D1050" i="2"/>
  <c r="E1050" i="2"/>
  <c r="F1050" i="2"/>
  <c r="G1050" i="2"/>
  <c r="H1050" i="2"/>
  <c r="I1050" i="2"/>
  <c r="J1050" i="2"/>
  <c r="K1050" i="2"/>
  <c r="L1050" i="2"/>
  <c r="C1051" i="2"/>
  <c r="D1051" i="2"/>
  <c r="E1051" i="2"/>
  <c r="F1051" i="2"/>
  <c r="G1051" i="2"/>
  <c r="H1051" i="2"/>
  <c r="I1051" i="2"/>
  <c r="J1051" i="2"/>
  <c r="K1051" i="2"/>
  <c r="L1051" i="2"/>
  <c r="C1052" i="2"/>
  <c r="D1052" i="2"/>
  <c r="E1052" i="2"/>
  <c r="F1052" i="2"/>
  <c r="G1052" i="2"/>
  <c r="H1052" i="2"/>
  <c r="I1052" i="2"/>
  <c r="J1052" i="2"/>
  <c r="K1052" i="2"/>
  <c r="L1052" i="2"/>
  <c r="C1053" i="2"/>
  <c r="D1053" i="2"/>
  <c r="E1053" i="2"/>
  <c r="F1053" i="2"/>
  <c r="G1053" i="2"/>
  <c r="H1053" i="2"/>
  <c r="I1053" i="2"/>
  <c r="J1053" i="2"/>
  <c r="K1053" i="2"/>
  <c r="L1053" i="2"/>
  <c r="C1054" i="2"/>
  <c r="D1054" i="2"/>
  <c r="E1054" i="2"/>
  <c r="F1054" i="2"/>
  <c r="G1054" i="2"/>
  <c r="H1054" i="2"/>
  <c r="I1054" i="2"/>
  <c r="J1054" i="2"/>
  <c r="K1054" i="2"/>
  <c r="L1054" i="2"/>
  <c r="C1055" i="2"/>
  <c r="D1055" i="2"/>
  <c r="E1055" i="2"/>
  <c r="F1055" i="2"/>
  <c r="G1055" i="2"/>
  <c r="H1055" i="2"/>
  <c r="I1055" i="2"/>
  <c r="J1055" i="2"/>
  <c r="K1055" i="2"/>
  <c r="L1055" i="2"/>
  <c r="C1056" i="2"/>
  <c r="D1056" i="2"/>
  <c r="E1056" i="2"/>
  <c r="F1056" i="2"/>
  <c r="G1056" i="2"/>
  <c r="H1056" i="2"/>
  <c r="I1056" i="2"/>
  <c r="J1056" i="2"/>
  <c r="K1056" i="2"/>
  <c r="L1056" i="2"/>
  <c r="C1057" i="2"/>
  <c r="D1057" i="2"/>
  <c r="E1057" i="2"/>
  <c r="F1057" i="2"/>
  <c r="G1057" i="2"/>
  <c r="H1057" i="2"/>
  <c r="I1057" i="2"/>
  <c r="J1057" i="2"/>
  <c r="K1057" i="2"/>
  <c r="L1057" i="2"/>
  <c r="C1058" i="2"/>
  <c r="D1058" i="2"/>
  <c r="E1058" i="2"/>
  <c r="F1058" i="2"/>
  <c r="G1058" i="2"/>
  <c r="H1058" i="2"/>
  <c r="I1058" i="2"/>
  <c r="J1058" i="2"/>
  <c r="K1058" i="2"/>
  <c r="L1058" i="2"/>
  <c r="C1059" i="2"/>
  <c r="D1059" i="2"/>
  <c r="E1059" i="2"/>
  <c r="F1059" i="2"/>
  <c r="G1059" i="2"/>
  <c r="H1059" i="2"/>
  <c r="I1059" i="2"/>
  <c r="J1059" i="2"/>
  <c r="K1059" i="2"/>
  <c r="L1059" i="2"/>
  <c r="C1060" i="2"/>
  <c r="D1060" i="2"/>
  <c r="E1060" i="2"/>
  <c r="F1060" i="2"/>
  <c r="G1060" i="2"/>
  <c r="H1060" i="2"/>
  <c r="I1060" i="2"/>
  <c r="J1060" i="2"/>
  <c r="K1060" i="2"/>
  <c r="L1060" i="2"/>
  <c r="C1061" i="2"/>
  <c r="D1061" i="2"/>
  <c r="E1061" i="2"/>
  <c r="F1061" i="2"/>
  <c r="G1061" i="2"/>
  <c r="H1061" i="2"/>
  <c r="I1061" i="2"/>
  <c r="J1061" i="2"/>
  <c r="K1061" i="2"/>
  <c r="L1061" i="2"/>
  <c r="C1062" i="2"/>
  <c r="D1062" i="2"/>
  <c r="E1062" i="2"/>
  <c r="F1062" i="2"/>
  <c r="G1062" i="2"/>
  <c r="H1062" i="2"/>
  <c r="I1062" i="2"/>
  <c r="J1062" i="2"/>
  <c r="K1062" i="2"/>
  <c r="L1062" i="2"/>
  <c r="C1063" i="2"/>
  <c r="D1063" i="2"/>
  <c r="E1063" i="2"/>
  <c r="F1063" i="2"/>
  <c r="G1063" i="2"/>
  <c r="H1063" i="2"/>
  <c r="I1063" i="2"/>
  <c r="J1063" i="2"/>
  <c r="K1063" i="2"/>
  <c r="L1063" i="2"/>
  <c r="C1064" i="2"/>
  <c r="D1064" i="2"/>
  <c r="E1064" i="2"/>
  <c r="F1064" i="2"/>
  <c r="G1064" i="2"/>
  <c r="H1064" i="2"/>
  <c r="I1064" i="2"/>
  <c r="J1064" i="2"/>
  <c r="K1064" i="2"/>
  <c r="L1064" i="2"/>
  <c r="C1065" i="2"/>
  <c r="D1065" i="2"/>
  <c r="E1065" i="2"/>
  <c r="F1065" i="2"/>
  <c r="G1065" i="2"/>
  <c r="H1065" i="2"/>
  <c r="I1065" i="2"/>
  <c r="J1065" i="2"/>
  <c r="K1065" i="2"/>
  <c r="L1065" i="2"/>
  <c r="C1066" i="2"/>
  <c r="D1066" i="2"/>
  <c r="E1066" i="2"/>
  <c r="F1066" i="2"/>
  <c r="G1066" i="2"/>
  <c r="H1066" i="2"/>
  <c r="I1066" i="2"/>
  <c r="J1066" i="2"/>
  <c r="K1066" i="2"/>
  <c r="L1066" i="2"/>
  <c r="C1067" i="2"/>
  <c r="D1067" i="2"/>
  <c r="E1067" i="2"/>
  <c r="F1067" i="2"/>
  <c r="G1067" i="2"/>
  <c r="H1067" i="2"/>
  <c r="I1067" i="2"/>
  <c r="J1067" i="2"/>
  <c r="K1067" i="2"/>
  <c r="L1067" i="2"/>
  <c r="C1068" i="2"/>
  <c r="D1068" i="2"/>
  <c r="E1068" i="2"/>
  <c r="F1068" i="2"/>
  <c r="G1068" i="2"/>
  <c r="H1068" i="2"/>
  <c r="I1068" i="2"/>
  <c r="J1068" i="2"/>
  <c r="K1068" i="2"/>
  <c r="L1068" i="2"/>
  <c r="C1069" i="2"/>
  <c r="D1069" i="2"/>
  <c r="E1069" i="2"/>
  <c r="F1069" i="2"/>
  <c r="G1069" i="2"/>
  <c r="H1069" i="2"/>
  <c r="I1069" i="2"/>
  <c r="J1069" i="2"/>
  <c r="K1069" i="2"/>
  <c r="L1069" i="2"/>
  <c r="C1070" i="2"/>
  <c r="D1070" i="2"/>
  <c r="E1070" i="2"/>
  <c r="F1070" i="2"/>
  <c r="G1070" i="2"/>
  <c r="H1070" i="2"/>
  <c r="I1070" i="2"/>
  <c r="J1070" i="2"/>
  <c r="K1070" i="2"/>
  <c r="L1070" i="2"/>
  <c r="C1071" i="2"/>
  <c r="D1071" i="2"/>
  <c r="E1071" i="2"/>
  <c r="F1071" i="2"/>
  <c r="G1071" i="2"/>
  <c r="H1071" i="2"/>
  <c r="I1071" i="2"/>
  <c r="J1071" i="2"/>
  <c r="K1071" i="2"/>
  <c r="L1071" i="2"/>
  <c r="C1072" i="2"/>
  <c r="D1072" i="2"/>
  <c r="E1072" i="2"/>
  <c r="F1072" i="2"/>
  <c r="G1072" i="2"/>
  <c r="H1072" i="2"/>
  <c r="I1072" i="2"/>
  <c r="J1072" i="2"/>
  <c r="K1072" i="2"/>
  <c r="L1072" i="2"/>
  <c r="C1073" i="2"/>
  <c r="D1073" i="2"/>
  <c r="E1073" i="2"/>
  <c r="F1073" i="2"/>
  <c r="G1073" i="2"/>
  <c r="H1073" i="2"/>
  <c r="I1073" i="2"/>
  <c r="J1073" i="2"/>
  <c r="K1073" i="2"/>
  <c r="L1073" i="2"/>
  <c r="C1074" i="2"/>
  <c r="D1074" i="2"/>
  <c r="E1074" i="2"/>
  <c r="F1074" i="2"/>
  <c r="G1074" i="2"/>
  <c r="H1074" i="2"/>
  <c r="I1074" i="2"/>
  <c r="J1074" i="2"/>
  <c r="K1074" i="2"/>
  <c r="L1074" i="2"/>
  <c r="C1075" i="2"/>
  <c r="D1075" i="2"/>
  <c r="E1075" i="2"/>
  <c r="F1075" i="2"/>
  <c r="G1075" i="2"/>
  <c r="H1075" i="2"/>
  <c r="I1075" i="2"/>
  <c r="J1075" i="2"/>
  <c r="K1075" i="2"/>
  <c r="L1075" i="2"/>
  <c r="C1076" i="2"/>
  <c r="D1076" i="2"/>
  <c r="E1076" i="2"/>
  <c r="F1076" i="2"/>
  <c r="G1076" i="2"/>
  <c r="H1076" i="2"/>
  <c r="I1076" i="2"/>
  <c r="J1076" i="2"/>
  <c r="K1076" i="2"/>
  <c r="L1076" i="2"/>
  <c r="C1077" i="2"/>
  <c r="D1077" i="2"/>
  <c r="E1077" i="2"/>
  <c r="F1077" i="2"/>
  <c r="G1077" i="2"/>
  <c r="H1077" i="2"/>
  <c r="I1077" i="2"/>
  <c r="J1077" i="2"/>
  <c r="K1077" i="2"/>
  <c r="L1077" i="2"/>
  <c r="C1078" i="2"/>
  <c r="D1078" i="2"/>
  <c r="E1078" i="2"/>
  <c r="F1078" i="2"/>
  <c r="G1078" i="2"/>
  <c r="H1078" i="2"/>
  <c r="I1078" i="2"/>
  <c r="J1078" i="2"/>
  <c r="K1078" i="2"/>
  <c r="L1078" i="2"/>
  <c r="C1079" i="2"/>
  <c r="D1079" i="2"/>
  <c r="E1079" i="2"/>
  <c r="F1079" i="2"/>
  <c r="G1079" i="2"/>
  <c r="H1079" i="2"/>
  <c r="I1079" i="2"/>
  <c r="J1079" i="2"/>
  <c r="K1079" i="2"/>
  <c r="L1079" i="2"/>
  <c r="C1080" i="2"/>
  <c r="D1080" i="2"/>
  <c r="E1080" i="2"/>
  <c r="F1080" i="2"/>
  <c r="G1080" i="2"/>
  <c r="H1080" i="2"/>
  <c r="I1080" i="2"/>
  <c r="J1080" i="2"/>
  <c r="K1080" i="2"/>
  <c r="L1080" i="2"/>
  <c r="C1081" i="2"/>
  <c r="D1081" i="2"/>
  <c r="E1081" i="2"/>
  <c r="F1081" i="2"/>
  <c r="G1081" i="2"/>
  <c r="H1081" i="2"/>
  <c r="I1081" i="2"/>
  <c r="J1081" i="2"/>
  <c r="K1081" i="2"/>
  <c r="L1081" i="2"/>
  <c r="C1082" i="2"/>
  <c r="D1082" i="2"/>
  <c r="E1082" i="2"/>
  <c r="F1082" i="2"/>
  <c r="G1082" i="2"/>
  <c r="H1082" i="2"/>
  <c r="I1082" i="2"/>
  <c r="J1082" i="2"/>
  <c r="K1082" i="2"/>
  <c r="L1082" i="2"/>
  <c r="C1083" i="2"/>
  <c r="D1083" i="2"/>
  <c r="E1083" i="2"/>
  <c r="F1083" i="2"/>
  <c r="G1083" i="2"/>
  <c r="H1083" i="2"/>
  <c r="I1083" i="2"/>
  <c r="J1083" i="2"/>
  <c r="K1083" i="2"/>
  <c r="L1083" i="2"/>
  <c r="C1084" i="2"/>
  <c r="D1084" i="2"/>
  <c r="E1084" i="2"/>
  <c r="F1084" i="2"/>
  <c r="G1084" i="2"/>
  <c r="H1084" i="2"/>
  <c r="I1084" i="2"/>
  <c r="J1084" i="2"/>
  <c r="K1084" i="2"/>
  <c r="L1084" i="2"/>
  <c r="C1085" i="2"/>
  <c r="D1085" i="2"/>
  <c r="E1085" i="2"/>
  <c r="F1085" i="2"/>
  <c r="G1085" i="2"/>
  <c r="H1085" i="2"/>
  <c r="I1085" i="2"/>
  <c r="J1085" i="2"/>
  <c r="K1085" i="2"/>
  <c r="L1085" i="2"/>
  <c r="C1086" i="2"/>
  <c r="D1086" i="2"/>
  <c r="E1086" i="2"/>
  <c r="F1086" i="2"/>
  <c r="G1086" i="2"/>
  <c r="H1086" i="2"/>
  <c r="I1086" i="2"/>
  <c r="J1086" i="2"/>
  <c r="K1086" i="2"/>
  <c r="L1086" i="2"/>
  <c r="C1087" i="2"/>
  <c r="D1087" i="2"/>
  <c r="E1087" i="2"/>
  <c r="F1087" i="2"/>
  <c r="G1087" i="2"/>
  <c r="H1087" i="2"/>
  <c r="I1087" i="2"/>
  <c r="J1087" i="2"/>
  <c r="K1087" i="2"/>
  <c r="L1087" i="2"/>
  <c r="C1088" i="2"/>
  <c r="D1088" i="2"/>
  <c r="E1088" i="2"/>
  <c r="F1088" i="2"/>
  <c r="G1088" i="2"/>
  <c r="H1088" i="2"/>
  <c r="I1088" i="2"/>
  <c r="J1088" i="2"/>
  <c r="K1088" i="2"/>
  <c r="L1088" i="2"/>
  <c r="C1089" i="2"/>
  <c r="D1089" i="2"/>
  <c r="E1089" i="2"/>
  <c r="F1089" i="2"/>
  <c r="G1089" i="2"/>
  <c r="H1089" i="2"/>
  <c r="I1089" i="2"/>
  <c r="J1089" i="2"/>
  <c r="K1089" i="2"/>
  <c r="L1089" i="2"/>
  <c r="C1090" i="2"/>
  <c r="D1090" i="2"/>
  <c r="E1090" i="2"/>
  <c r="F1090" i="2"/>
  <c r="G1090" i="2"/>
  <c r="H1090" i="2"/>
  <c r="I1090" i="2"/>
  <c r="J1090" i="2"/>
  <c r="K1090" i="2"/>
  <c r="L1090" i="2"/>
  <c r="C1091" i="2"/>
  <c r="D1091" i="2"/>
  <c r="E1091" i="2"/>
  <c r="F1091" i="2"/>
  <c r="G1091" i="2"/>
  <c r="H1091" i="2"/>
  <c r="I1091" i="2"/>
  <c r="J1091" i="2"/>
  <c r="K1091" i="2"/>
  <c r="L1091" i="2"/>
  <c r="C1092" i="2"/>
  <c r="D1092" i="2"/>
  <c r="E1092" i="2"/>
  <c r="F1092" i="2"/>
  <c r="G1092" i="2"/>
  <c r="H1092" i="2"/>
  <c r="I1092" i="2"/>
  <c r="J1092" i="2"/>
  <c r="K1092" i="2"/>
  <c r="L1092" i="2"/>
  <c r="C1093" i="2"/>
  <c r="D1093" i="2"/>
  <c r="E1093" i="2"/>
  <c r="F1093" i="2"/>
  <c r="G1093" i="2"/>
  <c r="H1093" i="2"/>
  <c r="I1093" i="2"/>
  <c r="J1093" i="2"/>
  <c r="K1093" i="2"/>
  <c r="L1093" i="2"/>
  <c r="C1094" i="2"/>
  <c r="D1094" i="2"/>
  <c r="E1094" i="2"/>
  <c r="F1094" i="2"/>
  <c r="G1094" i="2"/>
  <c r="H1094" i="2"/>
  <c r="I1094" i="2"/>
  <c r="J1094" i="2"/>
  <c r="K1094" i="2"/>
  <c r="L1094" i="2"/>
  <c r="C1095" i="2"/>
  <c r="D1095" i="2"/>
  <c r="E1095" i="2"/>
  <c r="F1095" i="2"/>
  <c r="G1095" i="2"/>
  <c r="H1095" i="2"/>
  <c r="I1095" i="2"/>
  <c r="J1095" i="2"/>
  <c r="K1095" i="2"/>
  <c r="L1095" i="2"/>
  <c r="C1096" i="2"/>
  <c r="D1096" i="2"/>
  <c r="E1096" i="2"/>
  <c r="F1096" i="2"/>
  <c r="G1096" i="2"/>
  <c r="H1096" i="2"/>
  <c r="I1096" i="2"/>
  <c r="J1096" i="2"/>
  <c r="K1096" i="2"/>
  <c r="L1096" i="2"/>
  <c r="C1097" i="2"/>
  <c r="D1097" i="2"/>
  <c r="E1097" i="2"/>
  <c r="F1097" i="2"/>
  <c r="G1097" i="2"/>
  <c r="H1097" i="2"/>
  <c r="I1097" i="2"/>
  <c r="J1097" i="2"/>
  <c r="K1097" i="2"/>
  <c r="L1097" i="2"/>
  <c r="C1098" i="2"/>
  <c r="D1098" i="2"/>
  <c r="E1098" i="2"/>
  <c r="F1098" i="2"/>
  <c r="G1098" i="2"/>
  <c r="H1098" i="2"/>
  <c r="I1098" i="2"/>
  <c r="J1098" i="2"/>
  <c r="K1098" i="2"/>
  <c r="L1098" i="2"/>
  <c r="C1099" i="2"/>
  <c r="D1099" i="2"/>
  <c r="E1099" i="2"/>
  <c r="F1099" i="2"/>
  <c r="G1099" i="2"/>
  <c r="H1099" i="2"/>
  <c r="I1099" i="2"/>
  <c r="J1099" i="2"/>
  <c r="K1099" i="2"/>
  <c r="L1099" i="2"/>
  <c r="C1100" i="2"/>
  <c r="D1100" i="2"/>
  <c r="E1100" i="2"/>
  <c r="F1100" i="2"/>
  <c r="G1100" i="2"/>
  <c r="H1100" i="2"/>
  <c r="I1100" i="2"/>
  <c r="J1100" i="2"/>
  <c r="K1100" i="2"/>
  <c r="L1100" i="2"/>
  <c r="C1101" i="2"/>
  <c r="D1101" i="2"/>
  <c r="E1101" i="2"/>
  <c r="F1101" i="2"/>
  <c r="G1101" i="2"/>
  <c r="H1101" i="2"/>
  <c r="I1101" i="2"/>
  <c r="J1101" i="2"/>
  <c r="K1101" i="2"/>
  <c r="L1101" i="2"/>
  <c r="C1102" i="2"/>
  <c r="D1102" i="2"/>
  <c r="E1102" i="2"/>
  <c r="F1102" i="2"/>
  <c r="G1102" i="2"/>
  <c r="H1102" i="2"/>
  <c r="I1102" i="2"/>
  <c r="J1102" i="2"/>
  <c r="K1102" i="2"/>
  <c r="L1102" i="2"/>
  <c r="C1103" i="2"/>
  <c r="D1103" i="2"/>
  <c r="E1103" i="2"/>
  <c r="F1103" i="2"/>
  <c r="G1103" i="2"/>
  <c r="H1103" i="2"/>
  <c r="I1103" i="2"/>
  <c r="J1103" i="2"/>
  <c r="K1103" i="2"/>
  <c r="L1103" i="2"/>
  <c r="C1104" i="2"/>
  <c r="D1104" i="2"/>
  <c r="E1104" i="2"/>
  <c r="F1104" i="2"/>
  <c r="G1104" i="2"/>
  <c r="H1104" i="2"/>
  <c r="I1104" i="2"/>
  <c r="J1104" i="2"/>
  <c r="K1104" i="2"/>
  <c r="L1104" i="2"/>
  <c r="C1105" i="2"/>
  <c r="D1105" i="2"/>
  <c r="E1105" i="2"/>
  <c r="F1105" i="2"/>
  <c r="G1105" i="2"/>
  <c r="H1105" i="2"/>
  <c r="I1105" i="2"/>
  <c r="J1105" i="2"/>
  <c r="K1105" i="2"/>
  <c r="L1105" i="2"/>
  <c r="C1106" i="2"/>
  <c r="D1106" i="2"/>
  <c r="E1106" i="2"/>
  <c r="F1106" i="2"/>
  <c r="G1106" i="2"/>
  <c r="H1106" i="2"/>
  <c r="I1106" i="2"/>
  <c r="J1106" i="2"/>
  <c r="K1106" i="2"/>
  <c r="L1106" i="2"/>
  <c r="C1107" i="2"/>
  <c r="D1107" i="2"/>
  <c r="E1107" i="2"/>
  <c r="F1107" i="2"/>
  <c r="G1107" i="2"/>
  <c r="H1107" i="2"/>
  <c r="I1107" i="2"/>
  <c r="J1107" i="2"/>
  <c r="K1107" i="2"/>
  <c r="L1107" i="2"/>
  <c r="C1108" i="2"/>
  <c r="D1108" i="2"/>
  <c r="E1108" i="2"/>
  <c r="F1108" i="2"/>
  <c r="G1108" i="2"/>
  <c r="H1108" i="2"/>
  <c r="I1108" i="2"/>
  <c r="J1108" i="2"/>
  <c r="K1108" i="2"/>
  <c r="L1108" i="2"/>
  <c r="C1109" i="2"/>
  <c r="D1109" i="2"/>
  <c r="E1109" i="2"/>
  <c r="F1109" i="2"/>
  <c r="G1109" i="2"/>
  <c r="H1109" i="2"/>
  <c r="I1109" i="2"/>
  <c r="J1109" i="2"/>
  <c r="K1109" i="2"/>
  <c r="L1109" i="2"/>
  <c r="C1110" i="2"/>
  <c r="D1110" i="2"/>
  <c r="E1110" i="2"/>
  <c r="F1110" i="2"/>
  <c r="G1110" i="2"/>
  <c r="H1110" i="2"/>
  <c r="I1110" i="2"/>
  <c r="J1110" i="2"/>
  <c r="K1110" i="2"/>
  <c r="L1110" i="2"/>
  <c r="C1111" i="2"/>
  <c r="D1111" i="2"/>
  <c r="E1111" i="2"/>
  <c r="F1111" i="2"/>
  <c r="G1111" i="2"/>
  <c r="H1111" i="2"/>
  <c r="I1111" i="2"/>
  <c r="J1111" i="2"/>
  <c r="K1111" i="2"/>
  <c r="L1111" i="2"/>
  <c r="C1112" i="2"/>
  <c r="D1112" i="2"/>
  <c r="E1112" i="2"/>
  <c r="F1112" i="2"/>
  <c r="G1112" i="2"/>
  <c r="H1112" i="2"/>
  <c r="I1112" i="2"/>
  <c r="J1112" i="2"/>
  <c r="K1112" i="2"/>
  <c r="L1112" i="2"/>
  <c r="C1113" i="2"/>
  <c r="D1113" i="2"/>
  <c r="E1113" i="2"/>
  <c r="F1113" i="2"/>
  <c r="G1113" i="2"/>
  <c r="H1113" i="2"/>
  <c r="I1113" i="2"/>
  <c r="J1113" i="2"/>
  <c r="K1113" i="2"/>
  <c r="L1113" i="2"/>
  <c r="C1114" i="2"/>
  <c r="D1114" i="2"/>
  <c r="E1114" i="2"/>
  <c r="F1114" i="2"/>
  <c r="G1114" i="2"/>
  <c r="H1114" i="2"/>
  <c r="I1114" i="2"/>
  <c r="J1114" i="2"/>
  <c r="K1114" i="2"/>
  <c r="L1114" i="2"/>
  <c r="C1115" i="2"/>
  <c r="D1115" i="2"/>
  <c r="E1115" i="2"/>
  <c r="F1115" i="2"/>
  <c r="G1115" i="2"/>
  <c r="H1115" i="2"/>
  <c r="I1115" i="2"/>
  <c r="J1115" i="2"/>
  <c r="K1115" i="2"/>
  <c r="L1115" i="2"/>
  <c r="C1116" i="2"/>
  <c r="D1116" i="2"/>
  <c r="E1116" i="2"/>
  <c r="F1116" i="2"/>
  <c r="G1116" i="2"/>
  <c r="H1116" i="2"/>
  <c r="I1116" i="2"/>
  <c r="J1116" i="2"/>
  <c r="K1116" i="2"/>
  <c r="L1116" i="2"/>
  <c r="C1117" i="2"/>
  <c r="D1117" i="2"/>
  <c r="E1117" i="2"/>
  <c r="F1117" i="2"/>
  <c r="G1117" i="2"/>
  <c r="H1117" i="2"/>
  <c r="I1117" i="2"/>
  <c r="J1117" i="2"/>
  <c r="K1117" i="2"/>
  <c r="L1117" i="2"/>
  <c r="C1118" i="2"/>
  <c r="D1118" i="2"/>
  <c r="E1118" i="2"/>
  <c r="F1118" i="2"/>
  <c r="G1118" i="2"/>
  <c r="H1118" i="2"/>
  <c r="I1118" i="2"/>
  <c r="J1118" i="2"/>
  <c r="K1118" i="2"/>
  <c r="L1118" i="2"/>
  <c r="C1119" i="2"/>
  <c r="D1119" i="2"/>
  <c r="E1119" i="2"/>
  <c r="F1119" i="2"/>
  <c r="G1119" i="2"/>
  <c r="H1119" i="2"/>
  <c r="I1119" i="2"/>
  <c r="J1119" i="2"/>
  <c r="K1119" i="2"/>
  <c r="L1119" i="2"/>
  <c r="C1120" i="2"/>
  <c r="D1120" i="2"/>
  <c r="E1120" i="2"/>
  <c r="F1120" i="2"/>
  <c r="G1120" i="2"/>
  <c r="H1120" i="2"/>
  <c r="I1120" i="2"/>
  <c r="J1120" i="2"/>
  <c r="K1120" i="2"/>
  <c r="L1120" i="2"/>
  <c r="C1121" i="2"/>
  <c r="D1121" i="2"/>
  <c r="E1121" i="2"/>
  <c r="F1121" i="2"/>
  <c r="G1121" i="2"/>
  <c r="H1121" i="2"/>
  <c r="I1121" i="2"/>
  <c r="J1121" i="2"/>
  <c r="K1121" i="2"/>
  <c r="L1121" i="2"/>
  <c r="C1122" i="2"/>
  <c r="D1122" i="2"/>
  <c r="E1122" i="2"/>
  <c r="F1122" i="2"/>
  <c r="G1122" i="2"/>
  <c r="H1122" i="2"/>
  <c r="I1122" i="2"/>
  <c r="J1122" i="2"/>
  <c r="K1122" i="2"/>
  <c r="L1122" i="2"/>
  <c r="C1123" i="2"/>
  <c r="D1123" i="2"/>
  <c r="E1123" i="2"/>
  <c r="F1123" i="2"/>
  <c r="G1123" i="2"/>
  <c r="H1123" i="2"/>
  <c r="I1123" i="2"/>
  <c r="J1123" i="2"/>
  <c r="K1123" i="2"/>
  <c r="L1123" i="2"/>
  <c r="C1124" i="2"/>
  <c r="D1124" i="2"/>
  <c r="E1124" i="2"/>
  <c r="F1124" i="2"/>
  <c r="G1124" i="2"/>
  <c r="H1124" i="2"/>
  <c r="I1124" i="2"/>
  <c r="J1124" i="2"/>
  <c r="K1124" i="2"/>
  <c r="L1124" i="2"/>
  <c r="C1125" i="2"/>
  <c r="D1125" i="2"/>
  <c r="E1125" i="2"/>
  <c r="F1125" i="2"/>
  <c r="G1125" i="2"/>
  <c r="H1125" i="2"/>
  <c r="I1125" i="2"/>
  <c r="J1125" i="2"/>
  <c r="K1125" i="2"/>
  <c r="L1125" i="2"/>
  <c r="C1126" i="2"/>
  <c r="D1126" i="2"/>
  <c r="E1126" i="2"/>
  <c r="F1126" i="2"/>
  <c r="G1126" i="2"/>
  <c r="H1126" i="2"/>
  <c r="I1126" i="2"/>
  <c r="J1126" i="2"/>
  <c r="K1126" i="2"/>
  <c r="L1126" i="2"/>
  <c r="C1127" i="2"/>
  <c r="D1127" i="2"/>
  <c r="E1127" i="2"/>
  <c r="F1127" i="2"/>
  <c r="G1127" i="2"/>
  <c r="H1127" i="2"/>
  <c r="I1127" i="2"/>
  <c r="J1127" i="2"/>
  <c r="K1127" i="2"/>
  <c r="L1127" i="2"/>
  <c r="C1128" i="2"/>
  <c r="D1128" i="2"/>
  <c r="E1128" i="2"/>
  <c r="F1128" i="2"/>
  <c r="G1128" i="2"/>
  <c r="H1128" i="2"/>
  <c r="I1128" i="2"/>
  <c r="J1128" i="2"/>
  <c r="K1128" i="2"/>
  <c r="L1128" i="2"/>
  <c r="C1129" i="2"/>
  <c r="D1129" i="2"/>
  <c r="E1129" i="2"/>
  <c r="F1129" i="2"/>
  <c r="G1129" i="2"/>
  <c r="H1129" i="2"/>
  <c r="I1129" i="2"/>
  <c r="J1129" i="2"/>
  <c r="K1129" i="2"/>
  <c r="L1129" i="2"/>
  <c r="C1130" i="2"/>
  <c r="D1130" i="2"/>
  <c r="E1130" i="2"/>
  <c r="F1130" i="2"/>
  <c r="G1130" i="2"/>
  <c r="H1130" i="2"/>
  <c r="I1130" i="2"/>
  <c r="J1130" i="2"/>
  <c r="K1130" i="2"/>
  <c r="L1130" i="2"/>
  <c r="C1131" i="2"/>
  <c r="D1131" i="2"/>
  <c r="E1131" i="2"/>
  <c r="F1131" i="2"/>
  <c r="G1131" i="2"/>
  <c r="H1131" i="2"/>
  <c r="I1131" i="2"/>
  <c r="J1131" i="2"/>
  <c r="K1131" i="2"/>
  <c r="L1131" i="2"/>
  <c r="C1132" i="2"/>
  <c r="D1132" i="2"/>
  <c r="E1132" i="2"/>
  <c r="F1132" i="2"/>
  <c r="G1132" i="2"/>
  <c r="H1132" i="2"/>
  <c r="I1132" i="2"/>
  <c r="J1132" i="2"/>
  <c r="K1132" i="2"/>
  <c r="L1132" i="2"/>
  <c r="C1133" i="2"/>
  <c r="D1133" i="2"/>
  <c r="E1133" i="2"/>
  <c r="F1133" i="2"/>
  <c r="G1133" i="2"/>
  <c r="H1133" i="2"/>
  <c r="I1133" i="2"/>
  <c r="J1133" i="2"/>
  <c r="K1133" i="2"/>
  <c r="L1133" i="2"/>
  <c r="C1134" i="2"/>
  <c r="D1134" i="2"/>
  <c r="E1134" i="2"/>
  <c r="F1134" i="2"/>
  <c r="G1134" i="2"/>
  <c r="H1134" i="2"/>
  <c r="I1134" i="2"/>
  <c r="J1134" i="2"/>
  <c r="K1134" i="2"/>
  <c r="L1134" i="2"/>
  <c r="C1135" i="2"/>
  <c r="D1135" i="2"/>
  <c r="E1135" i="2"/>
  <c r="F1135" i="2"/>
  <c r="G1135" i="2"/>
  <c r="H1135" i="2"/>
  <c r="I1135" i="2"/>
  <c r="J1135" i="2"/>
  <c r="K1135" i="2"/>
  <c r="L1135" i="2"/>
  <c r="C1136" i="2"/>
  <c r="D1136" i="2"/>
  <c r="E1136" i="2"/>
  <c r="F1136" i="2"/>
  <c r="G1136" i="2"/>
  <c r="H1136" i="2"/>
  <c r="I1136" i="2"/>
  <c r="J1136" i="2"/>
  <c r="K1136" i="2"/>
  <c r="L1136" i="2"/>
  <c r="C1137" i="2"/>
  <c r="D1137" i="2"/>
  <c r="E1137" i="2"/>
  <c r="F1137" i="2"/>
  <c r="G1137" i="2"/>
  <c r="H1137" i="2"/>
  <c r="I1137" i="2"/>
  <c r="J1137" i="2"/>
  <c r="K1137" i="2"/>
  <c r="L1137" i="2"/>
  <c r="C1138" i="2"/>
  <c r="D1138" i="2"/>
  <c r="E1138" i="2"/>
  <c r="F1138" i="2"/>
  <c r="G1138" i="2"/>
  <c r="H1138" i="2"/>
  <c r="I1138" i="2"/>
  <c r="J1138" i="2"/>
  <c r="K1138" i="2"/>
  <c r="L1138" i="2"/>
  <c r="C1139" i="2"/>
  <c r="D1139" i="2"/>
  <c r="E1139" i="2"/>
  <c r="F1139" i="2"/>
  <c r="G1139" i="2"/>
  <c r="H1139" i="2"/>
  <c r="I1139" i="2"/>
  <c r="J1139" i="2"/>
  <c r="K1139" i="2"/>
  <c r="L1139" i="2"/>
  <c r="C1140" i="2"/>
  <c r="D1140" i="2"/>
  <c r="E1140" i="2"/>
  <c r="F1140" i="2"/>
  <c r="G1140" i="2"/>
  <c r="H1140" i="2"/>
  <c r="I1140" i="2"/>
  <c r="J1140" i="2"/>
  <c r="K1140" i="2"/>
  <c r="L1140" i="2"/>
  <c r="C1141" i="2"/>
  <c r="D1141" i="2"/>
  <c r="E1141" i="2"/>
  <c r="F1141" i="2"/>
  <c r="G1141" i="2"/>
  <c r="H1141" i="2"/>
  <c r="I1141" i="2"/>
  <c r="J1141" i="2"/>
  <c r="K1141" i="2"/>
  <c r="L1141" i="2"/>
  <c r="C1142" i="2"/>
  <c r="D1142" i="2"/>
  <c r="E1142" i="2"/>
  <c r="F1142" i="2"/>
  <c r="G1142" i="2"/>
  <c r="H1142" i="2"/>
  <c r="I1142" i="2"/>
  <c r="J1142" i="2"/>
  <c r="K1142" i="2"/>
  <c r="L1142" i="2"/>
  <c r="C1143" i="2"/>
  <c r="D1143" i="2"/>
  <c r="E1143" i="2"/>
  <c r="F1143" i="2"/>
  <c r="G1143" i="2"/>
  <c r="H1143" i="2"/>
  <c r="I1143" i="2"/>
  <c r="J1143" i="2"/>
  <c r="K1143" i="2"/>
  <c r="L1143" i="2"/>
  <c r="C1144" i="2"/>
  <c r="D1144" i="2"/>
  <c r="E1144" i="2"/>
  <c r="F1144" i="2"/>
  <c r="G1144" i="2"/>
  <c r="H1144" i="2"/>
  <c r="I1144" i="2"/>
  <c r="J1144" i="2"/>
  <c r="K1144" i="2"/>
  <c r="L1144" i="2"/>
  <c r="C1145" i="2"/>
  <c r="D1145" i="2"/>
  <c r="E1145" i="2"/>
  <c r="F1145" i="2"/>
  <c r="G1145" i="2"/>
  <c r="H1145" i="2"/>
  <c r="I1145" i="2"/>
  <c r="J1145" i="2"/>
  <c r="K1145" i="2"/>
  <c r="L1145" i="2"/>
  <c r="C1146" i="2"/>
  <c r="D1146" i="2"/>
  <c r="E1146" i="2"/>
  <c r="F1146" i="2"/>
  <c r="G1146" i="2"/>
  <c r="H1146" i="2"/>
  <c r="I1146" i="2"/>
  <c r="J1146" i="2"/>
  <c r="K1146" i="2"/>
  <c r="L1146" i="2"/>
  <c r="C1147" i="2"/>
  <c r="D1147" i="2"/>
  <c r="E1147" i="2"/>
  <c r="F1147" i="2"/>
  <c r="G1147" i="2"/>
  <c r="H1147" i="2"/>
  <c r="I1147" i="2"/>
  <c r="J1147" i="2"/>
  <c r="K1147" i="2"/>
  <c r="L1147" i="2"/>
  <c r="C1148" i="2"/>
  <c r="D1148" i="2"/>
  <c r="E1148" i="2"/>
  <c r="F1148" i="2"/>
  <c r="G1148" i="2"/>
  <c r="H1148" i="2"/>
  <c r="I1148" i="2"/>
  <c r="J1148" i="2"/>
  <c r="K1148" i="2"/>
  <c r="L1148" i="2"/>
  <c r="C1149" i="2"/>
  <c r="D1149" i="2"/>
  <c r="E1149" i="2"/>
  <c r="F1149" i="2"/>
  <c r="G1149" i="2"/>
  <c r="H1149" i="2"/>
  <c r="I1149" i="2"/>
  <c r="J1149" i="2"/>
  <c r="K1149" i="2"/>
  <c r="L1149" i="2"/>
  <c r="C1150" i="2"/>
  <c r="D1150" i="2"/>
  <c r="E1150" i="2"/>
  <c r="F1150" i="2"/>
  <c r="G1150" i="2"/>
  <c r="H1150" i="2"/>
  <c r="I1150" i="2"/>
  <c r="J1150" i="2"/>
  <c r="K1150" i="2"/>
  <c r="L1150" i="2"/>
  <c r="C1151" i="2"/>
  <c r="D1151" i="2"/>
  <c r="E1151" i="2"/>
  <c r="F1151" i="2"/>
  <c r="G1151" i="2"/>
  <c r="H1151" i="2"/>
  <c r="I1151" i="2"/>
  <c r="J1151" i="2"/>
  <c r="K1151" i="2"/>
  <c r="L1151" i="2"/>
  <c r="C1152" i="2"/>
  <c r="D1152" i="2"/>
  <c r="E1152" i="2"/>
  <c r="F1152" i="2"/>
  <c r="G1152" i="2"/>
  <c r="H1152" i="2"/>
  <c r="I1152" i="2"/>
  <c r="J1152" i="2"/>
  <c r="K1152" i="2"/>
  <c r="L1152" i="2"/>
  <c r="C1153" i="2"/>
  <c r="D1153" i="2"/>
  <c r="E1153" i="2"/>
  <c r="F1153" i="2"/>
  <c r="G1153" i="2"/>
  <c r="H1153" i="2"/>
  <c r="I1153" i="2"/>
  <c r="J1153" i="2"/>
  <c r="K1153" i="2"/>
  <c r="L1153" i="2"/>
  <c r="C1154" i="2"/>
  <c r="D1154" i="2"/>
  <c r="E1154" i="2"/>
  <c r="F1154" i="2"/>
  <c r="G1154" i="2"/>
  <c r="H1154" i="2"/>
  <c r="I1154" i="2"/>
  <c r="J1154" i="2"/>
  <c r="K1154" i="2"/>
  <c r="L1154" i="2"/>
  <c r="C1155" i="2"/>
  <c r="D1155" i="2"/>
  <c r="E1155" i="2"/>
  <c r="F1155" i="2"/>
  <c r="G1155" i="2"/>
  <c r="H1155" i="2"/>
  <c r="I1155" i="2"/>
  <c r="J1155" i="2"/>
  <c r="K1155" i="2"/>
  <c r="L1155" i="2"/>
  <c r="C1156" i="2"/>
  <c r="D1156" i="2"/>
  <c r="E1156" i="2"/>
  <c r="F1156" i="2"/>
  <c r="G1156" i="2"/>
  <c r="H1156" i="2"/>
  <c r="I1156" i="2"/>
  <c r="J1156" i="2"/>
  <c r="K1156" i="2"/>
  <c r="L1156" i="2"/>
  <c r="C1157" i="2"/>
  <c r="D1157" i="2"/>
  <c r="E1157" i="2"/>
  <c r="F1157" i="2"/>
  <c r="G1157" i="2"/>
  <c r="H1157" i="2"/>
  <c r="I1157" i="2"/>
  <c r="J1157" i="2"/>
  <c r="K1157" i="2"/>
  <c r="L1157" i="2"/>
  <c r="C1158" i="2"/>
  <c r="D1158" i="2"/>
  <c r="E1158" i="2"/>
  <c r="F1158" i="2"/>
  <c r="G1158" i="2"/>
  <c r="H1158" i="2"/>
  <c r="I1158" i="2"/>
  <c r="J1158" i="2"/>
  <c r="K1158" i="2"/>
  <c r="L1158" i="2"/>
  <c r="C1159" i="2"/>
  <c r="D1159" i="2"/>
  <c r="E1159" i="2"/>
  <c r="F1159" i="2"/>
  <c r="G1159" i="2"/>
  <c r="H1159" i="2"/>
  <c r="I1159" i="2"/>
  <c r="J1159" i="2"/>
  <c r="K1159" i="2"/>
  <c r="L1159" i="2"/>
  <c r="C1160" i="2"/>
  <c r="D1160" i="2"/>
  <c r="E1160" i="2"/>
  <c r="F1160" i="2"/>
  <c r="G1160" i="2"/>
  <c r="H1160" i="2"/>
  <c r="I1160" i="2"/>
  <c r="J1160" i="2"/>
  <c r="K1160" i="2"/>
  <c r="L1160" i="2"/>
  <c r="C1161" i="2"/>
  <c r="D1161" i="2"/>
  <c r="E1161" i="2"/>
  <c r="F1161" i="2"/>
  <c r="G1161" i="2"/>
  <c r="H1161" i="2"/>
  <c r="I1161" i="2"/>
  <c r="J1161" i="2"/>
  <c r="K1161" i="2"/>
  <c r="L1161" i="2"/>
  <c r="C1162" i="2"/>
  <c r="D1162" i="2"/>
  <c r="E1162" i="2"/>
  <c r="F1162" i="2"/>
  <c r="G1162" i="2"/>
  <c r="H1162" i="2"/>
  <c r="I1162" i="2"/>
  <c r="J1162" i="2"/>
  <c r="K1162" i="2"/>
  <c r="L1162" i="2"/>
  <c r="C1163" i="2"/>
  <c r="D1163" i="2"/>
  <c r="E1163" i="2"/>
  <c r="F1163" i="2"/>
  <c r="G1163" i="2"/>
  <c r="H1163" i="2"/>
  <c r="I1163" i="2"/>
  <c r="J1163" i="2"/>
  <c r="K1163" i="2"/>
  <c r="L1163" i="2"/>
  <c r="C1164" i="2"/>
  <c r="D1164" i="2"/>
  <c r="E1164" i="2"/>
  <c r="F1164" i="2"/>
  <c r="G1164" i="2"/>
  <c r="H1164" i="2"/>
  <c r="I1164" i="2"/>
  <c r="J1164" i="2"/>
  <c r="K1164" i="2"/>
  <c r="L1164" i="2"/>
  <c r="C1165" i="2"/>
  <c r="D1165" i="2"/>
  <c r="E1165" i="2"/>
  <c r="F1165" i="2"/>
  <c r="G1165" i="2"/>
  <c r="H1165" i="2"/>
  <c r="I1165" i="2"/>
  <c r="J1165" i="2"/>
  <c r="K1165" i="2"/>
  <c r="L1165" i="2"/>
  <c r="C1166" i="2"/>
  <c r="D1166" i="2"/>
  <c r="E1166" i="2"/>
  <c r="F1166" i="2"/>
  <c r="G1166" i="2"/>
  <c r="H1166" i="2"/>
  <c r="I1166" i="2"/>
  <c r="J1166" i="2"/>
  <c r="K1166" i="2"/>
  <c r="L1166" i="2"/>
  <c r="C1167" i="2"/>
  <c r="D1167" i="2"/>
  <c r="E1167" i="2"/>
  <c r="F1167" i="2"/>
  <c r="G1167" i="2"/>
  <c r="H1167" i="2"/>
  <c r="I1167" i="2"/>
  <c r="J1167" i="2"/>
  <c r="K1167" i="2"/>
  <c r="L1167" i="2"/>
  <c r="C1168" i="2"/>
  <c r="D1168" i="2"/>
  <c r="E1168" i="2"/>
  <c r="F1168" i="2"/>
  <c r="G1168" i="2"/>
  <c r="H1168" i="2"/>
  <c r="I1168" i="2"/>
  <c r="J1168" i="2"/>
  <c r="K1168" i="2"/>
  <c r="L1168" i="2"/>
  <c r="C1169" i="2"/>
  <c r="D1169" i="2"/>
  <c r="E1169" i="2"/>
  <c r="F1169" i="2"/>
  <c r="G1169" i="2"/>
  <c r="H1169" i="2"/>
  <c r="I1169" i="2"/>
  <c r="J1169" i="2"/>
  <c r="K1169" i="2"/>
  <c r="L1169" i="2"/>
  <c r="C1170" i="2"/>
  <c r="D1170" i="2"/>
  <c r="E1170" i="2"/>
  <c r="F1170" i="2"/>
  <c r="G1170" i="2"/>
  <c r="H1170" i="2"/>
  <c r="I1170" i="2"/>
  <c r="J1170" i="2"/>
  <c r="K1170" i="2"/>
  <c r="L1170" i="2"/>
  <c r="C1171" i="2"/>
  <c r="D1171" i="2"/>
  <c r="E1171" i="2"/>
  <c r="F1171" i="2"/>
  <c r="G1171" i="2"/>
  <c r="H1171" i="2"/>
  <c r="I1171" i="2"/>
  <c r="J1171" i="2"/>
  <c r="K1171" i="2"/>
  <c r="L1171" i="2"/>
  <c r="C1172" i="2"/>
  <c r="D1172" i="2"/>
  <c r="E1172" i="2"/>
  <c r="F1172" i="2"/>
  <c r="G1172" i="2"/>
  <c r="H1172" i="2"/>
  <c r="I1172" i="2"/>
  <c r="J1172" i="2"/>
  <c r="K1172" i="2"/>
  <c r="L1172" i="2"/>
  <c r="C1173" i="2"/>
  <c r="D1173" i="2"/>
  <c r="E1173" i="2"/>
  <c r="F1173" i="2"/>
  <c r="G1173" i="2"/>
  <c r="H1173" i="2"/>
  <c r="I1173" i="2"/>
  <c r="J1173" i="2"/>
  <c r="K1173" i="2"/>
  <c r="L1173" i="2"/>
  <c r="C1174" i="2"/>
  <c r="D1174" i="2"/>
  <c r="E1174" i="2"/>
  <c r="F1174" i="2"/>
  <c r="G1174" i="2"/>
  <c r="H1174" i="2"/>
  <c r="I1174" i="2"/>
  <c r="J1174" i="2"/>
  <c r="K1174" i="2"/>
  <c r="L1174" i="2"/>
  <c r="C1175" i="2"/>
  <c r="D1175" i="2"/>
  <c r="E1175" i="2"/>
  <c r="F1175" i="2"/>
  <c r="G1175" i="2"/>
  <c r="H1175" i="2"/>
  <c r="I1175" i="2"/>
  <c r="J1175" i="2"/>
  <c r="K1175" i="2"/>
  <c r="L1175" i="2"/>
  <c r="C1176" i="2"/>
  <c r="D1176" i="2"/>
  <c r="E1176" i="2"/>
  <c r="F1176" i="2"/>
  <c r="G1176" i="2"/>
  <c r="H1176" i="2"/>
  <c r="I1176" i="2"/>
  <c r="J1176" i="2"/>
  <c r="K1176" i="2"/>
  <c r="L1176" i="2"/>
  <c r="C1177" i="2"/>
  <c r="D1177" i="2"/>
  <c r="E1177" i="2"/>
  <c r="F1177" i="2"/>
  <c r="G1177" i="2"/>
  <c r="H1177" i="2"/>
  <c r="I1177" i="2"/>
  <c r="J1177" i="2"/>
  <c r="K1177" i="2"/>
  <c r="L1177" i="2"/>
  <c r="C1178" i="2"/>
  <c r="D1178" i="2"/>
  <c r="E1178" i="2"/>
  <c r="F1178" i="2"/>
  <c r="G1178" i="2"/>
  <c r="H1178" i="2"/>
  <c r="I1178" i="2"/>
  <c r="J1178" i="2"/>
  <c r="K1178" i="2"/>
  <c r="L1178" i="2"/>
  <c r="C1179" i="2"/>
  <c r="D1179" i="2"/>
  <c r="E1179" i="2"/>
  <c r="F1179" i="2"/>
  <c r="G1179" i="2"/>
  <c r="H1179" i="2"/>
  <c r="I1179" i="2"/>
  <c r="J1179" i="2"/>
  <c r="K1179" i="2"/>
  <c r="L1179" i="2"/>
  <c r="C1180" i="2"/>
  <c r="D1180" i="2"/>
  <c r="E1180" i="2"/>
  <c r="F1180" i="2"/>
  <c r="G1180" i="2"/>
  <c r="H1180" i="2"/>
  <c r="I1180" i="2"/>
  <c r="J1180" i="2"/>
  <c r="K1180" i="2"/>
  <c r="L1180" i="2"/>
  <c r="C1181" i="2"/>
  <c r="D1181" i="2"/>
  <c r="E1181" i="2"/>
  <c r="F1181" i="2"/>
  <c r="G1181" i="2"/>
  <c r="H1181" i="2"/>
  <c r="I1181" i="2"/>
  <c r="J1181" i="2"/>
  <c r="K1181" i="2"/>
  <c r="L1181" i="2"/>
  <c r="C1182" i="2"/>
  <c r="D1182" i="2"/>
  <c r="E1182" i="2"/>
  <c r="F1182" i="2"/>
  <c r="G1182" i="2"/>
  <c r="H1182" i="2"/>
  <c r="I1182" i="2"/>
  <c r="J1182" i="2"/>
  <c r="K1182" i="2"/>
  <c r="L1182" i="2"/>
  <c r="C1183" i="2"/>
  <c r="D1183" i="2"/>
  <c r="E1183" i="2"/>
  <c r="F1183" i="2"/>
  <c r="G1183" i="2"/>
  <c r="H1183" i="2"/>
  <c r="I1183" i="2"/>
  <c r="J1183" i="2"/>
  <c r="K1183" i="2"/>
  <c r="L1183" i="2"/>
  <c r="C1184" i="2"/>
  <c r="D1184" i="2"/>
  <c r="E1184" i="2"/>
  <c r="F1184" i="2"/>
  <c r="G1184" i="2"/>
  <c r="H1184" i="2"/>
  <c r="I1184" i="2"/>
  <c r="J1184" i="2"/>
  <c r="K1184" i="2"/>
  <c r="L1184" i="2"/>
  <c r="C1185" i="2"/>
  <c r="D1185" i="2"/>
  <c r="E1185" i="2"/>
  <c r="F1185" i="2"/>
  <c r="G1185" i="2"/>
  <c r="H1185" i="2"/>
  <c r="I1185" i="2"/>
  <c r="J1185" i="2"/>
  <c r="K1185" i="2"/>
  <c r="L1185" i="2"/>
  <c r="C1186" i="2"/>
  <c r="D1186" i="2"/>
  <c r="E1186" i="2"/>
  <c r="F1186" i="2"/>
  <c r="G1186" i="2"/>
  <c r="H1186" i="2"/>
  <c r="I1186" i="2"/>
  <c r="J1186" i="2"/>
  <c r="K1186" i="2"/>
  <c r="L1186" i="2"/>
  <c r="C1187" i="2"/>
  <c r="D1187" i="2"/>
  <c r="E1187" i="2"/>
  <c r="F1187" i="2"/>
  <c r="G1187" i="2"/>
  <c r="H1187" i="2"/>
  <c r="I1187" i="2"/>
  <c r="J1187" i="2"/>
  <c r="K1187" i="2"/>
  <c r="L1187" i="2"/>
  <c r="C1188" i="2"/>
  <c r="D1188" i="2"/>
  <c r="E1188" i="2"/>
  <c r="F1188" i="2"/>
  <c r="G1188" i="2"/>
  <c r="H1188" i="2"/>
  <c r="I1188" i="2"/>
  <c r="J1188" i="2"/>
  <c r="K1188" i="2"/>
  <c r="L1188" i="2"/>
  <c r="C1189" i="2"/>
  <c r="D1189" i="2"/>
  <c r="E1189" i="2"/>
  <c r="F1189" i="2"/>
  <c r="G1189" i="2"/>
  <c r="H1189" i="2"/>
  <c r="I1189" i="2"/>
  <c r="J1189" i="2"/>
  <c r="K1189" i="2"/>
  <c r="L1189" i="2"/>
  <c r="C1190" i="2"/>
  <c r="D1190" i="2"/>
  <c r="E1190" i="2"/>
  <c r="F1190" i="2"/>
  <c r="G1190" i="2"/>
  <c r="H1190" i="2"/>
  <c r="I1190" i="2"/>
  <c r="J1190" i="2"/>
  <c r="K1190" i="2"/>
  <c r="L1190" i="2"/>
  <c r="C1191" i="2"/>
  <c r="D1191" i="2"/>
  <c r="E1191" i="2"/>
  <c r="F1191" i="2"/>
  <c r="G1191" i="2"/>
  <c r="H1191" i="2"/>
  <c r="I1191" i="2"/>
  <c r="J1191" i="2"/>
  <c r="K1191" i="2"/>
  <c r="L1191" i="2"/>
  <c r="C1192" i="2"/>
  <c r="D1192" i="2"/>
  <c r="E1192" i="2"/>
  <c r="F1192" i="2"/>
  <c r="G1192" i="2"/>
  <c r="H1192" i="2"/>
  <c r="I1192" i="2"/>
  <c r="J1192" i="2"/>
  <c r="K1192" i="2"/>
  <c r="L1192" i="2"/>
  <c r="C1193" i="2"/>
  <c r="D1193" i="2"/>
  <c r="E1193" i="2"/>
  <c r="F1193" i="2"/>
  <c r="G1193" i="2"/>
  <c r="H1193" i="2"/>
  <c r="I1193" i="2"/>
  <c r="J1193" i="2"/>
  <c r="K1193" i="2"/>
  <c r="L1193" i="2"/>
  <c r="C1194" i="2"/>
  <c r="D1194" i="2"/>
  <c r="E1194" i="2"/>
  <c r="F1194" i="2"/>
  <c r="G1194" i="2"/>
  <c r="H1194" i="2"/>
  <c r="I1194" i="2"/>
  <c r="J1194" i="2"/>
  <c r="K1194" i="2"/>
  <c r="L1194" i="2"/>
  <c r="C1195" i="2"/>
  <c r="D1195" i="2"/>
  <c r="E1195" i="2"/>
  <c r="F1195" i="2"/>
  <c r="G1195" i="2"/>
  <c r="H1195" i="2"/>
  <c r="I1195" i="2"/>
  <c r="J1195" i="2"/>
  <c r="K1195" i="2"/>
  <c r="L1195" i="2"/>
  <c r="C1196" i="2"/>
  <c r="D1196" i="2"/>
  <c r="E1196" i="2"/>
  <c r="F1196" i="2"/>
  <c r="G1196" i="2"/>
  <c r="H1196" i="2"/>
  <c r="I1196" i="2"/>
  <c r="J1196" i="2"/>
  <c r="K1196" i="2"/>
  <c r="L1196" i="2"/>
  <c r="C1197" i="2"/>
  <c r="D1197" i="2"/>
  <c r="E1197" i="2"/>
  <c r="F1197" i="2"/>
  <c r="G1197" i="2"/>
  <c r="H1197" i="2"/>
  <c r="I1197" i="2"/>
  <c r="J1197" i="2"/>
  <c r="K1197" i="2"/>
  <c r="L1197" i="2"/>
  <c r="C1198" i="2"/>
  <c r="D1198" i="2"/>
  <c r="E1198" i="2"/>
  <c r="F1198" i="2"/>
  <c r="G1198" i="2"/>
  <c r="H1198" i="2"/>
  <c r="I1198" i="2"/>
  <c r="J1198" i="2"/>
  <c r="K1198" i="2"/>
  <c r="L1198" i="2"/>
  <c r="C1199" i="2"/>
  <c r="D1199" i="2"/>
  <c r="E1199" i="2"/>
  <c r="F1199" i="2"/>
  <c r="G1199" i="2"/>
  <c r="H1199" i="2"/>
  <c r="I1199" i="2"/>
  <c r="J1199" i="2"/>
  <c r="K1199" i="2"/>
  <c r="L1199" i="2"/>
  <c r="C1200" i="2"/>
  <c r="D1200" i="2"/>
  <c r="E1200" i="2"/>
  <c r="F1200" i="2"/>
  <c r="G1200" i="2"/>
  <c r="H1200" i="2"/>
  <c r="I1200" i="2"/>
  <c r="J1200" i="2"/>
  <c r="K1200" i="2"/>
  <c r="L1200" i="2"/>
  <c r="C1201" i="2"/>
  <c r="D1201" i="2"/>
  <c r="E1201" i="2"/>
  <c r="F1201" i="2"/>
  <c r="G1201" i="2"/>
  <c r="H1201" i="2"/>
  <c r="I1201" i="2"/>
  <c r="J1201" i="2"/>
  <c r="K1201" i="2"/>
  <c r="L1201" i="2"/>
  <c r="C1202" i="2"/>
  <c r="D1202" i="2"/>
  <c r="E1202" i="2"/>
  <c r="F1202" i="2"/>
  <c r="G1202" i="2"/>
  <c r="H1202" i="2"/>
  <c r="I1202" i="2"/>
  <c r="J1202" i="2"/>
  <c r="K1202" i="2"/>
  <c r="L1202" i="2"/>
  <c r="C1203" i="2"/>
  <c r="D1203" i="2"/>
  <c r="E1203" i="2"/>
  <c r="F1203" i="2"/>
  <c r="G1203" i="2"/>
  <c r="H1203" i="2"/>
  <c r="I1203" i="2"/>
  <c r="J1203" i="2"/>
  <c r="K1203" i="2"/>
  <c r="L1203" i="2"/>
  <c r="C1204" i="2"/>
  <c r="D1204" i="2"/>
  <c r="E1204" i="2"/>
  <c r="F1204" i="2"/>
  <c r="G1204" i="2"/>
  <c r="H1204" i="2"/>
  <c r="I1204" i="2"/>
  <c r="J1204" i="2"/>
  <c r="K1204" i="2"/>
  <c r="L1204" i="2"/>
  <c r="C1205" i="2"/>
  <c r="D1205" i="2"/>
  <c r="E1205" i="2"/>
  <c r="F1205" i="2"/>
  <c r="G1205" i="2"/>
  <c r="H1205" i="2"/>
  <c r="I1205" i="2"/>
  <c r="J1205" i="2"/>
  <c r="K1205" i="2"/>
  <c r="L1205" i="2"/>
  <c r="C1206" i="2"/>
  <c r="D1206" i="2"/>
  <c r="E1206" i="2"/>
  <c r="F1206" i="2"/>
  <c r="G1206" i="2"/>
  <c r="H1206" i="2"/>
  <c r="I1206" i="2"/>
  <c r="J1206" i="2"/>
  <c r="K1206" i="2"/>
  <c r="L1206" i="2"/>
  <c r="C1207" i="2"/>
  <c r="D1207" i="2"/>
  <c r="E1207" i="2"/>
  <c r="F1207" i="2"/>
  <c r="G1207" i="2"/>
  <c r="H1207" i="2"/>
  <c r="I1207" i="2"/>
  <c r="J1207" i="2"/>
  <c r="K1207" i="2"/>
  <c r="L1207" i="2"/>
  <c r="C1208" i="2"/>
  <c r="D1208" i="2"/>
  <c r="E1208" i="2"/>
  <c r="F1208" i="2"/>
  <c r="G1208" i="2"/>
  <c r="H1208" i="2"/>
  <c r="I1208" i="2"/>
  <c r="J1208" i="2"/>
  <c r="K1208" i="2"/>
  <c r="L1208" i="2"/>
  <c r="C1209" i="2"/>
  <c r="D1209" i="2"/>
  <c r="E1209" i="2"/>
  <c r="F1209" i="2"/>
  <c r="G1209" i="2"/>
  <c r="H1209" i="2"/>
  <c r="I1209" i="2"/>
  <c r="J1209" i="2"/>
  <c r="K1209" i="2"/>
  <c r="L1209" i="2"/>
  <c r="C1210" i="2"/>
  <c r="D1210" i="2"/>
  <c r="E1210" i="2"/>
  <c r="F1210" i="2"/>
  <c r="G1210" i="2"/>
  <c r="H1210" i="2"/>
  <c r="I1210" i="2"/>
  <c r="J1210" i="2"/>
  <c r="K1210" i="2"/>
  <c r="L1210" i="2"/>
  <c r="C1211" i="2"/>
  <c r="D1211" i="2"/>
  <c r="E1211" i="2"/>
  <c r="F1211" i="2"/>
  <c r="G1211" i="2"/>
  <c r="H1211" i="2"/>
  <c r="I1211" i="2"/>
  <c r="J1211" i="2"/>
  <c r="K1211" i="2"/>
  <c r="L1211" i="2"/>
  <c r="C1212" i="2"/>
  <c r="D1212" i="2"/>
  <c r="E1212" i="2"/>
  <c r="F1212" i="2"/>
  <c r="G1212" i="2"/>
  <c r="H1212" i="2"/>
  <c r="I1212" i="2"/>
  <c r="J1212" i="2"/>
  <c r="K1212" i="2"/>
  <c r="L1212" i="2"/>
  <c r="C1213" i="2"/>
  <c r="D1213" i="2"/>
  <c r="E1213" i="2"/>
  <c r="F1213" i="2"/>
  <c r="G1213" i="2"/>
  <c r="H1213" i="2"/>
  <c r="I1213" i="2"/>
  <c r="J1213" i="2"/>
  <c r="K1213" i="2"/>
  <c r="L1213" i="2"/>
  <c r="C1214" i="2"/>
  <c r="D1214" i="2"/>
  <c r="E1214" i="2"/>
  <c r="F1214" i="2"/>
  <c r="G1214" i="2"/>
  <c r="H1214" i="2"/>
  <c r="I1214" i="2"/>
  <c r="J1214" i="2"/>
  <c r="K1214" i="2"/>
  <c r="L1214" i="2"/>
  <c r="C1215" i="2"/>
  <c r="D1215" i="2"/>
  <c r="E1215" i="2"/>
  <c r="F1215" i="2"/>
  <c r="G1215" i="2"/>
  <c r="H1215" i="2"/>
  <c r="I1215" i="2"/>
  <c r="J1215" i="2"/>
  <c r="K1215" i="2"/>
  <c r="L1215" i="2"/>
  <c r="C1216" i="2"/>
  <c r="D1216" i="2"/>
  <c r="E1216" i="2"/>
  <c r="F1216" i="2"/>
  <c r="G1216" i="2"/>
  <c r="H1216" i="2"/>
  <c r="I1216" i="2"/>
  <c r="J1216" i="2"/>
  <c r="K1216" i="2"/>
  <c r="L1216" i="2"/>
  <c r="C1217" i="2"/>
  <c r="D1217" i="2"/>
  <c r="E1217" i="2"/>
  <c r="F1217" i="2"/>
  <c r="G1217" i="2"/>
  <c r="H1217" i="2"/>
  <c r="I1217" i="2"/>
  <c r="J1217" i="2"/>
  <c r="K1217" i="2"/>
  <c r="L1217" i="2"/>
  <c r="C1218" i="2"/>
  <c r="D1218" i="2"/>
  <c r="E1218" i="2"/>
  <c r="F1218" i="2"/>
  <c r="G1218" i="2"/>
  <c r="H1218" i="2"/>
  <c r="I1218" i="2"/>
  <c r="J1218" i="2"/>
  <c r="K1218" i="2"/>
  <c r="L1218" i="2"/>
  <c r="C1219" i="2"/>
  <c r="D1219" i="2"/>
  <c r="E1219" i="2"/>
  <c r="F1219" i="2"/>
  <c r="G1219" i="2"/>
  <c r="H1219" i="2"/>
  <c r="I1219" i="2"/>
  <c r="J1219" i="2"/>
  <c r="K1219" i="2"/>
  <c r="L1219" i="2"/>
  <c r="C1220" i="2"/>
  <c r="D1220" i="2"/>
  <c r="E1220" i="2"/>
  <c r="F1220" i="2"/>
  <c r="G1220" i="2"/>
  <c r="H1220" i="2"/>
  <c r="I1220" i="2"/>
  <c r="J1220" i="2"/>
  <c r="K1220" i="2"/>
  <c r="L1220" i="2"/>
  <c r="C1221" i="2"/>
  <c r="D1221" i="2"/>
  <c r="E1221" i="2"/>
  <c r="F1221" i="2"/>
  <c r="G1221" i="2"/>
  <c r="H1221" i="2"/>
  <c r="I1221" i="2"/>
  <c r="J1221" i="2"/>
  <c r="K1221" i="2"/>
  <c r="L1221" i="2"/>
  <c r="C1222" i="2"/>
  <c r="D1222" i="2"/>
  <c r="E1222" i="2"/>
  <c r="F1222" i="2"/>
  <c r="G1222" i="2"/>
  <c r="H1222" i="2"/>
  <c r="I1222" i="2"/>
  <c r="J1222" i="2"/>
  <c r="K1222" i="2"/>
  <c r="L1222" i="2"/>
  <c r="C1223" i="2"/>
  <c r="D1223" i="2"/>
  <c r="E1223" i="2"/>
  <c r="F1223" i="2"/>
  <c r="G1223" i="2"/>
  <c r="H1223" i="2"/>
  <c r="I1223" i="2"/>
  <c r="J1223" i="2"/>
  <c r="K1223" i="2"/>
  <c r="L1223" i="2"/>
  <c r="C1224" i="2"/>
  <c r="D1224" i="2"/>
  <c r="E1224" i="2"/>
  <c r="F1224" i="2"/>
  <c r="G1224" i="2"/>
  <c r="H1224" i="2"/>
  <c r="I1224" i="2"/>
  <c r="J1224" i="2"/>
  <c r="K1224" i="2"/>
  <c r="L1224" i="2"/>
  <c r="C1225" i="2"/>
  <c r="D1225" i="2"/>
  <c r="E1225" i="2"/>
  <c r="F1225" i="2"/>
  <c r="G1225" i="2"/>
  <c r="H1225" i="2"/>
  <c r="I1225" i="2"/>
  <c r="J1225" i="2"/>
  <c r="K1225" i="2"/>
  <c r="L1225" i="2"/>
  <c r="C1226" i="2"/>
  <c r="D1226" i="2"/>
  <c r="E1226" i="2"/>
  <c r="F1226" i="2"/>
  <c r="G1226" i="2"/>
  <c r="H1226" i="2"/>
  <c r="I1226" i="2"/>
  <c r="J1226" i="2"/>
  <c r="K1226" i="2"/>
  <c r="L1226" i="2"/>
  <c r="C1227" i="2"/>
  <c r="D1227" i="2"/>
  <c r="E1227" i="2"/>
  <c r="F1227" i="2"/>
  <c r="G1227" i="2"/>
  <c r="H1227" i="2"/>
  <c r="I1227" i="2"/>
  <c r="J1227" i="2"/>
  <c r="K1227" i="2"/>
  <c r="L1227" i="2"/>
  <c r="C1228" i="2"/>
  <c r="D1228" i="2"/>
  <c r="E1228" i="2"/>
  <c r="F1228" i="2"/>
  <c r="G1228" i="2"/>
  <c r="H1228" i="2"/>
  <c r="I1228" i="2"/>
  <c r="J1228" i="2"/>
  <c r="K1228" i="2"/>
  <c r="L1228" i="2"/>
  <c r="C1229" i="2"/>
  <c r="D1229" i="2"/>
  <c r="E1229" i="2"/>
  <c r="F1229" i="2"/>
  <c r="G1229" i="2"/>
  <c r="H1229" i="2"/>
  <c r="I1229" i="2"/>
  <c r="J1229" i="2"/>
  <c r="K1229" i="2"/>
  <c r="L1229" i="2"/>
  <c r="C1230" i="2"/>
  <c r="D1230" i="2"/>
  <c r="E1230" i="2"/>
  <c r="F1230" i="2"/>
  <c r="G1230" i="2"/>
  <c r="H1230" i="2"/>
  <c r="I1230" i="2"/>
  <c r="J1230" i="2"/>
  <c r="K1230" i="2"/>
  <c r="L1230" i="2"/>
  <c r="C1231" i="2"/>
  <c r="D1231" i="2"/>
  <c r="E1231" i="2"/>
  <c r="F1231" i="2"/>
  <c r="G1231" i="2"/>
  <c r="H1231" i="2"/>
  <c r="I1231" i="2"/>
  <c r="J1231" i="2"/>
  <c r="K1231" i="2"/>
  <c r="L1231" i="2"/>
  <c r="C1232" i="2"/>
  <c r="D1232" i="2"/>
  <c r="E1232" i="2"/>
  <c r="F1232" i="2"/>
  <c r="G1232" i="2"/>
  <c r="H1232" i="2"/>
  <c r="I1232" i="2"/>
  <c r="J1232" i="2"/>
  <c r="K1232" i="2"/>
  <c r="L1232" i="2"/>
  <c r="C1233" i="2"/>
  <c r="D1233" i="2"/>
  <c r="E1233" i="2"/>
  <c r="F1233" i="2"/>
  <c r="G1233" i="2"/>
  <c r="H1233" i="2"/>
  <c r="I1233" i="2"/>
  <c r="J1233" i="2"/>
  <c r="K1233" i="2"/>
  <c r="L1233" i="2"/>
  <c r="C1234" i="2"/>
  <c r="D1234" i="2"/>
  <c r="E1234" i="2"/>
  <c r="F1234" i="2"/>
  <c r="G1234" i="2"/>
  <c r="H1234" i="2"/>
  <c r="I1234" i="2"/>
  <c r="J1234" i="2"/>
  <c r="K1234" i="2"/>
  <c r="L1234" i="2"/>
  <c r="C1235" i="2"/>
  <c r="D1235" i="2"/>
  <c r="E1235" i="2"/>
  <c r="F1235" i="2"/>
  <c r="G1235" i="2"/>
  <c r="H1235" i="2"/>
  <c r="I1235" i="2"/>
  <c r="J1235" i="2"/>
  <c r="K1235" i="2"/>
  <c r="L1235" i="2"/>
  <c r="C1236" i="2"/>
  <c r="D1236" i="2"/>
  <c r="E1236" i="2"/>
  <c r="F1236" i="2"/>
  <c r="G1236" i="2"/>
  <c r="H1236" i="2"/>
  <c r="I1236" i="2"/>
  <c r="J1236" i="2"/>
  <c r="K1236" i="2"/>
  <c r="L1236" i="2"/>
  <c r="C1237" i="2"/>
  <c r="D1237" i="2"/>
  <c r="E1237" i="2"/>
  <c r="F1237" i="2"/>
  <c r="G1237" i="2"/>
  <c r="H1237" i="2"/>
  <c r="I1237" i="2"/>
  <c r="J1237" i="2"/>
  <c r="K1237" i="2"/>
  <c r="L1237" i="2"/>
  <c r="C1238" i="2"/>
  <c r="D1238" i="2"/>
  <c r="E1238" i="2"/>
  <c r="F1238" i="2"/>
  <c r="G1238" i="2"/>
  <c r="H1238" i="2"/>
  <c r="I1238" i="2"/>
  <c r="J1238" i="2"/>
  <c r="K1238" i="2"/>
  <c r="L1238" i="2"/>
  <c r="C1239" i="2"/>
  <c r="D1239" i="2"/>
  <c r="E1239" i="2"/>
  <c r="F1239" i="2"/>
  <c r="G1239" i="2"/>
  <c r="H1239" i="2"/>
  <c r="I1239" i="2"/>
  <c r="J1239" i="2"/>
  <c r="K1239" i="2"/>
  <c r="L1239" i="2"/>
  <c r="C1240" i="2"/>
  <c r="D1240" i="2"/>
  <c r="E1240" i="2"/>
  <c r="F1240" i="2"/>
  <c r="G1240" i="2"/>
  <c r="H1240" i="2"/>
  <c r="I1240" i="2"/>
  <c r="J1240" i="2"/>
  <c r="K1240" i="2"/>
  <c r="L1240" i="2"/>
  <c r="C1241" i="2"/>
  <c r="D1241" i="2"/>
  <c r="E1241" i="2"/>
  <c r="F1241" i="2"/>
  <c r="G1241" i="2"/>
  <c r="H1241" i="2"/>
  <c r="I1241" i="2"/>
  <c r="J1241" i="2"/>
  <c r="K1241" i="2"/>
  <c r="L1241" i="2"/>
  <c r="C1242" i="2"/>
  <c r="D1242" i="2"/>
  <c r="E1242" i="2"/>
  <c r="F1242" i="2"/>
  <c r="G1242" i="2"/>
  <c r="H1242" i="2"/>
  <c r="I1242" i="2"/>
  <c r="J1242" i="2"/>
  <c r="K1242" i="2"/>
  <c r="L1242" i="2"/>
  <c r="C1243" i="2"/>
  <c r="D1243" i="2"/>
  <c r="E1243" i="2"/>
  <c r="F1243" i="2"/>
  <c r="G1243" i="2"/>
  <c r="H1243" i="2"/>
  <c r="I1243" i="2"/>
  <c r="J1243" i="2"/>
  <c r="K1243" i="2"/>
  <c r="L1243" i="2"/>
  <c r="C1244" i="2"/>
  <c r="D1244" i="2"/>
  <c r="E1244" i="2"/>
  <c r="F1244" i="2"/>
  <c r="G1244" i="2"/>
  <c r="H1244" i="2"/>
  <c r="I1244" i="2"/>
  <c r="J1244" i="2"/>
  <c r="K1244" i="2"/>
  <c r="L1244" i="2"/>
  <c r="C1245" i="2"/>
  <c r="D1245" i="2"/>
  <c r="E1245" i="2"/>
  <c r="F1245" i="2"/>
  <c r="G1245" i="2"/>
  <c r="H1245" i="2"/>
  <c r="I1245" i="2"/>
  <c r="J1245" i="2"/>
  <c r="K1245" i="2"/>
  <c r="L1245" i="2"/>
  <c r="C1246" i="2"/>
  <c r="D1246" i="2"/>
  <c r="E1246" i="2"/>
  <c r="F1246" i="2"/>
  <c r="G1246" i="2"/>
  <c r="H1246" i="2"/>
  <c r="I1246" i="2"/>
  <c r="J1246" i="2"/>
  <c r="K1246" i="2"/>
  <c r="L1246" i="2"/>
  <c r="C1247" i="2"/>
  <c r="D1247" i="2"/>
  <c r="E1247" i="2"/>
  <c r="F1247" i="2"/>
  <c r="G1247" i="2"/>
  <c r="H1247" i="2"/>
  <c r="I1247" i="2"/>
  <c r="J1247" i="2"/>
  <c r="K1247" i="2"/>
  <c r="L1247" i="2"/>
  <c r="C1248" i="2"/>
  <c r="D1248" i="2"/>
  <c r="E1248" i="2"/>
  <c r="F1248" i="2"/>
  <c r="G1248" i="2"/>
  <c r="H1248" i="2"/>
  <c r="I1248" i="2"/>
  <c r="J1248" i="2"/>
  <c r="K1248" i="2"/>
  <c r="L1248" i="2"/>
  <c r="C1249" i="2"/>
  <c r="D1249" i="2"/>
  <c r="E1249" i="2"/>
  <c r="F1249" i="2"/>
  <c r="G1249" i="2"/>
  <c r="H1249" i="2"/>
  <c r="I1249" i="2"/>
  <c r="J1249" i="2"/>
  <c r="K1249" i="2"/>
  <c r="L1249" i="2"/>
  <c r="C1250" i="2"/>
  <c r="D1250" i="2"/>
  <c r="E1250" i="2"/>
  <c r="F1250" i="2"/>
  <c r="G1250" i="2"/>
  <c r="H1250" i="2"/>
  <c r="I1250" i="2"/>
  <c r="J1250" i="2"/>
  <c r="K1250" i="2"/>
  <c r="L1250" i="2"/>
  <c r="C1251" i="2"/>
  <c r="D1251" i="2"/>
  <c r="E1251" i="2"/>
  <c r="F1251" i="2"/>
  <c r="G1251" i="2"/>
  <c r="H1251" i="2"/>
  <c r="I1251" i="2"/>
  <c r="J1251" i="2"/>
  <c r="K1251" i="2"/>
  <c r="L1251" i="2"/>
  <c r="C1252" i="2"/>
  <c r="D1252" i="2"/>
  <c r="E1252" i="2"/>
  <c r="F1252" i="2"/>
  <c r="G1252" i="2"/>
  <c r="H1252" i="2"/>
  <c r="I1252" i="2"/>
  <c r="J1252" i="2"/>
  <c r="K1252" i="2"/>
  <c r="L1252" i="2"/>
  <c r="C1253" i="2"/>
  <c r="D1253" i="2"/>
  <c r="E1253" i="2"/>
  <c r="F1253" i="2"/>
  <c r="G1253" i="2"/>
  <c r="H1253" i="2"/>
  <c r="I1253" i="2"/>
  <c r="J1253" i="2"/>
  <c r="K1253" i="2"/>
  <c r="L1253" i="2"/>
  <c r="C1254" i="2"/>
  <c r="D1254" i="2"/>
  <c r="E1254" i="2"/>
  <c r="F1254" i="2"/>
  <c r="G1254" i="2"/>
  <c r="H1254" i="2"/>
  <c r="I1254" i="2"/>
  <c r="J1254" i="2"/>
  <c r="K1254" i="2"/>
  <c r="L1254" i="2"/>
  <c r="C1255" i="2"/>
  <c r="D1255" i="2"/>
  <c r="E1255" i="2"/>
  <c r="F1255" i="2"/>
  <c r="G1255" i="2"/>
  <c r="H1255" i="2"/>
  <c r="I1255" i="2"/>
  <c r="J1255" i="2"/>
  <c r="K1255" i="2"/>
  <c r="L1255" i="2"/>
  <c r="C1256" i="2"/>
  <c r="D1256" i="2"/>
  <c r="E1256" i="2"/>
  <c r="F1256" i="2"/>
  <c r="G1256" i="2"/>
  <c r="H1256" i="2"/>
  <c r="I1256" i="2"/>
  <c r="J1256" i="2"/>
  <c r="K1256" i="2"/>
  <c r="L1256" i="2"/>
  <c r="C1257" i="2"/>
  <c r="D1257" i="2"/>
  <c r="E1257" i="2"/>
  <c r="F1257" i="2"/>
  <c r="G1257" i="2"/>
  <c r="H1257" i="2"/>
  <c r="I1257" i="2"/>
  <c r="J1257" i="2"/>
  <c r="K1257" i="2"/>
  <c r="L1257" i="2"/>
  <c r="C1258" i="2"/>
  <c r="D1258" i="2"/>
  <c r="E1258" i="2"/>
  <c r="F1258" i="2"/>
  <c r="G1258" i="2"/>
  <c r="H1258" i="2"/>
  <c r="I1258" i="2"/>
  <c r="J1258" i="2"/>
  <c r="K1258" i="2"/>
  <c r="L1258" i="2"/>
  <c r="C1259" i="2"/>
  <c r="D1259" i="2"/>
  <c r="E1259" i="2"/>
  <c r="F1259" i="2"/>
  <c r="G1259" i="2"/>
  <c r="H1259" i="2"/>
  <c r="I1259" i="2"/>
  <c r="J1259" i="2"/>
  <c r="K1259" i="2"/>
  <c r="L1259" i="2"/>
  <c r="C1260" i="2"/>
  <c r="D1260" i="2"/>
  <c r="E1260" i="2"/>
  <c r="F1260" i="2"/>
  <c r="G1260" i="2"/>
  <c r="H1260" i="2"/>
  <c r="I1260" i="2"/>
  <c r="J1260" i="2"/>
  <c r="K1260" i="2"/>
  <c r="L1260" i="2"/>
  <c r="C1261" i="2"/>
  <c r="D1261" i="2"/>
  <c r="E1261" i="2"/>
  <c r="F1261" i="2"/>
  <c r="G1261" i="2"/>
  <c r="H1261" i="2"/>
  <c r="I1261" i="2"/>
  <c r="J1261" i="2"/>
  <c r="K1261" i="2"/>
  <c r="L1261" i="2"/>
  <c r="C1262" i="2"/>
  <c r="D1262" i="2"/>
  <c r="E1262" i="2"/>
  <c r="F1262" i="2"/>
  <c r="G1262" i="2"/>
  <c r="H1262" i="2"/>
  <c r="I1262" i="2"/>
  <c r="J1262" i="2"/>
  <c r="K1262" i="2"/>
  <c r="L1262" i="2"/>
  <c r="C1263" i="2"/>
  <c r="D1263" i="2"/>
  <c r="E1263" i="2"/>
  <c r="F1263" i="2"/>
  <c r="G1263" i="2"/>
  <c r="H1263" i="2"/>
  <c r="I1263" i="2"/>
  <c r="J1263" i="2"/>
  <c r="K1263" i="2"/>
  <c r="L1263" i="2"/>
  <c r="C1264" i="2"/>
  <c r="D1264" i="2"/>
  <c r="E1264" i="2"/>
  <c r="F1264" i="2"/>
  <c r="G1264" i="2"/>
  <c r="H1264" i="2"/>
  <c r="I1264" i="2"/>
  <c r="J1264" i="2"/>
  <c r="K1264" i="2"/>
  <c r="L1264" i="2"/>
  <c r="C1265" i="2"/>
  <c r="D1265" i="2"/>
  <c r="E1265" i="2"/>
  <c r="F1265" i="2"/>
  <c r="G1265" i="2"/>
  <c r="H1265" i="2"/>
  <c r="I1265" i="2"/>
  <c r="J1265" i="2"/>
  <c r="K1265" i="2"/>
  <c r="L1265" i="2"/>
  <c r="C1266" i="2"/>
  <c r="D1266" i="2"/>
  <c r="E1266" i="2"/>
  <c r="F1266" i="2"/>
  <c r="G1266" i="2"/>
  <c r="H1266" i="2"/>
  <c r="I1266" i="2"/>
  <c r="J1266" i="2"/>
  <c r="K1266" i="2"/>
  <c r="L1266" i="2"/>
  <c r="C1267" i="2"/>
  <c r="D1267" i="2"/>
  <c r="E1267" i="2"/>
  <c r="F1267" i="2"/>
  <c r="G1267" i="2"/>
  <c r="H1267" i="2"/>
  <c r="I1267" i="2"/>
  <c r="J1267" i="2"/>
  <c r="K1267" i="2"/>
  <c r="L1267" i="2"/>
  <c r="C1268" i="2"/>
  <c r="D1268" i="2"/>
  <c r="E1268" i="2"/>
  <c r="F1268" i="2"/>
  <c r="G1268" i="2"/>
  <c r="H1268" i="2"/>
  <c r="I1268" i="2"/>
  <c r="J1268" i="2"/>
  <c r="K1268" i="2"/>
  <c r="L1268" i="2"/>
  <c r="C1269" i="2"/>
  <c r="D1269" i="2"/>
  <c r="E1269" i="2"/>
  <c r="F1269" i="2"/>
  <c r="G1269" i="2"/>
  <c r="H1269" i="2"/>
  <c r="I1269" i="2"/>
  <c r="J1269" i="2"/>
  <c r="K1269" i="2"/>
  <c r="L1269" i="2"/>
  <c r="C1270" i="2"/>
  <c r="D1270" i="2"/>
  <c r="E1270" i="2"/>
  <c r="F1270" i="2"/>
  <c r="G1270" i="2"/>
  <c r="H1270" i="2"/>
  <c r="I1270" i="2"/>
  <c r="J1270" i="2"/>
  <c r="K1270" i="2"/>
  <c r="L1270" i="2"/>
  <c r="C1271" i="2"/>
  <c r="D1271" i="2"/>
  <c r="E1271" i="2"/>
  <c r="F1271" i="2"/>
  <c r="G1271" i="2"/>
  <c r="H1271" i="2"/>
  <c r="I1271" i="2"/>
  <c r="J1271" i="2"/>
  <c r="K1271" i="2"/>
  <c r="L1271" i="2"/>
  <c r="C1272" i="2"/>
  <c r="D1272" i="2"/>
  <c r="E1272" i="2"/>
  <c r="F1272" i="2"/>
  <c r="G1272" i="2"/>
  <c r="H1272" i="2"/>
  <c r="I1272" i="2"/>
  <c r="J1272" i="2"/>
  <c r="K1272" i="2"/>
  <c r="L1272" i="2"/>
  <c r="C1273" i="2"/>
  <c r="D1273" i="2"/>
  <c r="E1273" i="2"/>
  <c r="F1273" i="2"/>
  <c r="G1273" i="2"/>
  <c r="H1273" i="2"/>
  <c r="I1273" i="2"/>
  <c r="J1273" i="2"/>
  <c r="K1273" i="2"/>
  <c r="L1273" i="2"/>
  <c r="C1274" i="2"/>
  <c r="D1274" i="2"/>
  <c r="E1274" i="2"/>
  <c r="F1274" i="2"/>
  <c r="G1274" i="2"/>
  <c r="H1274" i="2"/>
  <c r="I1274" i="2"/>
  <c r="J1274" i="2"/>
  <c r="K1274" i="2"/>
  <c r="L1274" i="2"/>
  <c r="C1275" i="2"/>
  <c r="D1275" i="2"/>
  <c r="E1275" i="2"/>
  <c r="F1275" i="2"/>
  <c r="G1275" i="2"/>
  <c r="H1275" i="2"/>
  <c r="I1275" i="2"/>
  <c r="J1275" i="2"/>
  <c r="K1275" i="2"/>
  <c r="L1275" i="2"/>
  <c r="C1276" i="2"/>
  <c r="D1276" i="2"/>
  <c r="E1276" i="2"/>
  <c r="F1276" i="2"/>
  <c r="G1276" i="2"/>
  <c r="H1276" i="2"/>
  <c r="I1276" i="2"/>
  <c r="J1276" i="2"/>
  <c r="K1276" i="2"/>
  <c r="L1276" i="2"/>
  <c r="C1277" i="2"/>
  <c r="D1277" i="2"/>
  <c r="E1277" i="2"/>
  <c r="F1277" i="2"/>
  <c r="G1277" i="2"/>
  <c r="H1277" i="2"/>
  <c r="I1277" i="2"/>
  <c r="J1277" i="2"/>
  <c r="K1277" i="2"/>
  <c r="L1277" i="2"/>
  <c r="C1278" i="2"/>
  <c r="D1278" i="2"/>
  <c r="E1278" i="2"/>
  <c r="F1278" i="2"/>
  <c r="G1278" i="2"/>
  <c r="H1278" i="2"/>
  <c r="I1278" i="2"/>
  <c r="J1278" i="2"/>
  <c r="K1278" i="2"/>
  <c r="L1278" i="2"/>
  <c r="C1279" i="2"/>
  <c r="D1279" i="2"/>
  <c r="E1279" i="2"/>
  <c r="F1279" i="2"/>
  <c r="G1279" i="2"/>
  <c r="H1279" i="2"/>
  <c r="I1279" i="2"/>
  <c r="J1279" i="2"/>
  <c r="K1279" i="2"/>
  <c r="L1279" i="2"/>
  <c r="C1280" i="2"/>
  <c r="D1280" i="2"/>
  <c r="E1280" i="2"/>
  <c r="F1280" i="2"/>
  <c r="G1280" i="2"/>
  <c r="H1280" i="2"/>
  <c r="I1280" i="2"/>
  <c r="J1280" i="2"/>
  <c r="K1280" i="2"/>
  <c r="L1280" i="2"/>
  <c r="C1281" i="2"/>
  <c r="D1281" i="2"/>
  <c r="E1281" i="2"/>
  <c r="F1281" i="2"/>
  <c r="G1281" i="2"/>
  <c r="H1281" i="2"/>
  <c r="I1281" i="2"/>
  <c r="J1281" i="2"/>
  <c r="K1281" i="2"/>
  <c r="L1281" i="2"/>
  <c r="C1282" i="2"/>
  <c r="D1282" i="2"/>
  <c r="E1282" i="2"/>
  <c r="F1282" i="2"/>
  <c r="G1282" i="2"/>
  <c r="H1282" i="2"/>
  <c r="I1282" i="2"/>
  <c r="J1282" i="2"/>
  <c r="K1282" i="2"/>
  <c r="L1282" i="2"/>
  <c r="C1283" i="2"/>
  <c r="D1283" i="2"/>
  <c r="E1283" i="2"/>
  <c r="F1283" i="2"/>
  <c r="G1283" i="2"/>
  <c r="H1283" i="2"/>
  <c r="I1283" i="2"/>
  <c r="J1283" i="2"/>
  <c r="K1283" i="2"/>
  <c r="L1283" i="2"/>
  <c r="C1284" i="2"/>
  <c r="D1284" i="2"/>
  <c r="E1284" i="2"/>
  <c r="F1284" i="2"/>
  <c r="G1284" i="2"/>
  <c r="H1284" i="2"/>
  <c r="I1284" i="2"/>
  <c r="J1284" i="2"/>
  <c r="K1284" i="2"/>
  <c r="L1284" i="2"/>
  <c r="C1285" i="2"/>
  <c r="D1285" i="2"/>
  <c r="E1285" i="2"/>
  <c r="F1285" i="2"/>
  <c r="G1285" i="2"/>
  <c r="H1285" i="2"/>
  <c r="I1285" i="2"/>
  <c r="J1285" i="2"/>
  <c r="K1285" i="2"/>
  <c r="L1285" i="2"/>
  <c r="C1286" i="2"/>
  <c r="D1286" i="2"/>
  <c r="E1286" i="2"/>
  <c r="F1286" i="2"/>
  <c r="G1286" i="2"/>
  <c r="H1286" i="2"/>
  <c r="I1286" i="2"/>
  <c r="J1286" i="2"/>
  <c r="K1286" i="2"/>
  <c r="L1286" i="2"/>
  <c r="C1287" i="2"/>
  <c r="D1287" i="2"/>
  <c r="E1287" i="2"/>
  <c r="F1287" i="2"/>
  <c r="G1287" i="2"/>
  <c r="H1287" i="2"/>
  <c r="I1287" i="2"/>
  <c r="J1287" i="2"/>
  <c r="K1287" i="2"/>
  <c r="L1287" i="2"/>
  <c r="C1288" i="2"/>
  <c r="D1288" i="2"/>
  <c r="E1288" i="2"/>
  <c r="F1288" i="2"/>
  <c r="G1288" i="2"/>
  <c r="H1288" i="2"/>
  <c r="I1288" i="2"/>
  <c r="J1288" i="2"/>
  <c r="K1288" i="2"/>
  <c r="L1288" i="2"/>
  <c r="C1289" i="2"/>
  <c r="D1289" i="2"/>
  <c r="E1289" i="2"/>
  <c r="F1289" i="2"/>
  <c r="G1289" i="2"/>
  <c r="H1289" i="2"/>
  <c r="I1289" i="2"/>
  <c r="J1289" i="2"/>
  <c r="K1289" i="2"/>
  <c r="L1289" i="2"/>
  <c r="C1290" i="2"/>
  <c r="D1290" i="2"/>
  <c r="E1290" i="2"/>
  <c r="F1290" i="2"/>
  <c r="G1290" i="2"/>
  <c r="H1290" i="2"/>
  <c r="I1290" i="2"/>
  <c r="J1290" i="2"/>
  <c r="K1290" i="2"/>
  <c r="L1290" i="2"/>
  <c r="C1291" i="2"/>
  <c r="D1291" i="2"/>
  <c r="E1291" i="2"/>
  <c r="F1291" i="2"/>
  <c r="G1291" i="2"/>
  <c r="H1291" i="2"/>
  <c r="I1291" i="2"/>
  <c r="J1291" i="2"/>
  <c r="K1291" i="2"/>
  <c r="L1291" i="2"/>
  <c r="C1292" i="2"/>
  <c r="D1292" i="2"/>
  <c r="E1292" i="2"/>
  <c r="F1292" i="2"/>
  <c r="G1292" i="2"/>
  <c r="H1292" i="2"/>
  <c r="I1292" i="2"/>
  <c r="J1292" i="2"/>
  <c r="K1292" i="2"/>
  <c r="L1292" i="2"/>
  <c r="C1293" i="2"/>
  <c r="D1293" i="2"/>
  <c r="E1293" i="2"/>
  <c r="F1293" i="2"/>
  <c r="G1293" i="2"/>
  <c r="H1293" i="2"/>
  <c r="I1293" i="2"/>
  <c r="J1293" i="2"/>
  <c r="K1293" i="2"/>
  <c r="L1293" i="2"/>
  <c r="C1294" i="2"/>
  <c r="D1294" i="2"/>
  <c r="E1294" i="2"/>
  <c r="F1294" i="2"/>
  <c r="G1294" i="2"/>
  <c r="H1294" i="2"/>
  <c r="I1294" i="2"/>
  <c r="J1294" i="2"/>
  <c r="K1294" i="2"/>
  <c r="L1294" i="2"/>
  <c r="C1295" i="2"/>
  <c r="D1295" i="2"/>
  <c r="E1295" i="2"/>
  <c r="F1295" i="2"/>
  <c r="G1295" i="2"/>
  <c r="H1295" i="2"/>
  <c r="I1295" i="2"/>
  <c r="J1295" i="2"/>
  <c r="K1295" i="2"/>
  <c r="L1295" i="2"/>
  <c r="C1296" i="2"/>
  <c r="D1296" i="2"/>
  <c r="E1296" i="2"/>
  <c r="F1296" i="2"/>
  <c r="G1296" i="2"/>
  <c r="H1296" i="2"/>
  <c r="I1296" i="2"/>
  <c r="J1296" i="2"/>
  <c r="K1296" i="2"/>
  <c r="L1296" i="2"/>
  <c r="C1297" i="2"/>
  <c r="D1297" i="2"/>
  <c r="E1297" i="2"/>
  <c r="F1297" i="2"/>
  <c r="G1297" i="2"/>
  <c r="H1297" i="2"/>
  <c r="I1297" i="2"/>
  <c r="J1297" i="2"/>
  <c r="K1297" i="2"/>
  <c r="L1297" i="2"/>
  <c r="C1298" i="2"/>
  <c r="D1298" i="2"/>
  <c r="E1298" i="2"/>
  <c r="F1298" i="2"/>
  <c r="G1298" i="2"/>
  <c r="H1298" i="2"/>
  <c r="I1298" i="2"/>
  <c r="J1298" i="2"/>
  <c r="K1298" i="2"/>
  <c r="L1298" i="2"/>
  <c r="C1299" i="2"/>
  <c r="D1299" i="2"/>
  <c r="E1299" i="2"/>
  <c r="F1299" i="2"/>
  <c r="G1299" i="2"/>
  <c r="H1299" i="2"/>
  <c r="I1299" i="2"/>
  <c r="J1299" i="2"/>
  <c r="K1299" i="2"/>
  <c r="L1299" i="2"/>
  <c r="C1300" i="2"/>
  <c r="D1300" i="2"/>
  <c r="E1300" i="2"/>
  <c r="F1300" i="2"/>
  <c r="G1300" i="2"/>
  <c r="H1300" i="2"/>
  <c r="I1300" i="2"/>
  <c r="J1300" i="2"/>
  <c r="K1300" i="2"/>
  <c r="L1300" i="2"/>
  <c r="C1301" i="2"/>
  <c r="D1301" i="2"/>
  <c r="E1301" i="2"/>
  <c r="F1301" i="2"/>
  <c r="G1301" i="2"/>
  <c r="H1301" i="2"/>
  <c r="I1301" i="2"/>
  <c r="J1301" i="2"/>
  <c r="K1301" i="2"/>
  <c r="L1301" i="2"/>
  <c r="C1302" i="2"/>
  <c r="D1302" i="2"/>
  <c r="E1302" i="2"/>
  <c r="F1302" i="2"/>
  <c r="G1302" i="2"/>
  <c r="H1302" i="2"/>
  <c r="I1302" i="2"/>
  <c r="J1302" i="2"/>
  <c r="K1302" i="2"/>
  <c r="L1302" i="2"/>
  <c r="C1303" i="2"/>
  <c r="D1303" i="2"/>
  <c r="E1303" i="2"/>
  <c r="F1303" i="2"/>
  <c r="G1303" i="2"/>
  <c r="H1303" i="2"/>
  <c r="I1303" i="2"/>
  <c r="J1303" i="2"/>
  <c r="K1303" i="2"/>
  <c r="L1303" i="2"/>
  <c r="C1304" i="2"/>
  <c r="D1304" i="2"/>
  <c r="E1304" i="2"/>
  <c r="F1304" i="2"/>
  <c r="G1304" i="2"/>
  <c r="H1304" i="2"/>
  <c r="I1304" i="2"/>
  <c r="J1304" i="2"/>
  <c r="K1304" i="2"/>
  <c r="L1304" i="2"/>
  <c r="C1305" i="2"/>
  <c r="D1305" i="2"/>
  <c r="E1305" i="2"/>
  <c r="F1305" i="2"/>
  <c r="G1305" i="2"/>
  <c r="H1305" i="2"/>
  <c r="I1305" i="2"/>
  <c r="J1305" i="2"/>
  <c r="K1305" i="2"/>
  <c r="L1305" i="2"/>
  <c r="C1306" i="2"/>
  <c r="D1306" i="2"/>
  <c r="E1306" i="2"/>
  <c r="F1306" i="2"/>
  <c r="G1306" i="2"/>
  <c r="H1306" i="2"/>
  <c r="I1306" i="2"/>
  <c r="J1306" i="2"/>
  <c r="K1306" i="2"/>
  <c r="L1306" i="2"/>
  <c r="C1307" i="2"/>
  <c r="D1307" i="2"/>
  <c r="E1307" i="2"/>
  <c r="F1307" i="2"/>
  <c r="G1307" i="2"/>
  <c r="H1307" i="2"/>
  <c r="I1307" i="2"/>
  <c r="J1307" i="2"/>
  <c r="K1307" i="2"/>
  <c r="L1307" i="2"/>
  <c r="C1308" i="2"/>
  <c r="D1308" i="2"/>
  <c r="E1308" i="2"/>
  <c r="F1308" i="2"/>
  <c r="G1308" i="2"/>
  <c r="H1308" i="2"/>
  <c r="I1308" i="2"/>
  <c r="J1308" i="2"/>
  <c r="K1308" i="2"/>
  <c r="L1308" i="2"/>
  <c r="C1309" i="2"/>
  <c r="D1309" i="2"/>
  <c r="E1309" i="2"/>
  <c r="F1309" i="2"/>
  <c r="G1309" i="2"/>
  <c r="H1309" i="2"/>
  <c r="I1309" i="2"/>
  <c r="J1309" i="2"/>
  <c r="K1309" i="2"/>
  <c r="L1309" i="2"/>
  <c r="C1310" i="2"/>
  <c r="D1310" i="2"/>
  <c r="E1310" i="2"/>
  <c r="F1310" i="2"/>
  <c r="G1310" i="2"/>
  <c r="H1310" i="2"/>
  <c r="I1310" i="2"/>
  <c r="J1310" i="2"/>
  <c r="K1310" i="2"/>
  <c r="L1310" i="2"/>
  <c r="C1311" i="2"/>
  <c r="D1311" i="2"/>
  <c r="E1311" i="2"/>
  <c r="F1311" i="2"/>
  <c r="G1311" i="2"/>
  <c r="H1311" i="2"/>
  <c r="I1311" i="2"/>
  <c r="J1311" i="2"/>
  <c r="K1311" i="2"/>
  <c r="L1311" i="2"/>
  <c r="C1312" i="2"/>
  <c r="D1312" i="2"/>
  <c r="E1312" i="2"/>
  <c r="F1312" i="2"/>
  <c r="G1312" i="2"/>
  <c r="H1312" i="2"/>
  <c r="I1312" i="2"/>
  <c r="J1312" i="2"/>
  <c r="K1312" i="2"/>
  <c r="L1312" i="2"/>
  <c r="C1313" i="2"/>
  <c r="D1313" i="2"/>
  <c r="E1313" i="2"/>
  <c r="F1313" i="2"/>
  <c r="G1313" i="2"/>
  <c r="H1313" i="2"/>
  <c r="I1313" i="2"/>
  <c r="J1313" i="2"/>
  <c r="K1313" i="2"/>
  <c r="L1313" i="2"/>
  <c r="C1314" i="2"/>
  <c r="D1314" i="2"/>
  <c r="E1314" i="2"/>
  <c r="F1314" i="2"/>
  <c r="G1314" i="2"/>
  <c r="H1314" i="2"/>
  <c r="I1314" i="2"/>
  <c r="J1314" i="2"/>
  <c r="K1314" i="2"/>
  <c r="L1314" i="2"/>
  <c r="C1315" i="2"/>
  <c r="D1315" i="2"/>
  <c r="E1315" i="2"/>
  <c r="F1315" i="2"/>
  <c r="G1315" i="2"/>
  <c r="H1315" i="2"/>
  <c r="I1315" i="2"/>
  <c r="J1315" i="2"/>
  <c r="K1315" i="2"/>
  <c r="L1315" i="2"/>
  <c r="C1316" i="2"/>
  <c r="D1316" i="2"/>
  <c r="E1316" i="2"/>
  <c r="F1316" i="2"/>
  <c r="G1316" i="2"/>
  <c r="H1316" i="2"/>
  <c r="I1316" i="2"/>
  <c r="J1316" i="2"/>
  <c r="K1316" i="2"/>
  <c r="L1316" i="2"/>
  <c r="C1317" i="2"/>
  <c r="D1317" i="2"/>
  <c r="E1317" i="2"/>
  <c r="F1317" i="2"/>
  <c r="G1317" i="2"/>
  <c r="H1317" i="2"/>
  <c r="I1317" i="2"/>
  <c r="J1317" i="2"/>
  <c r="K1317" i="2"/>
  <c r="L1317" i="2"/>
  <c r="C1318" i="2"/>
  <c r="D1318" i="2"/>
  <c r="E1318" i="2"/>
  <c r="F1318" i="2"/>
  <c r="G1318" i="2"/>
  <c r="H1318" i="2"/>
  <c r="I1318" i="2"/>
  <c r="J1318" i="2"/>
  <c r="K1318" i="2"/>
  <c r="L1318" i="2"/>
  <c r="C1319" i="2"/>
  <c r="D1319" i="2"/>
  <c r="E1319" i="2"/>
  <c r="F1319" i="2"/>
  <c r="G1319" i="2"/>
  <c r="H1319" i="2"/>
  <c r="I1319" i="2"/>
  <c r="J1319" i="2"/>
  <c r="K1319" i="2"/>
  <c r="L1319" i="2"/>
  <c r="C1320" i="2"/>
  <c r="D1320" i="2"/>
  <c r="E1320" i="2"/>
  <c r="F1320" i="2"/>
  <c r="G1320" i="2"/>
  <c r="H1320" i="2"/>
  <c r="I1320" i="2"/>
  <c r="J1320" i="2"/>
  <c r="K1320" i="2"/>
  <c r="L1320" i="2"/>
  <c r="C1321" i="2"/>
  <c r="D1321" i="2"/>
  <c r="E1321" i="2"/>
  <c r="F1321" i="2"/>
  <c r="G1321" i="2"/>
  <c r="H1321" i="2"/>
  <c r="I1321" i="2"/>
  <c r="J1321" i="2"/>
  <c r="K1321" i="2"/>
  <c r="L1321" i="2"/>
  <c r="C1322" i="2"/>
  <c r="D1322" i="2"/>
  <c r="E1322" i="2"/>
  <c r="F1322" i="2"/>
  <c r="G1322" i="2"/>
  <c r="H1322" i="2"/>
  <c r="I1322" i="2"/>
  <c r="J1322" i="2"/>
  <c r="K1322" i="2"/>
  <c r="L1322" i="2"/>
  <c r="C1323" i="2"/>
  <c r="D1323" i="2"/>
  <c r="E1323" i="2"/>
  <c r="F1323" i="2"/>
  <c r="G1323" i="2"/>
  <c r="H1323" i="2"/>
  <c r="I1323" i="2"/>
  <c r="J1323" i="2"/>
  <c r="K1323" i="2"/>
  <c r="L1323" i="2"/>
  <c r="C1324" i="2"/>
  <c r="D1324" i="2"/>
  <c r="E1324" i="2"/>
  <c r="F1324" i="2"/>
  <c r="G1324" i="2"/>
  <c r="H1324" i="2"/>
  <c r="I1324" i="2"/>
  <c r="J1324" i="2"/>
  <c r="K1324" i="2"/>
  <c r="L1324" i="2"/>
  <c r="C1325" i="2"/>
  <c r="D1325" i="2"/>
  <c r="E1325" i="2"/>
  <c r="F1325" i="2"/>
  <c r="G1325" i="2"/>
  <c r="H1325" i="2"/>
  <c r="I1325" i="2"/>
  <c r="J1325" i="2"/>
  <c r="K1325" i="2"/>
  <c r="L1325" i="2"/>
  <c r="C1326" i="2"/>
  <c r="D1326" i="2"/>
  <c r="E1326" i="2"/>
  <c r="F1326" i="2"/>
  <c r="G1326" i="2"/>
  <c r="H1326" i="2"/>
  <c r="I1326" i="2"/>
  <c r="J1326" i="2"/>
  <c r="K1326" i="2"/>
  <c r="L1326" i="2"/>
  <c r="C1327" i="2"/>
  <c r="D1327" i="2"/>
  <c r="E1327" i="2"/>
  <c r="F1327" i="2"/>
  <c r="G1327" i="2"/>
  <c r="H1327" i="2"/>
  <c r="I1327" i="2"/>
  <c r="J1327" i="2"/>
  <c r="K1327" i="2"/>
  <c r="L1327" i="2"/>
  <c r="C1328" i="2"/>
  <c r="D1328" i="2"/>
  <c r="E1328" i="2"/>
  <c r="F1328" i="2"/>
  <c r="G1328" i="2"/>
  <c r="H1328" i="2"/>
  <c r="I1328" i="2"/>
  <c r="J1328" i="2"/>
  <c r="K1328" i="2"/>
  <c r="L1328" i="2"/>
  <c r="C1329" i="2"/>
  <c r="D1329" i="2"/>
  <c r="E1329" i="2"/>
  <c r="F1329" i="2"/>
  <c r="G1329" i="2"/>
  <c r="H1329" i="2"/>
  <c r="I1329" i="2"/>
  <c r="J1329" i="2"/>
  <c r="K1329" i="2"/>
  <c r="L1329" i="2"/>
  <c r="C1330" i="2"/>
  <c r="D1330" i="2"/>
  <c r="E1330" i="2"/>
  <c r="F1330" i="2"/>
  <c r="G1330" i="2"/>
  <c r="H1330" i="2"/>
  <c r="I1330" i="2"/>
  <c r="J1330" i="2"/>
  <c r="K1330" i="2"/>
  <c r="L1330" i="2"/>
  <c r="C1331" i="2"/>
  <c r="D1331" i="2"/>
  <c r="E1331" i="2"/>
  <c r="F1331" i="2"/>
  <c r="G1331" i="2"/>
  <c r="H1331" i="2"/>
  <c r="I1331" i="2"/>
  <c r="J1331" i="2"/>
  <c r="K1331" i="2"/>
  <c r="L1331" i="2"/>
  <c r="C1332" i="2"/>
  <c r="D1332" i="2"/>
  <c r="E1332" i="2"/>
  <c r="F1332" i="2"/>
  <c r="G1332" i="2"/>
  <c r="H1332" i="2"/>
  <c r="I1332" i="2"/>
  <c r="J1332" i="2"/>
  <c r="K1332" i="2"/>
  <c r="L1332" i="2"/>
  <c r="C1333" i="2"/>
  <c r="D1333" i="2"/>
  <c r="E1333" i="2"/>
  <c r="F1333" i="2"/>
  <c r="G1333" i="2"/>
  <c r="H1333" i="2"/>
  <c r="I1333" i="2"/>
  <c r="J1333" i="2"/>
  <c r="K1333" i="2"/>
  <c r="L1333" i="2"/>
  <c r="C1334" i="2"/>
  <c r="D1334" i="2"/>
  <c r="E1334" i="2"/>
  <c r="F1334" i="2"/>
  <c r="G1334" i="2"/>
  <c r="H1334" i="2"/>
  <c r="I1334" i="2"/>
  <c r="J1334" i="2"/>
  <c r="K1334" i="2"/>
  <c r="L1334" i="2"/>
  <c r="C1335" i="2"/>
  <c r="D1335" i="2"/>
  <c r="E1335" i="2"/>
  <c r="F1335" i="2"/>
  <c r="G1335" i="2"/>
  <c r="H1335" i="2"/>
  <c r="I1335" i="2"/>
  <c r="J1335" i="2"/>
  <c r="K1335" i="2"/>
  <c r="L1335" i="2"/>
  <c r="C1336" i="2"/>
  <c r="D1336" i="2"/>
  <c r="E1336" i="2"/>
  <c r="F1336" i="2"/>
  <c r="G1336" i="2"/>
  <c r="H1336" i="2"/>
  <c r="I1336" i="2"/>
  <c r="J1336" i="2"/>
  <c r="K1336" i="2"/>
  <c r="L1336" i="2"/>
  <c r="C1337" i="2"/>
  <c r="D1337" i="2"/>
  <c r="E1337" i="2"/>
  <c r="F1337" i="2"/>
  <c r="G1337" i="2"/>
  <c r="H1337" i="2"/>
  <c r="I1337" i="2"/>
  <c r="J1337" i="2"/>
  <c r="K1337" i="2"/>
  <c r="L1337" i="2"/>
  <c r="C1338" i="2"/>
  <c r="D1338" i="2"/>
  <c r="E1338" i="2"/>
  <c r="F1338" i="2"/>
  <c r="G1338" i="2"/>
  <c r="H1338" i="2"/>
  <c r="I1338" i="2"/>
  <c r="J1338" i="2"/>
  <c r="K1338" i="2"/>
  <c r="L1338" i="2"/>
  <c r="C1339" i="2"/>
  <c r="D1339" i="2"/>
  <c r="E1339" i="2"/>
  <c r="F1339" i="2"/>
  <c r="G1339" i="2"/>
  <c r="H1339" i="2"/>
  <c r="I1339" i="2"/>
  <c r="J1339" i="2"/>
  <c r="K1339" i="2"/>
  <c r="L1339" i="2"/>
  <c r="C1340" i="2"/>
  <c r="D1340" i="2"/>
  <c r="E1340" i="2"/>
  <c r="F1340" i="2"/>
  <c r="G1340" i="2"/>
  <c r="H1340" i="2"/>
  <c r="I1340" i="2"/>
  <c r="J1340" i="2"/>
  <c r="K1340" i="2"/>
  <c r="L1340" i="2"/>
  <c r="C1341" i="2"/>
  <c r="D1341" i="2"/>
  <c r="E1341" i="2"/>
  <c r="F1341" i="2"/>
  <c r="G1341" i="2"/>
  <c r="H1341" i="2"/>
  <c r="I1341" i="2"/>
  <c r="J1341" i="2"/>
  <c r="K1341" i="2"/>
  <c r="L1341" i="2"/>
  <c r="C1342" i="2"/>
  <c r="D1342" i="2"/>
  <c r="E1342" i="2"/>
  <c r="F1342" i="2"/>
  <c r="G1342" i="2"/>
  <c r="H1342" i="2"/>
  <c r="I1342" i="2"/>
  <c r="J1342" i="2"/>
  <c r="K1342" i="2"/>
  <c r="L1342" i="2"/>
  <c r="C1343" i="2"/>
  <c r="D1343" i="2"/>
  <c r="E1343" i="2"/>
  <c r="F1343" i="2"/>
  <c r="G1343" i="2"/>
  <c r="H1343" i="2"/>
  <c r="I1343" i="2"/>
  <c r="J1343" i="2"/>
  <c r="K1343" i="2"/>
  <c r="L1343" i="2"/>
  <c r="C1344" i="2"/>
  <c r="D1344" i="2"/>
  <c r="E1344" i="2"/>
  <c r="F1344" i="2"/>
  <c r="G1344" i="2"/>
  <c r="H1344" i="2"/>
  <c r="I1344" i="2"/>
  <c r="J1344" i="2"/>
  <c r="K1344" i="2"/>
  <c r="L1344" i="2"/>
  <c r="C1345" i="2"/>
  <c r="D1345" i="2"/>
  <c r="E1345" i="2"/>
  <c r="F1345" i="2"/>
  <c r="G1345" i="2"/>
  <c r="H1345" i="2"/>
  <c r="I1345" i="2"/>
  <c r="J1345" i="2"/>
  <c r="K1345" i="2"/>
  <c r="L1345" i="2"/>
  <c r="C1346" i="2"/>
  <c r="D1346" i="2"/>
  <c r="E1346" i="2"/>
  <c r="F1346" i="2"/>
  <c r="G1346" i="2"/>
  <c r="H1346" i="2"/>
  <c r="I1346" i="2"/>
  <c r="J1346" i="2"/>
  <c r="K1346" i="2"/>
  <c r="L1346" i="2"/>
  <c r="C1347" i="2"/>
  <c r="D1347" i="2"/>
  <c r="E1347" i="2"/>
  <c r="F1347" i="2"/>
  <c r="G1347" i="2"/>
  <c r="H1347" i="2"/>
  <c r="I1347" i="2"/>
  <c r="J1347" i="2"/>
  <c r="K1347" i="2"/>
  <c r="L1347" i="2"/>
  <c r="C1348" i="2"/>
  <c r="D1348" i="2"/>
  <c r="E1348" i="2"/>
  <c r="F1348" i="2"/>
  <c r="G1348" i="2"/>
  <c r="H1348" i="2"/>
  <c r="I1348" i="2"/>
  <c r="J1348" i="2"/>
  <c r="K1348" i="2"/>
  <c r="L1348" i="2"/>
  <c r="C1349" i="2"/>
  <c r="D1349" i="2"/>
  <c r="E1349" i="2"/>
  <c r="F1349" i="2"/>
  <c r="G1349" i="2"/>
  <c r="H1349" i="2"/>
  <c r="I1349" i="2"/>
  <c r="J1349" i="2"/>
  <c r="K1349" i="2"/>
  <c r="L1349" i="2"/>
  <c r="C1350" i="2"/>
  <c r="D1350" i="2"/>
  <c r="E1350" i="2"/>
  <c r="F1350" i="2"/>
  <c r="G1350" i="2"/>
  <c r="H1350" i="2"/>
  <c r="I1350" i="2"/>
  <c r="J1350" i="2"/>
  <c r="K1350" i="2"/>
  <c r="L1350" i="2"/>
  <c r="C1351" i="2"/>
  <c r="D1351" i="2"/>
  <c r="E1351" i="2"/>
  <c r="F1351" i="2"/>
  <c r="G1351" i="2"/>
  <c r="H1351" i="2"/>
  <c r="I1351" i="2"/>
  <c r="J1351" i="2"/>
  <c r="K1351" i="2"/>
  <c r="L1351" i="2"/>
  <c r="C1352" i="2"/>
  <c r="D1352" i="2"/>
  <c r="E1352" i="2"/>
  <c r="F1352" i="2"/>
  <c r="G1352" i="2"/>
  <c r="H1352" i="2"/>
  <c r="I1352" i="2"/>
  <c r="J1352" i="2"/>
  <c r="K1352" i="2"/>
  <c r="L1352" i="2"/>
  <c r="C1353" i="2"/>
  <c r="D1353" i="2"/>
  <c r="E1353" i="2"/>
  <c r="F1353" i="2"/>
  <c r="G1353" i="2"/>
  <c r="H1353" i="2"/>
  <c r="I1353" i="2"/>
  <c r="J1353" i="2"/>
  <c r="K1353" i="2"/>
  <c r="L1353" i="2"/>
  <c r="C1354" i="2"/>
  <c r="D1354" i="2"/>
  <c r="E1354" i="2"/>
  <c r="F1354" i="2"/>
  <c r="G1354" i="2"/>
  <c r="H1354" i="2"/>
  <c r="I1354" i="2"/>
  <c r="J1354" i="2"/>
  <c r="K1354" i="2"/>
  <c r="L1354" i="2"/>
  <c r="C1355" i="2"/>
  <c r="D1355" i="2"/>
  <c r="E1355" i="2"/>
  <c r="F1355" i="2"/>
  <c r="G1355" i="2"/>
  <c r="H1355" i="2"/>
  <c r="I1355" i="2"/>
  <c r="J1355" i="2"/>
  <c r="K1355" i="2"/>
  <c r="L1355" i="2"/>
  <c r="C1356" i="2"/>
  <c r="D1356" i="2"/>
  <c r="E1356" i="2"/>
  <c r="F1356" i="2"/>
  <c r="G1356" i="2"/>
  <c r="H1356" i="2"/>
  <c r="I1356" i="2"/>
  <c r="J1356" i="2"/>
  <c r="K1356" i="2"/>
  <c r="L1356" i="2"/>
  <c r="C1357" i="2"/>
  <c r="D1357" i="2"/>
  <c r="E1357" i="2"/>
  <c r="F1357" i="2"/>
  <c r="G1357" i="2"/>
  <c r="H1357" i="2"/>
  <c r="I1357" i="2"/>
  <c r="J1357" i="2"/>
  <c r="K1357" i="2"/>
  <c r="L1357" i="2"/>
  <c r="C1358" i="2"/>
  <c r="D1358" i="2"/>
  <c r="E1358" i="2"/>
  <c r="F1358" i="2"/>
  <c r="G1358" i="2"/>
  <c r="H1358" i="2"/>
  <c r="I1358" i="2"/>
  <c r="J1358" i="2"/>
  <c r="K1358" i="2"/>
  <c r="L1358" i="2"/>
  <c r="C1359" i="2"/>
  <c r="D1359" i="2"/>
  <c r="E1359" i="2"/>
  <c r="F1359" i="2"/>
  <c r="G1359" i="2"/>
  <c r="H1359" i="2"/>
  <c r="I1359" i="2"/>
  <c r="J1359" i="2"/>
  <c r="K1359" i="2"/>
  <c r="L1359" i="2"/>
  <c r="C1360" i="2"/>
  <c r="D1360" i="2"/>
  <c r="E1360" i="2"/>
  <c r="F1360" i="2"/>
  <c r="G1360" i="2"/>
  <c r="H1360" i="2"/>
  <c r="I1360" i="2"/>
  <c r="J1360" i="2"/>
  <c r="K1360" i="2"/>
  <c r="L1360" i="2"/>
  <c r="C1361" i="2"/>
  <c r="D1361" i="2"/>
  <c r="E1361" i="2"/>
  <c r="F1361" i="2"/>
  <c r="G1361" i="2"/>
  <c r="H1361" i="2"/>
  <c r="I1361" i="2"/>
  <c r="J1361" i="2"/>
  <c r="K1361" i="2"/>
  <c r="L1361" i="2"/>
  <c r="C1362" i="2"/>
  <c r="D1362" i="2"/>
  <c r="E1362" i="2"/>
  <c r="F1362" i="2"/>
  <c r="G1362" i="2"/>
  <c r="H1362" i="2"/>
  <c r="I1362" i="2"/>
  <c r="J1362" i="2"/>
  <c r="K1362" i="2"/>
  <c r="L1362" i="2"/>
  <c r="C1363" i="2"/>
  <c r="D1363" i="2"/>
  <c r="E1363" i="2"/>
  <c r="F1363" i="2"/>
  <c r="G1363" i="2"/>
  <c r="H1363" i="2"/>
  <c r="I1363" i="2"/>
  <c r="J1363" i="2"/>
  <c r="K1363" i="2"/>
  <c r="L1363" i="2"/>
  <c r="C1364" i="2"/>
  <c r="D1364" i="2"/>
  <c r="E1364" i="2"/>
  <c r="F1364" i="2"/>
  <c r="G1364" i="2"/>
  <c r="H1364" i="2"/>
  <c r="I1364" i="2"/>
  <c r="J1364" i="2"/>
  <c r="K1364" i="2"/>
  <c r="L1364" i="2"/>
  <c r="C1365" i="2"/>
  <c r="D1365" i="2"/>
  <c r="E1365" i="2"/>
  <c r="F1365" i="2"/>
  <c r="G1365" i="2"/>
  <c r="H1365" i="2"/>
  <c r="I1365" i="2"/>
  <c r="J1365" i="2"/>
  <c r="K1365" i="2"/>
  <c r="L1365" i="2"/>
  <c r="C1366" i="2"/>
  <c r="D1366" i="2"/>
  <c r="E1366" i="2"/>
  <c r="F1366" i="2"/>
  <c r="G1366" i="2"/>
  <c r="H1366" i="2"/>
  <c r="I1366" i="2"/>
  <c r="J1366" i="2"/>
  <c r="K1366" i="2"/>
  <c r="L1366" i="2"/>
  <c r="C1367" i="2"/>
  <c r="D1367" i="2"/>
  <c r="E1367" i="2"/>
  <c r="F1367" i="2"/>
  <c r="G1367" i="2"/>
  <c r="H1367" i="2"/>
  <c r="I1367" i="2"/>
  <c r="J1367" i="2"/>
  <c r="K1367" i="2"/>
  <c r="L1367" i="2"/>
  <c r="C1368" i="2"/>
  <c r="D1368" i="2"/>
  <c r="E1368" i="2"/>
  <c r="F1368" i="2"/>
  <c r="G1368" i="2"/>
  <c r="H1368" i="2"/>
  <c r="I1368" i="2"/>
  <c r="J1368" i="2"/>
  <c r="K1368" i="2"/>
  <c r="L1368" i="2"/>
  <c r="C1369" i="2"/>
  <c r="D1369" i="2"/>
  <c r="E1369" i="2"/>
  <c r="F1369" i="2"/>
  <c r="G1369" i="2"/>
  <c r="H1369" i="2"/>
  <c r="I1369" i="2"/>
  <c r="J1369" i="2"/>
  <c r="K1369" i="2"/>
  <c r="L1369" i="2"/>
  <c r="C1370" i="2"/>
  <c r="D1370" i="2"/>
  <c r="E1370" i="2"/>
  <c r="F1370" i="2"/>
  <c r="G1370" i="2"/>
  <c r="H1370" i="2"/>
  <c r="I1370" i="2"/>
  <c r="J1370" i="2"/>
  <c r="K1370" i="2"/>
  <c r="L1370" i="2"/>
  <c r="C1371" i="2"/>
  <c r="D1371" i="2"/>
  <c r="E1371" i="2"/>
  <c r="F1371" i="2"/>
  <c r="G1371" i="2"/>
  <c r="H1371" i="2"/>
  <c r="I1371" i="2"/>
  <c r="J1371" i="2"/>
  <c r="K1371" i="2"/>
  <c r="L1371" i="2"/>
  <c r="C1372" i="2"/>
  <c r="D1372" i="2"/>
  <c r="E1372" i="2"/>
  <c r="F1372" i="2"/>
  <c r="G1372" i="2"/>
  <c r="H1372" i="2"/>
  <c r="I1372" i="2"/>
  <c r="J1372" i="2"/>
  <c r="K1372" i="2"/>
  <c r="L1372" i="2"/>
  <c r="C1373" i="2"/>
  <c r="D1373" i="2"/>
  <c r="E1373" i="2"/>
  <c r="F1373" i="2"/>
  <c r="G1373" i="2"/>
  <c r="H1373" i="2"/>
  <c r="I1373" i="2"/>
  <c r="J1373" i="2"/>
  <c r="K1373" i="2"/>
  <c r="L1373" i="2"/>
  <c r="C1374" i="2"/>
  <c r="D1374" i="2"/>
  <c r="E1374" i="2"/>
  <c r="F1374" i="2"/>
  <c r="G1374" i="2"/>
  <c r="H1374" i="2"/>
  <c r="I1374" i="2"/>
  <c r="J1374" i="2"/>
  <c r="K1374" i="2"/>
  <c r="L1374" i="2"/>
  <c r="C1375" i="2"/>
  <c r="D1375" i="2"/>
  <c r="E1375" i="2"/>
  <c r="F1375" i="2"/>
  <c r="G1375" i="2"/>
  <c r="H1375" i="2"/>
  <c r="I1375" i="2"/>
  <c r="J1375" i="2"/>
  <c r="K1375" i="2"/>
  <c r="L1375" i="2"/>
  <c r="C1376" i="2"/>
  <c r="D1376" i="2"/>
  <c r="E1376" i="2"/>
  <c r="F1376" i="2"/>
  <c r="G1376" i="2"/>
  <c r="H1376" i="2"/>
  <c r="I1376" i="2"/>
  <c r="J1376" i="2"/>
  <c r="K1376" i="2"/>
  <c r="L1376" i="2"/>
  <c r="C1377" i="2"/>
  <c r="D1377" i="2"/>
  <c r="E1377" i="2"/>
  <c r="F1377" i="2"/>
  <c r="G1377" i="2"/>
  <c r="H1377" i="2"/>
  <c r="I1377" i="2"/>
  <c r="J1377" i="2"/>
  <c r="K1377" i="2"/>
  <c r="L1377" i="2"/>
  <c r="C1378" i="2"/>
  <c r="D1378" i="2"/>
  <c r="E1378" i="2"/>
  <c r="F1378" i="2"/>
  <c r="G1378" i="2"/>
  <c r="H1378" i="2"/>
  <c r="I1378" i="2"/>
  <c r="J1378" i="2"/>
  <c r="K1378" i="2"/>
  <c r="L1378" i="2"/>
  <c r="C1379" i="2"/>
  <c r="D1379" i="2"/>
  <c r="E1379" i="2"/>
  <c r="F1379" i="2"/>
  <c r="G1379" i="2"/>
  <c r="H1379" i="2"/>
  <c r="I1379" i="2"/>
  <c r="J1379" i="2"/>
  <c r="K1379" i="2"/>
  <c r="L1379" i="2"/>
  <c r="C1380" i="2"/>
  <c r="D1380" i="2"/>
  <c r="E1380" i="2"/>
  <c r="F1380" i="2"/>
  <c r="G1380" i="2"/>
  <c r="H1380" i="2"/>
  <c r="I1380" i="2"/>
  <c r="J1380" i="2"/>
  <c r="K1380" i="2"/>
  <c r="L1380" i="2"/>
  <c r="C1381" i="2"/>
  <c r="D1381" i="2"/>
  <c r="E1381" i="2"/>
  <c r="F1381" i="2"/>
  <c r="G1381" i="2"/>
  <c r="H1381" i="2"/>
  <c r="I1381" i="2"/>
  <c r="J1381" i="2"/>
  <c r="K1381" i="2"/>
  <c r="L1381" i="2"/>
  <c r="C1382" i="2"/>
  <c r="D1382" i="2"/>
  <c r="E1382" i="2"/>
  <c r="F1382" i="2"/>
  <c r="G1382" i="2"/>
  <c r="H1382" i="2"/>
  <c r="I1382" i="2"/>
  <c r="J1382" i="2"/>
  <c r="K1382" i="2"/>
  <c r="L1382" i="2"/>
  <c r="C1383" i="2"/>
  <c r="D1383" i="2"/>
  <c r="E1383" i="2"/>
  <c r="F1383" i="2"/>
  <c r="G1383" i="2"/>
  <c r="H1383" i="2"/>
  <c r="I1383" i="2"/>
  <c r="J1383" i="2"/>
  <c r="K1383" i="2"/>
  <c r="L1383" i="2"/>
  <c r="C1384" i="2"/>
  <c r="D1384" i="2"/>
  <c r="E1384" i="2"/>
  <c r="F1384" i="2"/>
  <c r="G1384" i="2"/>
  <c r="H1384" i="2"/>
  <c r="I1384" i="2"/>
  <c r="J1384" i="2"/>
  <c r="K1384" i="2"/>
  <c r="L1384" i="2"/>
  <c r="C1385" i="2"/>
  <c r="D1385" i="2"/>
  <c r="E1385" i="2"/>
  <c r="F1385" i="2"/>
  <c r="G1385" i="2"/>
  <c r="H1385" i="2"/>
  <c r="I1385" i="2"/>
  <c r="J1385" i="2"/>
  <c r="K1385" i="2"/>
  <c r="L1385" i="2"/>
  <c r="C1386" i="2"/>
  <c r="D1386" i="2"/>
  <c r="E1386" i="2"/>
  <c r="F1386" i="2"/>
  <c r="G1386" i="2"/>
  <c r="H1386" i="2"/>
  <c r="I1386" i="2"/>
  <c r="J1386" i="2"/>
  <c r="K1386" i="2"/>
  <c r="L1386" i="2"/>
  <c r="C1387" i="2"/>
  <c r="D1387" i="2"/>
  <c r="E1387" i="2"/>
  <c r="F1387" i="2"/>
  <c r="G1387" i="2"/>
  <c r="H1387" i="2"/>
  <c r="I1387" i="2"/>
  <c r="J1387" i="2"/>
  <c r="K1387" i="2"/>
  <c r="L1387" i="2"/>
  <c r="C1388" i="2"/>
  <c r="D1388" i="2"/>
  <c r="E1388" i="2"/>
  <c r="F1388" i="2"/>
  <c r="G1388" i="2"/>
  <c r="H1388" i="2"/>
  <c r="I1388" i="2"/>
  <c r="J1388" i="2"/>
  <c r="K1388" i="2"/>
  <c r="L1388" i="2"/>
  <c r="C1389" i="2"/>
  <c r="D1389" i="2"/>
  <c r="E1389" i="2"/>
  <c r="F1389" i="2"/>
  <c r="G1389" i="2"/>
  <c r="H1389" i="2"/>
  <c r="I1389" i="2"/>
  <c r="J1389" i="2"/>
  <c r="K1389" i="2"/>
  <c r="L1389" i="2"/>
  <c r="C1390" i="2"/>
  <c r="D1390" i="2"/>
  <c r="E1390" i="2"/>
  <c r="F1390" i="2"/>
  <c r="G1390" i="2"/>
  <c r="H1390" i="2"/>
  <c r="I1390" i="2"/>
  <c r="J1390" i="2"/>
  <c r="K1390" i="2"/>
  <c r="L1390" i="2"/>
  <c r="C1391" i="2"/>
  <c r="D1391" i="2"/>
  <c r="E1391" i="2"/>
  <c r="F1391" i="2"/>
  <c r="G1391" i="2"/>
  <c r="H1391" i="2"/>
  <c r="I1391" i="2"/>
  <c r="J1391" i="2"/>
  <c r="K1391" i="2"/>
  <c r="L1391" i="2"/>
  <c r="C1392" i="2"/>
  <c r="D1392" i="2"/>
  <c r="E1392" i="2"/>
  <c r="F1392" i="2"/>
  <c r="G1392" i="2"/>
  <c r="H1392" i="2"/>
  <c r="I1392" i="2"/>
  <c r="J1392" i="2"/>
  <c r="K1392" i="2"/>
  <c r="L1392" i="2"/>
  <c r="C1393" i="2"/>
  <c r="D1393" i="2"/>
  <c r="E1393" i="2"/>
  <c r="F1393" i="2"/>
  <c r="G1393" i="2"/>
  <c r="H1393" i="2"/>
  <c r="I1393" i="2"/>
  <c r="J1393" i="2"/>
  <c r="K1393" i="2"/>
  <c r="L1393" i="2"/>
  <c r="C1394" i="2"/>
  <c r="D1394" i="2"/>
  <c r="E1394" i="2"/>
  <c r="F1394" i="2"/>
  <c r="G1394" i="2"/>
  <c r="H1394" i="2"/>
  <c r="I1394" i="2"/>
  <c r="J1394" i="2"/>
  <c r="K1394" i="2"/>
  <c r="L1394" i="2"/>
  <c r="C1395" i="2"/>
  <c r="D1395" i="2"/>
  <c r="E1395" i="2"/>
  <c r="F1395" i="2"/>
  <c r="G1395" i="2"/>
  <c r="H1395" i="2"/>
  <c r="I1395" i="2"/>
  <c r="J1395" i="2"/>
  <c r="K1395" i="2"/>
  <c r="L1395" i="2"/>
  <c r="C1396" i="2"/>
  <c r="D1396" i="2"/>
  <c r="E1396" i="2"/>
  <c r="F1396" i="2"/>
  <c r="G1396" i="2"/>
  <c r="H1396" i="2"/>
  <c r="I1396" i="2"/>
  <c r="J1396" i="2"/>
  <c r="K1396" i="2"/>
  <c r="L1396" i="2"/>
  <c r="C1397" i="2"/>
  <c r="D1397" i="2"/>
  <c r="E1397" i="2"/>
  <c r="F1397" i="2"/>
  <c r="G1397" i="2"/>
  <c r="H1397" i="2"/>
  <c r="I1397" i="2"/>
  <c r="J1397" i="2"/>
  <c r="K1397" i="2"/>
  <c r="L1397" i="2"/>
  <c r="C1398" i="2"/>
  <c r="D1398" i="2"/>
  <c r="E1398" i="2"/>
  <c r="F1398" i="2"/>
  <c r="G1398" i="2"/>
  <c r="H1398" i="2"/>
  <c r="I1398" i="2"/>
  <c r="J1398" i="2"/>
  <c r="K1398" i="2"/>
  <c r="L1398" i="2"/>
  <c r="C1399" i="2"/>
  <c r="D1399" i="2"/>
  <c r="E1399" i="2"/>
  <c r="F1399" i="2"/>
  <c r="G1399" i="2"/>
  <c r="H1399" i="2"/>
  <c r="I1399" i="2"/>
  <c r="J1399" i="2"/>
  <c r="K1399" i="2"/>
  <c r="L1399" i="2"/>
  <c r="C1400" i="2"/>
  <c r="D1400" i="2"/>
  <c r="E1400" i="2"/>
  <c r="F1400" i="2"/>
  <c r="G1400" i="2"/>
  <c r="H1400" i="2"/>
  <c r="I1400" i="2"/>
  <c r="J1400" i="2"/>
  <c r="K1400" i="2"/>
  <c r="L1400" i="2"/>
  <c r="C1401" i="2"/>
  <c r="D1401" i="2"/>
  <c r="E1401" i="2"/>
  <c r="F1401" i="2"/>
  <c r="G1401" i="2"/>
  <c r="H1401" i="2"/>
  <c r="I1401" i="2"/>
  <c r="J1401" i="2"/>
  <c r="K1401" i="2"/>
  <c r="L1401" i="2"/>
  <c r="C1402" i="2"/>
  <c r="D1402" i="2"/>
  <c r="E1402" i="2"/>
  <c r="F1402" i="2"/>
  <c r="G1402" i="2"/>
  <c r="H1402" i="2"/>
  <c r="I1402" i="2"/>
  <c r="J1402" i="2"/>
  <c r="K1402" i="2"/>
  <c r="L1402" i="2"/>
  <c r="C1403" i="2"/>
  <c r="D1403" i="2"/>
  <c r="E1403" i="2"/>
  <c r="F1403" i="2"/>
  <c r="G1403" i="2"/>
  <c r="H1403" i="2"/>
  <c r="I1403" i="2"/>
  <c r="J1403" i="2"/>
  <c r="K1403" i="2"/>
  <c r="L1403" i="2"/>
  <c r="C1404" i="2"/>
  <c r="D1404" i="2"/>
  <c r="E1404" i="2"/>
  <c r="F1404" i="2"/>
  <c r="G1404" i="2"/>
  <c r="H1404" i="2"/>
  <c r="I1404" i="2"/>
  <c r="J1404" i="2"/>
  <c r="K1404" i="2"/>
  <c r="L1404" i="2"/>
  <c r="C1405" i="2"/>
  <c r="D1405" i="2"/>
  <c r="E1405" i="2"/>
  <c r="F1405" i="2"/>
  <c r="G1405" i="2"/>
  <c r="H1405" i="2"/>
  <c r="I1405" i="2"/>
  <c r="J1405" i="2"/>
  <c r="K1405" i="2"/>
  <c r="L1405" i="2"/>
  <c r="C1406" i="2"/>
  <c r="D1406" i="2"/>
  <c r="E1406" i="2"/>
  <c r="F1406" i="2"/>
  <c r="G1406" i="2"/>
  <c r="H1406" i="2"/>
  <c r="I1406" i="2"/>
  <c r="J1406" i="2"/>
  <c r="K1406" i="2"/>
  <c r="L1406" i="2"/>
  <c r="C1407" i="2"/>
  <c r="D1407" i="2"/>
  <c r="E1407" i="2"/>
  <c r="F1407" i="2"/>
  <c r="G1407" i="2"/>
  <c r="H1407" i="2"/>
  <c r="I1407" i="2"/>
  <c r="J1407" i="2"/>
  <c r="K1407" i="2"/>
  <c r="L1407" i="2"/>
  <c r="C1408" i="2"/>
  <c r="D1408" i="2"/>
  <c r="E1408" i="2"/>
  <c r="F1408" i="2"/>
  <c r="G1408" i="2"/>
  <c r="H1408" i="2"/>
  <c r="I1408" i="2"/>
  <c r="J1408" i="2"/>
  <c r="K1408" i="2"/>
  <c r="L1408" i="2"/>
  <c r="C1409" i="2"/>
  <c r="D1409" i="2"/>
  <c r="E1409" i="2"/>
  <c r="F1409" i="2"/>
  <c r="G1409" i="2"/>
  <c r="H1409" i="2"/>
  <c r="I1409" i="2"/>
  <c r="J1409" i="2"/>
  <c r="K1409" i="2"/>
  <c r="L1409" i="2"/>
  <c r="C1410" i="2"/>
  <c r="D1410" i="2"/>
  <c r="E1410" i="2"/>
  <c r="F1410" i="2"/>
  <c r="G1410" i="2"/>
  <c r="H1410" i="2"/>
  <c r="I1410" i="2"/>
  <c r="J1410" i="2"/>
  <c r="K1410" i="2"/>
  <c r="L1410" i="2"/>
  <c r="C1411" i="2"/>
  <c r="D1411" i="2"/>
  <c r="E1411" i="2"/>
  <c r="F1411" i="2"/>
  <c r="G1411" i="2"/>
  <c r="H1411" i="2"/>
  <c r="I1411" i="2"/>
  <c r="J1411" i="2"/>
  <c r="K1411" i="2"/>
  <c r="L1411" i="2"/>
  <c r="C1412" i="2"/>
  <c r="D1412" i="2"/>
  <c r="E1412" i="2"/>
  <c r="F1412" i="2"/>
  <c r="G1412" i="2"/>
  <c r="H1412" i="2"/>
  <c r="I1412" i="2"/>
  <c r="J1412" i="2"/>
  <c r="K1412" i="2"/>
  <c r="L1412" i="2"/>
  <c r="C1413" i="2"/>
  <c r="D1413" i="2"/>
  <c r="E1413" i="2"/>
  <c r="F1413" i="2"/>
  <c r="G1413" i="2"/>
  <c r="H1413" i="2"/>
  <c r="I1413" i="2"/>
  <c r="J1413" i="2"/>
  <c r="K1413" i="2"/>
  <c r="L1413" i="2"/>
  <c r="C1414" i="2"/>
  <c r="D1414" i="2"/>
  <c r="E1414" i="2"/>
  <c r="F1414" i="2"/>
  <c r="G1414" i="2"/>
  <c r="H1414" i="2"/>
  <c r="I1414" i="2"/>
  <c r="J1414" i="2"/>
  <c r="K1414" i="2"/>
  <c r="L1414" i="2"/>
  <c r="C1415" i="2"/>
  <c r="D1415" i="2"/>
  <c r="E1415" i="2"/>
  <c r="F1415" i="2"/>
  <c r="G1415" i="2"/>
  <c r="H1415" i="2"/>
  <c r="I1415" i="2"/>
  <c r="J1415" i="2"/>
  <c r="K1415" i="2"/>
  <c r="L1415" i="2"/>
  <c r="C1416" i="2"/>
  <c r="D1416" i="2"/>
  <c r="E1416" i="2"/>
  <c r="F1416" i="2"/>
  <c r="G1416" i="2"/>
  <c r="H1416" i="2"/>
  <c r="I1416" i="2"/>
  <c r="J1416" i="2"/>
  <c r="K1416" i="2"/>
  <c r="L1416" i="2"/>
  <c r="C1417" i="2"/>
  <c r="D1417" i="2"/>
  <c r="E1417" i="2"/>
  <c r="F1417" i="2"/>
  <c r="G1417" i="2"/>
  <c r="H1417" i="2"/>
  <c r="I1417" i="2"/>
  <c r="J1417" i="2"/>
  <c r="K1417" i="2"/>
  <c r="L1417" i="2"/>
  <c r="C1418" i="2"/>
  <c r="D1418" i="2"/>
  <c r="E1418" i="2"/>
  <c r="F1418" i="2"/>
  <c r="G1418" i="2"/>
  <c r="H1418" i="2"/>
  <c r="I1418" i="2"/>
  <c r="J1418" i="2"/>
  <c r="K1418" i="2"/>
  <c r="L1418" i="2"/>
  <c r="C1419" i="2"/>
  <c r="D1419" i="2"/>
  <c r="E1419" i="2"/>
  <c r="F1419" i="2"/>
  <c r="G1419" i="2"/>
  <c r="H1419" i="2"/>
  <c r="I1419" i="2"/>
  <c r="J1419" i="2"/>
  <c r="K1419" i="2"/>
  <c r="L1419" i="2"/>
  <c r="C1420" i="2"/>
  <c r="D1420" i="2"/>
  <c r="E1420" i="2"/>
  <c r="F1420" i="2"/>
  <c r="G1420" i="2"/>
  <c r="H1420" i="2"/>
  <c r="I1420" i="2"/>
  <c r="J1420" i="2"/>
  <c r="K1420" i="2"/>
  <c r="L1420" i="2"/>
  <c r="C1421" i="2"/>
  <c r="D1421" i="2"/>
  <c r="E1421" i="2"/>
  <c r="F1421" i="2"/>
  <c r="G1421" i="2"/>
  <c r="H1421" i="2"/>
  <c r="I1421" i="2"/>
  <c r="J1421" i="2"/>
  <c r="K1421" i="2"/>
  <c r="L1421" i="2"/>
  <c r="C1422" i="2"/>
  <c r="D1422" i="2"/>
  <c r="E1422" i="2"/>
  <c r="F1422" i="2"/>
  <c r="G1422" i="2"/>
  <c r="H1422" i="2"/>
  <c r="I1422" i="2"/>
  <c r="J1422" i="2"/>
  <c r="K1422" i="2"/>
  <c r="L1422" i="2"/>
  <c r="C1423" i="2"/>
  <c r="D1423" i="2"/>
  <c r="E1423" i="2"/>
  <c r="F1423" i="2"/>
  <c r="G1423" i="2"/>
  <c r="H1423" i="2"/>
  <c r="I1423" i="2"/>
  <c r="J1423" i="2"/>
  <c r="K1423" i="2"/>
  <c r="L1423" i="2"/>
  <c r="C1424" i="2"/>
  <c r="D1424" i="2"/>
  <c r="E1424" i="2"/>
  <c r="F1424" i="2"/>
  <c r="G1424" i="2"/>
  <c r="H1424" i="2"/>
  <c r="I1424" i="2"/>
  <c r="J1424" i="2"/>
  <c r="K1424" i="2"/>
  <c r="L1424" i="2"/>
  <c r="C1425" i="2"/>
  <c r="D1425" i="2"/>
  <c r="E1425" i="2"/>
  <c r="F1425" i="2"/>
  <c r="G1425" i="2"/>
  <c r="H1425" i="2"/>
  <c r="I1425" i="2"/>
  <c r="J1425" i="2"/>
  <c r="K1425" i="2"/>
  <c r="L1425" i="2"/>
  <c r="C1426" i="2"/>
  <c r="D1426" i="2"/>
  <c r="E1426" i="2"/>
  <c r="F1426" i="2"/>
  <c r="G1426" i="2"/>
  <c r="H1426" i="2"/>
  <c r="I1426" i="2"/>
  <c r="J1426" i="2"/>
  <c r="K1426" i="2"/>
  <c r="L1426" i="2"/>
  <c r="C1427" i="2"/>
  <c r="D1427" i="2"/>
  <c r="E1427" i="2"/>
  <c r="F1427" i="2"/>
  <c r="G1427" i="2"/>
  <c r="H1427" i="2"/>
  <c r="I1427" i="2"/>
  <c r="J1427" i="2"/>
  <c r="K1427" i="2"/>
  <c r="L1427" i="2"/>
  <c r="C1428" i="2"/>
  <c r="D1428" i="2"/>
  <c r="E1428" i="2"/>
  <c r="F1428" i="2"/>
  <c r="G1428" i="2"/>
  <c r="H1428" i="2"/>
  <c r="I1428" i="2"/>
  <c r="J1428" i="2"/>
  <c r="K1428" i="2"/>
  <c r="L1428" i="2"/>
  <c r="C1429" i="2"/>
  <c r="D1429" i="2"/>
  <c r="E1429" i="2"/>
  <c r="F1429" i="2"/>
  <c r="G1429" i="2"/>
  <c r="H1429" i="2"/>
  <c r="I1429" i="2"/>
  <c r="J1429" i="2"/>
  <c r="K1429" i="2"/>
  <c r="L1429" i="2"/>
  <c r="C1430" i="2"/>
  <c r="D1430" i="2"/>
  <c r="E1430" i="2"/>
  <c r="F1430" i="2"/>
  <c r="G1430" i="2"/>
  <c r="H1430" i="2"/>
  <c r="I1430" i="2"/>
  <c r="J1430" i="2"/>
  <c r="K1430" i="2"/>
  <c r="L1430" i="2"/>
  <c r="C1431" i="2"/>
  <c r="D1431" i="2"/>
  <c r="E1431" i="2"/>
  <c r="F1431" i="2"/>
  <c r="G1431" i="2"/>
  <c r="H1431" i="2"/>
  <c r="I1431" i="2"/>
  <c r="J1431" i="2"/>
  <c r="K1431" i="2"/>
  <c r="L1431" i="2"/>
  <c r="C1432" i="2"/>
  <c r="D1432" i="2"/>
  <c r="E1432" i="2"/>
  <c r="F1432" i="2"/>
  <c r="G1432" i="2"/>
  <c r="H1432" i="2"/>
  <c r="I1432" i="2"/>
  <c r="J1432" i="2"/>
  <c r="K1432" i="2"/>
  <c r="L1432" i="2"/>
  <c r="C1433" i="2"/>
  <c r="D1433" i="2"/>
  <c r="E1433" i="2"/>
  <c r="F1433" i="2"/>
  <c r="G1433" i="2"/>
  <c r="H1433" i="2"/>
  <c r="I1433" i="2"/>
  <c r="J1433" i="2"/>
  <c r="K1433" i="2"/>
  <c r="L1433" i="2"/>
  <c r="C1434" i="2"/>
  <c r="D1434" i="2"/>
  <c r="E1434" i="2"/>
  <c r="F1434" i="2"/>
  <c r="G1434" i="2"/>
  <c r="H1434" i="2"/>
  <c r="I1434" i="2"/>
  <c r="J1434" i="2"/>
  <c r="K1434" i="2"/>
  <c r="L1434" i="2"/>
  <c r="C1435" i="2"/>
  <c r="D1435" i="2"/>
  <c r="E1435" i="2"/>
  <c r="F1435" i="2"/>
  <c r="G1435" i="2"/>
  <c r="H1435" i="2"/>
  <c r="I1435" i="2"/>
  <c r="J1435" i="2"/>
  <c r="K1435" i="2"/>
  <c r="L1435" i="2"/>
  <c r="C1436" i="2"/>
  <c r="D1436" i="2"/>
  <c r="E1436" i="2"/>
  <c r="F1436" i="2"/>
  <c r="G1436" i="2"/>
  <c r="H1436" i="2"/>
  <c r="I1436" i="2"/>
  <c r="J1436" i="2"/>
  <c r="K1436" i="2"/>
  <c r="L1436" i="2"/>
  <c r="C1437" i="2"/>
  <c r="D1437" i="2"/>
  <c r="E1437" i="2"/>
  <c r="F1437" i="2"/>
  <c r="G1437" i="2"/>
  <c r="H1437" i="2"/>
  <c r="I1437" i="2"/>
  <c r="J1437" i="2"/>
  <c r="K1437" i="2"/>
  <c r="L1437" i="2"/>
  <c r="C1438" i="2"/>
  <c r="D1438" i="2"/>
  <c r="E1438" i="2"/>
  <c r="F1438" i="2"/>
  <c r="G1438" i="2"/>
  <c r="H1438" i="2"/>
  <c r="I1438" i="2"/>
  <c r="J1438" i="2"/>
  <c r="K1438" i="2"/>
  <c r="L1438" i="2"/>
  <c r="C1439" i="2"/>
  <c r="D1439" i="2"/>
  <c r="E1439" i="2"/>
  <c r="F1439" i="2"/>
  <c r="G1439" i="2"/>
  <c r="H1439" i="2"/>
  <c r="I1439" i="2"/>
  <c r="J1439" i="2"/>
  <c r="K1439" i="2"/>
  <c r="L1439" i="2"/>
  <c r="C1440" i="2"/>
  <c r="D1440" i="2"/>
  <c r="E1440" i="2"/>
  <c r="F1440" i="2"/>
  <c r="G1440" i="2"/>
  <c r="H1440" i="2"/>
  <c r="I1440" i="2"/>
  <c r="J1440" i="2"/>
  <c r="K1440" i="2"/>
  <c r="L1440" i="2"/>
  <c r="C1441" i="2"/>
  <c r="D1441" i="2"/>
  <c r="E1441" i="2"/>
  <c r="F1441" i="2"/>
  <c r="G1441" i="2"/>
  <c r="H1441" i="2"/>
  <c r="I1441" i="2"/>
  <c r="J1441" i="2"/>
  <c r="K1441" i="2"/>
  <c r="L1441" i="2"/>
  <c r="C1442" i="2"/>
  <c r="D1442" i="2"/>
  <c r="E1442" i="2"/>
  <c r="F1442" i="2"/>
  <c r="G1442" i="2"/>
  <c r="H1442" i="2"/>
  <c r="I1442" i="2"/>
  <c r="J1442" i="2"/>
  <c r="K1442" i="2"/>
  <c r="L1442" i="2"/>
  <c r="C1443" i="2"/>
  <c r="D1443" i="2"/>
  <c r="E1443" i="2"/>
  <c r="F1443" i="2"/>
  <c r="G1443" i="2"/>
  <c r="H1443" i="2"/>
  <c r="I1443" i="2"/>
  <c r="J1443" i="2"/>
  <c r="K1443" i="2"/>
  <c r="L1443" i="2"/>
  <c r="C1444" i="2"/>
  <c r="D1444" i="2"/>
  <c r="E1444" i="2"/>
  <c r="F1444" i="2"/>
  <c r="G1444" i="2"/>
  <c r="H1444" i="2"/>
  <c r="I1444" i="2"/>
  <c r="J1444" i="2"/>
  <c r="K1444" i="2"/>
  <c r="L1444" i="2"/>
  <c r="C1445" i="2"/>
  <c r="D1445" i="2"/>
  <c r="E1445" i="2"/>
  <c r="F1445" i="2"/>
  <c r="G1445" i="2"/>
  <c r="H1445" i="2"/>
  <c r="I1445" i="2"/>
  <c r="J1445" i="2"/>
  <c r="K1445" i="2"/>
  <c r="L1445" i="2"/>
  <c r="C1446" i="2"/>
  <c r="D1446" i="2"/>
  <c r="E1446" i="2"/>
  <c r="F1446" i="2"/>
  <c r="G1446" i="2"/>
  <c r="H1446" i="2"/>
  <c r="I1446" i="2"/>
  <c r="J1446" i="2"/>
  <c r="K1446" i="2"/>
  <c r="L1446" i="2"/>
  <c r="C1447" i="2"/>
  <c r="D1447" i="2"/>
  <c r="E1447" i="2"/>
  <c r="F1447" i="2"/>
  <c r="G1447" i="2"/>
  <c r="H1447" i="2"/>
  <c r="I1447" i="2"/>
  <c r="J1447" i="2"/>
  <c r="K1447" i="2"/>
  <c r="L1447" i="2"/>
  <c r="C1448" i="2"/>
  <c r="D1448" i="2"/>
  <c r="E1448" i="2"/>
  <c r="F1448" i="2"/>
  <c r="G1448" i="2"/>
  <c r="H1448" i="2"/>
  <c r="I1448" i="2"/>
  <c r="J1448" i="2"/>
  <c r="K1448" i="2"/>
  <c r="L1448" i="2"/>
  <c r="C1449" i="2"/>
  <c r="D1449" i="2"/>
  <c r="E1449" i="2"/>
  <c r="F1449" i="2"/>
  <c r="G1449" i="2"/>
  <c r="H1449" i="2"/>
  <c r="I1449" i="2"/>
  <c r="J1449" i="2"/>
  <c r="K1449" i="2"/>
  <c r="L1449" i="2"/>
  <c r="C1450" i="2"/>
  <c r="D1450" i="2"/>
  <c r="E1450" i="2"/>
  <c r="F1450" i="2"/>
  <c r="G1450" i="2"/>
  <c r="H1450" i="2"/>
  <c r="I1450" i="2"/>
  <c r="J1450" i="2"/>
  <c r="K1450" i="2"/>
  <c r="L1450" i="2"/>
  <c r="C1451" i="2"/>
  <c r="D1451" i="2"/>
  <c r="E1451" i="2"/>
  <c r="F1451" i="2"/>
  <c r="G1451" i="2"/>
  <c r="H1451" i="2"/>
  <c r="I1451" i="2"/>
  <c r="J1451" i="2"/>
  <c r="K1451" i="2"/>
  <c r="L1451" i="2"/>
  <c r="C1452" i="2"/>
  <c r="D1452" i="2"/>
  <c r="E1452" i="2"/>
  <c r="F1452" i="2"/>
  <c r="G1452" i="2"/>
  <c r="H1452" i="2"/>
  <c r="I1452" i="2"/>
  <c r="J1452" i="2"/>
  <c r="K1452" i="2"/>
  <c r="L1452" i="2"/>
  <c r="C1453" i="2"/>
  <c r="D1453" i="2"/>
  <c r="E1453" i="2"/>
  <c r="F1453" i="2"/>
  <c r="G1453" i="2"/>
  <c r="H1453" i="2"/>
  <c r="I1453" i="2"/>
  <c r="J1453" i="2"/>
  <c r="K1453" i="2"/>
  <c r="L1453" i="2"/>
  <c r="C1454" i="2"/>
  <c r="D1454" i="2"/>
  <c r="E1454" i="2"/>
  <c r="F1454" i="2"/>
  <c r="G1454" i="2"/>
  <c r="H1454" i="2"/>
  <c r="I1454" i="2"/>
  <c r="J1454" i="2"/>
  <c r="K1454" i="2"/>
  <c r="L1454" i="2"/>
  <c r="C1455" i="2"/>
  <c r="D1455" i="2"/>
  <c r="E1455" i="2"/>
  <c r="F1455" i="2"/>
  <c r="G1455" i="2"/>
  <c r="H1455" i="2"/>
  <c r="I1455" i="2"/>
  <c r="J1455" i="2"/>
  <c r="K1455" i="2"/>
  <c r="L1455" i="2"/>
  <c r="C1456" i="2"/>
  <c r="D1456" i="2"/>
  <c r="E1456" i="2"/>
  <c r="F1456" i="2"/>
  <c r="G1456" i="2"/>
  <c r="H1456" i="2"/>
  <c r="I1456" i="2"/>
  <c r="J1456" i="2"/>
  <c r="K1456" i="2"/>
  <c r="L1456" i="2"/>
  <c r="C1457" i="2"/>
  <c r="D1457" i="2"/>
  <c r="E1457" i="2"/>
  <c r="F1457" i="2"/>
  <c r="G1457" i="2"/>
  <c r="H1457" i="2"/>
  <c r="I1457" i="2"/>
  <c r="J1457" i="2"/>
  <c r="K1457" i="2"/>
  <c r="L1457" i="2"/>
  <c r="C1458" i="2"/>
  <c r="D1458" i="2"/>
  <c r="E1458" i="2"/>
  <c r="F1458" i="2"/>
  <c r="G1458" i="2"/>
  <c r="H1458" i="2"/>
  <c r="I1458" i="2"/>
  <c r="J1458" i="2"/>
  <c r="K1458" i="2"/>
  <c r="L1458" i="2"/>
  <c r="C1459" i="2"/>
  <c r="D1459" i="2"/>
  <c r="E1459" i="2"/>
  <c r="F1459" i="2"/>
  <c r="G1459" i="2"/>
  <c r="H1459" i="2"/>
  <c r="I1459" i="2"/>
  <c r="J1459" i="2"/>
  <c r="K1459" i="2"/>
  <c r="L1459" i="2"/>
  <c r="C1460" i="2"/>
  <c r="D1460" i="2"/>
  <c r="E1460" i="2"/>
  <c r="F1460" i="2"/>
  <c r="G1460" i="2"/>
  <c r="H1460" i="2"/>
  <c r="I1460" i="2"/>
  <c r="J1460" i="2"/>
  <c r="K1460" i="2"/>
  <c r="L1460" i="2"/>
  <c r="C1461" i="2"/>
  <c r="D1461" i="2"/>
  <c r="E1461" i="2"/>
  <c r="F1461" i="2"/>
  <c r="G1461" i="2"/>
  <c r="H1461" i="2"/>
  <c r="I1461" i="2"/>
  <c r="J1461" i="2"/>
  <c r="K1461" i="2"/>
  <c r="L1461" i="2"/>
  <c r="C1462" i="2"/>
  <c r="D1462" i="2"/>
  <c r="E1462" i="2"/>
  <c r="F1462" i="2"/>
  <c r="G1462" i="2"/>
  <c r="H1462" i="2"/>
  <c r="I1462" i="2"/>
  <c r="J1462" i="2"/>
  <c r="K1462" i="2"/>
  <c r="L1462" i="2"/>
  <c r="C1463" i="2"/>
  <c r="D1463" i="2"/>
  <c r="E1463" i="2"/>
  <c r="F1463" i="2"/>
  <c r="G1463" i="2"/>
  <c r="H1463" i="2"/>
  <c r="I1463" i="2"/>
  <c r="J1463" i="2"/>
  <c r="K1463" i="2"/>
  <c r="L1463" i="2"/>
  <c r="C1464" i="2"/>
  <c r="D1464" i="2"/>
  <c r="E1464" i="2"/>
  <c r="F1464" i="2"/>
  <c r="G1464" i="2"/>
  <c r="H1464" i="2"/>
  <c r="I1464" i="2"/>
  <c r="J1464" i="2"/>
  <c r="K1464" i="2"/>
  <c r="L1464" i="2"/>
  <c r="C1465" i="2"/>
  <c r="D1465" i="2"/>
  <c r="E1465" i="2"/>
  <c r="F1465" i="2"/>
  <c r="G1465" i="2"/>
  <c r="H1465" i="2"/>
  <c r="I1465" i="2"/>
  <c r="J1465" i="2"/>
  <c r="K1465" i="2"/>
  <c r="L1465" i="2"/>
  <c r="C1466" i="2"/>
  <c r="D1466" i="2"/>
  <c r="E1466" i="2"/>
  <c r="F1466" i="2"/>
  <c r="G1466" i="2"/>
  <c r="H1466" i="2"/>
  <c r="I1466" i="2"/>
  <c r="J1466" i="2"/>
  <c r="K1466" i="2"/>
  <c r="L1466" i="2"/>
  <c r="C1467" i="2"/>
  <c r="D1467" i="2"/>
  <c r="E1467" i="2"/>
  <c r="F1467" i="2"/>
  <c r="G1467" i="2"/>
  <c r="H1467" i="2"/>
  <c r="I1467" i="2"/>
  <c r="J1467" i="2"/>
  <c r="K1467" i="2"/>
  <c r="L1467" i="2"/>
  <c r="C1468" i="2"/>
  <c r="D1468" i="2"/>
  <c r="E1468" i="2"/>
  <c r="F1468" i="2"/>
  <c r="G1468" i="2"/>
  <c r="H1468" i="2"/>
  <c r="I1468" i="2"/>
  <c r="J1468" i="2"/>
  <c r="K1468" i="2"/>
  <c r="L1468" i="2"/>
  <c r="C1469" i="2"/>
  <c r="D1469" i="2"/>
  <c r="E1469" i="2"/>
  <c r="F1469" i="2"/>
  <c r="G1469" i="2"/>
  <c r="H1469" i="2"/>
  <c r="I1469" i="2"/>
  <c r="J1469" i="2"/>
  <c r="K1469" i="2"/>
  <c r="L1469" i="2"/>
  <c r="C1470" i="2"/>
  <c r="D1470" i="2"/>
  <c r="E1470" i="2"/>
  <c r="F1470" i="2"/>
  <c r="G1470" i="2"/>
  <c r="H1470" i="2"/>
  <c r="I1470" i="2"/>
  <c r="J1470" i="2"/>
  <c r="K1470" i="2"/>
  <c r="L1470" i="2"/>
  <c r="C1471" i="2"/>
  <c r="D1471" i="2"/>
  <c r="E1471" i="2"/>
  <c r="F1471" i="2"/>
  <c r="G1471" i="2"/>
  <c r="H1471" i="2"/>
  <c r="I1471" i="2"/>
  <c r="J1471" i="2"/>
  <c r="K1471" i="2"/>
  <c r="L1471" i="2"/>
  <c r="C1472" i="2"/>
  <c r="D1472" i="2"/>
  <c r="E1472" i="2"/>
  <c r="F1472" i="2"/>
  <c r="G1472" i="2"/>
  <c r="H1472" i="2"/>
  <c r="I1472" i="2"/>
  <c r="J1472" i="2"/>
  <c r="K1472" i="2"/>
  <c r="L1472" i="2"/>
  <c r="C1473" i="2"/>
  <c r="D1473" i="2"/>
  <c r="E1473" i="2"/>
  <c r="F1473" i="2"/>
  <c r="G1473" i="2"/>
  <c r="H1473" i="2"/>
  <c r="I1473" i="2"/>
  <c r="J1473" i="2"/>
  <c r="K1473" i="2"/>
  <c r="L1473" i="2"/>
  <c r="C1474" i="2"/>
  <c r="D1474" i="2"/>
  <c r="E1474" i="2"/>
  <c r="F1474" i="2"/>
  <c r="G1474" i="2"/>
  <c r="H1474" i="2"/>
  <c r="I1474" i="2"/>
  <c r="J1474" i="2"/>
  <c r="K1474" i="2"/>
  <c r="L1474" i="2"/>
  <c r="C1475" i="2"/>
  <c r="D1475" i="2"/>
  <c r="E1475" i="2"/>
  <c r="F1475" i="2"/>
  <c r="G1475" i="2"/>
  <c r="H1475" i="2"/>
  <c r="I1475" i="2"/>
  <c r="J1475" i="2"/>
  <c r="K1475" i="2"/>
  <c r="L1475" i="2"/>
  <c r="C1476" i="2"/>
  <c r="D1476" i="2"/>
  <c r="E1476" i="2"/>
  <c r="F1476" i="2"/>
  <c r="G1476" i="2"/>
  <c r="H1476" i="2"/>
  <c r="I1476" i="2"/>
  <c r="J1476" i="2"/>
  <c r="K1476" i="2"/>
  <c r="L1476" i="2"/>
  <c r="C1477" i="2"/>
  <c r="D1477" i="2"/>
  <c r="E1477" i="2"/>
  <c r="F1477" i="2"/>
  <c r="G1477" i="2"/>
  <c r="H1477" i="2"/>
  <c r="I1477" i="2"/>
  <c r="J1477" i="2"/>
  <c r="K1477" i="2"/>
  <c r="L1477" i="2"/>
  <c r="C1478" i="2"/>
  <c r="D1478" i="2"/>
  <c r="E1478" i="2"/>
  <c r="F1478" i="2"/>
  <c r="G1478" i="2"/>
  <c r="H1478" i="2"/>
  <c r="I1478" i="2"/>
  <c r="J1478" i="2"/>
  <c r="K1478" i="2"/>
  <c r="L1478" i="2"/>
  <c r="C1479" i="2"/>
  <c r="D1479" i="2"/>
  <c r="E1479" i="2"/>
  <c r="F1479" i="2"/>
  <c r="G1479" i="2"/>
  <c r="H1479" i="2"/>
  <c r="I1479" i="2"/>
  <c r="J1479" i="2"/>
  <c r="K1479" i="2"/>
  <c r="L1479" i="2"/>
  <c r="C1480" i="2"/>
  <c r="D1480" i="2"/>
  <c r="E1480" i="2"/>
  <c r="F1480" i="2"/>
  <c r="G1480" i="2"/>
  <c r="H1480" i="2"/>
  <c r="I1480" i="2"/>
  <c r="J1480" i="2"/>
  <c r="K1480" i="2"/>
  <c r="L1480" i="2"/>
  <c r="C1481" i="2"/>
  <c r="D1481" i="2"/>
  <c r="E1481" i="2"/>
  <c r="F1481" i="2"/>
  <c r="G1481" i="2"/>
  <c r="H1481" i="2"/>
  <c r="I1481" i="2"/>
  <c r="J1481" i="2"/>
  <c r="K1481" i="2"/>
  <c r="L1481" i="2"/>
  <c r="C1482" i="2"/>
  <c r="D1482" i="2"/>
  <c r="E1482" i="2"/>
  <c r="F1482" i="2"/>
  <c r="G1482" i="2"/>
  <c r="H1482" i="2"/>
  <c r="I1482" i="2"/>
  <c r="J1482" i="2"/>
  <c r="K1482" i="2"/>
  <c r="L1482" i="2"/>
  <c r="C1483" i="2"/>
  <c r="D1483" i="2"/>
  <c r="E1483" i="2"/>
  <c r="F1483" i="2"/>
  <c r="G1483" i="2"/>
  <c r="H1483" i="2"/>
  <c r="I1483" i="2"/>
  <c r="J1483" i="2"/>
  <c r="K1483" i="2"/>
  <c r="L1483" i="2"/>
  <c r="C1484" i="2"/>
  <c r="D1484" i="2"/>
  <c r="E1484" i="2"/>
  <c r="F1484" i="2"/>
  <c r="G1484" i="2"/>
  <c r="H1484" i="2"/>
  <c r="I1484" i="2"/>
  <c r="J1484" i="2"/>
  <c r="K1484" i="2"/>
  <c r="L1484" i="2"/>
  <c r="C1485" i="2"/>
  <c r="D1485" i="2"/>
  <c r="E1485" i="2"/>
  <c r="F1485" i="2"/>
  <c r="G1485" i="2"/>
  <c r="H1485" i="2"/>
  <c r="I1485" i="2"/>
  <c r="J1485" i="2"/>
  <c r="K1485" i="2"/>
  <c r="L1485" i="2"/>
  <c r="C1486" i="2"/>
  <c r="D1486" i="2"/>
  <c r="E1486" i="2"/>
  <c r="F1486" i="2"/>
  <c r="G1486" i="2"/>
  <c r="H1486" i="2"/>
  <c r="I1486" i="2"/>
  <c r="J1486" i="2"/>
  <c r="K1486" i="2"/>
  <c r="L1486" i="2"/>
  <c r="C1487" i="2"/>
  <c r="D1487" i="2"/>
  <c r="E1487" i="2"/>
  <c r="F1487" i="2"/>
  <c r="G1487" i="2"/>
  <c r="H1487" i="2"/>
  <c r="I1487" i="2"/>
  <c r="J1487" i="2"/>
  <c r="K1487" i="2"/>
  <c r="L1487" i="2"/>
  <c r="C1488" i="2"/>
  <c r="D1488" i="2"/>
  <c r="E1488" i="2"/>
  <c r="F1488" i="2"/>
  <c r="G1488" i="2"/>
  <c r="H1488" i="2"/>
  <c r="I1488" i="2"/>
  <c r="J1488" i="2"/>
  <c r="K1488" i="2"/>
  <c r="L1488" i="2"/>
  <c r="C1489" i="2"/>
  <c r="D1489" i="2"/>
  <c r="E1489" i="2"/>
  <c r="F1489" i="2"/>
  <c r="G1489" i="2"/>
  <c r="H1489" i="2"/>
  <c r="I1489" i="2"/>
  <c r="J1489" i="2"/>
  <c r="K1489" i="2"/>
  <c r="L1489" i="2"/>
  <c r="C1490" i="2"/>
  <c r="D1490" i="2"/>
  <c r="E1490" i="2"/>
  <c r="F1490" i="2"/>
  <c r="G1490" i="2"/>
  <c r="H1490" i="2"/>
  <c r="I1490" i="2"/>
  <c r="J1490" i="2"/>
  <c r="K1490" i="2"/>
  <c r="L1490" i="2"/>
  <c r="C1491" i="2"/>
  <c r="D1491" i="2"/>
  <c r="E1491" i="2"/>
  <c r="F1491" i="2"/>
  <c r="G1491" i="2"/>
  <c r="H1491" i="2"/>
  <c r="I1491" i="2"/>
  <c r="J1491" i="2"/>
  <c r="K1491" i="2"/>
  <c r="L1491" i="2"/>
  <c r="C1492" i="2"/>
  <c r="D1492" i="2"/>
  <c r="E1492" i="2"/>
  <c r="F1492" i="2"/>
  <c r="G1492" i="2"/>
  <c r="H1492" i="2"/>
  <c r="I1492" i="2"/>
  <c r="J1492" i="2"/>
  <c r="K1492" i="2"/>
  <c r="L1492" i="2"/>
  <c r="C1493" i="2"/>
  <c r="D1493" i="2"/>
  <c r="E1493" i="2"/>
  <c r="F1493" i="2"/>
  <c r="G1493" i="2"/>
  <c r="H1493" i="2"/>
  <c r="I1493" i="2"/>
  <c r="J1493" i="2"/>
  <c r="K1493" i="2"/>
  <c r="L1493" i="2"/>
  <c r="C1494" i="2"/>
  <c r="D1494" i="2"/>
  <c r="E1494" i="2"/>
  <c r="F1494" i="2"/>
  <c r="G1494" i="2"/>
  <c r="H1494" i="2"/>
  <c r="I1494" i="2"/>
  <c r="J1494" i="2"/>
  <c r="K1494" i="2"/>
  <c r="L1494" i="2"/>
  <c r="C1495" i="2"/>
  <c r="D1495" i="2"/>
  <c r="E1495" i="2"/>
  <c r="F1495" i="2"/>
  <c r="G1495" i="2"/>
  <c r="H1495" i="2"/>
  <c r="I1495" i="2"/>
  <c r="J1495" i="2"/>
  <c r="K1495" i="2"/>
  <c r="L1495" i="2"/>
  <c r="C1496" i="2"/>
  <c r="D1496" i="2"/>
  <c r="E1496" i="2"/>
  <c r="F1496" i="2"/>
  <c r="G1496" i="2"/>
  <c r="H1496" i="2"/>
  <c r="I1496" i="2"/>
  <c r="J1496" i="2"/>
  <c r="K1496" i="2"/>
  <c r="L1496" i="2"/>
  <c r="C1497" i="2"/>
  <c r="D1497" i="2"/>
  <c r="E1497" i="2"/>
  <c r="F1497" i="2"/>
  <c r="G1497" i="2"/>
  <c r="H1497" i="2"/>
  <c r="I1497" i="2"/>
  <c r="J1497" i="2"/>
  <c r="K1497" i="2"/>
  <c r="L1497" i="2"/>
  <c r="C1498" i="2"/>
  <c r="D1498" i="2"/>
  <c r="E1498" i="2"/>
  <c r="F1498" i="2"/>
  <c r="G1498" i="2"/>
  <c r="H1498" i="2"/>
  <c r="I1498" i="2"/>
  <c r="J1498" i="2"/>
  <c r="K1498" i="2"/>
  <c r="L1498" i="2"/>
  <c r="C1499" i="2"/>
  <c r="D1499" i="2"/>
  <c r="E1499" i="2"/>
  <c r="F1499" i="2"/>
  <c r="G1499" i="2"/>
  <c r="H1499" i="2"/>
  <c r="I1499" i="2"/>
  <c r="J1499" i="2"/>
  <c r="K1499" i="2"/>
  <c r="L1499" i="2"/>
  <c r="C1500" i="2"/>
  <c r="D1500" i="2"/>
  <c r="E1500" i="2"/>
  <c r="F1500" i="2"/>
  <c r="G1500" i="2"/>
  <c r="H1500" i="2"/>
  <c r="I1500" i="2"/>
  <c r="J1500" i="2"/>
  <c r="K1500" i="2"/>
  <c r="L1500" i="2"/>
  <c r="C1501" i="2"/>
  <c r="D1501" i="2"/>
  <c r="E1501" i="2"/>
  <c r="F1501" i="2"/>
  <c r="G1501" i="2"/>
  <c r="H1501" i="2"/>
  <c r="I1501" i="2"/>
  <c r="J1501" i="2"/>
  <c r="K1501" i="2"/>
  <c r="L1501" i="2"/>
  <c r="C1502" i="2"/>
  <c r="D1502" i="2"/>
  <c r="E1502" i="2"/>
  <c r="F1502" i="2"/>
  <c r="G1502" i="2"/>
  <c r="H1502" i="2"/>
  <c r="I1502" i="2"/>
  <c r="J1502" i="2"/>
  <c r="K1502" i="2"/>
  <c r="L1502" i="2"/>
  <c r="C1503" i="2"/>
  <c r="D1503" i="2"/>
  <c r="E1503" i="2"/>
  <c r="F1503" i="2"/>
  <c r="G1503" i="2"/>
  <c r="H1503" i="2"/>
  <c r="I1503" i="2"/>
  <c r="J1503" i="2"/>
  <c r="K1503" i="2"/>
  <c r="L1503" i="2"/>
  <c r="C1504" i="2"/>
  <c r="D1504" i="2"/>
  <c r="E1504" i="2"/>
  <c r="F1504" i="2"/>
  <c r="G1504" i="2"/>
  <c r="H1504" i="2"/>
  <c r="I1504" i="2"/>
  <c r="J1504" i="2"/>
  <c r="K1504" i="2"/>
  <c r="L1504" i="2"/>
  <c r="C1505" i="2"/>
  <c r="D1505" i="2"/>
  <c r="E1505" i="2"/>
  <c r="F1505" i="2"/>
  <c r="G1505" i="2"/>
  <c r="H1505" i="2"/>
  <c r="I1505" i="2"/>
  <c r="J1505" i="2"/>
  <c r="K1505" i="2"/>
  <c r="L1505" i="2"/>
  <c r="C1506" i="2"/>
  <c r="D1506" i="2"/>
  <c r="E1506" i="2"/>
  <c r="F1506" i="2"/>
  <c r="G1506" i="2"/>
  <c r="H1506" i="2"/>
  <c r="I1506" i="2"/>
  <c r="J1506" i="2"/>
  <c r="K1506" i="2"/>
  <c r="L1506" i="2"/>
  <c r="C1507" i="2"/>
  <c r="D1507" i="2"/>
  <c r="E1507" i="2"/>
  <c r="F1507" i="2"/>
  <c r="G1507" i="2"/>
  <c r="H1507" i="2"/>
  <c r="I1507" i="2"/>
  <c r="J1507" i="2"/>
  <c r="K1507" i="2"/>
  <c r="L1507" i="2"/>
  <c r="C1508" i="2"/>
  <c r="D1508" i="2"/>
  <c r="E1508" i="2"/>
  <c r="F1508" i="2"/>
  <c r="G1508" i="2"/>
  <c r="H1508" i="2"/>
  <c r="I1508" i="2"/>
  <c r="J1508" i="2"/>
  <c r="K1508" i="2"/>
  <c r="L1508" i="2"/>
  <c r="C1509" i="2"/>
  <c r="D1509" i="2"/>
  <c r="E1509" i="2"/>
  <c r="F1509" i="2"/>
  <c r="G1509" i="2"/>
  <c r="H1509" i="2"/>
  <c r="I1509" i="2"/>
  <c r="J1509" i="2"/>
  <c r="K1509" i="2"/>
  <c r="L1509" i="2"/>
  <c r="C1510" i="2"/>
  <c r="D1510" i="2"/>
  <c r="E1510" i="2"/>
  <c r="F1510" i="2"/>
  <c r="G1510" i="2"/>
  <c r="H1510" i="2"/>
  <c r="I1510" i="2"/>
  <c r="J1510" i="2"/>
  <c r="K1510" i="2"/>
  <c r="L1510" i="2"/>
  <c r="C1511" i="2"/>
  <c r="D1511" i="2"/>
  <c r="E1511" i="2"/>
  <c r="F1511" i="2"/>
  <c r="G1511" i="2"/>
  <c r="H1511" i="2"/>
  <c r="I1511" i="2"/>
  <c r="J1511" i="2"/>
  <c r="K1511" i="2"/>
  <c r="L1511" i="2"/>
  <c r="C1512" i="2"/>
  <c r="D1512" i="2"/>
  <c r="E1512" i="2"/>
  <c r="F1512" i="2"/>
  <c r="G1512" i="2"/>
  <c r="H1512" i="2"/>
  <c r="I1512" i="2"/>
  <c r="J1512" i="2"/>
  <c r="K1512" i="2"/>
  <c r="L1512" i="2"/>
  <c r="C1513" i="2"/>
  <c r="D1513" i="2"/>
  <c r="E1513" i="2"/>
  <c r="F1513" i="2"/>
  <c r="G1513" i="2"/>
  <c r="H1513" i="2"/>
  <c r="I1513" i="2"/>
  <c r="J1513" i="2"/>
  <c r="K1513" i="2"/>
  <c r="L1513" i="2"/>
  <c r="C1514" i="2"/>
  <c r="D1514" i="2"/>
  <c r="E1514" i="2"/>
  <c r="F1514" i="2"/>
  <c r="G1514" i="2"/>
  <c r="H1514" i="2"/>
  <c r="I1514" i="2"/>
  <c r="J1514" i="2"/>
  <c r="K1514" i="2"/>
  <c r="L1514" i="2"/>
  <c r="C1515" i="2"/>
  <c r="D1515" i="2"/>
  <c r="E1515" i="2"/>
  <c r="F1515" i="2"/>
  <c r="G1515" i="2"/>
  <c r="H1515" i="2"/>
  <c r="I1515" i="2"/>
  <c r="J1515" i="2"/>
  <c r="K1515" i="2"/>
  <c r="L1515" i="2"/>
  <c r="C1516" i="2"/>
  <c r="D1516" i="2"/>
  <c r="E1516" i="2"/>
  <c r="F1516" i="2"/>
  <c r="G1516" i="2"/>
  <c r="H1516" i="2"/>
  <c r="I1516" i="2"/>
  <c r="J1516" i="2"/>
  <c r="K1516" i="2"/>
  <c r="L1516" i="2"/>
  <c r="C1517" i="2"/>
  <c r="D1517" i="2"/>
  <c r="E1517" i="2"/>
  <c r="F1517" i="2"/>
  <c r="G1517" i="2"/>
  <c r="H1517" i="2"/>
  <c r="I1517" i="2"/>
  <c r="J1517" i="2"/>
  <c r="K1517" i="2"/>
  <c r="L1517" i="2"/>
  <c r="C1518" i="2"/>
  <c r="D1518" i="2"/>
  <c r="E1518" i="2"/>
  <c r="F1518" i="2"/>
  <c r="G1518" i="2"/>
  <c r="H1518" i="2"/>
  <c r="I1518" i="2"/>
  <c r="J1518" i="2"/>
  <c r="K1518" i="2"/>
  <c r="L1518" i="2"/>
  <c r="C1519" i="2"/>
  <c r="D1519" i="2"/>
  <c r="E1519" i="2"/>
  <c r="F1519" i="2"/>
  <c r="G1519" i="2"/>
  <c r="H1519" i="2"/>
  <c r="I1519" i="2"/>
  <c r="J1519" i="2"/>
  <c r="K1519" i="2"/>
  <c r="L1519" i="2"/>
  <c r="C1520" i="2"/>
  <c r="D1520" i="2"/>
  <c r="E1520" i="2"/>
  <c r="F1520" i="2"/>
  <c r="G1520" i="2"/>
  <c r="H1520" i="2"/>
  <c r="I1520" i="2"/>
  <c r="J1520" i="2"/>
  <c r="K1520" i="2"/>
  <c r="L1520" i="2"/>
  <c r="C1521" i="2"/>
  <c r="D1521" i="2"/>
  <c r="E1521" i="2"/>
  <c r="F1521" i="2"/>
  <c r="G1521" i="2"/>
  <c r="H1521" i="2"/>
  <c r="I1521" i="2"/>
  <c r="J1521" i="2"/>
  <c r="K1521" i="2"/>
  <c r="L1521" i="2"/>
  <c r="C1522" i="2"/>
  <c r="D1522" i="2"/>
  <c r="E1522" i="2"/>
  <c r="F1522" i="2"/>
  <c r="G1522" i="2"/>
  <c r="H1522" i="2"/>
  <c r="I1522" i="2"/>
  <c r="J1522" i="2"/>
  <c r="K1522" i="2"/>
  <c r="L1522" i="2"/>
  <c r="C1523" i="2"/>
  <c r="D1523" i="2"/>
  <c r="E1523" i="2"/>
  <c r="F1523" i="2"/>
  <c r="G1523" i="2"/>
  <c r="H1523" i="2"/>
  <c r="I1523" i="2"/>
  <c r="J1523" i="2"/>
  <c r="K1523" i="2"/>
  <c r="L1523" i="2"/>
  <c r="C1524" i="2"/>
  <c r="D1524" i="2"/>
  <c r="E1524" i="2"/>
  <c r="F1524" i="2"/>
  <c r="G1524" i="2"/>
  <c r="H1524" i="2"/>
  <c r="I1524" i="2"/>
  <c r="J1524" i="2"/>
  <c r="K1524" i="2"/>
  <c r="L1524" i="2"/>
  <c r="C1525" i="2"/>
  <c r="D1525" i="2"/>
  <c r="E1525" i="2"/>
  <c r="F1525" i="2"/>
  <c r="G1525" i="2"/>
  <c r="H1525" i="2"/>
  <c r="I1525" i="2"/>
  <c r="J1525" i="2"/>
  <c r="K1525" i="2"/>
  <c r="L1525" i="2"/>
  <c r="C1526" i="2"/>
  <c r="D1526" i="2"/>
  <c r="E1526" i="2"/>
  <c r="F1526" i="2"/>
  <c r="G1526" i="2"/>
  <c r="H1526" i="2"/>
  <c r="I1526" i="2"/>
  <c r="J1526" i="2"/>
  <c r="K1526" i="2"/>
  <c r="L1526" i="2"/>
  <c r="C1527" i="2"/>
  <c r="D1527" i="2"/>
  <c r="E1527" i="2"/>
  <c r="F1527" i="2"/>
  <c r="G1527" i="2"/>
  <c r="H1527" i="2"/>
  <c r="I1527" i="2"/>
  <c r="J1527" i="2"/>
  <c r="K1527" i="2"/>
  <c r="L1527" i="2"/>
  <c r="C1528" i="2"/>
  <c r="D1528" i="2"/>
  <c r="E1528" i="2"/>
  <c r="F1528" i="2"/>
  <c r="G1528" i="2"/>
  <c r="H1528" i="2"/>
  <c r="I1528" i="2"/>
  <c r="J1528" i="2"/>
  <c r="K1528" i="2"/>
  <c r="L1528" i="2"/>
  <c r="C1529" i="2"/>
  <c r="D1529" i="2"/>
  <c r="E1529" i="2"/>
  <c r="F1529" i="2"/>
  <c r="G1529" i="2"/>
  <c r="H1529" i="2"/>
  <c r="I1529" i="2"/>
  <c r="J1529" i="2"/>
  <c r="K1529" i="2"/>
  <c r="L1529" i="2"/>
  <c r="C1530" i="2"/>
  <c r="D1530" i="2"/>
  <c r="E1530" i="2"/>
  <c r="F1530" i="2"/>
  <c r="G1530" i="2"/>
  <c r="H1530" i="2"/>
  <c r="I1530" i="2"/>
  <c r="J1530" i="2"/>
  <c r="K1530" i="2"/>
  <c r="L1530" i="2"/>
  <c r="C1531" i="2"/>
  <c r="D1531" i="2"/>
  <c r="E1531" i="2"/>
  <c r="F1531" i="2"/>
  <c r="G1531" i="2"/>
  <c r="H1531" i="2"/>
  <c r="I1531" i="2"/>
  <c r="J1531" i="2"/>
  <c r="K1531" i="2"/>
  <c r="L1531" i="2"/>
  <c r="C1532" i="2"/>
  <c r="D1532" i="2"/>
  <c r="E1532" i="2"/>
  <c r="F1532" i="2"/>
  <c r="G1532" i="2"/>
  <c r="H1532" i="2"/>
  <c r="I1532" i="2"/>
  <c r="J1532" i="2"/>
  <c r="K1532" i="2"/>
  <c r="L1532" i="2"/>
  <c r="C1533" i="2"/>
  <c r="D1533" i="2"/>
  <c r="E1533" i="2"/>
  <c r="F1533" i="2"/>
  <c r="G1533" i="2"/>
  <c r="H1533" i="2"/>
  <c r="I1533" i="2"/>
  <c r="J1533" i="2"/>
  <c r="K1533" i="2"/>
  <c r="L1533" i="2"/>
  <c r="C1534" i="2"/>
  <c r="D1534" i="2"/>
  <c r="E1534" i="2"/>
  <c r="F1534" i="2"/>
  <c r="G1534" i="2"/>
  <c r="H1534" i="2"/>
  <c r="I1534" i="2"/>
  <c r="J1534" i="2"/>
  <c r="K1534" i="2"/>
  <c r="L1534" i="2"/>
  <c r="C1535" i="2"/>
  <c r="D1535" i="2"/>
  <c r="E1535" i="2"/>
  <c r="F1535" i="2"/>
  <c r="G1535" i="2"/>
  <c r="H1535" i="2"/>
  <c r="I1535" i="2"/>
  <c r="J1535" i="2"/>
  <c r="K1535" i="2"/>
  <c r="L1535" i="2"/>
  <c r="C1536" i="2"/>
  <c r="D1536" i="2"/>
  <c r="E1536" i="2"/>
  <c r="F1536" i="2"/>
  <c r="G1536" i="2"/>
  <c r="H1536" i="2"/>
  <c r="I1536" i="2"/>
  <c r="J1536" i="2"/>
  <c r="K1536" i="2"/>
  <c r="L1536" i="2"/>
  <c r="C1537" i="2"/>
  <c r="D1537" i="2"/>
  <c r="E1537" i="2"/>
  <c r="F1537" i="2"/>
  <c r="G1537" i="2"/>
  <c r="H1537" i="2"/>
  <c r="I1537" i="2"/>
  <c r="J1537" i="2"/>
  <c r="K1537" i="2"/>
  <c r="L1537" i="2"/>
  <c r="C1538" i="2"/>
  <c r="D1538" i="2"/>
  <c r="E1538" i="2"/>
  <c r="F1538" i="2"/>
  <c r="G1538" i="2"/>
  <c r="H1538" i="2"/>
  <c r="I1538" i="2"/>
  <c r="J1538" i="2"/>
  <c r="K1538" i="2"/>
  <c r="L1538" i="2"/>
  <c r="C1539" i="2"/>
  <c r="D1539" i="2"/>
  <c r="E1539" i="2"/>
  <c r="F1539" i="2"/>
  <c r="G1539" i="2"/>
  <c r="H1539" i="2"/>
  <c r="I1539" i="2"/>
  <c r="J1539" i="2"/>
  <c r="K1539" i="2"/>
  <c r="L1539" i="2"/>
  <c r="C1540" i="2"/>
  <c r="D1540" i="2"/>
  <c r="E1540" i="2"/>
  <c r="F1540" i="2"/>
  <c r="G1540" i="2"/>
  <c r="H1540" i="2"/>
  <c r="I1540" i="2"/>
  <c r="J1540" i="2"/>
  <c r="K1540" i="2"/>
  <c r="L1540" i="2"/>
  <c r="C1541" i="2"/>
  <c r="D1541" i="2"/>
  <c r="E1541" i="2"/>
  <c r="F1541" i="2"/>
  <c r="G1541" i="2"/>
  <c r="H1541" i="2"/>
  <c r="I1541" i="2"/>
  <c r="J1541" i="2"/>
  <c r="K1541" i="2"/>
  <c r="L1541" i="2"/>
  <c r="C1542" i="2"/>
  <c r="D1542" i="2"/>
  <c r="E1542" i="2"/>
  <c r="F1542" i="2"/>
  <c r="G1542" i="2"/>
  <c r="H1542" i="2"/>
  <c r="I1542" i="2"/>
  <c r="J1542" i="2"/>
  <c r="K1542" i="2"/>
  <c r="L1542" i="2"/>
  <c r="C1543" i="2"/>
  <c r="D1543" i="2"/>
  <c r="E1543" i="2"/>
  <c r="F1543" i="2"/>
  <c r="G1543" i="2"/>
  <c r="H1543" i="2"/>
  <c r="I1543" i="2"/>
  <c r="J1543" i="2"/>
  <c r="K1543" i="2"/>
  <c r="L1543" i="2"/>
  <c r="C1544" i="2"/>
  <c r="D1544" i="2"/>
  <c r="E1544" i="2"/>
  <c r="F1544" i="2"/>
  <c r="G1544" i="2"/>
  <c r="H1544" i="2"/>
  <c r="I1544" i="2"/>
  <c r="J1544" i="2"/>
  <c r="K1544" i="2"/>
  <c r="L1544" i="2"/>
  <c r="C1545" i="2"/>
  <c r="D1545" i="2"/>
  <c r="E1545" i="2"/>
  <c r="F1545" i="2"/>
  <c r="G1545" i="2"/>
  <c r="H1545" i="2"/>
  <c r="I1545" i="2"/>
  <c r="J1545" i="2"/>
  <c r="K1545" i="2"/>
  <c r="L1545" i="2"/>
  <c r="C1546" i="2"/>
  <c r="D1546" i="2"/>
  <c r="E1546" i="2"/>
  <c r="F1546" i="2"/>
  <c r="G1546" i="2"/>
  <c r="H1546" i="2"/>
  <c r="I1546" i="2"/>
  <c r="J1546" i="2"/>
  <c r="K1546" i="2"/>
  <c r="L1546" i="2"/>
  <c r="C1547" i="2"/>
  <c r="D1547" i="2"/>
  <c r="E1547" i="2"/>
  <c r="F1547" i="2"/>
  <c r="G1547" i="2"/>
  <c r="H1547" i="2"/>
  <c r="I1547" i="2"/>
  <c r="J1547" i="2"/>
  <c r="K1547" i="2"/>
  <c r="L1547" i="2"/>
  <c r="C1548" i="2"/>
  <c r="D1548" i="2"/>
  <c r="E1548" i="2"/>
  <c r="F1548" i="2"/>
  <c r="G1548" i="2"/>
  <c r="H1548" i="2"/>
  <c r="I1548" i="2"/>
  <c r="J1548" i="2"/>
  <c r="K1548" i="2"/>
  <c r="L1548" i="2"/>
  <c r="C1549" i="2"/>
  <c r="D1549" i="2"/>
  <c r="E1549" i="2"/>
  <c r="F1549" i="2"/>
  <c r="G1549" i="2"/>
  <c r="H1549" i="2"/>
  <c r="I1549" i="2"/>
  <c r="J1549" i="2"/>
  <c r="K1549" i="2"/>
  <c r="L1549" i="2"/>
  <c r="C1550" i="2"/>
  <c r="D1550" i="2"/>
  <c r="E1550" i="2"/>
  <c r="F1550" i="2"/>
  <c r="G1550" i="2"/>
  <c r="H1550" i="2"/>
  <c r="I1550" i="2"/>
  <c r="J1550" i="2"/>
  <c r="K1550" i="2"/>
  <c r="L1550" i="2"/>
  <c r="C1551" i="2"/>
  <c r="D1551" i="2"/>
  <c r="E1551" i="2"/>
  <c r="F1551" i="2"/>
  <c r="G1551" i="2"/>
  <c r="H1551" i="2"/>
  <c r="I1551" i="2"/>
  <c r="J1551" i="2"/>
  <c r="K1551" i="2"/>
  <c r="L1551" i="2"/>
  <c r="C1552" i="2"/>
  <c r="D1552" i="2"/>
  <c r="E1552" i="2"/>
  <c r="F1552" i="2"/>
  <c r="G1552" i="2"/>
  <c r="H1552" i="2"/>
  <c r="I1552" i="2"/>
  <c r="J1552" i="2"/>
  <c r="K1552" i="2"/>
  <c r="L1552" i="2"/>
  <c r="C1553" i="2"/>
  <c r="D1553" i="2"/>
  <c r="E1553" i="2"/>
  <c r="F1553" i="2"/>
  <c r="G1553" i="2"/>
  <c r="H1553" i="2"/>
  <c r="I1553" i="2"/>
  <c r="J1553" i="2"/>
  <c r="K1553" i="2"/>
  <c r="L1553" i="2"/>
  <c r="C1554" i="2"/>
  <c r="D1554" i="2"/>
  <c r="E1554" i="2"/>
  <c r="F1554" i="2"/>
  <c r="G1554" i="2"/>
  <c r="H1554" i="2"/>
  <c r="I1554" i="2"/>
  <c r="J1554" i="2"/>
  <c r="K1554" i="2"/>
  <c r="L1554" i="2"/>
  <c r="C1555" i="2"/>
  <c r="D1555" i="2"/>
  <c r="E1555" i="2"/>
  <c r="F1555" i="2"/>
  <c r="G1555" i="2"/>
  <c r="H1555" i="2"/>
  <c r="I1555" i="2"/>
  <c r="J1555" i="2"/>
  <c r="K1555" i="2"/>
  <c r="L1555" i="2"/>
  <c r="C1556" i="2"/>
  <c r="D1556" i="2"/>
  <c r="E1556" i="2"/>
  <c r="F1556" i="2"/>
  <c r="G1556" i="2"/>
  <c r="H1556" i="2"/>
  <c r="I1556" i="2"/>
  <c r="J1556" i="2"/>
  <c r="K1556" i="2"/>
  <c r="L1556" i="2"/>
  <c r="C1557" i="2"/>
  <c r="D1557" i="2"/>
  <c r="E1557" i="2"/>
  <c r="F1557" i="2"/>
  <c r="G1557" i="2"/>
  <c r="H1557" i="2"/>
  <c r="I1557" i="2"/>
  <c r="J1557" i="2"/>
  <c r="K1557" i="2"/>
  <c r="L1557" i="2"/>
  <c r="C1558" i="2"/>
  <c r="D1558" i="2"/>
  <c r="E1558" i="2"/>
  <c r="F1558" i="2"/>
  <c r="G1558" i="2"/>
  <c r="H1558" i="2"/>
  <c r="I1558" i="2"/>
  <c r="J1558" i="2"/>
  <c r="K1558" i="2"/>
  <c r="L1558" i="2"/>
  <c r="C1559" i="2"/>
  <c r="D1559" i="2"/>
  <c r="E1559" i="2"/>
  <c r="F1559" i="2"/>
  <c r="G1559" i="2"/>
  <c r="H1559" i="2"/>
  <c r="I1559" i="2"/>
  <c r="J1559" i="2"/>
  <c r="K1559" i="2"/>
  <c r="L1559" i="2"/>
  <c r="C1560" i="2"/>
  <c r="D1560" i="2"/>
  <c r="E1560" i="2"/>
  <c r="F1560" i="2"/>
  <c r="G1560" i="2"/>
  <c r="H1560" i="2"/>
  <c r="I1560" i="2"/>
  <c r="J1560" i="2"/>
  <c r="K1560" i="2"/>
  <c r="L1560" i="2"/>
  <c r="C1561" i="2"/>
  <c r="D1561" i="2"/>
  <c r="E1561" i="2"/>
  <c r="F1561" i="2"/>
  <c r="G1561" i="2"/>
  <c r="H1561" i="2"/>
  <c r="I1561" i="2"/>
  <c r="J1561" i="2"/>
  <c r="K1561" i="2"/>
  <c r="L1561" i="2"/>
  <c r="C1562" i="2"/>
  <c r="D1562" i="2"/>
  <c r="E1562" i="2"/>
  <c r="F1562" i="2"/>
  <c r="G1562" i="2"/>
  <c r="H1562" i="2"/>
  <c r="I1562" i="2"/>
  <c r="J1562" i="2"/>
  <c r="K1562" i="2"/>
  <c r="L1562" i="2"/>
  <c r="C1563" i="2"/>
  <c r="D1563" i="2"/>
  <c r="E1563" i="2"/>
  <c r="F1563" i="2"/>
  <c r="G1563" i="2"/>
  <c r="H1563" i="2"/>
  <c r="I1563" i="2"/>
  <c r="J1563" i="2"/>
  <c r="K1563" i="2"/>
  <c r="L1563" i="2"/>
  <c r="C1564" i="2"/>
  <c r="D1564" i="2"/>
  <c r="E1564" i="2"/>
  <c r="F1564" i="2"/>
  <c r="G1564" i="2"/>
  <c r="H1564" i="2"/>
  <c r="I1564" i="2"/>
  <c r="J1564" i="2"/>
  <c r="K1564" i="2"/>
  <c r="L1564" i="2"/>
  <c r="C1565" i="2"/>
  <c r="D1565" i="2"/>
  <c r="E1565" i="2"/>
  <c r="F1565" i="2"/>
  <c r="G1565" i="2"/>
  <c r="H1565" i="2"/>
  <c r="I1565" i="2"/>
  <c r="J1565" i="2"/>
  <c r="K1565" i="2"/>
  <c r="L1565" i="2"/>
  <c r="C1566" i="2"/>
  <c r="D1566" i="2"/>
  <c r="E1566" i="2"/>
  <c r="F1566" i="2"/>
  <c r="G1566" i="2"/>
  <c r="H1566" i="2"/>
  <c r="I1566" i="2"/>
  <c r="J1566" i="2"/>
  <c r="K1566" i="2"/>
  <c r="L1566" i="2"/>
  <c r="C1567" i="2"/>
  <c r="D1567" i="2"/>
  <c r="E1567" i="2"/>
  <c r="F1567" i="2"/>
  <c r="G1567" i="2"/>
  <c r="H1567" i="2"/>
  <c r="I1567" i="2"/>
  <c r="J1567" i="2"/>
  <c r="K1567" i="2"/>
  <c r="L1567" i="2"/>
  <c r="C1568" i="2"/>
  <c r="D1568" i="2"/>
  <c r="E1568" i="2"/>
  <c r="F1568" i="2"/>
  <c r="G1568" i="2"/>
  <c r="H1568" i="2"/>
  <c r="I1568" i="2"/>
  <c r="J1568" i="2"/>
  <c r="K1568" i="2"/>
  <c r="L1568" i="2"/>
  <c r="C1569" i="2"/>
  <c r="D1569" i="2"/>
  <c r="E1569" i="2"/>
  <c r="F1569" i="2"/>
  <c r="G1569" i="2"/>
  <c r="H1569" i="2"/>
  <c r="I1569" i="2"/>
  <c r="J1569" i="2"/>
  <c r="K1569" i="2"/>
  <c r="L1569" i="2"/>
  <c r="C1570" i="2"/>
  <c r="D1570" i="2"/>
  <c r="E1570" i="2"/>
  <c r="F1570" i="2"/>
  <c r="G1570" i="2"/>
  <c r="H1570" i="2"/>
  <c r="I1570" i="2"/>
  <c r="J1570" i="2"/>
  <c r="K1570" i="2"/>
  <c r="L1570" i="2"/>
  <c r="C1571" i="2"/>
  <c r="D1571" i="2"/>
  <c r="E1571" i="2"/>
  <c r="F1571" i="2"/>
  <c r="G1571" i="2"/>
  <c r="H1571" i="2"/>
  <c r="I1571" i="2"/>
  <c r="J1571" i="2"/>
  <c r="K1571" i="2"/>
  <c r="L1571" i="2"/>
  <c r="C1572" i="2"/>
  <c r="D1572" i="2"/>
  <c r="E1572" i="2"/>
  <c r="F1572" i="2"/>
  <c r="G1572" i="2"/>
  <c r="H1572" i="2"/>
  <c r="I1572" i="2"/>
  <c r="J1572" i="2"/>
  <c r="K1572" i="2"/>
  <c r="L1572" i="2"/>
  <c r="C1573" i="2"/>
  <c r="D1573" i="2"/>
  <c r="E1573" i="2"/>
  <c r="F1573" i="2"/>
  <c r="G1573" i="2"/>
  <c r="H1573" i="2"/>
  <c r="I1573" i="2"/>
  <c r="J1573" i="2"/>
  <c r="K1573" i="2"/>
  <c r="L1573" i="2"/>
  <c r="C1574" i="2"/>
  <c r="D1574" i="2"/>
  <c r="E1574" i="2"/>
  <c r="F1574" i="2"/>
  <c r="G1574" i="2"/>
  <c r="H1574" i="2"/>
  <c r="I1574" i="2"/>
  <c r="J1574" i="2"/>
  <c r="K1574" i="2"/>
  <c r="L1574" i="2"/>
  <c r="C1575" i="2"/>
  <c r="D1575" i="2"/>
  <c r="E1575" i="2"/>
  <c r="F1575" i="2"/>
  <c r="G1575" i="2"/>
  <c r="H1575" i="2"/>
  <c r="I1575" i="2"/>
  <c r="J1575" i="2"/>
  <c r="K1575" i="2"/>
  <c r="L1575" i="2"/>
  <c r="C1576" i="2"/>
  <c r="D1576" i="2"/>
  <c r="E1576" i="2"/>
  <c r="F1576" i="2"/>
  <c r="G1576" i="2"/>
  <c r="H1576" i="2"/>
  <c r="I1576" i="2"/>
  <c r="J1576" i="2"/>
  <c r="K1576" i="2"/>
  <c r="L1576" i="2"/>
  <c r="C1577" i="2"/>
  <c r="D1577" i="2"/>
  <c r="E1577" i="2"/>
  <c r="F1577" i="2"/>
  <c r="G1577" i="2"/>
  <c r="H1577" i="2"/>
  <c r="I1577" i="2"/>
  <c r="J1577" i="2"/>
  <c r="K1577" i="2"/>
  <c r="L1577" i="2"/>
  <c r="C1578" i="2"/>
  <c r="D1578" i="2"/>
  <c r="E1578" i="2"/>
  <c r="F1578" i="2"/>
  <c r="G1578" i="2"/>
  <c r="H1578" i="2"/>
  <c r="I1578" i="2"/>
  <c r="J1578" i="2"/>
  <c r="K1578" i="2"/>
  <c r="L1578" i="2"/>
  <c r="C1579" i="2"/>
  <c r="D1579" i="2"/>
  <c r="E1579" i="2"/>
  <c r="F1579" i="2"/>
  <c r="G1579" i="2"/>
  <c r="H1579" i="2"/>
  <c r="I1579" i="2"/>
  <c r="J1579" i="2"/>
  <c r="K1579" i="2"/>
  <c r="L1579" i="2"/>
  <c r="C1580" i="2"/>
  <c r="D1580" i="2"/>
  <c r="E1580" i="2"/>
  <c r="F1580" i="2"/>
  <c r="G1580" i="2"/>
  <c r="H1580" i="2"/>
  <c r="I1580" i="2"/>
  <c r="J1580" i="2"/>
  <c r="K1580" i="2"/>
  <c r="L1580" i="2"/>
  <c r="C1581" i="2"/>
  <c r="D1581" i="2"/>
  <c r="E1581" i="2"/>
  <c r="F1581" i="2"/>
  <c r="G1581" i="2"/>
  <c r="H1581" i="2"/>
  <c r="I1581" i="2"/>
  <c r="J1581" i="2"/>
  <c r="K1581" i="2"/>
  <c r="L1581" i="2"/>
  <c r="C1582" i="2"/>
  <c r="D1582" i="2"/>
  <c r="E1582" i="2"/>
  <c r="F1582" i="2"/>
  <c r="G1582" i="2"/>
  <c r="H1582" i="2"/>
  <c r="I1582" i="2"/>
  <c r="J1582" i="2"/>
  <c r="K1582" i="2"/>
  <c r="L1582" i="2"/>
  <c r="C1583" i="2"/>
  <c r="D1583" i="2"/>
  <c r="E1583" i="2"/>
  <c r="F1583" i="2"/>
  <c r="G1583" i="2"/>
  <c r="H1583" i="2"/>
  <c r="I1583" i="2"/>
  <c r="J1583" i="2"/>
  <c r="K1583" i="2"/>
  <c r="L1583" i="2"/>
  <c r="C1584" i="2"/>
  <c r="D1584" i="2"/>
  <c r="E1584" i="2"/>
  <c r="F1584" i="2"/>
  <c r="G1584" i="2"/>
  <c r="H1584" i="2"/>
  <c r="I1584" i="2"/>
  <c r="J1584" i="2"/>
  <c r="K1584" i="2"/>
  <c r="L1584" i="2"/>
  <c r="C1585" i="2"/>
  <c r="D1585" i="2"/>
  <c r="E1585" i="2"/>
  <c r="F1585" i="2"/>
  <c r="G1585" i="2"/>
  <c r="H1585" i="2"/>
  <c r="I1585" i="2"/>
  <c r="J1585" i="2"/>
  <c r="K1585" i="2"/>
  <c r="L1585" i="2"/>
  <c r="C1586" i="2"/>
  <c r="D1586" i="2"/>
  <c r="E1586" i="2"/>
  <c r="F1586" i="2"/>
  <c r="G1586" i="2"/>
  <c r="H1586" i="2"/>
  <c r="I1586" i="2"/>
  <c r="J1586" i="2"/>
  <c r="K1586" i="2"/>
  <c r="L1586" i="2"/>
  <c r="C1587" i="2"/>
  <c r="D1587" i="2"/>
  <c r="E1587" i="2"/>
  <c r="F1587" i="2"/>
  <c r="G1587" i="2"/>
  <c r="H1587" i="2"/>
  <c r="I1587" i="2"/>
  <c r="J1587" i="2"/>
  <c r="K1587" i="2"/>
  <c r="L1587" i="2"/>
  <c r="C1588" i="2"/>
  <c r="D1588" i="2"/>
  <c r="E1588" i="2"/>
  <c r="F1588" i="2"/>
  <c r="G1588" i="2"/>
  <c r="H1588" i="2"/>
  <c r="I1588" i="2"/>
  <c r="J1588" i="2"/>
  <c r="K1588" i="2"/>
  <c r="L1588" i="2"/>
  <c r="C1589" i="2"/>
  <c r="D1589" i="2"/>
  <c r="E1589" i="2"/>
  <c r="F1589" i="2"/>
  <c r="G1589" i="2"/>
  <c r="H1589" i="2"/>
  <c r="I1589" i="2"/>
  <c r="J1589" i="2"/>
  <c r="K1589" i="2"/>
  <c r="L1589" i="2"/>
  <c r="C1590" i="2"/>
  <c r="D1590" i="2"/>
  <c r="E1590" i="2"/>
  <c r="F1590" i="2"/>
  <c r="G1590" i="2"/>
  <c r="H1590" i="2"/>
  <c r="I1590" i="2"/>
  <c r="J1590" i="2"/>
  <c r="K1590" i="2"/>
  <c r="L1590" i="2"/>
  <c r="C1591" i="2"/>
  <c r="D1591" i="2"/>
  <c r="E1591" i="2"/>
  <c r="F1591" i="2"/>
  <c r="G1591" i="2"/>
  <c r="H1591" i="2"/>
  <c r="I1591" i="2"/>
  <c r="J1591" i="2"/>
  <c r="K1591" i="2"/>
  <c r="L1591" i="2"/>
  <c r="C1592" i="2"/>
  <c r="D1592" i="2"/>
  <c r="E1592" i="2"/>
  <c r="F1592" i="2"/>
  <c r="G1592" i="2"/>
  <c r="H1592" i="2"/>
  <c r="I1592" i="2"/>
  <c r="J1592" i="2"/>
  <c r="K1592" i="2"/>
  <c r="L1592" i="2"/>
  <c r="C1593" i="2"/>
  <c r="D1593" i="2"/>
  <c r="E1593" i="2"/>
  <c r="F1593" i="2"/>
  <c r="G1593" i="2"/>
  <c r="H1593" i="2"/>
  <c r="I1593" i="2"/>
  <c r="J1593" i="2"/>
  <c r="K1593" i="2"/>
  <c r="L1593" i="2"/>
  <c r="C1594" i="2"/>
  <c r="D1594" i="2"/>
  <c r="E1594" i="2"/>
  <c r="F1594" i="2"/>
  <c r="G1594" i="2"/>
  <c r="H1594" i="2"/>
  <c r="I1594" i="2"/>
  <c r="J1594" i="2"/>
  <c r="K1594" i="2"/>
  <c r="L1594" i="2"/>
  <c r="C1595" i="2"/>
  <c r="D1595" i="2"/>
  <c r="E1595" i="2"/>
  <c r="F1595" i="2"/>
  <c r="G1595" i="2"/>
  <c r="H1595" i="2"/>
  <c r="I1595" i="2"/>
  <c r="J1595" i="2"/>
  <c r="K1595" i="2"/>
  <c r="L1595" i="2"/>
  <c r="C1596" i="2"/>
  <c r="D1596" i="2"/>
  <c r="E1596" i="2"/>
  <c r="F1596" i="2"/>
  <c r="G1596" i="2"/>
  <c r="H1596" i="2"/>
  <c r="I1596" i="2"/>
  <c r="J1596" i="2"/>
  <c r="K1596" i="2"/>
  <c r="L1596" i="2"/>
  <c r="C1597" i="2"/>
  <c r="D1597" i="2"/>
  <c r="E1597" i="2"/>
  <c r="F1597" i="2"/>
  <c r="G1597" i="2"/>
  <c r="H1597" i="2"/>
  <c r="I1597" i="2"/>
  <c r="J1597" i="2"/>
  <c r="K1597" i="2"/>
  <c r="L1597" i="2"/>
  <c r="C1598" i="2"/>
  <c r="D1598" i="2"/>
  <c r="E1598" i="2"/>
  <c r="F1598" i="2"/>
  <c r="G1598" i="2"/>
  <c r="H1598" i="2"/>
  <c r="I1598" i="2"/>
  <c r="J1598" i="2"/>
  <c r="K1598" i="2"/>
  <c r="L1598" i="2"/>
  <c r="C1599" i="2"/>
  <c r="D1599" i="2"/>
  <c r="E1599" i="2"/>
  <c r="F1599" i="2"/>
  <c r="G1599" i="2"/>
  <c r="H1599" i="2"/>
  <c r="I1599" i="2"/>
  <c r="J1599" i="2"/>
  <c r="K1599" i="2"/>
  <c r="L1599" i="2"/>
  <c r="C1600" i="2"/>
  <c r="D1600" i="2"/>
  <c r="E1600" i="2"/>
  <c r="F1600" i="2"/>
  <c r="G1600" i="2"/>
  <c r="H1600" i="2"/>
  <c r="I1600" i="2"/>
  <c r="J1600" i="2"/>
  <c r="K1600" i="2"/>
  <c r="L1600" i="2"/>
  <c r="C1601" i="2"/>
  <c r="D1601" i="2"/>
  <c r="E1601" i="2"/>
  <c r="F1601" i="2"/>
  <c r="G1601" i="2"/>
  <c r="H1601" i="2"/>
  <c r="I1601" i="2"/>
  <c r="J1601" i="2"/>
  <c r="K1601" i="2"/>
  <c r="L1601" i="2"/>
  <c r="C1602" i="2"/>
  <c r="D1602" i="2"/>
  <c r="E1602" i="2"/>
  <c r="F1602" i="2"/>
  <c r="G1602" i="2"/>
  <c r="H1602" i="2"/>
  <c r="I1602" i="2"/>
  <c r="J1602" i="2"/>
  <c r="K1602" i="2"/>
  <c r="L1602" i="2"/>
  <c r="C1603" i="2"/>
  <c r="D1603" i="2"/>
  <c r="E1603" i="2"/>
  <c r="F1603" i="2"/>
  <c r="G1603" i="2"/>
  <c r="H1603" i="2"/>
  <c r="I1603" i="2"/>
  <c r="J1603" i="2"/>
  <c r="K1603" i="2"/>
  <c r="L1603" i="2"/>
  <c r="C1604" i="2"/>
  <c r="D1604" i="2"/>
  <c r="E1604" i="2"/>
  <c r="F1604" i="2"/>
  <c r="G1604" i="2"/>
  <c r="H1604" i="2"/>
  <c r="I1604" i="2"/>
  <c r="J1604" i="2"/>
  <c r="K1604" i="2"/>
  <c r="L1604" i="2"/>
  <c r="C1605" i="2"/>
  <c r="D1605" i="2"/>
  <c r="E1605" i="2"/>
  <c r="F1605" i="2"/>
  <c r="G1605" i="2"/>
  <c r="H1605" i="2"/>
  <c r="I1605" i="2"/>
  <c r="J1605" i="2"/>
  <c r="K1605" i="2"/>
  <c r="L1605" i="2"/>
  <c r="C1606" i="2"/>
  <c r="D1606" i="2"/>
  <c r="E1606" i="2"/>
  <c r="F1606" i="2"/>
  <c r="G1606" i="2"/>
  <c r="H1606" i="2"/>
  <c r="I1606" i="2"/>
  <c r="J1606" i="2"/>
  <c r="K1606" i="2"/>
  <c r="L1606" i="2"/>
  <c r="C1607" i="2"/>
  <c r="D1607" i="2"/>
  <c r="E1607" i="2"/>
  <c r="F1607" i="2"/>
  <c r="G1607" i="2"/>
  <c r="H1607" i="2"/>
  <c r="I1607" i="2"/>
  <c r="J1607" i="2"/>
  <c r="K1607" i="2"/>
  <c r="L1607" i="2"/>
  <c r="C1608" i="2"/>
  <c r="D1608" i="2"/>
  <c r="E1608" i="2"/>
  <c r="F1608" i="2"/>
  <c r="G1608" i="2"/>
  <c r="H1608" i="2"/>
  <c r="I1608" i="2"/>
  <c r="J1608" i="2"/>
  <c r="K1608" i="2"/>
  <c r="L1608" i="2"/>
  <c r="C1609" i="2"/>
  <c r="D1609" i="2"/>
  <c r="E1609" i="2"/>
  <c r="F1609" i="2"/>
  <c r="G1609" i="2"/>
  <c r="H1609" i="2"/>
  <c r="I1609" i="2"/>
  <c r="J1609" i="2"/>
  <c r="K1609" i="2"/>
  <c r="L1609" i="2"/>
  <c r="C1610" i="2"/>
  <c r="D1610" i="2"/>
  <c r="E1610" i="2"/>
  <c r="F1610" i="2"/>
  <c r="G1610" i="2"/>
  <c r="H1610" i="2"/>
  <c r="I1610" i="2"/>
  <c r="J1610" i="2"/>
  <c r="K1610" i="2"/>
  <c r="L1610" i="2"/>
  <c r="C1611" i="2"/>
  <c r="D1611" i="2"/>
  <c r="E1611" i="2"/>
  <c r="F1611" i="2"/>
  <c r="G1611" i="2"/>
  <c r="H1611" i="2"/>
  <c r="I1611" i="2"/>
  <c r="J1611" i="2"/>
  <c r="K1611" i="2"/>
  <c r="L1611" i="2"/>
  <c r="C1612" i="2"/>
  <c r="D1612" i="2"/>
  <c r="E1612" i="2"/>
  <c r="F1612" i="2"/>
  <c r="G1612" i="2"/>
  <c r="H1612" i="2"/>
  <c r="I1612" i="2"/>
  <c r="J1612" i="2"/>
  <c r="K1612" i="2"/>
  <c r="L1612" i="2"/>
  <c r="C1613" i="2"/>
  <c r="D1613" i="2"/>
  <c r="E1613" i="2"/>
  <c r="F1613" i="2"/>
  <c r="G1613" i="2"/>
  <c r="H1613" i="2"/>
  <c r="I1613" i="2"/>
  <c r="J1613" i="2"/>
  <c r="K1613" i="2"/>
  <c r="L1613" i="2"/>
  <c r="C1614" i="2"/>
  <c r="D1614" i="2"/>
  <c r="E1614" i="2"/>
  <c r="F1614" i="2"/>
  <c r="G1614" i="2"/>
  <c r="H1614" i="2"/>
  <c r="I1614" i="2"/>
  <c r="J1614" i="2"/>
  <c r="K1614" i="2"/>
  <c r="L1614" i="2"/>
  <c r="C1615" i="2"/>
  <c r="D1615" i="2"/>
  <c r="E1615" i="2"/>
  <c r="F1615" i="2"/>
  <c r="G1615" i="2"/>
  <c r="H1615" i="2"/>
  <c r="I1615" i="2"/>
  <c r="J1615" i="2"/>
  <c r="K1615" i="2"/>
  <c r="L1615" i="2"/>
  <c r="C1616" i="2"/>
  <c r="D1616" i="2"/>
  <c r="E1616" i="2"/>
  <c r="F1616" i="2"/>
  <c r="G1616" i="2"/>
  <c r="H1616" i="2"/>
  <c r="I1616" i="2"/>
  <c r="J1616" i="2"/>
  <c r="K1616" i="2"/>
  <c r="L1616" i="2"/>
  <c r="C1617" i="2"/>
  <c r="D1617" i="2"/>
  <c r="E1617" i="2"/>
  <c r="F1617" i="2"/>
  <c r="G1617" i="2"/>
  <c r="H1617" i="2"/>
  <c r="I1617" i="2"/>
  <c r="J1617" i="2"/>
  <c r="K1617" i="2"/>
  <c r="L1617" i="2"/>
  <c r="C1618" i="2"/>
  <c r="D1618" i="2"/>
  <c r="E1618" i="2"/>
  <c r="F1618" i="2"/>
  <c r="G1618" i="2"/>
  <c r="H1618" i="2"/>
  <c r="I1618" i="2"/>
  <c r="J1618" i="2"/>
  <c r="K1618" i="2"/>
  <c r="L1618" i="2"/>
  <c r="C1619" i="2"/>
  <c r="D1619" i="2"/>
  <c r="E1619" i="2"/>
  <c r="F1619" i="2"/>
  <c r="G1619" i="2"/>
  <c r="H1619" i="2"/>
  <c r="I1619" i="2"/>
  <c r="J1619" i="2"/>
  <c r="K1619" i="2"/>
  <c r="L1619" i="2"/>
  <c r="C1620" i="2"/>
  <c r="D1620" i="2"/>
  <c r="E1620" i="2"/>
  <c r="F1620" i="2"/>
  <c r="G1620" i="2"/>
  <c r="H1620" i="2"/>
  <c r="I1620" i="2"/>
  <c r="J1620" i="2"/>
  <c r="K1620" i="2"/>
  <c r="L1620" i="2"/>
  <c r="C1621" i="2"/>
  <c r="D1621" i="2"/>
  <c r="E1621" i="2"/>
  <c r="F1621" i="2"/>
  <c r="G1621" i="2"/>
  <c r="H1621" i="2"/>
  <c r="I1621" i="2"/>
  <c r="J1621" i="2"/>
  <c r="K1621" i="2"/>
  <c r="L1621" i="2"/>
  <c r="C1622" i="2"/>
  <c r="D1622" i="2"/>
  <c r="E1622" i="2"/>
  <c r="F1622" i="2"/>
  <c r="G1622" i="2"/>
  <c r="H1622" i="2"/>
  <c r="I1622" i="2"/>
  <c r="J1622" i="2"/>
  <c r="K1622" i="2"/>
  <c r="L1622" i="2"/>
  <c r="C1623" i="2"/>
  <c r="D1623" i="2"/>
  <c r="E1623" i="2"/>
  <c r="F1623" i="2"/>
  <c r="G1623" i="2"/>
  <c r="H1623" i="2"/>
  <c r="I1623" i="2"/>
  <c r="J1623" i="2"/>
  <c r="K1623" i="2"/>
  <c r="L1623" i="2"/>
  <c r="C1624" i="2"/>
  <c r="D1624" i="2"/>
  <c r="E1624" i="2"/>
  <c r="F1624" i="2"/>
  <c r="G1624" i="2"/>
  <c r="H1624" i="2"/>
  <c r="I1624" i="2"/>
  <c r="J1624" i="2"/>
  <c r="K1624" i="2"/>
  <c r="L1624" i="2"/>
  <c r="C1625" i="2"/>
  <c r="D1625" i="2"/>
  <c r="E1625" i="2"/>
  <c r="F1625" i="2"/>
  <c r="G1625" i="2"/>
  <c r="H1625" i="2"/>
  <c r="I1625" i="2"/>
  <c r="J1625" i="2"/>
  <c r="K1625" i="2"/>
  <c r="L1625" i="2"/>
  <c r="C1626" i="2"/>
  <c r="D1626" i="2"/>
  <c r="E1626" i="2"/>
  <c r="F1626" i="2"/>
  <c r="G1626" i="2"/>
  <c r="H1626" i="2"/>
  <c r="I1626" i="2"/>
  <c r="J1626" i="2"/>
  <c r="K1626" i="2"/>
  <c r="L1626" i="2"/>
  <c r="C1627" i="2"/>
  <c r="D1627" i="2"/>
  <c r="E1627" i="2"/>
  <c r="F1627" i="2"/>
  <c r="G1627" i="2"/>
  <c r="H1627" i="2"/>
  <c r="I1627" i="2"/>
  <c r="J1627" i="2"/>
  <c r="K1627" i="2"/>
  <c r="L1627" i="2"/>
  <c r="C1628" i="2"/>
  <c r="D1628" i="2"/>
  <c r="E1628" i="2"/>
  <c r="F1628" i="2"/>
  <c r="G1628" i="2"/>
  <c r="H1628" i="2"/>
  <c r="I1628" i="2"/>
  <c r="J1628" i="2"/>
  <c r="K1628" i="2"/>
  <c r="L1628" i="2"/>
  <c r="C1629" i="2"/>
  <c r="D1629" i="2"/>
  <c r="E1629" i="2"/>
  <c r="F1629" i="2"/>
  <c r="G1629" i="2"/>
  <c r="H1629" i="2"/>
  <c r="I1629" i="2"/>
  <c r="J1629" i="2"/>
  <c r="K1629" i="2"/>
  <c r="L1629" i="2"/>
  <c r="C1630" i="2"/>
  <c r="D1630" i="2"/>
  <c r="E1630" i="2"/>
  <c r="F1630" i="2"/>
  <c r="G1630" i="2"/>
  <c r="H1630" i="2"/>
  <c r="I1630" i="2"/>
  <c r="J1630" i="2"/>
  <c r="K1630" i="2"/>
  <c r="L1630" i="2"/>
  <c r="C1631" i="2"/>
  <c r="D1631" i="2"/>
  <c r="E1631" i="2"/>
  <c r="F1631" i="2"/>
  <c r="G1631" i="2"/>
  <c r="H1631" i="2"/>
  <c r="I1631" i="2"/>
  <c r="J1631" i="2"/>
  <c r="K1631" i="2"/>
  <c r="L1631" i="2"/>
  <c r="C1632" i="2"/>
  <c r="D1632" i="2"/>
  <c r="E1632" i="2"/>
  <c r="F1632" i="2"/>
  <c r="G1632" i="2"/>
  <c r="H1632" i="2"/>
  <c r="I1632" i="2"/>
  <c r="J1632" i="2"/>
  <c r="K1632" i="2"/>
  <c r="L1632" i="2"/>
  <c r="C1633" i="2"/>
  <c r="D1633" i="2"/>
  <c r="E1633" i="2"/>
  <c r="F1633" i="2"/>
  <c r="G1633" i="2"/>
  <c r="H1633" i="2"/>
  <c r="I1633" i="2"/>
  <c r="J1633" i="2"/>
  <c r="K1633" i="2"/>
  <c r="L1633" i="2"/>
  <c r="C1634" i="2"/>
  <c r="D1634" i="2"/>
  <c r="E1634" i="2"/>
  <c r="F1634" i="2"/>
  <c r="G1634" i="2"/>
  <c r="H1634" i="2"/>
  <c r="I1634" i="2"/>
  <c r="J1634" i="2"/>
  <c r="K1634" i="2"/>
  <c r="L1634" i="2"/>
  <c r="C1635" i="2"/>
  <c r="D1635" i="2"/>
  <c r="E1635" i="2"/>
  <c r="F1635" i="2"/>
  <c r="G1635" i="2"/>
  <c r="H1635" i="2"/>
  <c r="I1635" i="2"/>
  <c r="J1635" i="2"/>
  <c r="K1635" i="2"/>
  <c r="L1635" i="2"/>
  <c r="C1636" i="2"/>
  <c r="D1636" i="2"/>
  <c r="E1636" i="2"/>
  <c r="F1636" i="2"/>
  <c r="G1636" i="2"/>
  <c r="H1636" i="2"/>
  <c r="I1636" i="2"/>
  <c r="J1636" i="2"/>
  <c r="K1636" i="2"/>
  <c r="L1636" i="2"/>
  <c r="C1637" i="2"/>
  <c r="D1637" i="2"/>
  <c r="E1637" i="2"/>
  <c r="F1637" i="2"/>
  <c r="G1637" i="2"/>
  <c r="H1637" i="2"/>
  <c r="I1637" i="2"/>
  <c r="J1637" i="2"/>
  <c r="K1637" i="2"/>
  <c r="L1637" i="2"/>
  <c r="C1638" i="2"/>
  <c r="D1638" i="2"/>
  <c r="E1638" i="2"/>
  <c r="F1638" i="2"/>
  <c r="G1638" i="2"/>
  <c r="H1638" i="2"/>
  <c r="I1638" i="2"/>
  <c r="J1638" i="2"/>
  <c r="K1638" i="2"/>
  <c r="L1638" i="2"/>
  <c r="C1639" i="2"/>
  <c r="D1639" i="2"/>
  <c r="E1639" i="2"/>
  <c r="F1639" i="2"/>
  <c r="G1639" i="2"/>
  <c r="H1639" i="2"/>
  <c r="I1639" i="2"/>
  <c r="J1639" i="2"/>
  <c r="K1639" i="2"/>
  <c r="L1639" i="2"/>
  <c r="C1640" i="2"/>
  <c r="D1640" i="2"/>
  <c r="E1640" i="2"/>
  <c r="F1640" i="2"/>
  <c r="G1640" i="2"/>
  <c r="H1640" i="2"/>
  <c r="I1640" i="2"/>
  <c r="J1640" i="2"/>
  <c r="K1640" i="2"/>
  <c r="L1640" i="2"/>
  <c r="C1641" i="2"/>
  <c r="D1641" i="2"/>
  <c r="E1641" i="2"/>
  <c r="F1641" i="2"/>
  <c r="G1641" i="2"/>
  <c r="H1641" i="2"/>
  <c r="I1641" i="2"/>
  <c r="J1641" i="2"/>
  <c r="K1641" i="2"/>
  <c r="L1641" i="2"/>
  <c r="C1642" i="2"/>
  <c r="D1642" i="2"/>
  <c r="E1642" i="2"/>
  <c r="F1642" i="2"/>
  <c r="G1642" i="2"/>
  <c r="H1642" i="2"/>
  <c r="I1642" i="2"/>
  <c r="J1642" i="2"/>
  <c r="K1642" i="2"/>
  <c r="L1642" i="2"/>
  <c r="C1643" i="2"/>
  <c r="D1643" i="2"/>
  <c r="E1643" i="2"/>
  <c r="F1643" i="2"/>
  <c r="G1643" i="2"/>
  <c r="H1643" i="2"/>
  <c r="I1643" i="2"/>
  <c r="J1643" i="2"/>
  <c r="K1643" i="2"/>
  <c r="L1643" i="2"/>
  <c r="C1644" i="2"/>
  <c r="D1644" i="2"/>
  <c r="E1644" i="2"/>
  <c r="F1644" i="2"/>
  <c r="G1644" i="2"/>
  <c r="H1644" i="2"/>
  <c r="I1644" i="2"/>
  <c r="J1644" i="2"/>
  <c r="K1644" i="2"/>
  <c r="L1644" i="2"/>
  <c r="C1645" i="2"/>
  <c r="D1645" i="2"/>
  <c r="E1645" i="2"/>
  <c r="F1645" i="2"/>
  <c r="G1645" i="2"/>
  <c r="H1645" i="2"/>
  <c r="I1645" i="2"/>
  <c r="J1645" i="2"/>
  <c r="K1645" i="2"/>
  <c r="L1645" i="2"/>
  <c r="C1646" i="2"/>
  <c r="D1646" i="2"/>
  <c r="E1646" i="2"/>
  <c r="F1646" i="2"/>
  <c r="G1646" i="2"/>
  <c r="H1646" i="2"/>
  <c r="I1646" i="2"/>
  <c r="J1646" i="2"/>
  <c r="K1646" i="2"/>
  <c r="L1646" i="2"/>
  <c r="C1647" i="2"/>
  <c r="D1647" i="2"/>
  <c r="E1647" i="2"/>
  <c r="F1647" i="2"/>
  <c r="G1647" i="2"/>
  <c r="H1647" i="2"/>
  <c r="I1647" i="2"/>
  <c r="J1647" i="2"/>
  <c r="K1647" i="2"/>
  <c r="L1647" i="2"/>
  <c r="C1648" i="2"/>
  <c r="D1648" i="2"/>
  <c r="E1648" i="2"/>
  <c r="F1648" i="2"/>
  <c r="G1648" i="2"/>
  <c r="H1648" i="2"/>
  <c r="I1648" i="2"/>
  <c r="J1648" i="2"/>
  <c r="K1648" i="2"/>
  <c r="L1648" i="2"/>
  <c r="C1649" i="2"/>
  <c r="D1649" i="2"/>
  <c r="E1649" i="2"/>
  <c r="F1649" i="2"/>
  <c r="G1649" i="2"/>
  <c r="H1649" i="2"/>
  <c r="I1649" i="2"/>
  <c r="J1649" i="2"/>
  <c r="K1649" i="2"/>
  <c r="L1649" i="2"/>
  <c r="C1650" i="2"/>
  <c r="D1650" i="2"/>
  <c r="E1650" i="2"/>
  <c r="F1650" i="2"/>
  <c r="G1650" i="2"/>
  <c r="H1650" i="2"/>
  <c r="I1650" i="2"/>
  <c r="J1650" i="2"/>
  <c r="K1650" i="2"/>
  <c r="L1650" i="2"/>
  <c r="C1651" i="2"/>
  <c r="D1651" i="2"/>
  <c r="E1651" i="2"/>
  <c r="F1651" i="2"/>
  <c r="G1651" i="2"/>
  <c r="H1651" i="2"/>
  <c r="I1651" i="2"/>
  <c r="J1651" i="2"/>
  <c r="K1651" i="2"/>
  <c r="L1651" i="2"/>
  <c r="C1652" i="2"/>
  <c r="D1652" i="2"/>
  <c r="E1652" i="2"/>
  <c r="F1652" i="2"/>
  <c r="G1652" i="2"/>
  <c r="H1652" i="2"/>
  <c r="I1652" i="2"/>
  <c r="J1652" i="2"/>
  <c r="K1652" i="2"/>
  <c r="L1652" i="2"/>
  <c r="C1653" i="2"/>
  <c r="D1653" i="2"/>
  <c r="E1653" i="2"/>
  <c r="F1653" i="2"/>
  <c r="G1653" i="2"/>
  <c r="H1653" i="2"/>
  <c r="I1653" i="2"/>
  <c r="J1653" i="2"/>
  <c r="K1653" i="2"/>
  <c r="L1653" i="2"/>
  <c r="C1654" i="2"/>
  <c r="D1654" i="2"/>
  <c r="E1654" i="2"/>
  <c r="F1654" i="2"/>
  <c r="G1654" i="2"/>
  <c r="H1654" i="2"/>
  <c r="I1654" i="2"/>
  <c r="J1654" i="2"/>
  <c r="K1654" i="2"/>
  <c r="L1654" i="2"/>
  <c r="C1655" i="2"/>
  <c r="D1655" i="2"/>
  <c r="E1655" i="2"/>
  <c r="F1655" i="2"/>
  <c r="G1655" i="2"/>
  <c r="H1655" i="2"/>
  <c r="I1655" i="2"/>
  <c r="J1655" i="2"/>
  <c r="K1655" i="2"/>
  <c r="L1655" i="2"/>
  <c r="C1656" i="2"/>
  <c r="D1656" i="2"/>
  <c r="E1656" i="2"/>
  <c r="F1656" i="2"/>
  <c r="G1656" i="2"/>
  <c r="H1656" i="2"/>
  <c r="I1656" i="2"/>
  <c r="J1656" i="2"/>
  <c r="K1656" i="2"/>
  <c r="L1656" i="2"/>
  <c r="C1657" i="2"/>
  <c r="D1657" i="2"/>
  <c r="E1657" i="2"/>
  <c r="F1657" i="2"/>
  <c r="G1657" i="2"/>
  <c r="H1657" i="2"/>
  <c r="I1657" i="2"/>
  <c r="J1657" i="2"/>
  <c r="K1657" i="2"/>
  <c r="L1657" i="2"/>
  <c r="C1658" i="2"/>
  <c r="D1658" i="2"/>
  <c r="E1658" i="2"/>
  <c r="F1658" i="2"/>
  <c r="G1658" i="2"/>
  <c r="H1658" i="2"/>
  <c r="I1658" i="2"/>
  <c r="J1658" i="2"/>
  <c r="K1658" i="2"/>
  <c r="L1658" i="2"/>
  <c r="C1659" i="2"/>
  <c r="D1659" i="2"/>
  <c r="E1659" i="2"/>
  <c r="F1659" i="2"/>
  <c r="G1659" i="2"/>
  <c r="H1659" i="2"/>
  <c r="I1659" i="2"/>
  <c r="J1659" i="2"/>
  <c r="K1659" i="2"/>
  <c r="L1659" i="2"/>
  <c r="C1660" i="2"/>
  <c r="D1660" i="2"/>
  <c r="E1660" i="2"/>
  <c r="F1660" i="2"/>
  <c r="G1660" i="2"/>
  <c r="H1660" i="2"/>
  <c r="I1660" i="2"/>
  <c r="J1660" i="2"/>
  <c r="K1660" i="2"/>
  <c r="L1660" i="2"/>
  <c r="C1661" i="2"/>
  <c r="D1661" i="2"/>
  <c r="E1661" i="2"/>
  <c r="F1661" i="2"/>
  <c r="G1661" i="2"/>
  <c r="H1661" i="2"/>
  <c r="I1661" i="2"/>
  <c r="J1661" i="2"/>
  <c r="K1661" i="2"/>
  <c r="L1661" i="2"/>
  <c r="C1662" i="2"/>
  <c r="D1662" i="2"/>
  <c r="E1662" i="2"/>
  <c r="F1662" i="2"/>
  <c r="G1662" i="2"/>
  <c r="H1662" i="2"/>
  <c r="I1662" i="2"/>
  <c r="J1662" i="2"/>
  <c r="K1662" i="2"/>
  <c r="L1662" i="2"/>
  <c r="C1663" i="2"/>
  <c r="D1663" i="2"/>
  <c r="E1663" i="2"/>
  <c r="F1663" i="2"/>
  <c r="G1663" i="2"/>
  <c r="H1663" i="2"/>
  <c r="I1663" i="2"/>
  <c r="J1663" i="2"/>
  <c r="K1663" i="2"/>
  <c r="L1663" i="2"/>
  <c r="C1664" i="2"/>
  <c r="D1664" i="2"/>
  <c r="E1664" i="2"/>
  <c r="F1664" i="2"/>
  <c r="G1664" i="2"/>
  <c r="H1664" i="2"/>
  <c r="I1664" i="2"/>
  <c r="J1664" i="2"/>
  <c r="K1664" i="2"/>
  <c r="L1664" i="2"/>
  <c r="C1665" i="2"/>
  <c r="D1665" i="2"/>
  <c r="E1665" i="2"/>
  <c r="F1665" i="2"/>
  <c r="G1665" i="2"/>
  <c r="H1665" i="2"/>
  <c r="I1665" i="2"/>
  <c r="J1665" i="2"/>
  <c r="K1665" i="2"/>
  <c r="L1665" i="2"/>
  <c r="C1666" i="2"/>
  <c r="D1666" i="2"/>
  <c r="E1666" i="2"/>
  <c r="F1666" i="2"/>
  <c r="G1666" i="2"/>
  <c r="H1666" i="2"/>
  <c r="I1666" i="2"/>
  <c r="J1666" i="2"/>
  <c r="K1666" i="2"/>
  <c r="L1666" i="2"/>
  <c r="C1667" i="2"/>
  <c r="D1667" i="2"/>
  <c r="E1667" i="2"/>
  <c r="F1667" i="2"/>
  <c r="G1667" i="2"/>
  <c r="H1667" i="2"/>
  <c r="I1667" i="2"/>
  <c r="J1667" i="2"/>
  <c r="K1667" i="2"/>
  <c r="L1667" i="2"/>
  <c r="C1668" i="2"/>
  <c r="D1668" i="2"/>
  <c r="E1668" i="2"/>
  <c r="F1668" i="2"/>
  <c r="G1668" i="2"/>
  <c r="H1668" i="2"/>
  <c r="I1668" i="2"/>
  <c r="J1668" i="2"/>
  <c r="K1668" i="2"/>
  <c r="L1668" i="2"/>
  <c r="C1669" i="2"/>
  <c r="D1669" i="2"/>
  <c r="E1669" i="2"/>
  <c r="F1669" i="2"/>
  <c r="G1669" i="2"/>
  <c r="H1669" i="2"/>
  <c r="I1669" i="2"/>
  <c r="J1669" i="2"/>
  <c r="K1669" i="2"/>
  <c r="L1669" i="2"/>
  <c r="C1670" i="2"/>
  <c r="D1670" i="2"/>
  <c r="E1670" i="2"/>
  <c r="F1670" i="2"/>
  <c r="G1670" i="2"/>
  <c r="H1670" i="2"/>
  <c r="I1670" i="2"/>
  <c r="J1670" i="2"/>
  <c r="K1670" i="2"/>
  <c r="L1670" i="2"/>
  <c r="C1671" i="2"/>
  <c r="D1671" i="2"/>
  <c r="E1671" i="2"/>
  <c r="F1671" i="2"/>
  <c r="G1671" i="2"/>
  <c r="H1671" i="2"/>
  <c r="I1671" i="2"/>
  <c r="J1671" i="2"/>
  <c r="K1671" i="2"/>
  <c r="L1671" i="2"/>
  <c r="C1672" i="2"/>
  <c r="D1672" i="2"/>
  <c r="E1672" i="2"/>
  <c r="F1672" i="2"/>
  <c r="G1672" i="2"/>
  <c r="H1672" i="2"/>
  <c r="I1672" i="2"/>
  <c r="J1672" i="2"/>
  <c r="K1672" i="2"/>
  <c r="L1672" i="2"/>
  <c r="C1673" i="2"/>
  <c r="D1673" i="2"/>
  <c r="E1673" i="2"/>
  <c r="F1673" i="2"/>
  <c r="G1673" i="2"/>
  <c r="H1673" i="2"/>
  <c r="I1673" i="2"/>
  <c r="J1673" i="2"/>
  <c r="K1673" i="2"/>
  <c r="L1673" i="2"/>
  <c r="C1674" i="2"/>
  <c r="D1674" i="2"/>
  <c r="E1674" i="2"/>
  <c r="F1674" i="2"/>
  <c r="G1674" i="2"/>
  <c r="H1674" i="2"/>
  <c r="I1674" i="2"/>
  <c r="J1674" i="2"/>
  <c r="K1674" i="2"/>
  <c r="L1674" i="2"/>
  <c r="C1675" i="2"/>
  <c r="D1675" i="2"/>
  <c r="E1675" i="2"/>
  <c r="F1675" i="2"/>
  <c r="G1675" i="2"/>
  <c r="H1675" i="2"/>
  <c r="I1675" i="2"/>
  <c r="J1675" i="2"/>
  <c r="K1675" i="2"/>
  <c r="L1675" i="2"/>
  <c r="C1676" i="2"/>
  <c r="D1676" i="2"/>
  <c r="E1676" i="2"/>
  <c r="F1676" i="2"/>
  <c r="G1676" i="2"/>
  <c r="H1676" i="2"/>
  <c r="I1676" i="2"/>
  <c r="J1676" i="2"/>
  <c r="K1676" i="2"/>
  <c r="L1676" i="2"/>
  <c r="C1677" i="2"/>
  <c r="D1677" i="2"/>
  <c r="E1677" i="2"/>
  <c r="F1677" i="2"/>
  <c r="G1677" i="2"/>
  <c r="H1677" i="2"/>
  <c r="I1677" i="2"/>
  <c r="J1677" i="2"/>
  <c r="K1677" i="2"/>
  <c r="L1677" i="2"/>
  <c r="C1678" i="2"/>
  <c r="D1678" i="2"/>
  <c r="E1678" i="2"/>
  <c r="F1678" i="2"/>
  <c r="G1678" i="2"/>
  <c r="H1678" i="2"/>
  <c r="I1678" i="2"/>
  <c r="J1678" i="2"/>
  <c r="K1678" i="2"/>
  <c r="L1678" i="2"/>
  <c r="C1679" i="2"/>
  <c r="D1679" i="2"/>
  <c r="E1679" i="2"/>
  <c r="F1679" i="2"/>
  <c r="G1679" i="2"/>
  <c r="H1679" i="2"/>
  <c r="I1679" i="2"/>
  <c r="J1679" i="2"/>
  <c r="K1679" i="2"/>
  <c r="L1679" i="2"/>
  <c r="C1680" i="2"/>
  <c r="D1680" i="2"/>
  <c r="E1680" i="2"/>
  <c r="F1680" i="2"/>
  <c r="G1680" i="2"/>
  <c r="H1680" i="2"/>
  <c r="I1680" i="2"/>
  <c r="J1680" i="2"/>
  <c r="K1680" i="2"/>
  <c r="L1680" i="2"/>
  <c r="C1681" i="2"/>
  <c r="D1681" i="2"/>
  <c r="E1681" i="2"/>
  <c r="F1681" i="2"/>
  <c r="G1681" i="2"/>
  <c r="H1681" i="2"/>
  <c r="I1681" i="2"/>
  <c r="J1681" i="2"/>
  <c r="K1681" i="2"/>
  <c r="L1681" i="2"/>
  <c r="C1682" i="2"/>
  <c r="D1682" i="2"/>
  <c r="E1682" i="2"/>
  <c r="F1682" i="2"/>
  <c r="G1682" i="2"/>
  <c r="H1682" i="2"/>
  <c r="I1682" i="2"/>
  <c r="J1682" i="2"/>
  <c r="K1682" i="2"/>
  <c r="L1682" i="2"/>
  <c r="C1683" i="2"/>
  <c r="D1683" i="2"/>
  <c r="E1683" i="2"/>
  <c r="F1683" i="2"/>
  <c r="G1683" i="2"/>
  <c r="H1683" i="2"/>
  <c r="I1683" i="2"/>
  <c r="J1683" i="2"/>
  <c r="K1683" i="2"/>
  <c r="L1683" i="2"/>
  <c r="C1684" i="2"/>
  <c r="D1684" i="2"/>
  <c r="E1684" i="2"/>
  <c r="F1684" i="2"/>
  <c r="G1684" i="2"/>
  <c r="H1684" i="2"/>
  <c r="I1684" i="2"/>
  <c r="J1684" i="2"/>
  <c r="K1684" i="2"/>
  <c r="L1684" i="2"/>
  <c r="C1685" i="2"/>
  <c r="D1685" i="2"/>
  <c r="E1685" i="2"/>
  <c r="F1685" i="2"/>
  <c r="G1685" i="2"/>
  <c r="H1685" i="2"/>
  <c r="I1685" i="2"/>
  <c r="J1685" i="2"/>
  <c r="K1685" i="2"/>
  <c r="L1685" i="2"/>
  <c r="C1686" i="2"/>
  <c r="D1686" i="2"/>
  <c r="E1686" i="2"/>
  <c r="F1686" i="2"/>
  <c r="G1686" i="2"/>
  <c r="H1686" i="2"/>
  <c r="I1686" i="2"/>
  <c r="J1686" i="2"/>
  <c r="K1686" i="2"/>
  <c r="L1686" i="2"/>
  <c r="C1687" i="2"/>
  <c r="D1687" i="2"/>
  <c r="E1687" i="2"/>
  <c r="F1687" i="2"/>
  <c r="G1687" i="2"/>
  <c r="H1687" i="2"/>
  <c r="I1687" i="2"/>
  <c r="J1687" i="2"/>
  <c r="K1687" i="2"/>
  <c r="L1687" i="2"/>
  <c r="C1688" i="2"/>
  <c r="D1688" i="2"/>
  <c r="E1688" i="2"/>
  <c r="F1688" i="2"/>
  <c r="G1688" i="2"/>
  <c r="H1688" i="2"/>
  <c r="I1688" i="2"/>
  <c r="J1688" i="2"/>
  <c r="K1688" i="2"/>
  <c r="L1688" i="2"/>
  <c r="C1689" i="2"/>
  <c r="D1689" i="2"/>
  <c r="E1689" i="2"/>
  <c r="F1689" i="2"/>
  <c r="G1689" i="2"/>
  <c r="H1689" i="2"/>
  <c r="I1689" i="2"/>
  <c r="J1689" i="2"/>
  <c r="K1689" i="2"/>
  <c r="L1689" i="2"/>
  <c r="C1690" i="2"/>
  <c r="D1690" i="2"/>
  <c r="E1690" i="2"/>
  <c r="F1690" i="2"/>
  <c r="G1690" i="2"/>
  <c r="H1690" i="2"/>
  <c r="I1690" i="2"/>
  <c r="J1690" i="2"/>
  <c r="K1690" i="2"/>
  <c r="L1690" i="2"/>
  <c r="C1691" i="2"/>
  <c r="D1691" i="2"/>
  <c r="E1691" i="2"/>
  <c r="F1691" i="2"/>
  <c r="G1691" i="2"/>
  <c r="H1691" i="2"/>
  <c r="I1691" i="2"/>
  <c r="J1691" i="2"/>
  <c r="K1691" i="2"/>
  <c r="L1691" i="2"/>
  <c r="C1692" i="2"/>
  <c r="D1692" i="2"/>
  <c r="E1692" i="2"/>
  <c r="F1692" i="2"/>
  <c r="G1692" i="2"/>
  <c r="H1692" i="2"/>
  <c r="I1692" i="2"/>
  <c r="J1692" i="2"/>
  <c r="K1692" i="2"/>
  <c r="L1692" i="2"/>
  <c r="C1693" i="2"/>
  <c r="D1693" i="2"/>
  <c r="E1693" i="2"/>
  <c r="F1693" i="2"/>
  <c r="G1693" i="2"/>
  <c r="H1693" i="2"/>
  <c r="I1693" i="2"/>
  <c r="J1693" i="2"/>
  <c r="K1693" i="2"/>
  <c r="L1693" i="2"/>
  <c r="C1694" i="2"/>
  <c r="D1694" i="2"/>
  <c r="E1694" i="2"/>
  <c r="F1694" i="2"/>
  <c r="G1694" i="2"/>
  <c r="H1694" i="2"/>
  <c r="I1694" i="2"/>
  <c r="J1694" i="2"/>
  <c r="K1694" i="2"/>
  <c r="L1694" i="2"/>
  <c r="C1695" i="2"/>
  <c r="D1695" i="2"/>
  <c r="E1695" i="2"/>
  <c r="F1695" i="2"/>
  <c r="G1695" i="2"/>
  <c r="H1695" i="2"/>
  <c r="I1695" i="2"/>
  <c r="J1695" i="2"/>
  <c r="K1695" i="2"/>
  <c r="L1695" i="2"/>
  <c r="C1696" i="2"/>
  <c r="D1696" i="2"/>
  <c r="E1696" i="2"/>
  <c r="F1696" i="2"/>
  <c r="G1696" i="2"/>
  <c r="H1696" i="2"/>
  <c r="I1696" i="2"/>
  <c r="J1696" i="2"/>
  <c r="K1696" i="2"/>
  <c r="L1696" i="2"/>
  <c r="C1697" i="2"/>
  <c r="D1697" i="2"/>
  <c r="E1697" i="2"/>
  <c r="F1697" i="2"/>
  <c r="G1697" i="2"/>
  <c r="H1697" i="2"/>
  <c r="I1697" i="2"/>
  <c r="J1697" i="2"/>
  <c r="K1697" i="2"/>
  <c r="L1697" i="2"/>
  <c r="C1698" i="2"/>
  <c r="D1698" i="2"/>
  <c r="E1698" i="2"/>
  <c r="F1698" i="2"/>
  <c r="G1698" i="2"/>
  <c r="H1698" i="2"/>
  <c r="I1698" i="2"/>
  <c r="J1698" i="2"/>
  <c r="K1698" i="2"/>
  <c r="L1698" i="2"/>
  <c r="C1699" i="2"/>
  <c r="D1699" i="2"/>
  <c r="E1699" i="2"/>
  <c r="F1699" i="2"/>
  <c r="G1699" i="2"/>
  <c r="H1699" i="2"/>
  <c r="I1699" i="2"/>
  <c r="J1699" i="2"/>
  <c r="K1699" i="2"/>
  <c r="L1699" i="2"/>
  <c r="C1700" i="2"/>
  <c r="D1700" i="2"/>
  <c r="E1700" i="2"/>
  <c r="F1700" i="2"/>
  <c r="G1700" i="2"/>
  <c r="H1700" i="2"/>
  <c r="I1700" i="2"/>
  <c r="J1700" i="2"/>
  <c r="K1700" i="2"/>
  <c r="L1700" i="2"/>
  <c r="C1701" i="2"/>
  <c r="D1701" i="2"/>
  <c r="E1701" i="2"/>
  <c r="F1701" i="2"/>
  <c r="G1701" i="2"/>
  <c r="H1701" i="2"/>
  <c r="I1701" i="2"/>
  <c r="J1701" i="2"/>
  <c r="K1701" i="2"/>
  <c r="L1701" i="2"/>
  <c r="C1702" i="2"/>
  <c r="D1702" i="2"/>
  <c r="E1702" i="2"/>
  <c r="F1702" i="2"/>
  <c r="G1702" i="2"/>
  <c r="H1702" i="2"/>
  <c r="I1702" i="2"/>
  <c r="J1702" i="2"/>
  <c r="K1702" i="2"/>
  <c r="L1702" i="2"/>
  <c r="C1703" i="2"/>
  <c r="D1703" i="2"/>
  <c r="E1703" i="2"/>
  <c r="F1703" i="2"/>
  <c r="G1703" i="2"/>
  <c r="H1703" i="2"/>
  <c r="I1703" i="2"/>
  <c r="J1703" i="2"/>
  <c r="K1703" i="2"/>
  <c r="L1703" i="2"/>
  <c r="C1704" i="2"/>
  <c r="D1704" i="2"/>
  <c r="E1704" i="2"/>
  <c r="F1704" i="2"/>
  <c r="G1704" i="2"/>
  <c r="H1704" i="2"/>
  <c r="I1704" i="2"/>
  <c r="J1704" i="2"/>
  <c r="K1704" i="2"/>
  <c r="L1704" i="2"/>
  <c r="C1705" i="2"/>
  <c r="D1705" i="2"/>
  <c r="E1705" i="2"/>
  <c r="F1705" i="2"/>
  <c r="G1705" i="2"/>
  <c r="H1705" i="2"/>
  <c r="I1705" i="2"/>
  <c r="J1705" i="2"/>
  <c r="K1705" i="2"/>
  <c r="L1705" i="2"/>
  <c r="C1706" i="2"/>
  <c r="D1706" i="2"/>
  <c r="E1706" i="2"/>
  <c r="F1706" i="2"/>
  <c r="G1706" i="2"/>
  <c r="H1706" i="2"/>
  <c r="I1706" i="2"/>
  <c r="J1706" i="2"/>
  <c r="K1706" i="2"/>
  <c r="L1706" i="2"/>
  <c r="C1707" i="2"/>
  <c r="D1707" i="2"/>
  <c r="E1707" i="2"/>
  <c r="F1707" i="2"/>
  <c r="G1707" i="2"/>
  <c r="H1707" i="2"/>
  <c r="I1707" i="2"/>
  <c r="J1707" i="2"/>
  <c r="K1707" i="2"/>
  <c r="L1707" i="2"/>
  <c r="C1708" i="2"/>
  <c r="D1708" i="2"/>
  <c r="E1708" i="2"/>
  <c r="F1708" i="2"/>
  <c r="G1708" i="2"/>
  <c r="H1708" i="2"/>
  <c r="I1708" i="2"/>
  <c r="J1708" i="2"/>
  <c r="K1708" i="2"/>
  <c r="L1708" i="2"/>
  <c r="C1709" i="2"/>
  <c r="D1709" i="2"/>
  <c r="E1709" i="2"/>
  <c r="F1709" i="2"/>
  <c r="G1709" i="2"/>
  <c r="H1709" i="2"/>
  <c r="I1709" i="2"/>
  <c r="J1709" i="2"/>
  <c r="K1709" i="2"/>
  <c r="L1709" i="2"/>
  <c r="C1710" i="2"/>
  <c r="D1710" i="2"/>
  <c r="E1710" i="2"/>
  <c r="F1710" i="2"/>
  <c r="G1710" i="2"/>
  <c r="H1710" i="2"/>
  <c r="I1710" i="2"/>
  <c r="J1710" i="2"/>
  <c r="K1710" i="2"/>
  <c r="L1710" i="2"/>
  <c r="C1711" i="2"/>
  <c r="D1711" i="2"/>
  <c r="E1711" i="2"/>
  <c r="F1711" i="2"/>
  <c r="G1711" i="2"/>
  <c r="H1711" i="2"/>
  <c r="I1711" i="2"/>
  <c r="J1711" i="2"/>
  <c r="K1711" i="2"/>
  <c r="L1711" i="2"/>
  <c r="C1712" i="2"/>
  <c r="D1712" i="2"/>
  <c r="E1712" i="2"/>
  <c r="F1712" i="2"/>
  <c r="G1712" i="2"/>
  <c r="H1712" i="2"/>
  <c r="I1712" i="2"/>
  <c r="J1712" i="2"/>
  <c r="K1712" i="2"/>
  <c r="L1712" i="2"/>
  <c r="C1713" i="2"/>
  <c r="D1713" i="2"/>
  <c r="E1713" i="2"/>
  <c r="F1713" i="2"/>
  <c r="G1713" i="2"/>
  <c r="H1713" i="2"/>
  <c r="I1713" i="2"/>
  <c r="J1713" i="2"/>
  <c r="K1713" i="2"/>
  <c r="L1713" i="2"/>
  <c r="C1714" i="2"/>
  <c r="D1714" i="2"/>
  <c r="E1714" i="2"/>
  <c r="F1714" i="2"/>
  <c r="G1714" i="2"/>
  <c r="H1714" i="2"/>
  <c r="I1714" i="2"/>
  <c r="J1714" i="2"/>
  <c r="K1714" i="2"/>
  <c r="L1714" i="2"/>
  <c r="C1715" i="2"/>
  <c r="D1715" i="2"/>
  <c r="E1715" i="2"/>
  <c r="F1715" i="2"/>
  <c r="G1715" i="2"/>
  <c r="H1715" i="2"/>
  <c r="I1715" i="2"/>
  <c r="J1715" i="2"/>
  <c r="K1715" i="2"/>
  <c r="L1715" i="2"/>
  <c r="C1716" i="2"/>
  <c r="D1716" i="2"/>
  <c r="E1716" i="2"/>
  <c r="F1716" i="2"/>
  <c r="G1716" i="2"/>
  <c r="H1716" i="2"/>
  <c r="I1716" i="2"/>
  <c r="J1716" i="2"/>
  <c r="K1716" i="2"/>
  <c r="L1716" i="2"/>
  <c r="C1717" i="2"/>
  <c r="D1717" i="2"/>
  <c r="E1717" i="2"/>
  <c r="F1717" i="2"/>
  <c r="G1717" i="2"/>
  <c r="H1717" i="2"/>
  <c r="I1717" i="2"/>
  <c r="J1717" i="2"/>
  <c r="K1717" i="2"/>
  <c r="L1717" i="2"/>
  <c r="C1718" i="2"/>
  <c r="D1718" i="2"/>
  <c r="E1718" i="2"/>
  <c r="F1718" i="2"/>
  <c r="G1718" i="2"/>
  <c r="H1718" i="2"/>
  <c r="I1718" i="2"/>
  <c r="J1718" i="2"/>
  <c r="K1718" i="2"/>
  <c r="L1718" i="2"/>
  <c r="C1719" i="2"/>
  <c r="D1719" i="2"/>
  <c r="E1719" i="2"/>
  <c r="F1719" i="2"/>
  <c r="G1719" i="2"/>
  <c r="H1719" i="2"/>
  <c r="I1719" i="2"/>
  <c r="J1719" i="2"/>
  <c r="K1719" i="2"/>
  <c r="L1719" i="2"/>
  <c r="C1720" i="2"/>
  <c r="D1720" i="2"/>
  <c r="E1720" i="2"/>
  <c r="F1720" i="2"/>
  <c r="G1720" i="2"/>
  <c r="H1720" i="2"/>
  <c r="I1720" i="2"/>
  <c r="J1720" i="2"/>
  <c r="K1720" i="2"/>
  <c r="L1720" i="2"/>
  <c r="C1721" i="2"/>
  <c r="D1721" i="2"/>
  <c r="E1721" i="2"/>
  <c r="F1721" i="2"/>
  <c r="G1721" i="2"/>
  <c r="H1721" i="2"/>
  <c r="I1721" i="2"/>
  <c r="J1721" i="2"/>
  <c r="K1721" i="2"/>
  <c r="L1721" i="2"/>
  <c r="C1722" i="2"/>
  <c r="D1722" i="2"/>
  <c r="E1722" i="2"/>
  <c r="F1722" i="2"/>
  <c r="G1722" i="2"/>
  <c r="H1722" i="2"/>
  <c r="I1722" i="2"/>
  <c r="J1722" i="2"/>
  <c r="K1722" i="2"/>
  <c r="L1722" i="2"/>
  <c r="C1723" i="2"/>
  <c r="D1723" i="2"/>
  <c r="E1723" i="2"/>
  <c r="F1723" i="2"/>
  <c r="G1723" i="2"/>
  <c r="H1723" i="2"/>
  <c r="I1723" i="2"/>
  <c r="J1723" i="2"/>
  <c r="K1723" i="2"/>
  <c r="L1723" i="2"/>
  <c r="C1724" i="2"/>
  <c r="D1724" i="2"/>
  <c r="E1724" i="2"/>
  <c r="F1724" i="2"/>
  <c r="G1724" i="2"/>
  <c r="H1724" i="2"/>
  <c r="I1724" i="2"/>
  <c r="J1724" i="2"/>
  <c r="K1724" i="2"/>
  <c r="L1724" i="2"/>
  <c r="C1725" i="2"/>
  <c r="D1725" i="2"/>
  <c r="E1725" i="2"/>
  <c r="F1725" i="2"/>
  <c r="G1725" i="2"/>
  <c r="H1725" i="2"/>
  <c r="I1725" i="2"/>
  <c r="J1725" i="2"/>
  <c r="K1725" i="2"/>
  <c r="L1725" i="2"/>
  <c r="C1726" i="2"/>
  <c r="D1726" i="2"/>
  <c r="E1726" i="2"/>
  <c r="F1726" i="2"/>
  <c r="G1726" i="2"/>
  <c r="H1726" i="2"/>
  <c r="I1726" i="2"/>
  <c r="J1726" i="2"/>
  <c r="K1726" i="2"/>
  <c r="L1726" i="2"/>
  <c r="C1727" i="2"/>
  <c r="D1727" i="2"/>
  <c r="E1727" i="2"/>
  <c r="F1727" i="2"/>
  <c r="G1727" i="2"/>
  <c r="H1727" i="2"/>
  <c r="I1727" i="2"/>
  <c r="J1727" i="2"/>
  <c r="K1727" i="2"/>
  <c r="L1727" i="2"/>
  <c r="C1728" i="2"/>
  <c r="D1728" i="2"/>
  <c r="E1728" i="2"/>
  <c r="F1728" i="2"/>
  <c r="G1728" i="2"/>
  <c r="H1728" i="2"/>
  <c r="I1728" i="2"/>
  <c r="J1728" i="2"/>
  <c r="K1728" i="2"/>
  <c r="L1728" i="2"/>
  <c r="C1729" i="2"/>
  <c r="D1729" i="2"/>
  <c r="E1729" i="2"/>
  <c r="F1729" i="2"/>
  <c r="G1729" i="2"/>
  <c r="H1729" i="2"/>
  <c r="I1729" i="2"/>
  <c r="J1729" i="2"/>
  <c r="K1729" i="2"/>
  <c r="L1729" i="2"/>
  <c r="C1730" i="2"/>
  <c r="D1730" i="2"/>
  <c r="E1730" i="2"/>
  <c r="F1730" i="2"/>
  <c r="G1730" i="2"/>
  <c r="H1730" i="2"/>
  <c r="I1730" i="2"/>
  <c r="J1730" i="2"/>
  <c r="K1730" i="2"/>
  <c r="L1730" i="2"/>
  <c r="C1731" i="2"/>
  <c r="D1731" i="2"/>
  <c r="E1731" i="2"/>
  <c r="F1731" i="2"/>
  <c r="G1731" i="2"/>
  <c r="H1731" i="2"/>
  <c r="I1731" i="2"/>
  <c r="J1731" i="2"/>
  <c r="K1731" i="2"/>
  <c r="L1731" i="2"/>
  <c r="C1732" i="2"/>
  <c r="D1732" i="2"/>
  <c r="E1732" i="2"/>
  <c r="F1732" i="2"/>
  <c r="G1732" i="2"/>
  <c r="H1732" i="2"/>
  <c r="I1732" i="2"/>
  <c r="J1732" i="2"/>
  <c r="K1732" i="2"/>
  <c r="L1732" i="2"/>
  <c r="C1733" i="2"/>
  <c r="D1733" i="2"/>
  <c r="E1733" i="2"/>
  <c r="F1733" i="2"/>
  <c r="G1733" i="2"/>
  <c r="H1733" i="2"/>
  <c r="I1733" i="2"/>
  <c r="J1733" i="2"/>
  <c r="K1733" i="2"/>
  <c r="L1733" i="2"/>
  <c r="C1734" i="2"/>
  <c r="D1734" i="2"/>
  <c r="E1734" i="2"/>
  <c r="F1734" i="2"/>
  <c r="G1734" i="2"/>
  <c r="H1734" i="2"/>
  <c r="I1734" i="2"/>
  <c r="J1734" i="2"/>
  <c r="K1734" i="2"/>
  <c r="L1734" i="2"/>
  <c r="C1735" i="2"/>
  <c r="D1735" i="2"/>
  <c r="E1735" i="2"/>
  <c r="F1735" i="2"/>
  <c r="G1735" i="2"/>
  <c r="H1735" i="2"/>
  <c r="I1735" i="2"/>
  <c r="J1735" i="2"/>
  <c r="K1735" i="2"/>
  <c r="L1735" i="2"/>
  <c r="C1736" i="2"/>
  <c r="D1736" i="2"/>
  <c r="E1736" i="2"/>
  <c r="F1736" i="2"/>
  <c r="G1736" i="2"/>
  <c r="H1736" i="2"/>
  <c r="I1736" i="2"/>
  <c r="J1736" i="2"/>
  <c r="K1736" i="2"/>
  <c r="L1736" i="2"/>
  <c r="C1737" i="2"/>
  <c r="D1737" i="2"/>
  <c r="E1737" i="2"/>
  <c r="F1737" i="2"/>
  <c r="G1737" i="2"/>
  <c r="H1737" i="2"/>
  <c r="I1737" i="2"/>
  <c r="J1737" i="2"/>
  <c r="K1737" i="2"/>
  <c r="L1737" i="2"/>
  <c r="C1738" i="2"/>
  <c r="D1738" i="2"/>
  <c r="E1738" i="2"/>
  <c r="F1738" i="2"/>
  <c r="G1738" i="2"/>
  <c r="H1738" i="2"/>
  <c r="I1738" i="2"/>
  <c r="J1738" i="2"/>
  <c r="K1738" i="2"/>
  <c r="L1738" i="2"/>
  <c r="C1739" i="2"/>
  <c r="D1739" i="2"/>
  <c r="E1739" i="2"/>
  <c r="F1739" i="2"/>
  <c r="G1739" i="2"/>
  <c r="H1739" i="2"/>
  <c r="I1739" i="2"/>
  <c r="J1739" i="2"/>
  <c r="K1739" i="2"/>
  <c r="L1739" i="2"/>
  <c r="C1740" i="2"/>
  <c r="D1740" i="2"/>
  <c r="E1740" i="2"/>
  <c r="F1740" i="2"/>
  <c r="G1740" i="2"/>
  <c r="H1740" i="2"/>
  <c r="I1740" i="2"/>
  <c r="J1740" i="2"/>
  <c r="K1740" i="2"/>
  <c r="L1740" i="2"/>
  <c r="C1741" i="2"/>
  <c r="D1741" i="2"/>
  <c r="E1741" i="2"/>
  <c r="F1741" i="2"/>
  <c r="G1741" i="2"/>
  <c r="H1741" i="2"/>
  <c r="I1741" i="2"/>
  <c r="J1741" i="2"/>
  <c r="K1741" i="2"/>
  <c r="L1741" i="2"/>
  <c r="C1742" i="2"/>
  <c r="D1742" i="2"/>
  <c r="E1742" i="2"/>
  <c r="F1742" i="2"/>
  <c r="G1742" i="2"/>
  <c r="H1742" i="2"/>
  <c r="I1742" i="2"/>
  <c r="J1742" i="2"/>
  <c r="K1742" i="2"/>
  <c r="L1742" i="2"/>
  <c r="C1743" i="2"/>
  <c r="D1743" i="2"/>
  <c r="E1743" i="2"/>
  <c r="F1743" i="2"/>
  <c r="G1743" i="2"/>
  <c r="H1743" i="2"/>
  <c r="I1743" i="2"/>
  <c r="J1743" i="2"/>
  <c r="K1743" i="2"/>
  <c r="L1743" i="2"/>
  <c r="C1744" i="2"/>
  <c r="D1744" i="2"/>
  <c r="E1744" i="2"/>
  <c r="F1744" i="2"/>
  <c r="G1744" i="2"/>
  <c r="H1744" i="2"/>
  <c r="I1744" i="2"/>
  <c r="J1744" i="2"/>
  <c r="K1744" i="2"/>
  <c r="L1744" i="2"/>
  <c r="C1745" i="2"/>
  <c r="D1745" i="2"/>
  <c r="E1745" i="2"/>
  <c r="F1745" i="2"/>
  <c r="G1745" i="2"/>
  <c r="H1745" i="2"/>
  <c r="I1745" i="2"/>
  <c r="J1745" i="2"/>
  <c r="K1745" i="2"/>
  <c r="L1745" i="2"/>
  <c r="C1746" i="2"/>
  <c r="D1746" i="2"/>
  <c r="E1746" i="2"/>
  <c r="F1746" i="2"/>
  <c r="G1746" i="2"/>
  <c r="H1746" i="2"/>
  <c r="I1746" i="2"/>
  <c r="J1746" i="2"/>
  <c r="K1746" i="2"/>
  <c r="L1746" i="2"/>
  <c r="C1747" i="2"/>
  <c r="D1747" i="2"/>
  <c r="E1747" i="2"/>
  <c r="F1747" i="2"/>
  <c r="G1747" i="2"/>
  <c r="H1747" i="2"/>
  <c r="I1747" i="2"/>
  <c r="J1747" i="2"/>
  <c r="K1747" i="2"/>
  <c r="L1747" i="2"/>
  <c r="C1748" i="2"/>
  <c r="D1748" i="2"/>
  <c r="E1748" i="2"/>
  <c r="F1748" i="2"/>
  <c r="G1748" i="2"/>
  <c r="H1748" i="2"/>
  <c r="I1748" i="2"/>
  <c r="J1748" i="2"/>
  <c r="K1748" i="2"/>
  <c r="L1748" i="2"/>
  <c r="C1749" i="2"/>
  <c r="D1749" i="2"/>
  <c r="E1749" i="2"/>
  <c r="F1749" i="2"/>
  <c r="G1749" i="2"/>
  <c r="H1749" i="2"/>
  <c r="I1749" i="2"/>
  <c r="J1749" i="2"/>
  <c r="K1749" i="2"/>
  <c r="L1749" i="2"/>
  <c r="C1750" i="2"/>
  <c r="D1750" i="2"/>
  <c r="E1750" i="2"/>
  <c r="F1750" i="2"/>
  <c r="G1750" i="2"/>
  <c r="H1750" i="2"/>
  <c r="I1750" i="2"/>
  <c r="J1750" i="2"/>
  <c r="K1750" i="2"/>
  <c r="L1750" i="2"/>
  <c r="C1751" i="2"/>
  <c r="D1751" i="2"/>
  <c r="E1751" i="2"/>
  <c r="F1751" i="2"/>
  <c r="G1751" i="2"/>
  <c r="H1751" i="2"/>
  <c r="I1751" i="2"/>
  <c r="J1751" i="2"/>
  <c r="K1751" i="2"/>
  <c r="L1751" i="2"/>
  <c r="C1752" i="2"/>
  <c r="D1752" i="2"/>
  <c r="E1752" i="2"/>
  <c r="F1752" i="2"/>
  <c r="G1752" i="2"/>
  <c r="H1752" i="2"/>
  <c r="I1752" i="2"/>
  <c r="J1752" i="2"/>
  <c r="K1752" i="2"/>
  <c r="L1752" i="2"/>
  <c r="C1753" i="2"/>
  <c r="D1753" i="2"/>
  <c r="E1753" i="2"/>
  <c r="F1753" i="2"/>
  <c r="G1753" i="2"/>
  <c r="H1753" i="2"/>
  <c r="I1753" i="2"/>
  <c r="J1753" i="2"/>
  <c r="K1753" i="2"/>
  <c r="L1753" i="2"/>
  <c r="C1754" i="2"/>
  <c r="D1754" i="2"/>
  <c r="E1754" i="2"/>
  <c r="F1754" i="2"/>
  <c r="G1754" i="2"/>
  <c r="H1754" i="2"/>
  <c r="I1754" i="2"/>
  <c r="J1754" i="2"/>
  <c r="K1754" i="2"/>
  <c r="L1754" i="2"/>
  <c r="C1755" i="2"/>
  <c r="D1755" i="2"/>
  <c r="E1755" i="2"/>
  <c r="F1755" i="2"/>
  <c r="G1755" i="2"/>
  <c r="H1755" i="2"/>
  <c r="I1755" i="2"/>
  <c r="J1755" i="2"/>
  <c r="K1755" i="2"/>
  <c r="L1755" i="2"/>
  <c r="C1756" i="2"/>
  <c r="D1756" i="2"/>
  <c r="E1756" i="2"/>
  <c r="F1756" i="2"/>
  <c r="G1756" i="2"/>
  <c r="H1756" i="2"/>
  <c r="I1756" i="2"/>
  <c r="J1756" i="2"/>
  <c r="K1756" i="2"/>
  <c r="L1756" i="2"/>
  <c r="C1757" i="2"/>
  <c r="D1757" i="2"/>
  <c r="E1757" i="2"/>
  <c r="F1757" i="2"/>
  <c r="G1757" i="2"/>
  <c r="H1757" i="2"/>
  <c r="I1757" i="2"/>
  <c r="J1757" i="2"/>
  <c r="K1757" i="2"/>
  <c r="L1757" i="2"/>
  <c r="C1758" i="2"/>
  <c r="D1758" i="2"/>
  <c r="E1758" i="2"/>
  <c r="F1758" i="2"/>
  <c r="G1758" i="2"/>
  <c r="H1758" i="2"/>
  <c r="I1758" i="2"/>
  <c r="J1758" i="2"/>
  <c r="K1758" i="2"/>
  <c r="L1758" i="2"/>
  <c r="C1759" i="2"/>
  <c r="D1759" i="2"/>
  <c r="E1759" i="2"/>
  <c r="F1759" i="2"/>
  <c r="G1759" i="2"/>
  <c r="H1759" i="2"/>
  <c r="I1759" i="2"/>
  <c r="J1759" i="2"/>
  <c r="K1759" i="2"/>
  <c r="L1759" i="2"/>
  <c r="C1760" i="2"/>
  <c r="D1760" i="2"/>
  <c r="E1760" i="2"/>
  <c r="F1760" i="2"/>
  <c r="G1760" i="2"/>
  <c r="H1760" i="2"/>
  <c r="I1760" i="2"/>
  <c r="J1760" i="2"/>
  <c r="K1760" i="2"/>
  <c r="L1760" i="2"/>
  <c r="C1761" i="2"/>
  <c r="D1761" i="2"/>
  <c r="E1761" i="2"/>
  <c r="F1761" i="2"/>
  <c r="G1761" i="2"/>
  <c r="H1761" i="2"/>
  <c r="I1761" i="2"/>
  <c r="J1761" i="2"/>
  <c r="K1761" i="2"/>
  <c r="L1761" i="2"/>
  <c r="C1762" i="2"/>
  <c r="D1762" i="2"/>
  <c r="E1762" i="2"/>
  <c r="F1762" i="2"/>
  <c r="G1762" i="2"/>
  <c r="H1762" i="2"/>
  <c r="I1762" i="2"/>
  <c r="J1762" i="2"/>
  <c r="K1762" i="2"/>
  <c r="L1762" i="2"/>
  <c r="C1763" i="2"/>
  <c r="D1763" i="2"/>
  <c r="E1763" i="2"/>
  <c r="F1763" i="2"/>
  <c r="G1763" i="2"/>
  <c r="H1763" i="2"/>
  <c r="I1763" i="2"/>
  <c r="J1763" i="2"/>
  <c r="K1763" i="2"/>
  <c r="L1763" i="2"/>
  <c r="C1764" i="2"/>
  <c r="D1764" i="2"/>
  <c r="E1764" i="2"/>
  <c r="F1764" i="2"/>
  <c r="G1764" i="2"/>
  <c r="H1764" i="2"/>
  <c r="I1764" i="2"/>
  <c r="J1764" i="2"/>
  <c r="K1764" i="2"/>
  <c r="L1764" i="2"/>
  <c r="C1765" i="2"/>
  <c r="D1765" i="2"/>
  <c r="E1765" i="2"/>
  <c r="F1765" i="2"/>
  <c r="G1765" i="2"/>
  <c r="H1765" i="2"/>
  <c r="I1765" i="2"/>
  <c r="J1765" i="2"/>
  <c r="K1765" i="2"/>
  <c r="L1765" i="2"/>
  <c r="C1766" i="2"/>
  <c r="D1766" i="2"/>
  <c r="E1766" i="2"/>
  <c r="F1766" i="2"/>
  <c r="G1766" i="2"/>
  <c r="H1766" i="2"/>
  <c r="I1766" i="2"/>
  <c r="J1766" i="2"/>
  <c r="K1766" i="2"/>
  <c r="L1766" i="2"/>
  <c r="C1767" i="2"/>
  <c r="D1767" i="2"/>
  <c r="E1767" i="2"/>
  <c r="F1767" i="2"/>
  <c r="G1767" i="2"/>
  <c r="H1767" i="2"/>
  <c r="I1767" i="2"/>
  <c r="J1767" i="2"/>
  <c r="K1767" i="2"/>
  <c r="L1767" i="2"/>
  <c r="C1768" i="2"/>
  <c r="D1768" i="2"/>
  <c r="E1768" i="2"/>
  <c r="F1768" i="2"/>
  <c r="G1768" i="2"/>
  <c r="H1768" i="2"/>
  <c r="I1768" i="2"/>
  <c r="J1768" i="2"/>
  <c r="K1768" i="2"/>
  <c r="L1768" i="2"/>
  <c r="C1769" i="2"/>
  <c r="D1769" i="2"/>
  <c r="E1769" i="2"/>
  <c r="F1769" i="2"/>
  <c r="G1769" i="2"/>
  <c r="H1769" i="2"/>
  <c r="I1769" i="2"/>
  <c r="J1769" i="2"/>
  <c r="K1769" i="2"/>
  <c r="L1769" i="2"/>
  <c r="C1770" i="2"/>
  <c r="D1770" i="2"/>
  <c r="E1770" i="2"/>
  <c r="F1770" i="2"/>
  <c r="G1770" i="2"/>
  <c r="H1770" i="2"/>
  <c r="I1770" i="2"/>
  <c r="J1770" i="2"/>
  <c r="K1770" i="2"/>
  <c r="L1770" i="2"/>
  <c r="C1771" i="2"/>
  <c r="D1771" i="2"/>
  <c r="E1771" i="2"/>
  <c r="F1771" i="2"/>
  <c r="G1771" i="2"/>
  <c r="H1771" i="2"/>
  <c r="I1771" i="2"/>
  <c r="J1771" i="2"/>
  <c r="K1771" i="2"/>
  <c r="L1771" i="2"/>
  <c r="C1772" i="2"/>
  <c r="D1772" i="2"/>
  <c r="E1772" i="2"/>
  <c r="F1772" i="2"/>
  <c r="G1772" i="2"/>
  <c r="H1772" i="2"/>
  <c r="I1772" i="2"/>
  <c r="J1772" i="2"/>
  <c r="K1772" i="2"/>
  <c r="L1772" i="2"/>
  <c r="C1773" i="2"/>
  <c r="D1773" i="2"/>
  <c r="E1773" i="2"/>
  <c r="F1773" i="2"/>
  <c r="G1773" i="2"/>
  <c r="H1773" i="2"/>
  <c r="I1773" i="2"/>
  <c r="J1773" i="2"/>
  <c r="K1773" i="2"/>
  <c r="L1773" i="2"/>
  <c r="C1774" i="2"/>
  <c r="D1774" i="2"/>
  <c r="E1774" i="2"/>
  <c r="F1774" i="2"/>
  <c r="G1774" i="2"/>
  <c r="H1774" i="2"/>
  <c r="I1774" i="2"/>
  <c r="J1774" i="2"/>
  <c r="K1774" i="2"/>
  <c r="L1774" i="2"/>
  <c r="C1775" i="2"/>
  <c r="D1775" i="2"/>
  <c r="E1775" i="2"/>
  <c r="F1775" i="2"/>
  <c r="G1775" i="2"/>
  <c r="H1775" i="2"/>
  <c r="I1775" i="2"/>
  <c r="J1775" i="2"/>
  <c r="K1775" i="2"/>
  <c r="L1775" i="2"/>
  <c r="C1776" i="2"/>
  <c r="D1776" i="2"/>
  <c r="E1776" i="2"/>
  <c r="F1776" i="2"/>
  <c r="G1776" i="2"/>
  <c r="H1776" i="2"/>
  <c r="I1776" i="2"/>
  <c r="J1776" i="2"/>
  <c r="K1776" i="2"/>
  <c r="L1776" i="2"/>
  <c r="C1777" i="2"/>
  <c r="D1777" i="2"/>
  <c r="E1777" i="2"/>
  <c r="F1777" i="2"/>
  <c r="G1777" i="2"/>
  <c r="H1777" i="2"/>
  <c r="I1777" i="2"/>
  <c r="J1777" i="2"/>
  <c r="K1777" i="2"/>
  <c r="L1777" i="2"/>
  <c r="C1778" i="2"/>
  <c r="D1778" i="2"/>
  <c r="E1778" i="2"/>
  <c r="F1778" i="2"/>
  <c r="G1778" i="2"/>
  <c r="H1778" i="2"/>
  <c r="I1778" i="2"/>
  <c r="J1778" i="2"/>
  <c r="K1778" i="2"/>
  <c r="L1778" i="2"/>
  <c r="C1779" i="2"/>
  <c r="D1779" i="2"/>
  <c r="E1779" i="2"/>
  <c r="F1779" i="2"/>
  <c r="G1779" i="2"/>
  <c r="H1779" i="2"/>
  <c r="I1779" i="2"/>
  <c r="J1779" i="2"/>
  <c r="K1779" i="2"/>
  <c r="L1779" i="2"/>
  <c r="C1780" i="2"/>
  <c r="D1780" i="2"/>
  <c r="E1780" i="2"/>
  <c r="F1780" i="2"/>
  <c r="G1780" i="2"/>
  <c r="H1780" i="2"/>
  <c r="I1780" i="2"/>
  <c r="J1780" i="2"/>
  <c r="K1780" i="2"/>
  <c r="L1780" i="2"/>
  <c r="C1781" i="2"/>
  <c r="D1781" i="2"/>
  <c r="E1781" i="2"/>
  <c r="F1781" i="2"/>
  <c r="G1781" i="2"/>
  <c r="H1781" i="2"/>
  <c r="I1781" i="2"/>
  <c r="J1781" i="2"/>
  <c r="K1781" i="2"/>
  <c r="L1781" i="2"/>
  <c r="C1782" i="2"/>
  <c r="D1782" i="2"/>
  <c r="E1782" i="2"/>
  <c r="F1782" i="2"/>
  <c r="G1782" i="2"/>
  <c r="H1782" i="2"/>
  <c r="I1782" i="2"/>
  <c r="J1782" i="2"/>
  <c r="K1782" i="2"/>
  <c r="L1782" i="2"/>
  <c r="C1783" i="2"/>
  <c r="D1783" i="2"/>
  <c r="E1783" i="2"/>
  <c r="F1783" i="2"/>
  <c r="G1783" i="2"/>
  <c r="H1783" i="2"/>
  <c r="I1783" i="2"/>
  <c r="J1783" i="2"/>
  <c r="K1783" i="2"/>
  <c r="L1783" i="2"/>
  <c r="C1784" i="2"/>
  <c r="D1784" i="2"/>
  <c r="E1784" i="2"/>
  <c r="F1784" i="2"/>
  <c r="G1784" i="2"/>
  <c r="H1784" i="2"/>
  <c r="I1784" i="2"/>
  <c r="J1784" i="2"/>
  <c r="K1784" i="2"/>
  <c r="L1784" i="2"/>
  <c r="C1785" i="2"/>
  <c r="D1785" i="2"/>
  <c r="E1785" i="2"/>
  <c r="F1785" i="2"/>
  <c r="G1785" i="2"/>
  <c r="H1785" i="2"/>
  <c r="I1785" i="2"/>
  <c r="J1785" i="2"/>
  <c r="K1785" i="2"/>
  <c r="L1785" i="2"/>
  <c r="C1786" i="2"/>
  <c r="D1786" i="2"/>
  <c r="E1786" i="2"/>
  <c r="F1786" i="2"/>
  <c r="G1786" i="2"/>
  <c r="H1786" i="2"/>
  <c r="I1786" i="2"/>
  <c r="J1786" i="2"/>
  <c r="K1786" i="2"/>
  <c r="L1786" i="2"/>
  <c r="C1787" i="2"/>
  <c r="D1787" i="2"/>
  <c r="E1787" i="2"/>
  <c r="F1787" i="2"/>
  <c r="G1787" i="2"/>
  <c r="H1787" i="2"/>
  <c r="I1787" i="2"/>
  <c r="J1787" i="2"/>
  <c r="K1787" i="2"/>
  <c r="L1787" i="2"/>
  <c r="C1788" i="2"/>
  <c r="D1788" i="2"/>
  <c r="E1788" i="2"/>
  <c r="F1788" i="2"/>
  <c r="G1788" i="2"/>
  <c r="H1788" i="2"/>
  <c r="I1788" i="2"/>
  <c r="J1788" i="2"/>
  <c r="K1788" i="2"/>
  <c r="L1788" i="2"/>
  <c r="C1789" i="2"/>
  <c r="D1789" i="2"/>
  <c r="E1789" i="2"/>
  <c r="F1789" i="2"/>
  <c r="G1789" i="2"/>
  <c r="H1789" i="2"/>
  <c r="I1789" i="2"/>
  <c r="J1789" i="2"/>
  <c r="K1789" i="2"/>
  <c r="L1789" i="2"/>
  <c r="C1790" i="2"/>
  <c r="D1790" i="2"/>
  <c r="E1790" i="2"/>
  <c r="F1790" i="2"/>
  <c r="G1790" i="2"/>
  <c r="H1790" i="2"/>
  <c r="I1790" i="2"/>
  <c r="J1790" i="2"/>
  <c r="K1790" i="2"/>
  <c r="L1790" i="2"/>
  <c r="C1791" i="2"/>
  <c r="D1791" i="2"/>
  <c r="E1791" i="2"/>
  <c r="F1791" i="2"/>
  <c r="G1791" i="2"/>
  <c r="H1791" i="2"/>
  <c r="I1791" i="2"/>
  <c r="J1791" i="2"/>
  <c r="K1791" i="2"/>
  <c r="L1791" i="2"/>
  <c r="C1792" i="2"/>
  <c r="D1792" i="2"/>
  <c r="E1792" i="2"/>
  <c r="F1792" i="2"/>
  <c r="G1792" i="2"/>
  <c r="H1792" i="2"/>
  <c r="I1792" i="2"/>
  <c r="J1792" i="2"/>
  <c r="K1792" i="2"/>
  <c r="L1792" i="2"/>
  <c r="C1793" i="2"/>
  <c r="D1793" i="2"/>
  <c r="E1793" i="2"/>
  <c r="F1793" i="2"/>
  <c r="G1793" i="2"/>
  <c r="H1793" i="2"/>
  <c r="I1793" i="2"/>
  <c r="J1793" i="2"/>
  <c r="K1793" i="2"/>
  <c r="L1793" i="2"/>
  <c r="C1794" i="2"/>
  <c r="D1794" i="2"/>
  <c r="E1794" i="2"/>
  <c r="F1794" i="2"/>
  <c r="G1794" i="2"/>
  <c r="H1794" i="2"/>
  <c r="I1794" i="2"/>
  <c r="J1794" i="2"/>
  <c r="K1794" i="2"/>
  <c r="L1794" i="2"/>
  <c r="C1795" i="2"/>
  <c r="D1795" i="2"/>
  <c r="E1795" i="2"/>
  <c r="F1795" i="2"/>
  <c r="G1795" i="2"/>
  <c r="H1795" i="2"/>
  <c r="I1795" i="2"/>
  <c r="J1795" i="2"/>
  <c r="K1795" i="2"/>
  <c r="L1795" i="2"/>
  <c r="C1796" i="2"/>
  <c r="D1796" i="2"/>
  <c r="E1796" i="2"/>
  <c r="F1796" i="2"/>
  <c r="G1796" i="2"/>
  <c r="H1796" i="2"/>
  <c r="I1796" i="2"/>
  <c r="J1796" i="2"/>
  <c r="K1796" i="2"/>
  <c r="L1796" i="2"/>
  <c r="C1797" i="2"/>
  <c r="D1797" i="2"/>
  <c r="E1797" i="2"/>
  <c r="F1797" i="2"/>
  <c r="G1797" i="2"/>
  <c r="H1797" i="2"/>
  <c r="I1797" i="2"/>
  <c r="J1797" i="2"/>
  <c r="K1797" i="2"/>
  <c r="L1797" i="2"/>
  <c r="C1798" i="2"/>
  <c r="D1798" i="2"/>
  <c r="E1798" i="2"/>
  <c r="F1798" i="2"/>
  <c r="G1798" i="2"/>
  <c r="H1798" i="2"/>
  <c r="I1798" i="2"/>
  <c r="J1798" i="2"/>
  <c r="K1798" i="2"/>
  <c r="L1798" i="2"/>
  <c r="C1799" i="2"/>
  <c r="D1799" i="2"/>
  <c r="E1799" i="2"/>
  <c r="F1799" i="2"/>
  <c r="G1799" i="2"/>
  <c r="H1799" i="2"/>
  <c r="I1799" i="2"/>
  <c r="J1799" i="2"/>
  <c r="K1799" i="2"/>
  <c r="L1799" i="2"/>
  <c r="C1800" i="2"/>
  <c r="D1800" i="2"/>
  <c r="E1800" i="2"/>
  <c r="F1800" i="2"/>
  <c r="G1800" i="2"/>
  <c r="H1800" i="2"/>
  <c r="I1800" i="2"/>
  <c r="J1800" i="2"/>
  <c r="K1800" i="2"/>
  <c r="L1800" i="2"/>
  <c r="C1801" i="2"/>
  <c r="D1801" i="2"/>
  <c r="E1801" i="2"/>
  <c r="F1801" i="2"/>
  <c r="G1801" i="2"/>
  <c r="H1801" i="2"/>
  <c r="I1801" i="2"/>
  <c r="J1801" i="2"/>
  <c r="K1801" i="2"/>
  <c r="L1801" i="2"/>
  <c r="C1802" i="2"/>
  <c r="D1802" i="2"/>
  <c r="E1802" i="2"/>
  <c r="F1802" i="2"/>
  <c r="G1802" i="2"/>
  <c r="H1802" i="2"/>
  <c r="I1802" i="2"/>
  <c r="J1802" i="2"/>
  <c r="K1802" i="2"/>
  <c r="L1802" i="2"/>
  <c r="C1803" i="2"/>
  <c r="D1803" i="2"/>
  <c r="E1803" i="2"/>
  <c r="F1803" i="2"/>
  <c r="G1803" i="2"/>
  <c r="H1803" i="2"/>
  <c r="I1803" i="2"/>
  <c r="J1803" i="2"/>
  <c r="K1803" i="2"/>
  <c r="L1803" i="2"/>
  <c r="C1804" i="2"/>
  <c r="D1804" i="2"/>
  <c r="E1804" i="2"/>
  <c r="F1804" i="2"/>
  <c r="G1804" i="2"/>
  <c r="H1804" i="2"/>
  <c r="I1804" i="2"/>
  <c r="J1804" i="2"/>
  <c r="K1804" i="2"/>
  <c r="L1804" i="2"/>
  <c r="C1805" i="2"/>
  <c r="D1805" i="2"/>
  <c r="E1805" i="2"/>
  <c r="F1805" i="2"/>
  <c r="G1805" i="2"/>
  <c r="H1805" i="2"/>
  <c r="I1805" i="2"/>
  <c r="J1805" i="2"/>
  <c r="K1805" i="2"/>
  <c r="L1805" i="2"/>
  <c r="C1806" i="2"/>
  <c r="D1806" i="2"/>
  <c r="E1806" i="2"/>
  <c r="F1806" i="2"/>
  <c r="G1806" i="2"/>
  <c r="H1806" i="2"/>
  <c r="I1806" i="2"/>
  <c r="J1806" i="2"/>
  <c r="K1806" i="2"/>
  <c r="L1806" i="2"/>
  <c r="C1807" i="2"/>
  <c r="D1807" i="2"/>
  <c r="E1807" i="2"/>
  <c r="F1807" i="2"/>
  <c r="G1807" i="2"/>
  <c r="H1807" i="2"/>
  <c r="I1807" i="2"/>
  <c r="J1807" i="2"/>
  <c r="K1807" i="2"/>
  <c r="L1807" i="2"/>
  <c r="C1808" i="2"/>
  <c r="D1808" i="2"/>
  <c r="E1808" i="2"/>
  <c r="F1808" i="2"/>
  <c r="G1808" i="2"/>
  <c r="H1808" i="2"/>
  <c r="I1808" i="2"/>
  <c r="J1808" i="2"/>
  <c r="K1808" i="2"/>
  <c r="L1808" i="2"/>
  <c r="C1809" i="2"/>
  <c r="D1809" i="2"/>
  <c r="E1809" i="2"/>
  <c r="F1809" i="2"/>
  <c r="G1809" i="2"/>
  <c r="H1809" i="2"/>
  <c r="I1809" i="2"/>
  <c r="J1809" i="2"/>
  <c r="K1809" i="2"/>
  <c r="L1809" i="2"/>
  <c r="C1810" i="2"/>
  <c r="D1810" i="2"/>
  <c r="E1810" i="2"/>
  <c r="F1810" i="2"/>
  <c r="G1810" i="2"/>
  <c r="H1810" i="2"/>
  <c r="I1810" i="2"/>
  <c r="J1810" i="2"/>
  <c r="K1810" i="2"/>
  <c r="L1810" i="2"/>
  <c r="C1811" i="2"/>
  <c r="D1811" i="2"/>
  <c r="E1811" i="2"/>
  <c r="F1811" i="2"/>
  <c r="G1811" i="2"/>
  <c r="H1811" i="2"/>
  <c r="I1811" i="2"/>
  <c r="J1811" i="2"/>
  <c r="K1811" i="2"/>
  <c r="L1811" i="2"/>
  <c r="C1812" i="2"/>
  <c r="D1812" i="2"/>
  <c r="E1812" i="2"/>
  <c r="F1812" i="2"/>
  <c r="G1812" i="2"/>
  <c r="H1812" i="2"/>
  <c r="I1812" i="2"/>
  <c r="J1812" i="2"/>
  <c r="K1812" i="2"/>
  <c r="L1812" i="2"/>
  <c r="C1813" i="2"/>
  <c r="D1813" i="2"/>
  <c r="E1813" i="2"/>
  <c r="F1813" i="2"/>
  <c r="G1813" i="2"/>
  <c r="H1813" i="2"/>
  <c r="I1813" i="2"/>
  <c r="J1813" i="2"/>
  <c r="K1813" i="2"/>
  <c r="L1813" i="2"/>
  <c r="C1814" i="2"/>
  <c r="D1814" i="2"/>
  <c r="E1814" i="2"/>
  <c r="F1814" i="2"/>
  <c r="G1814" i="2"/>
  <c r="H1814" i="2"/>
  <c r="I1814" i="2"/>
  <c r="J1814" i="2"/>
  <c r="K1814" i="2"/>
  <c r="L1814" i="2"/>
  <c r="C1815" i="2"/>
  <c r="D1815" i="2"/>
  <c r="E1815" i="2"/>
  <c r="F1815" i="2"/>
  <c r="G1815" i="2"/>
  <c r="H1815" i="2"/>
  <c r="I1815" i="2"/>
  <c r="J1815" i="2"/>
  <c r="K1815" i="2"/>
  <c r="L1815" i="2"/>
  <c r="C1816" i="2"/>
  <c r="D1816" i="2"/>
  <c r="E1816" i="2"/>
  <c r="F1816" i="2"/>
  <c r="G1816" i="2"/>
  <c r="H1816" i="2"/>
  <c r="I1816" i="2"/>
  <c r="J1816" i="2"/>
  <c r="K1816" i="2"/>
  <c r="L1816" i="2"/>
  <c r="C1817" i="2"/>
  <c r="D1817" i="2"/>
  <c r="E1817" i="2"/>
  <c r="F1817" i="2"/>
  <c r="G1817" i="2"/>
  <c r="H1817" i="2"/>
  <c r="I1817" i="2"/>
  <c r="J1817" i="2"/>
  <c r="K1817" i="2"/>
  <c r="L1817" i="2"/>
  <c r="C1818" i="2"/>
  <c r="D1818" i="2"/>
  <c r="E1818" i="2"/>
  <c r="F1818" i="2"/>
  <c r="G1818" i="2"/>
  <c r="H1818" i="2"/>
  <c r="I1818" i="2"/>
  <c r="J1818" i="2"/>
  <c r="K1818" i="2"/>
  <c r="L1818" i="2"/>
  <c r="C1819" i="2"/>
  <c r="D1819" i="2"/>
  <c r="E1819" i="2"/>
  <c r="F1819" i="2"/>
  <c r="G1819" i="2"/>
  <c r="H1819" i="2"/>
  <c r="I1819" i="2"/>
  <c r="J1819" i="2"/>
  <c r="K1819" i="2"/>
  <c r="L1819" i="2"/>
  <c r="C1820" i="2"/>
  <c r="D1820" i="2"/>
  <c r="E1820" i="2"/>
  <c r="F1820" i="2"/>
  <c r="G1820" i="2"/>
  <c r="H1820" i="2"/>
  <c r="I1820" i="2"/>
  <c r="J1820" i="2"/>
  <c r="K1820" i="2"/>
  <c r="L1820" i="2"/>
  <c r="C1821" i="2"/>
  <c r="D1821" i="2"/>
  <c r="E1821" i="2"/>
  <c r="F1821" i="2"/>
  <c r="G1821" i="2"/>
  <c r="H1821" i="2"/>
  <c r="I1821" i="2"/>
  <c r="J1821" i="2"/>
  <c r="K1821" i="2"/>
  <c r="L1821" i="2"/>
  <c r="C1822" i="2"/>
  <c r="D1822" i="2"/>
  <c r="E1822" i="2"/>
  <c r="F1822" i="2"/>
  <c r="G1822" i="2"/>
  <c r="H1822" i="2"/>
  <c r="I1822" i="2"/>
  <c r="J1822" i="2"/>
  <c r="K1822" i="2"/>
  <c r="L1822" i="2"/>
  <c r="C1823" i="2"/>
  <c r="D1823" i="2"/>
  <c r="E1823" i="2"/>
  <c r="F1823" i="2"/>
  <c r="G1823" i="2"/>
  <c r="H1823" i="2"/>
  <c r="I1823" i="2"/>
  <c r="J1823" i="2"/>
  <c r="K1823" i="2"/>
  <c r="L1823" i="2"/>
  <c r="C1824" i="2"/>
  <c r="D1824" i="2"/>
  <c r="E1824" i="2"/>
  <c r="F1824" i="2"/>
  <c r="G1824" i="2"/>
  <c r="H1824" i="2"/>
  <c r="I1824" i="2"/>
  <c r="J1824" i="2"/>
  <c r="K1824" i="2"/>
  <c r="L1824" i="2"/>
  <c r="C1825" i="2"/>
  <c r="D1825" i="2"/>
  <c r="E1825" i="2"/>
  <c r="F1825" i="2"/>
  <c r="G1825" i="2"/>
  <c r="H1825" i="2"/>
  <c r="I1825" i="2"/>
  <c r="J1825" i="2"/>
  <c r="K1825" i="2"/>
  <c r="L1825" i="2"/>
  <c r="C1826" i="2"/>
  <c r="D1826" i="2"/>
  <c r="E1826" i="2"/>
  <c r="F1826" i="2"/>
  <c r="G1826" i="2"/>
  <c r="H1826" i="2"/>
  <c r="I1826" i="2"/>
  <c r="J1826" i="2"/>
  <c r="K1826" i="2"/>
  <c r="L1826" i="2"/>
  <c r="C1827" i="2"/>
  <c r="D1827" i="2"/>
  <c r="E1827" i="2"/>
  <c r="F1827" i="2"/>
  <c r="G1827" i="2"/>
  <c r="H1827" i="2"/>
  <c r="I1827" i="2"/>
  <c r="J1827" i="2"/>
  <c r="K1827" i="2"/>
  <c r="L1827" i="2"/>
  <c r="C1828" i="2"/>
  <c r="D1828" i="2"/>
  <c r="E1828" i="2"/>
  <c r="F1828" i="2"/>
  <c r="G1828" i="2"/>
  <c r="H1828" i="2"/>
  <c r="I1828" i="2"/>
  <c r="J1828" i="2"/>
  <c r="K1828" i="2"/>
  <c r="L1828" i="2"/>
  <c r="C1829" i="2"/>
  <c r="D1829" i="2"/>
  <c r="E1829" i="2"/>
  <c r="F1829" i="2"/>
  <c r="G1829" i="2"/>
  <c r="H1829" i="2"/>
  <c r="I1829" i="2"/>
  <c r="J1829" i="2"/>
  <c r="K1829" i="2"/>
  <c r="L1829" i="2"/>
  <c r="C1830" i="2"/>
  <c r="D1830" i="2"/>
  <c r="E1830" i="2"/>
  <c r="F1830" i="2"/>
  <c r="G1830" i="2"/>
  <c r="H1830" i="2"/>
  <c r="I1830" i="2"/>
  <c r="J1830" i="2"/>
  <c r="K1830" i="2"/>
  <c r="L1830" i="2"/>
  <c r="C1831" i="2"/>
  <c r="D1831" i="2"/>
  <c r="E1831" i="2"/>
  <c r="F1831" i="2"/>
  <c r="G1831" i="2"/>
  <c r="H1831" i="2"/>
  <c r="I1831" i="2"/>
  <c r="J1831" i="2"/>
  <c r="K1831" i="2"/>
  <c r="L1831" i="2"/>
  <c r="C1832" i="2"/>
  <c r="D1832" i="2"/>
  <c r="E1832" i="2"/>
  <c r="F1832" i="2"/>
  <c r="G1832" i="2"/>
  <c r="H1832" i="2"/>
  <c r="I1832" i="2"/>
  <c r="J1832" i="2"/>
  <c r="K1832" i="2"/>
  <c r="L1832" i="2"/>
  <c r="C1833" i="2"/>
  <c r="D1833" i="2"/>
  <c r="E1833" i="2"/>
  <c r="F1833" i="2"/>
  <c r="G1833" i="2"/>
  <c r="H1833" i="2"/>
  <c r="I1833" i="2"/>
  <c r="J1833" i="2"/>
  <c r="K1833" i="2"/>
  <c r="L1833" i="2"/>
  <c r="C1834" i="2"/>
  <c r="D1834" i="2"/>
  <c r="E1834" i="2"/>
  <c r="F1834" i="2"/>
  <c r="G1834" i="2"/>
  <c r="H1834" i="2"/>
  <c r="I1834" i="2"/>
  <c r="J1834" i="2"/>
  <c r="K1834" i="2"/>
  <c r="L1834" i="2"/>
  <c r="C1835" i="2"/>
  <c r="D1835" i="2"/>
  <c r="E1835" i="2"/>
  <c r="F1835" i="2"/>
  <c r="G1835" i="2"/>
  <c r="H1835" i="2"/>
  <c r="I1835" i="2"/>
  <c r="J1835" i="2"/>
  <c r="K1835" i="2"/>
  <c r="L1835" i="2"/>
  <c r="C1836" i="2"/>
  <c r="D1836" i="2"/>
  <c r="E1836" i="2"/>
  <c r="F1836" i="2"/>
  <c r="G1836" i="2"/>
  <c r="H1836" i="2"/>
  <c r="I1836" i="2"/>
  <c r="J1836" i="2"/>
  <c r="K1836" i="2"/>
  <c r="L1836" i="2"/>
  <c r="C1837" i="2"/>
  <c r="D1837" i="2"/>
  <c r="E1837" i="2"/>
  <c r="F1837" i="2"/>
  <c r="G1837" i="2"/>
  <c r="H1837" i="2"/>
  <c r="I1837" i="2"/>
  <c r="J1837" i="2"/>
  <c r="K1837" i="2"/>
  <c r="L1837" i="2"/>
  <c r="C1838" i="2"/>
  <c r="D1838" i="2"/>
  <c r="E1838" i="2"/>
  <c r="F1838" i="2"/>
  <c r="G1838" i="2"/>
  <c r="H1838" i="2"/>
  <c r="I1838" i="2"/>
  <c r="J1838" i="2"/>
  <c r="K1838" i="2"/>
  <c r="L1838" i="2"/>
  <c r="C1839" i="2"/>
  <c r="D1839" i="2"/>
  <c r="E1839" i="2"/>
  <c r="F1839" i="2"/>
  <c r="G1839" i="2"/>
  <c r="H1839" i="2"/>
  <c r="I1839" i="2"/>
  <c r="J1839" i="2"/>
  <c r="K1839" i="2"/>
  <c r="L1839" i="2"/>
  <c r="C1840" i="2"/>
  <c r="D1840" i="2"/>
  <c r="E1840" i="2"/>
  <c r="F1840" i="2"/>
  <c r="G1840" i="2"/>
  <c r="H1840" i="2"/>
  <c r="I1840" i="2"/>
  <c r="J1840" i="2"/>
  <c r="K1840" i="2"/>
  <c r="L1840" i="2"/>
  <c r="C1841" i="2"/>
  <c r="D1841" i="2"/>
  <c r="E1841" i="2"/>
  <c r="F1841" i="2"/>
  <c r="G1841" i="2"/>
  <c r="H1841" i="2"/>
  <c r="I1841" i="2"/>
  <c r="J1841" i="2"/>
  <c r="K1841" i="2"/>
  <c r="L1841" i="2"/>
  <c r="C1842" i="2"/>
  <c r="D1842" i="2"/>
  <c r="E1842" i="2"/>
  <c r="F1842" i="2"/>
  <c r="G1842" i="2"/>
  <c r="H1842" i="2"/>
  <c r="I1842" i="2"/>
  <c r="J1842" i="2"/>
  <c r="K1842" i="2"/>
  <c r="L1842" i="2"/>
  <c r="C1843" i="2"/>
  <c r="D1843" i="2"/>
  <c r="E1843" i="2"/>
  <c r="F1843" i="2"/>
  <c r="G1843" i="2"/>
  <c r="H1843" i="2"/>
  <c r="I1843" i="2"/>
  <c r="J1843" i="2"/>
  <c r="K1843" i="2"/>
  <c r="L1843" i="2"/>
  <c r="C1844" i="2"/>
  <c r="D1844" i="2"/>
  <c r="E1844" i="2"/>
  <c r="F1844" i="2"/>
  <c r="G1844" i="2"/>
  <c r="H1844" i="2"/>
  <c r="I1844" i="2"/>
  <c r="J1844" i="2"/>
  <c r="K1844" i="2"/>
  <c r="L1844" i="2"/>
  <c r="C1845" i="2"/>
  <c r="D1845" i="2"/>
  <c r="E1845" i="2"/>
  <c r="F1845" i="2"/>
  <c r="G1845" i="2"/>
  <c r="H1845" i="2"/>
  <c r="I1845" i="2"/>
  <c r="J1845" i="2"/>
  <c r="K1845" i="2"/>
  <c r="L1845" i="2"/>
  <c r="C1846" i="2"/>
  <c r="D1846" i="2"/>
  <c r="E1846" i="2"/>
  <c r="F1846" i="2"/>
  <c r="G1846" i="2"/>
  <c r="H1846" i="2"/>
  <c r="I1846" i="2"/>
  <c r="J1846" i="2"/>
  <c r="K1846" i="2"/>
  <c r="L1846" i="2"/>
  <c r="C1847" i="2"/>
  <c r="D1847" i="2"/>
  <c r="E1847" i="2"/>
  <c r="F1847" i="2"/>
  <c r="G1847" i="2"/>
  <c r="H1847" i="2"/>
  <c r="I1847" i="2"/>
  <c r="J1847" i="2"/>
  <c r="K1847" i="2"/>
  <c r="L1847" i="2"/>
  <c r="C1848" i="2"/>
  <c r="D1848" i="2"/>
  <c r="E1848" i="2"/>
  <c r="F1848" i="2"/>
  <c r="G1848" i="2"/>
  <c r="H1848" i="2"/>
  <c r="I1848" i="2"/>
  <c r="J1848" i="2"/>
  <c r="K1848" i="2"/>
  <c r="L1848" i="2"/>
  <c r="C1849" i="2"/>
  <c r="D1849" i="2"/>
  <c r="E1849" i="2"/>
  <c r="F1849" i="2"/>
  <c r="G1849" i="2"/>
  <c r="H1849" i="2"/>
  <c r="I1849" i="2"/>
  <c r="J1849" i="2"/>
  <c r="K1849" i="2"/>
  <c r="L1849" i="2"/>
  <c r="C1850" i="2"/>
  <c r="D1850" i="2"/>
  <c r="E1850" i="2"/>
  <c r="F1850" i="2"/>
  <c r="G1850" i="2"/>
  <c r="H1850" i="2"/>
  <c r="I1850" i="2"/>
  <c r="J1850" i="2"/>
  <c r="K1850" i="2"/>
  <c r="L1850" i="2"/>
  <c r="C1851" i="2"/>
  <c r="D1851" i="2"/>
  <c r="E1851" i="2"/>
  <c r="F1851" i="2"/>
  <c r="G1851" i="2"/>
  <c r="H1851" i="2"/>
  <c r="I1851" i="2"/>
  <c r="J1851" i="2"/>
  <c r="K1851" i="2"/>
  <c r="L1851" i="2"/>
  <c r="C1852" i="2"/>
  <c r="D1852" i="2"/>
  <c r="E1852" i="2"/>
  <c r="F1852" i="2"/>
  <c r="G1852" i="2"/>
  <c r="H1852" i="2"/>
  <c r="I1852" i="2"/>
  <c r="J1852" i="2"/>
  <c r="K1852" i="2"/>
  <c r="L1852" i="2"/>
  <c r="C1853" i="2"/>
  <c r="D1853" i="2"/>
  <c r="E1853" i="2"/>
  <c r="F1853" i="2"/>
  <c r="G1853" i="2"/>
  <c r="H1853" i="2"/>
  <c r="I1853" i="2"/>
  <c r="J1853" i="2"/>
  <c r="K1853" i="2"/>
  <c r="L1853" i="2"/>
  <c r="C1854" i="2"/>
  <c r="D1854" i="2"/>
  <c r="E1854" i="2"/>
  <c r="F1854" i="2"/>
  <c r="G1854" i="2"/>
  <c r="H1854" i="2"/>
  <c r="I1854" i="2"/>
  <c r="J1854" i="2"/>
  <c r="K1854" i="2"/>
  <c r="L1854" i="2"/>
  <c r="C1855" i="2"/>
  <c r="D1855" i="2"/>
  <c r="E1855" i="2"/>
  <c r="F1855" i="2"/>
  <c r="G1855" i="2"/>
  <c r="H1855" i="2"/>
  <c r="I1855" i="2"/>
  <c r="J1855" i="2"/>
  <c r="K1855" i="2"/>
  <c r="L1855" i="2"/>
  <c r="C1856" i="2"/>
  <c r="D1856" i="2"/>
  <c r="E1856" i="2"/>
  <c r="F1856" i="2"/>
  <c r="G1856" i="2"/>
  <c r="H1856" i="2"/>
  <c r="I1856" i="2"/>
  <c r="J1856" i="2"/>
  <c r="K1856" i="2"/>
  <c r="L1856" i="2"/>
  <c r="C1857" i="2"/>
  <c r="D1857" i="2"/>
  <c r="E1857" i="2"/>
  <c r="F1857" i="2"/>
  <c r="G1857" i="2"/>
  <c r="H1857" i="2"/>
  <c r="I1857" i="2"/>
  <c r="J1857" i="2"/>
  <c r="K1857" i="2"/>
  <c r="L1857" i="2"/>
  <c r="C1858" i="2"/>
  <c r="D1858" i="2"/>
  <c r="E1858" i="2"/>
  <c r="F1858" i="2"/>
  <c r="G1858" i="2"/>
  <c r="H1858" i="2"/>
  <c r="I1858" i="2"/>
  <c r="J1858" i="2"/>
  <c r="K1858" i="2"/>
  <c r="L1858" i="2"/>
  <c r="C1859" i="2"/>
  <c r="D1859" i="2"/>
  <c r="E1859" i="2"/>
  <c r="F1859" i="2"/>
  <c r="G1859" i="2"/>
  <c r="H1859" i="2"/>
  <c r="I1859" i="2"/>
  <c r="J1859" i="2"/>
  <c r="K1859" i="2"/>
  <c r="L1859" i="2"/>
  <c r="C1860" i="2"/>
  <c r="D1860" i="2"/>
  <c r="E1860" i="2"/>
  <c r="F1860" i="2"/>
  <c r="G1860" i="2"/>
  <c r="H1860" i="2"/>
  <c r="I1860" i="2"/>
  <c r="J1860" i="2"/>
  <c r="K1860" i="2"/>
  <c r="L1860" i="2"/>
  <c r="C1861" i="2"/>
  <c r="D1861" i="2"/>
  <c r="E1861" i="2"/>
  <c r="F1861" i="2"/>
  <c r="G1861" i="2"/>
  <c r="H1861" i="2"/>
  <c r="I1861" i="2"/>
  <c r="J1861" i="2"/>
  <c r="K1861" i="2"/>
  <c r="L1861" i="2"/>
  <c r="C1862" i="2"/>
  <c r="D1862" i="2"/>
  <c r="E1862" i="2"/>
  <c r="F1862" i="2"/>
  <c r="G1862" i="2"/>
  <c r="H1862" i="2"/>
  <c r="I1862" i="2"/>
  <c r="J1862" i="2"/>
  <c r="K1862" i="2"/>
  <c r="L1862" i="2"/>
  <c r="C1863" i="2"/>
  <c r="D1863" i="2"/>
  <c r="E1863" i="2"/>
  <c r="F1863" i="2"/>
  <c r="G1863" i="2"/>
  <c r="H1863" i="2"/>
  <c r="I1863" i="2"/>
  <c r="J1863" i="2"/>
  <c r="K1863" i="2"/>
  <c r="L1863" i="2"/>
  <c r="C1864" i="2"/>
  <c r="D1864" i="2"/>
  <c r="E1864" i="2"/>
  <c r="F1864" i="2"/>
  <c r="G1864" i="2"/>
  <c r="H1864" i="2"/>
  <c r="I1864" i="2"/>
  <c r="J1864" i="2"/>
  <c r="K1864" i="2"/>
  <c r="L1864" i="2"/>
  <c r="C1865" i="2"/>
  <c r="D1865" i="2"/>
  <c r="E1865" i="2"/>
  <c r="F1865" i="2"/>
  <c r="G1865" i="2"/>
  <c r="H1865" i="2"/>
  <c r="I1865" i="2"/>
  <c r="J1865" i="2"/>
  <c r="K1865" i="2"/>
  <c r="L1865" i="2"/>
  <c r="C1866" i="2"/>
  <c r="D1866" i="2"/>
  <c r="E1866" i="2"/>
  <c r="F1866" i="2"/>
  <c r="G1866" i="2"/>
  <c r="H1866" i="2"/>
  <c r="I1866" i="2"/>
  <c r="J1866" i="2"/>
  <c r="K1866" i="2"/>
  <c r="L1866" i="2"/>
  <c r="C1867" i="2"/>
  <c r="D1867" i="2"/>
  <c r="E1867" i="2"/>
  <c r="F1867" i="2"/>
  <c r="G1867" i="2"/>
  <c r="H1867" i="2"/>
  <c r="I1867" i="2"/>
  <c r="J1867" i="2"/>
  <c r="K1867" i="2"/>
  <c r="L1867" i="2"/>
  <c r="C1868" i="2"/>
  <c r="D1868" i="2"/>
  <c r="E1868" i="2"/>
  <c r="F1868" i="2"/>
  <c r="G1868" i="2"/>
  <c r="H1868" i="2"/>
  <c r="I1868" i="2"/>
  <c r="J1868" i="2"/>
  <c r="K1868" i="2"/>
  <c r="L1868" i="2"/>
  <c r="C1869" i="2"/>
  <c r="D1869" i="2"/>
  <c r="E1869" i="2"/>
  <c r="F1869" i="2"/>
  <c r="G1869" i="2"/>
  <c r="H1869" i="2"/>
  <c r="I1869" i="2"/>
  <c r="J1869" i="2"/>
  <c r="K1869" i="2"/>
  <c r="L1869" i="2"/>
  <c r="C1870" i="2"/>
  <c r="D1870" i="2"/>
  <c r="E1870" i="2"/>
  <c r="F1870" i="2"/>
  <c r="G1870" i="2"/>
  <c r="H1870" i="2"/>
  <c r="I1870" i="2"/>
  <c r="J1870" i="2"/>
  <c r="K1870" i="2"/>
  <c r="L1870" i="2"/>
  <c r="C1871" i="2"/>
  <c r="D1871" i="2"/>
  <c r="E1871" i="2"/>
  <c r="F1871" i="2"/>
  <c r="G1871" i="2"/>
  <c r="H1871" i="2"/>
  <c r="I1871" i="2"/>
  <c r="J1871" i="2"/>
  <c r="K1871" i="2"/>
  <c r="L1871" i="2"/>
  <c r="C1872" i="2"/>
  <c r="D1872" i="2"/>
  <c r="E1872" i="2"/>
  <c r="F1872" i="2"/>
  <c r="G1872" i="2"/>
  <c r="H1872" i="2"/>
  <c r="I1872" i="2"/>
  <c r="J1872" i="2"/>
  <c r="K1872" i="2"/>
  <c r="L1872" i="2"/>
  <c r="C1873" i="2"/>
  <c r="D1873" i="2"/>
  <c r="E1873" i="2"/>
  <c r="F1873" i="2"/>
  <c r="G1873" i="2"/>
  <c r="H1873" i="2"/>
  <c r="I1873" i="2"/>
  <c r="J1873" i="2"/>
  <c r="K1873" i="2"/>
  <c r="L1873" i="2"/>
  <c r="C1874" i="2"/>
  <c r="D1874" i="2"/>
  <c r="E1874" i="2"/>
  <c r="F1874" i="2"/>
  <c r="G1874" i="2"/>
  <c r="H1874" i="2"/>
  <c r="I1874" i="2"/>
  <c r="J1874" i="2"/>
  <c r="K1874" i="2"/>
  <c r="L1874" i="2"/>
  <c r="C1875" i="2"/>
  <c r="D1875" i="2"/>
  <c r="E1875" i="2"/>
  <c r="F1875" i="2"/>
  <c r="G1875" i="2"/>
  <c r="H1875" i="2"/>
  <c r="I1875" i="2"/>
  <c r="J1875" i="2"/>
  <c r="K1875" i="2"/>
  <c r="L1875" i="2"/>
  <c r="C1876" i="2"/>
  <c r="D1876" i="2"/>
  <c r="E1876" i="2"/>
  <c r="F1876" i="2"/>
  <c r="G1876" i="2"/>
  <c r="H1876" i="2"/>
  <c r="I1876" i="2"/>
  <c r="J1876" i="2"/>
  <c r="K1876" i="2"/>
  <c r="L1876" i="2"/>
  <c r="C1877" i="2"/>
  <c r="D1877" i="2"/>
  <c r="E1877" i="2"/>
  <c r="F1877" i="2"/>
  <c r="G1877" i="2"/>
  <c r="H1877" i="2"/>
  <c r="I1877" i="2"/>
  <c r="J1877" i="2"/>
  <c r="K1877" i="2"/>
  <c r="L1877" i="2"/>
  <c r="C1878" i="2"/>
  <c r="D1878" i="2"/>
  <c r="E1878" i="2"/>
  <c r="F1878" i="2"/>
  <c r="G1878" i="2"/>
  <c r="H1878" i="2"/>
  <c r="I1878" i="2"/>
  <c r="J1878" i="2"/>
  <c r="K1878" i="2"/>
  <c r="L1878" i="2"/>
  <c r="C1879" i="2"/>
  <c r="D1879" i="2"/>
  <c r="E1879" i="2"/>
  <c r="F1879" i="2"/>
  <c r="G1879" i="2"/>
  <c r="H1879" i="2"/>
  <c r="I1879" i="2"/>
  <c r="J1879" i="2"/>
  <c r="K1879" i="2"/>
  <c r="L1879" i="2"/>
  <c r="C1880" i="2"/>
  <c r="D1880" i="2"/>
  <c r="E1880" i="2"/>
  <c r="F1880" i="2"/>
  <c r="G1880" i="2"/>
  <c r="H1880" i="2"/>
  <c r="I1880" i="2"/>
  <c r="J1880" i="2"/>
  <c r="K1880" i="2"/>
  <c r="L1880" i="2"/>
  <c r="C1881" i="2"/>
  <c r="D1881" i="2"/>
  <c r="E1881" i="2"/>
  <c r="F1881" i="2"/>
  <c r="G1881" i="2"/>
  <c r="H1881" i="2"/>
  <c r="I1881" i="2"/>
  <c r="J1881" i="2"/>
  <c r="K1881" i="2"/>
  <c r="L1881" i="2"/>
  <c r="C1882" i="2"/>
  <c r="D1882" i="2"/>
  <c r="E1882" i="2"/>
  <c r="F1882" i="2"/>
  <c r="G1882" i="2"/>
  <c r="H1882" i="2"/>
  <c r="I1882" i="2"/>
  <c r="J1882" i="2"/>
  <c r="K1882" i="2"/>
  <c r="L1882" i="2"/>
  <c r="C1883" i="2"/>
  <c r="D1883" i="2"/>
  <c r="E1883" i="2"/>
  <c r="F1883" i="2"/>
  <c r="G1883" i="2"/>
  <c r="H1883" i="2"/>
  <c r="I1883" i="2"/>
  <c r="J1883" i="2"/>
  <c r="K1883" i="2"/>
  <c r="L1883" i="2"/>
  <c r="C1884" i="2"/>
  <c r="D1884" i="2"/>
  <c r="E1884" i="2"/>
  <c r="F1884" i="2"/>
  <c r="G1884" i="2"/>
  <c r="H1884" i="2"/>
  <c r="I1884" i="2"/>
  <c r="J1884" i="2"/>
  <c r="K1884" i="2"/>
  <c r="L1884" i="2"/>
  <c r="C1885" i="2"/>
  <c r="D1885" i="2"/>
  <c r="E1885" i="2"/>
  <c r="F1885" i="2"/>
  <c r="G1885" i="2"/>
  <c r="H1885" i="2"/>
  <c r="I1885" i="2"/>
  <c r="J1885" i="2"/>
  <c r="K1885" i="2"/>
  <c r="L1885" i="2"/>
  <c r="C1886" i="2"/>
  <c r="D1886" i="2"/>
  <c r="E1886" i="2"/>
  <c r="F1886" i="2"/>
  <c r="G1886" i="2"/>
  <c r="H1886" i="2"/>
  <c r="I1886" i="2"/>
  <c r="J1886" i="2"/>
  <c r="K1886" i="2"/>
  <c r="L1886" i="2"/>
  <c r="C1887" i="2"/>
  <c r="D1887" i="2"/>
  <c r="E1887" i="2"/>
  <c r="F1887" i="2"/>
  <c r="G1887" i="2"/>
  <c r="H1887" i="2"/>
  <c r="I1887" i="2"/>
  <c r="J1887" i="2"/>
  <c r="K1887" i="2"/>
  <c r="L1887" i="2"/>
  <c r="C1888" i="2"/>
  <c r="D1888" i="2"/>
  <c r="E1888" i="2"/>
  <c r="F1888" i="2"/>
  <c r="G1888" i="2"/>
  <c r="H1888" i="2"/>
  <c r="I1888" i="2"/>
  <c r="J1888" i="2"/>
  <c r="K1888" i="2"/>
  <c r="L1888" i="2"/>
  <c r="C1889" i="2"/>
  <c r="D1889" i="2"/>
  <c r="E1889" i="2"/>
  <c r="F1889" i="2"/>
  <c r="G1889" i="2"/>
  <c r="H1889" i="2"/>
  <c r="I1889" i="2"/>
  <c r="J1889" i="2"/>
  <c r="K1889" i="2"/>
  <c r="L1889" i="2"/>
  <c r="C1890" i="2"/>
  <c r="D1890" i="2"/>
  <c r="E1890" i="2"/>
  <c r="F1890" i="2"/>
  <c r="G1890" i="2"/>
  <c r="H1890" i="2"/>
  <c r="I1890" i="2"/>
  <c r="J1890" i="2"/>
  <c r="K1890" i="2"/>
  <c r="L1890" i="2"/>
  <c r="C1891" i="2"/>
  <c r="D1891" i="2"/>
  <c r="E1891" i="2"/>
  <c r="F1891" i="2"/>
  <c r="G1891" i="2"/>
  <c r="H1891" i="2"/>
  <c r="I1891" i="2"/>
  <c r="J1891" i="2"/>
  <c r="K1891" i="2"/>
  <c r="L1891" i="2"/>
  <c r="C1892" i="2"/>
  <c r="D1892" i="2"/>
  <c r="E1892" i="2"/>
  <c r="F1892" i="2"/>
  <c r="G1892" i="2"/>
  <c r="H1892" i="2"/>
  <c r="I1892" i="2"/>
  <c r="J1892" i="2"/>
  <c r="K1892" i="2"/>
  <c r="L1892" i="2"/>
  <c r="C1893" i="2"/>
  <c r="D1893" i="2"/>
  <c r="E1893" i="2"/>
  <c r="F1893" i="2"/>
  <c r="G1893" i="2"/>
  <c r="H1893" i="2"/>
  <c r="I1893" i="2"/>
  <c r="J1893" i="2"/>
  <c r="K1893" i="2"/>
  <c r="L1893" i="2"/>
  <c r="C1894" i="2"/>
  <c r="D1894" i="2"/>
  <c r="E1894" i="2"/>
  <c r="F1894" i="2"/>
  <c r="G1894" i="2"/>
  <c r="H1894" i="2"/>
  <c r="I1894" i="2"/>
  <c r="J1894" i="2"/>
  <c r="K1894" i="2"/>
  <c r="L1894" i="2"/>
  <c r="C1895" i="2"/>
  <c r="D1895" i="2"/>
  <c r="E1895" i="2"/>
  <c r="F1895" i="2"/>
  <c r="G1895" i="2"/>
  <c r="H1895" i="2"/>
  <c r="I1895" i="2"/>
  <c r="J1895" i="2"/>
  <c r="K1895" i="2"/>
  <c r="L1895" i="2"/>
  <c r="C1896" i="2"/>
  <c r="D1896" i="2"/>
  <c r="E1896" i="2"/>
  <c r="F1896" i="2"/>
  <c r="G1896" i="2"/>
  <c r="H1896" i="2"/>
  <c r="I1896" i="2"/>
  <c r="J1896" i="2"/>
  <c r="K1896" i="2"/>
  <c r="L1896" i="2"/>
  <c r="C1897" i="2"/>
  <c r="D1897" i="2"/>
  <c r="E1897" i="2"/>
  <c r="F1897" i="2"/>
  <c r="G1897" i="2"/>
  <c r="H1897" i="2"/>
  <c r="I1897" i="2"/>
  <c r="J1897" i="2"/>
  <c r="K1897" i="2"/>
  <c r="L1897" i="2"/>
  <c r="C1898" i="2"/>
  <c r="D1898" i="2"/>
  <c r="E1898" i="2"/>
  <c r="F1898" i="2"/>
  <c r="G1898" i="2"/>
  <c r="H1898" i="2"/>
  <c r="I1898" i="2"/>
  <c r="J1898" i="2"/>
  <c r="K1898" i="2"/>
  <c r="L1898" i="2"/>
  <c r="C1899" i="2"/>
  <c r="D1899" i="2"/>
  <c r="E1899" i="2"/>
  <c r="F1899" i="2"/>
  <c r="G1899" i="2"/>
  <c r="H1899" i="2"/>
  <c r="I1899" i="2"/>
  <c r="J1899" i="2"/>
  <c r="K1899" i="2"/>
  <c r="L1899" i="2"/>
  <c r="C1900" i="2"/>
  <c r="D1900" i="2"/>
  <c r="E1900" i="2"/>
  <c r="F1900" i="2"/>
  <c r="G1900" i="2"/>
  <c r="H1900" i="2"/>
  <c r="I1900" i="2"/>
  <c r="J1900" i="2"/>
  <c r="K1900" i="2"/>
  <c r="L1900" i="2"/>
  <c r="C1901" i="2"/>
  <c r="D1901" i="2"/>
  <c r="E1901" i="2"/>
  <c r="F1901" i="2"/>
  <c r="G1901" i="2"/>
  <c r="H1901" i="2"/>
  <c r="I1901" i="2"/>
  <c r="J1901" i="2"/>
  <c r="K1901" i="2"/>
  <c r="L1901" i="2"/>
  <c r="C1902" i="2"/>
  <c r="D1902" i="2"/>
  <c r="E1902" i="2"/>
  <c r="F1902" i="2"/>
  <c r="G1902" i="2"/>
  <c r="H1902" i="2"/>
  <c r="I1902" i="2"/>
  <c r="J1902" i="2"/>
  <c r="K1902" i="2"/>
  <c r="L1902" i="2"/>
  <c r="C1903" i="2"/>
  <c r="D1903" i="2"/>
  <c r="E1903" i="2"/>
  <c r="F1903" i="2"/>
  <c r="G1903" i="2"/>
  <c r="H1903" i="2"/>
  <c r="I1903" i="2"/>
  <c r="J1903" i="2"/>
  <c r="K1903" i="2"/>
  <c r="L1903" i="2"/>
  <c r="C1904" i="2"/>
  <c r="D1904" i="2"/>
  <c r="E1904" i="2"/>
  <c r="F1904" i="2"/>
  <c r="G1904" i="2"/>
  <c r="H1904" i="2"/>
  <c r="I1904" i="2"/>
  <c r="J1904" i="2"/>
  <c r="K1904" i="2"/>
  <c r="L1904" i="2"/>
  <c r="C1905" i="2"/>
  <c r="D1905" i="2"/>
  <c r="E1905" i="2"/>
  <c r="F1905" i="2"/>
  <c r="G1905" i="2"/>
  <c r="H1905" i="2"/>
  <c r="I1905" i="2"/>
  <c r="J1905" i="2"/>
  <c r="K1905" i="2"/>
  <c r="L1905" i="2"/>
  <c r="C1906" i="2"/>
  <c r="D1906" i="2"/>
  <c r="E1906" i="2"/>
  <c r="F1906" i="2"/>
  <c r="G1906" i="2"/>
  <c r="H1906" i="2"/>
  <c r="I1906" i="2"/>
  <c r="J1906" i="2"/>
  <c r="K1906" i="2"/>
  <c r="L1906" i="2"/>
  <c r="C1907" i="2"/>
  <c r="D1907" i="2"/>
  <c r="E1907" i="2"/>
  <c r="F1907" i="2"/>
  <c r="G1907" i="2"/>
  <c r="H1907" i="2"/>
  <c r="I1907" i="2"/>
  <c r="J1907" i="2"/>
  <c r="K1907" i="2"/>
  <c r="L1907" i="2"/>
  <c r="C1908" i="2"/>
  <c r="D1908" i="2"/>
  <c r="E1908" i="2"/>
  <c r="F1908" i="2"/>
  <c r="G1908" i="2"/>
  <c r="H1908" i="2"/>
  <c r="I1908" i="2"/>
  <c r="J1908" i="2"/>
  <c r="K1908" i="2"/>
  <c r="L1908" i="2"/>
  <c r="C1909" i="2"/>
  <c r="D1909" i="2"/>
  <c r="E1909" i="2"/>
  <c r="F1909" i="2"/>
  <c r="G1909" i="2"/>
  <c r="H1909" i="2"/>
  <c r="I1909" i="2"/>
  <c r="J1909" i="2"/>
  <c r="K1909" i="2"/>
  <c r="L1909" i="2"/>
  <c r="C1910" i="2"/>
  <c r="D1910" i="2"/>
  <c r="E1910" i="2"/>
  <c r="F1910" i="2"/>
  <c r="G1910" i="2"/>
  <c r="H1910" i="2"/>
  <c r="I1910" i="2"/>
  <c r="J1910" i="2"/>
  <c r="K1910" i="2"/>
  <c r="L1910" i="2"/>
  <c r="C1911" i="2"/>
  <c r="D1911" i="2"/>
  <c r="E1911" i="2"/>
  <c r="F1911" i="2"/>
  <c r="G1911" i="2"/>
  <c r="H1911" i="2"/>
  <c r="I1911" i="2"/>
  <c r="J1911" i="2"/>
  <c r="K1911" i="2"/>
  <c r="L1911" i="2"/>
  <c r="C1912" i="2"/>
  <c r="D1912" i="2"/>
  <c r="E1912" i="2"/>
  <c r="F1912" i="2"/>
  <c r="G1912" i="2"/>
  <c r="H1912" i="2"/>
  <c r="I1912" i="2"/>
  <c r="J1912" i="2"/>
  <c r="K1912" i="2"/>
  <c r="L1912" i="2"/>
  <c r="C1913" i="2"/>
  <c r="D1913" i="2"/>
  <c r="E1913" i="2"/>
  <c r="F1913" i="2"/>
  <c r="G1913" i="2"/>
  <c r="H1913" i="2"/>
  <c r="I1913" i="2"/>
  <c r="J1913" i="2"/>
  <c r="K1913" i="2"/>
  <c r="L1913" i="2"/>
  <c r="C1914" i="2"/>
  <c r="D1914" i="2"/>
  <c r="E1914" i="2"/>
  <c r="F1914" i="2"/>
  <c r="G1914" i="2"/>
  <c r="H1914" i="2"/>
  <c r="I1914" i="2"/>
  <c r="J1914" i="2"/>
  <c r="K1914" i="2"/>
  <c r="L1914" i="2"/>
  <c r="C1915" i="2"/>
  <c r="D1915" i="2"/>
  <c r="E1915" i="2"/>
  <c r="F1915" i="2"/>
  <c r="G1915" i="2"/>
  <c r="H1915" i="2"/>
  <c r="I1915" i="2"/>
  <c r="J1915" i="2"/>
  <c r="K1915" i="2"/>
  <c r="L1915" i="2"/>
  <c r="C1916" i="2"/>
  <c r="D1916" i="2"/>
  <c r="E1916" i="2"/>
  <c r="F1916" i="2"/>
  <c r="G1916" i="2"/>
  <c r="H1916" i="2"/>
  <c r="I1916" i="2"/>
  <c r="J1916" i="2"/>
  <c r="K1916" i="2"/>
  <c r="L1916" i="2"/>
  <c r="C1917" i="2"/>
  <c r="D1917" i="2"/>
  <c r="E1917" i="2"/>
  <c r="F1917" i="2"/>
  <c r="G1917" i="2"/>
  <c r="H1917" i="2"/>
  <c r="I1917" i="2"/>
  <c r="J1917" i="2"/>
  <c r="K1917" i="2"/>
  <c r="L1917" i="2"/>
  <c r="C1918" i="2"/>
  <c r="D1918" i="2"/>
  <c r="E1918" i="2"/>
  <c r="F1918" i="2"/>
  <c r="G1918" i="2"/>
  <c r="H1918" i="2"/>
  <c r="I1918" i="2"/>
  <c r="J1918" i="2"/>
  <c r="K1918" i="2"/>
  <c r="L1918" i="2"/>
  <c r="C1919" i="2"/>
  <c r="D1919" i="2"/>
  <c r="E1919" i="2"/>
  <c r="F1919" i="2"/>
  <c r="G1919" i="2"/>
  <c r="H1919" i="2"/>
  <c r="I1919" i="2"/>
  <c r="J1919" i="2"/>
  <c r="K1919" i="2"/>
  <c r="L1919" i="2"/>
  <c r="C1920" i="2"/>
  <c r="D1920" i="2"/>
  <c r="E1920" i="2"/>
  <c r="F1920" i="2"/>
  <c r="G1920" i="2"/>
  <c r="H1920" i="2"/>
  <c r="I1920" i="2"/>
  <c r="J1920" i="2"/>
  <c r="K1920" i="2"/>
  <c r="L1920" i="2"/>
  <c r="C1921" i="2"/>
  <c r="D1921" i="2"/>
  <c r="E1921" i="2"/>
  <c r="F1921" i="2"/>
  <c r="G1921" i="2"/>
  <c r="H1921" i="2"/>
  <c r="I1921" i="2"/>
  <c r="J1921" i="2"/>
  <c r="K1921" i="2"/>
  <c r="L1921" i="2"/>
  <c r="C1922" i="2"/>
  <c r="D1922" i="2"/>
  <c r="E1922" i="2"/>
  <c r="F1922" i="2"/>
  <c r="G1922" i="2"/>
  <c r="H1922" i="2"/>
  <c r="I1922" i="2"/>
  <c r="J1922" i="2"/>
  <c r="K1922" i="2"/>
  <c r="L1922" i="2"/>
  <c r="C1923" i="2"/>
  <c r="D1923" i="2"/>
  <c r="E1923" i="2"/>
  <c r="F1923" i="2"/>
  <c r="G1923" i="2"/>
  <c r="H1923" i="2"/>
  <c r="I1923" i="2"/>
  <c r="J1923" i="2"/>
  <c r="K1923" i="2"/>
  <c r="L1923" i="2"/>
  <c r="C1924" i="2"/>
  <c r="D1924" i="2"/>
  <c r="E1924" i="2"/>
  <c r="F1924" i="2"/>
  <c r="G1924" i="2"/>
  <c r="H1924" i="2"/>
  <c r="I1924" i="2"/>
  <c r="J1924" i="2"/>
  <c r="K1924" i="2"/>
  <c r="L1924" i="2"/>
  <c r="C1925" i="2"/>
  <c r="D1925" i="2"/>
  <c r="E1925" i="2"/>
  <c r="F1925" i="2"/>
  <c r="G1925" i="2"/>
  <c r="H1925" i="2"/>
  <c r="I1925" i="2"/>
  <c r="J1925" i="2"/>
  <c r="K1925" i="2"/>
  <c r="L1925" i="2"/>
  <c r="C1926" i="2"/>
  <c r="D1926" i="2"/>
  <c r="E1926" i="2"/>
  <c r="F1926" i="2"/>
  <c r="G1926" i="2"/>
  <c r="H1926" i="2"/>
  <c r="I1926" i="2"/>
  <c r="J1926" i="2"/>
  <c r="K1926" i="2"/>
  <c r="L1926" i="2"/>
  <c r="C1927" i="2"/>
  <c r="D1927" i="2"/>
  <c r="E1927" i="2"/>
  <c r="F1927" i="2"/>
  <c r="G1927" i="2"/>
  <c r="H1927" i="2"/>
  <c r="I1927" i="2"/>
  <c r="J1927" i="2"/>
  <c r="K1927" i="2"/>
  <c r="L1927" i="2"/>
  <c r="C1928" i="2"/>
  <c r="D1928" i="2"/>
  <c r="E1928" i="2"/>
  <c r="F1928" i="2"/>
  <c r="G1928" i="2"/>
  <c r="H1928" i="2"/>
  <c r="I1928" i="2"/>
  <c r="J1928" i="2"/>
  <c r="K1928" i="2"/>
  <c r="L1928" i="2"/>
  <c r="C1929" i="2"/>
  <c r="D1929" i="2"/>
  <c r="E1929" i="2"/>
  <c r="F1929" i="2"/>
  <c r="G1929" i="2"/>
  <c r="H1929" i="2"/>
  <c r="I1929" i="2"/>
  <c r="J1929" i="2"/>
  <c r="K1929" i="2"/>
  <c r="L1929" i="2"/>
  <c r="C1930" i="2"/>
  <c r="D1930" i="2"/>
  <c r="E1930" i="2"/>
  <c r="F1930" i="2"/>
  <c r="G1930" i="2"/>
  <c r="H1930" i="2"/>
  <c r="I1930" i="2"/>
  <c r="J1930" i="2"/>
  <c r="K1930" i="2"/>
  <c r="L1930" i="2"/>
  <c r="C1931" i="2"/>
  <c r="D1931" i="2"/>
  <c r="E1931" i="2"/>
  <c r="F1931" i="2"/>
  <c r="G1931" i="2"/>
  <c r="H1931" i="2"/>
  <c r="I1931" i="2"/>
  <c r="J1931" i="2"/>
  <c r="K1931" i="2"/>
  <c r="L1931" i="2"/>
  <c r="C1932" i="2"/>
  <c r="D1932" i="2"/>
  <c r="E1932" i="2"/>
  <c r="F1932" i="2"/>
  <c r="G1932" i="2"/>
  <c r="H1932" i="2"/>
  <c r="I1932" i="2"/>
  <c r="J1932" i="2"/>
  <c r="K1932" i="2"/>
  <c r="L1932" i="2"/>
  <c r="C1933" i="2"/>
  <c r="D1933" i="2"/>
  <c r="E1933" i="2"/>
  <c r="F1933" i="2"/>
  <c r="G1933" i="2"/>
  <c r="H1933" i="2"/>
  <c r="I1933" i="2"/>
  <c r="J1933" i="2"/>
  <c r="K1933" i="2"/>
  <c r="L1933" i="2"/>
  <c r="C1934" i="2"/>
  <c r="D1934" i="2"/>
  <c r="E1934" i="2"/>
  <c r="F1934" i="2"/>
  <c r="G1934" i="2"/>
  <c r="H1934" i="2"/>
  <c r="I1934" i="2"/>
  <c r="J1934" i="2"/>
  <c r="K1934" i="2"/>
  <c r="L1934" i="2"/>
  <c r="C1935" i="2"/>
  <c r="D1935" i="2"/>
  <c r="E1935" i="2"/>
  <c r="F1935" i="2"/>
  <c r="G1935" i="2"/>
  <c r="H1935" i="2"/>
  <c r="I1935" i="2"/>
  <c r="J1935" i="2"/>
  <c r="K1935" i="2"/>
  <c r="L1935" i="2"/>
  <c r="C1936" i="2"/>
  <c r="D1936" i="2"/>
  <c r="E1936" i="2"/>
  <c r="F1936" i="2"/>
  <c r="G1936" i="2"/>
  <c r="H1936" i="2"/>
  <c r="I1936" i="2"/>
  <c r="J1936" i="2"/>
  <c r="K1936" i="2"/>
  <c r="L1936" i="2"/>
  <c r="C1937" i="2"/>
  <c r="D1937" i="2"/>
  <c r="E1937" i="2"/>
  <c r="F1937" i="2"/>
  <c r="G1937" i="2"/>
  <c r="H1937" i="2"/>
  <c r="I1937" i="2"/>
  <c r="J1937" i="2"/>
  <c r="K1937" i="2"/>
  <c r="L1937" i="2"/>
  <c r="C1938" i="2"/>
  <c r="D1938" i="2"/>
  <c r="E1938" i="2"/>
  <c r="F1938" i="2"/>
  <c r="G1938" i="2"/>
  <c r="H1938" i="2"/>
  <c r="I1938" i="2"/>
  <c r="J1938" i="2"/>
  <c r="K1938" i="2"/>
  <c r="L1938" i="2"/>
  <c r="C1939" i="2"/>
  <c r="D1939" i="2"/>
  <c r="E1939" i="2"/>
  <c r="F1939" i="2"/>
  <c r="G1939" i="2"/>
  <c r="H1939" i="2"/>
  <c r="I1939" i="2"/>
  <c r="J1939" i="2"/>
  <c r="K1939" i="2"/>
  <c r="L1939" i="2"/>
  <c r="C1940" i="2"/>
  <c r="D1940" i="2"/>
  <c r="E1940" i="2"/>
  <c r="F1940" i="2"/>
  <c r="G1940" i="2"/>
  <c r="H1940" i="2"/>
  <c r="I1940" i="2"/>
  <c r="J1940" i="2"/>
  <c r="K1940" i="2"/>
  <c r="L1940" i="2"/>
  <c r="C1941" i="2"/>
  <c r="D1941" i="2"/>
  <c r="E1941" i="2"/>
  <c r="F1941" i="2"/>
  <c r="G1941" i="2"/>
  <c r="H1941" i="2"/>
  <c r="I1941" i="2"/>
  <c r="J1941" i="2"/>
  <c r="K1941" i="2"/>
  <c r="L1941" i="2"/>
  <c r="C1942" i="2"/>
  <c r="D1942" i="2"/>
  <c r="E1942" i="2"/>
  <c r="F1942" i="2"/>
  <c r="G1942" i="2"/>
  <c r="H1942" i="2"/>
  <c r="I1942" i="2"/>
  <c r="J1942" i="2"/>
  <c r="K1942" i="2"/>
  <c r="L1942" i="2"/>
  <c r="C1943" i="2"/>
  <c r="D1943" i="2"/>
  <c r="E1943" i="2"/>
  <c r="F1943" i="2"/>
  <c r="G1943" i="2"/>
  <c r="H1943" i="2"/>
  <c r="I1943" i="2"/>
  <c r="J1943" i="2"/>
  <c r="K1943" i="2"/>
  <c r="L1943" i="2"/>
  <c r="C1944" i="2"/>
  <c r="D1944" i="2"/>
  <c r="E1944" i="2"/>
  <c r="F1944" i="2"/>
  <c r="G1944" i="2"/>
  <c r="H1944" i="2"/>
  <c r="I1944" i="2"/>
  <c r="J1944" i="2"/>
  <c r="K1944" i="2"/>
  <c r="L1944" i="2"/>
  <c r="C1945" i="2"/>
  <c r="D1945" i="2"/>
  <c r="E1945" i="2"/>
  <c r="F1945" i="2"/>
  <c r="G1945" i="2"/>
  <c r="H1945" i="2"/>
  <c r="I1945" i="2"/>
  <c r="J1945" i="2"/>
  <c r="K1945" i="2"/>
  <c r="L1945" i="2"/>
  <c r="C1946" i="2"/>
  <c r="D1946" i="2"/>
  <c r="E1946" i="2"/>
  <c r="F1946" i="2"/>
  <c r="G1946" i="2"/>
  <c r="H1946" i="2"/>
  <c r="I1946" i="2"/>
  <c r="J1946" i="2"/>
  <c r="K1946" i="2"/>
  <c r="L1946" i="2"/>
  <c r="C1947" i="2"/>
  <c r="D1947" i="2"/>
  <c r="E1947" i="2"/>
  <c r="F1947" i="2"/>
  <c r="G1947" i="2"/>
  <c r="H1947" i="2"/>
  <c r="I1947" i="2"/>
  <c r="J1947" i="2"/>
  <c r="K1947" i="2"/>
  <c r="L1947" i="2"/>
  <c r="C1948" i="2"/>
  <c r="D1948" i="2"/>
  <c r="E1948" i="2"/>
  <c r="F1948" i="2"/>
  <c r="G1948" i="2"/>
  <c r="H1948" i="2"/>
  <c r="I1948" i="2"/>
  <c r="J1948" i="2"/>
  <c r="K1948" i="2"/>
  <c r="L1948" i="2"/>
  <c r="C1949" i="2"/>
  <c r="D1949" i="2"/>
  <c r="E1949" i="2"/>
  <c r="F1949" i="2"/>
  <c r="G1949" i="2"/>
  <c r="H1949" i="2"/>
  <c r="I1949" i="2"/>
  <c r="J1949" i="2"/>
  <c r="K1949" i="2"/>
  <c r="L1949" i="2"/>
  <c r="C1950" i="2"/>
  <c r="D1950" i="2"/>
  <c r="E1950" i="2"/>
  <c r="F1950" i="2"/>
  <c r="G1950" i="2"/>
  <c r="H1950" i="2"/>
  <c r="I1950" i="2"/>
  <c r="J1950" i="2"/>
  <c r="K1950" i="2"/>
  <c r="L1950" i="2"/>
  <c r="C1951" i="2"/>
  <c r="D1951" i="2"/>
  <c r="E1951" i="2"/>
  <c r="F1951" i="2"/>
  <c r="G1951" i="2"/>
  <c r="H1951" i="2"/>
  <c r="I1951" i="2"/>
  <c r="J1951" i="2"/>
  <c r="K1951" i="2"/>
  <c r="L1951" i="2"/>
  <c r="C1952" i="2"/>
  <c r="D1952" i="2"/>
  <c r="E1952" i="2"/>
  <c r="F1952" i="2"/>
  <c r="G1952" i="2"/>
  <c r="H1952" i="2"/>
  <c r="I1952" i="2"/>
  <c r="J1952" i="2"/>
  <c r="K1952" i="2"/>
  <c r="L1952" i="2"/>
  <c r="C1953" i="2"/>
  <c r="D1953" i="2"/>
  <c r="E1953" i="2"/>
  <c r="F1953" i="2"/>
  <c r="G1953" i="2"/>
  <c r="H1953" i="2"/>
  <c r="I1953" i="2"/>
  <c r="J1953" i="2"/>
  <c r="K1953" i="2"/>
  <c r="L1953" i="2"/>
  <c r="C1954" i="2"/>
  <c r="D1954" i="2"/>
  <c r="E1954" i="2"/>
  <c r="F1954" i="2"/>
  <c r="G1954" i="2"/>
  <c r="H1954" i="2"/>
  <c r="I1954" i="2"/>
  <c r="J1954" i="2"/>
  <c r="K1954" i="2"/>
  <c r="L1954" i="2"/>
  <c r="C1955" i="2"/>
  <c r="D1955" i="2"/>
  <c r="E1955" i="2"/>
  <c r="F1955" i="2"/>
  <c r="G1955" i="2"/>
  <c r="H1955" i="2"/>
  <c r="I1955" i="2"/>
  <c r="J1955" i="2"/>
  <c r="K1955" i="2"/>
  <c r="L1955" i="2"/>
  <c r="C1956" i="2"/>
  <c r="D1956" i="2"/>
  <c r="E1956" i="2"/>
  <c r="F1956" i="2"/>
  <c r="G1956" i="2"/>
  <c r="H1956" i="2"/>
  <c r="I1956" i="2"/>
  <c r="J1956" i="2"/>
  <c r="K1956" i="2"/>
  <c r="L1956" i="2"/>
  <c r="C1957" i="2"/>
  <c r="D1957" i="2"/>
  <c r="E1957" i="2"/>
  <c r="F1957" i="2"/>
  <c r="G1957" i="2"/>
  <c r="H1957" i="2"/>
  <c r="I1957" i="2"/>
  <c r="J1957" i="2"/>
  <c r="K1957" i="2"/>
  <c r="L1957" i="2"/>
  <c r="C1958" i="2"/>
  <c r="D1958" i="2"/>
  <c r="E1958" i="2"/>
  <c r="F1958" i="2"/>
  <c r="G1958" i="2"/>
  <c r="H1958" i="2"/>
  <c r="I1958" i="2"/>
  <c r="J1958" i="2"/>
  <c r="K1958" i="2"/>
  <c r="L1958" i="2"/>
  <c r="C1959" i="2"/>
  <c r="D1959" i="2"/>
  <c r="E1959" i="2"/>
  <c r="F1959" i="2"/>
  <c r="G1959" i="2"/>
  <c r="H1959" i="2"/>
  <c r="I1959" i="2"/>
  <c r="J1959" i="2"/>
  <c r="K1959" i="2"/>
  <c r="L1959" i="2"/>
  <c r="C1960" i="2"/>
  <c r="D1960" i="2"/>
  <c r="E1960" i="2"/>
  <c r="F1960" i="2"/>
  <c r="G1960" i="2"/>
  <c r="H1960" i="2"/>
  <c r="I1960" i="2"/>
  <c r="J1960" i="2"/>
  <c r="K1960" i="2"/>
  <c r="L1960" i="2"/>
  <c r="C1961" i="2"/>
  <c r="D1961" i="2"/>
  <c r="E1961" i="2"/>
  <c r="F1961" i="2"/>
  <c r="G1961" i="2"/>
  <c r="H1961" i="2"/>
  <c r="I1961" i="2"/>
  <c r="J1961" i="2"/>
  <c r="K1961" i="2"/>
  <c r="L1961" i="2"/>
  <c r="C1962" i="2"/>
  <c r="D1962" i="2"/>
  <c r="E1962" i="2"/>
  <c r="F1962" i="2"/>
  <c r="G1962" i="2"/>
  <c r="H1962" i="2"/>
  <c r="I1962" i="2"/>
  <c r="J1962" i="2"/>
  <c r="K1962" i="2"/>
  <c r="L1962" i="2"/>
  <c r="C1963" i="2"/>
  <c r="D1963" i="2"/>
  <c r="E1963" i="2"/>
  <c r="F1963" i="2"/>
  <c r="G1963" i="2"/>
  <c r="H1963" i="2"/>
  <c r="I1963" i="2"/>
  <c r="J1963" i="2"/>
  <c r="K1963" i="2"/>
  <c r="L1963" i="2"/>
  <c r="C1964" i="2"/>
  <c r="D1964" i="2"/>
  <c r="E1964" i="2"/>
  <c r="F1964" i="2"/>
  <c r="G1964" i="2"/>
  <c r="H1964" i="2"/>
  <c r="I1964" i="2"/>
  <c r="J1964" i="2"/>
  <c r="K1964" i="2"/>
  <c r="L1964" i="2"/>
  <c r="C1965" i="2"/>
  <c r="D1965" i="2"/>
  <c r="E1965" i="2"/>
  <c r="F1965" i="2"/>
  <c r="G1965" i="2"/>
  <c r="H1965" i="2"/>
  <c r="I1965" i="2"/>
  <c r="J1965" i="2"/>
  <c r="K1965" i="2"/>
  <c r="L1965" i="2"/>
  <c r="C1966" i="2"/>
  <c r="D1966" i="2"/>
  <c r="E1966" i="2"/>
  <c r="F1966" i="2"/>
  <c r="G1966" i="2"/>
  <c r="H1966" i="2"/>
  <c r="I1966" i="2"/>
  <c r="J1966" i="2"/>
  <c r="K1966" i="2"/>
  <c r="L1966" i="2"/>
  <c r="C1967" i="2"/>
  <c r="D1967" i="2"/>
  <c r="E1967" i="2"/>
  <c r="F1967" i="2"/>
  <c r="G1967" i="2"/>
  <c r="H1967" i="2"/>
  <c r="I1967" i="2"/>
  <c r="J1967" i="2"/>
  <c r="K1967" i="2"/>
  <c r="L1967" i="2"/>
  <c r="C1968" i="2"/>
  <c r="D1968" i="2"/>
  <c r="E1968" i="2"/>
  <c r="F1968" i="2"/>
  <c r="G1968" i="2"/>
  <c r="H1968" i="2"/>
  <c r="I1968" i="2"/>
  <c r="J1968" i="2"/>
  <c r="K1968" i="2"/>
  <c r="L1968" i="2"/>
  <c r="C1969" i="2"/>
  <c r="D1969" i="2"/>
  <c r="E1969" i="2"/>
  <c r="F1969" i="2"/>
  <c r="G1969" i="2"/>
  <c r="H1969" i="2"/>
  <c r="I1969" i="2"/>
  <c r="J1969" i="2"/>
  <c r="K1969" i="2"/>
  <c r="L1969" i="2"/>
  <c r="C1970" i="2"/>
  <c r="D1970" i="2"/>
  <c r="E1970" i="2"/>
  <c r="F1970" i="2"/>
  <c r="G1970" i="2"/>
  <c r="H1970" i="2"/>
  <c r="I1970" i="2"/>
  <c r="J1970" i="2"/>
  <c r="K1970" i="2"/>
  <c r="L1970" i="2"/>
  <c r="C1971" i="2"/>
  <c r="D1971" i="2"/>
  <c r="E1971" i="2"/>
  <c r="F1971" i="2"/>
  <c r="G1971" i="2"/>
  <c r="H1971" i="2"/>
  <c r="I1971" i="2"/>
  <c r="J1971" i="2"/>
  <c r="K1971" i="2"/>
  <c r="L1971" i="2"/>
  <c r="C1972" i="2"/>
  <c r="D1972" i="2"/>
  <c r="E1972" i="2"/>
  <c r="F1972" i="2"/>
  <c r="G1972" i="2"/>
  <c r="H1972" i="2"/>
  <c r="I1972" i="2"/>
  <c r="J1972" i="2"/>
  <c r="K1972" i="2"/>
  <c r="L1972" i="2"/>
  <c r="C1973" i="2"/>
  <c r="D1973" i="2"/>
  <c r="E1973" i="2"/>
  <c r="F1973" i="2"/>
  <c r="G1973" i="2"/>
  <c r="H1973" i="2"/>
  <c r="I1973" i="2"/>
  <c r="J1973" i="2"/>
  <c r="K1973" i="2"/>
  <c r="L1973" i="2"/>
  <c r="C1974" i="2"/>
  <c r="D1974" i="2"/>
  <c r="E1974" i="2"/>
  <c r="F1974" i="2"/>
  <c r="G1974" i="2"/>
  <c r="H1974" i="2"/>
  <c r="I1974" i="2"/>
  <c r="J1974" i="2"/>
  <c r="K1974" i="2"/>
  <c r="L1974" i="2"/>
  <c r="C1975" i="2"/>
  <c r="D1975" i="2"/>
  <c r="E1975" i="2"/>
  <c r="F1975" i="2"/>
  <c r="G1975" i="2"/>
  <c r="H1975" i="2"/>
  <c r="I1975" i="2"/>
  <c r="J1975" i="2"/>
  <c r="K1975" i="2"/>
  <c r="L1975" i="2"/>
  <c r="C1976" i="2"/>
  <c r="D1976" i="2"/>
  <c r="E1976" i="2"/>
  <c r="F1976" i="2"/>
  <c r="G1976" i="2"/>
  <c r="H1976" i="2"/>
  <c r="I1976" i="2"/>
  <c r="J1976" i="2"/>
  <c r="K1976" i="2"/>
  <c r="L1976" i="2"/>
  <c r="C1977" i="2"/>
  <c r="D1977" i="2"/>
  <c r="E1977" i="2"/>
  <c r="F1977" i="2"/>
  <c r="G1977" i="2"/>
  <c r="H1977" i="2"/>
  <c r="I1977" i="2"/>
  <c r="J1977" i="2"/>
  <c r="K1977" i="2"/>
  <c r="L1977" i="2"/>
  <c r="C1978" i="2"/>
  <c r="D1978" i="2"/>
  <c r="E1978" i="2"/>
  <c r="F1978" i="2"/>
  <c r="G1978" i="2"/>
  <c r="H1978" i="2"/>
  <c r="I1978" i="2"/>
  <c r="J1978" i="2"/>
  <c r="K1978" i="2"/>
  <c r="L1978" i="2"/>
  <c r="C1979" i="2"/>
  <c r="D1979" i="2"/>
  <c r="E1979" i="2"/>
  <c r="F1979" i="2"/>
  <c r="G1979" i="2"/>
  <c r="H1979" i="2"/>
  <c r="I1979" i="2"/>
  <c r="J1979" i="2"/>
  <c r="K1979" i="2"/>
  <c r="L1979" i="2"/>
  <c r="C1980" i="2"/>
  <c r="D1980" i="2"/>
  <c r="E1980" i="2"/>
  <c r="F1980" i="2"/>
  <c r="G1980" i="2"/>
  <c r="H1980" i="2"/>
  <c r="I1980" i="2"/>
  <c r="J1980" i="2"/>
  <c r="K1980" i="2"/>
  <c r="L1980" i="2"/>
  <c r="C1981" i="2"/>
  <c r="D1981" i="2"/>
  <c r="E1981" i="2"/>
  <c r="F1981" i="2"/>
  <c r="G1981" i="2"/>
  <c r="H1981" i="2"/>
  <c r="I1981" i="2"/>
  <c r="J1981" i="2"/>
  <c r="K1981" i="2"/>
  <c r="L1981" i="2"/>
  <c r="C1982" i="2"/>
  <c r="D1982" i="2"/>
  <c r="E1982" i="2"/>
  <c r="F1982" i="2"/>
  <c r="G1982" i="2"/>
  <c r="H1982" i="2"/>
  <c r="I1982" i="2"/>
  <c r="J1982" i="2"/>
  <c r="K1982" i="2"/>
  <c r="L1982" i="2"/>
  <c r="C1983" i="2"/>
  <c r="D1983" i="2"/>
  <c r="E1983" i="2"/>
  <c r="F1983" i="2"/>
  <c r="G1983" i="2"/>
  <c r="H1983" i="2"/>
  <c r="I1983" i="2"/>
  <c r="J1983" i="2"/>
  <c r="K1983" i="2"/>
  <c r="L1983" i="2"/>
  <c r="C1984" i="2"/>
  <c r="D1984" i="2"/>
  <c r="E1984" i="2"/>
  <c r="F1984" i="2"/>
  <c r="G1984" i="2"/>
  <c r="H1984" i="2"/>
  <c r="I1984" i="2"/>
  <c r="J1984" i="2"/>
  <c r="K1984" i="2"/>
  <c r="L1984" i="2"/>
  <c r="C1985" i="2"/>
  <c r="D1985" i="2"/>
  <c r="E1985" i="2"/>
  <c r="F1985" i="2"/>
  <c r="G1985" i="2"/>
  <c r="H1985" i="2"/>
  <c r="I1985" i="2"/>
  <c r="J1985" i="2"/>
  <c r="K1985" i="2"/>
  <c r="L1985" i="2"/>
  <c r="C1986" i="2"/>
  <c r="D1986" i="2"/>
  <c r="E1986" i="2"/>
  <c r="F1986" i="2"/>
  <c r="G1986" i="2"/>
  <c r="H1986" i="2"/>
  <c r="I1986" i="2"/>
  <c r="J1986" i="2"/>
  <c r="K1986" i="2"/>
  <c r="L1986" i="2"/>
  <c r="C1987" i="2"/>
  <c r="D1987" i="2"/>
  <c r="E1987" i="2"/>
  <c r="F1987" i="2"/>
  <c r="G1987" i="2"/>
  <c r="H1987" i="2"/>
  <c r="I1987" i="2"/>
  <c r="J1987" i="2"/>
  <c r="K1987" i="2"/>
  <c r="L1987" i="2"/>
  <c r="C1988" i="2"/>
  <c r="D1988" i="2"/>
  <c r="E1988" i="2"/>
  <c r="F1988" i="2"/>
  <c r="G1988" i="2"/>
  <c r="H1988" i="2"/>
  <c r="I1988" i="2"/>
  <c r="J1988" i="2"/>
  <c r="K1988" i="2"/>
  <c r="L1988" i="2"/>
  <c r="C1989" i="2"/>
  <c r="D1989" i="2"/>
  <c r="E1989" i="2"/>
  <c r="F1989" i="2"/>
  <c r="G1989" i="2"/>
  <c r="H1989" i="2"/>
  <c r="I1989" i="2"/>
  <c r="J1989" i="2"/>
  <c r="K1989" i="2"/>
  <c r="L1989" i="2"/>
  <c r="C1990" i="2"/>
  <c r="D1990" i="2"/>
  <c r="E1990" i="2"/>
  <c r="F1990" i="2"/>
  <c r="G1990" i="2"/>
  <c r="H1990" i="2"/>
  <c r="I1990" i="2"/>
  <c r="J1990" i="2"/>
  <c r="K1990" i="2"/>
  <c r="L1990" i="2"/>
  <c r="C1991" i="2"/>
  <c r="D1991" i="2"/>
  <c r="E1991" i="2"/>
  <c r="F1991" i="2"/>
  <c r="G1991" i="2"/>
  <c r="H1991" i="2"/>
  <c r="I1991" i="2"/>
  <c r="J1991" i="2"/>
  <c r="K1991" i="2"/>
  <c r="L1991" i="2"/>
  <c r="C1992" i="2"/>
  <c r="D1992" i="2"/>
  <c r="E1992" i="2"/>
  <c r="F1992" i="2"/>
  <c r="G1992" i="2"/>
  <c r="H1992" i="2"/>
  <c r="I1992" i="2"/>
  <c r="J1992" i="2"/>
  <c r="K1992" i="2"/>
  <c r="L1992" i="2"/>
  <c r="C1993" i="2"/>
  <c r="D1993" i="2"/>
  <c r="E1993" i="2"/>
  <c r="F1993" i="2"/>
  <c r="G1993" i="2"/>
  <c r="H1993" i="2"/>
  <c r="I1993" i="2"/>
  <c r="J1993" i="2"/>
  <c r="K1993" i="2"/>
  <c r="L1993" i="2"/>
  <c r="C1994" i="2"/>
  <c r="D1994" i="2"/>
  <c r="E1994" i="2"/>
  <c r="F1994" i="2"/>
  <c r="G1994" i="2"/>
  <c r="H1994" i="2"/>
  <c r="I1994" i="2"/>
  <c r="J1994" i="2"/>
  <c r="K1994" i="2"/>
  <c r="L1994" i="2"/>
  <c r="C1995" i="2"/>
  <c r="D1995" i="2"/>
  <c r="E1995" i="2"/>
  <c r="F1995" i="2"/>
  <c r="G1995" i="2"/>
  <c r="H1995" i="2"/>
  <c r="I1995" i="2"/>
  <c r="J1995" i="2"/>
  <c r="K1995" i="2"/>
  <c r="L1995" i="2"/>
  <c r="C1996" i="2"/>
  <c r="D1996" i="2"/>
  <c r="E1996" i="2"/>
  <c r="F1996" i="2"/>
  <c r="G1996" i="2"/>
  <c r="H1996" i="2"/>
  <c r="I1996" i="2"/>
  <c r="J1996" i="2"/>
  <c r="K1996" i="2"/>
  <c r="L1996" i="2"/>
  <c r="C1997" i="2"/>
  <c r="D1997" i="2"/>
  <c r="E1997" i="2"/>
  <c r="F1997" i="2"/>
  <c r="G1997" i="2"/>
  <c r="H1997" i="2"/>
  <c r="I1997" i="2"/>
  <c r="J1997" i="2"/>
  <c r="K1997" i="2"/>
  <c r="L1997" i="2"/>
  <c r="C1998" i="2"/>
  <c r="D1998" i="2"/>
  <c r="E1998" i="2"/>
  <c r="F1998" i="2"/>
  <c r="G1998" i="2"/>
  <c r="H1998" i="2"/>
  <c r="I1998" i="2"/>
  <c r="J1998" i="2"/>
  <c r="K1998" i="2"/>
  <c r="L1998" i="2"/>
  <c r="C1999" i="2"/>
  <c r="D1999" i="2"/>
  <c r="E1999" i="2"/>
  <c r="F1999" i="2"/>
  <c r="G1999" i="2"/>
  <c r="H1999" i="2"/>
  <c r="I1999" i="2"/>
  <c r="J1999" i="2"/>
  <c r="K1999" i="2"/>
  <c r="L1999" i="2"/>
  <c r="C2000" i="2"/>
  <c r="D2000" i="2"/>
  <c r="E2000" i="2"/>
  <c r="F2000" i="2"/>
  <c r="G2000" i="2"/>
  <c r="H2000" i="2"/>
  <c r="I2000" i="2"/>
  <c r="J2000" i="2"/>
  <c r="K2000" i="2"/>
  <c r="L2000" i="2"/>
  <c r="C2001" i="2"/>
  <c r="D2001" i="2"/>
  <c r="E2001" i="2"/>
  <c r="F2001" i="2"/>
  <c r="G2001" i="2"/>
  <c r="H2001" i="2"/>
  <c r="I2001" i="2"/>
  <c r="J2001" i="2"/>
  <c r="K2001" i="2"/>
  <c r="L2001" i="2"/>
  <c r="C2002" i="2"/>
  <c r="D2002" i="2"/>
  <c r="E2002" i="2"/>
  <c r="F2002" i="2"/>
  <c r="G2002" i="2"/>
  <c r="H2002" i="2"/>
  <c r="I2002" i="2"/>
  <c r="J2002" i="2"/>
  <c r="K2002" i="2"/>
  <c r="L2002" i="2"/>
  <c r="C2003" i="2"/>
  <c r="D2003" i="2"/>
  <c r="E2003" i="2"/>
  <c r="F2003" i="2"/>
  <c r="G2003" i="2"/>
  <c r="H2003" i="2"/>
  <c r="I2003" i="2"/>
  <c r="J2003" i="2"/>
  <c r="K2003" i="2"/>
  <c r="L2003" i="2"/>
  <c r="C2004" i="2"/>
  <c r="D2004" i="2"/>
  <c r="E2004" i="2"/>
  <c r="F2004" i="2"/>
  <c r="G2004" i="2"/>
  <c r="H2004" i="2"/>
  <c r="I2004" i="2"/>
  <c r="J2004" i="2"/>
  <c r="K2004" i="2"/>
  <c r="L2004" i="2"/>
  <c r="C2005" i="2"/>
  <c r="D2005" i="2"/>
  <c r="E2005" i="2"/>
  <c r="F2005" i="2"/>
  <c r="G2005" i="2"/>
  <c r="H2005" i="2"/>
  <c r="I2005" i="2"/>
  <c r="J2005" i="2"/>
  <c r="K2005" i="2"/>
  <c r="L2005" i="2"/>
  <c r="C2006" i="2"/>
  <c r="D2006" i="2"/>
  <c r="E2006" i="2"/>
  <c r="F2006" i="2"/>
  <c r="G2006" i="2"/>
  <c r="H2006" i="2"/>
  <c r="I2006" i="2"/>
  <c r="J2006" i="2"/>
  <c r="K2006" i="2"/>
  <c r="L2006" i="2"/>
  <c r="C2007" i="2"/>
  <c r="D2007" i="2"/>
  <c r="E2007" i="2"/>
  <c r="F2007" i="2"/>
  <c r="G2007" i="2"/>
  <c r="H2007" i="2"/>
  <c r="I2007" i="2"/>
  <c r="J2007" i="2"/>
  <c r="K2007" i="2"/>
  <c r="L2007" i="2"/>
  <c r="C2008" i="2"/>
  <c r="D2008" i="2"/>
  <c r="E2008" i="2"/>
  <c r="F2008" i="2"/>
  <c r="G2008" i="2"/>
  <c r="H2008" i="2"/>
  <c r="I2008" i="2"/>
  <c r="J2008" i="2"/>
  <c r="K2008" i="2"/>
  <c r="L2008" i="2"/>
  <c r="C2009" i="2"/>
  <c r="D2009" i="2"/>
  <c r="E2009" i="2"/>
  <c r="F2009" i="2"/>
  <c r="G2009" i="2"/>
  <c r="H2009" i="2"/>
  <c r="I2009" i="2"/>
  <c r="J2009" i="2"/>
  <c r="K2009" i="2"/>
  <c r="L2009" i="2"/>
  <c r="C2010" i="2"/>
  <c r="D2010" i="2"/>
  <c r="E2010" i="2"/>
  <c r="F2010" i="2"/>
  <c r="G2010" i="2"/>
  <c r="H2010" i="2"/>
  <c r="I2010" i="2"/>
  <c r="J2010" i="2"/>
  <c r="K2010" i="2"/>
  <c r="L2010" i="2"/>
  <c r="C2011" i="2"/>
  <c r="D2011" i="2"/>
  <c r="E2011" i="2"/>
  <c r="F2011" i="2"/>
  <c r="G2011" i="2"/>
  <c r="H2011" i="2"/>
  <c r="I2011" i="2"/>
  <c r="J2011" i="2"/>
  <c r="K2011" i="2"/>
  <c r="L2011" i="2"/>
  <c r="C2012" i="2"/>
  <c r="D2012" i="2"/>
  <c r="E2012" i="2"/>
  <c r="F2012" i="2"/>
  <c r="G2012" i="2"/>
  <c r="H2012" i="2"/>
  <c r="I2012" i="2"/>
  <c r="J2012" i="2"/>
  <c r="K2012" i="2"/>
  <c r="L2012" i="2"/>
  <c r="C2013" i="2"/>
  <c r="D2013" i="2"/>
  <c r="E2013" i="2"/>
  <c r="F2013" i="2"/>
  <c r="G2013" i="2"/>
  <c r="H2013" i="2"/>
  <c r="I2013" i="2"/>
  <c r="J2013" i="2"/>
  <c r="K2013" i="2"/>
  <c r="L2013" i="2"/>
  <c r="C2014" i="2"/>
  <c r="D2014" i="2"/>
  <c r="E2014" i="2"/>
  <c r="F2014" i="2"/>
  <c r="G2014" i="2"/>
  <c r="H2014" i="2"/>
  <c r="I2014" i="2"/>
  <c r="J2014" i="2"/>
  <c r="K2014" i="2"/>
  <c r="L2014" i="2"/>
  <c r="C2015" i="2"/>
  <c r="D2015" i="2"/>
  <c r="E2015" i="2"/>
  <c r="F2015" i="2"/>
  <c r="G2015" i="2"/>
  <c r="H2015" i="2"/>
  <c r="I2015" i="2"/>
  <c r="J2015" i="2"/>
  <c r="K2015" i="2"/>
  <c r="L2015" i="2"/>
  <c r="C2016" i="2"/>
  <c r="D2016" i="2"/>
  <c r="E2016" i="2"/>
  <c r="F2016" i="2"/>
  <c r="G2016" i="2"/>
  <c r="H2016" i="2"/>
  <c r="I2016" i="2"/>
  <c r="J2016" i="2"/>
  <c r="K2016" i="2"/>
  <c r="L2016" i="2"/>
  <c r="C2017" i="2"/>
  <c r="D2017" i="2"/>
  <c r="E2017" i="2"/>
  <c r="F2017" i="2"/>
  <c r="G2017" i="2"/>
  <c r="H2017" i="2"/>
  <c r="I2017" i="2"/>
  <c r="J2017" i="2"/>
  <c r="K2017" i="2"/>
  <c r="L2017" i="2"/>
  <c r="C2018" i="2"/>
  <c r="D2018" i="2"/>
  <c r="E2018" i="2"/>
  <c r="F2018" i="2"/>
  <c r="G2018" i="2"/>
  <c r="H2018" i="2"/>
  <c r="I2018" i="2"/>
  <c r="J2018" i="2"/>
  <c r="K2018" i="2"/>
  <c r="L2018" i="2"/>
  <c r="C2019" i="2"/>
  <c r="D2019" i="2"/>
  <c r="E2019" i="2"/>
  <c r="F2019" i="2"/>
  <c r="G2019" i="2"/>
  <c r="H2019" i="2"/>
  <c r="I2019" i="2"/>
  <c r="J2019" i="2"/>
  <c r="K2019" i="2"/>
  <c r="L2019" i="2"/>
  <c r="C2020" i="2"/>
  <c r="D2020" i="2"/>
  <c r="E2020" i="2"/>
  <c r="F2020" i="2"/>
  <c r="G2020" i="2"/>
  <c r="H2020" i="2"/>
  <c r="I2020" i="2"/>
  <c r="J2020" i="2"/>
  <c r="K2020" i="2"/>
  <c r="L2020" i="2"/>
  <c r="C2021" i="2"/>
  <c r="D2021" i="2"/>
  <c r="E2021" i="2"/>
  <c r="F2021" i="2"/>
  <c r="G2021" i="2"/>
  <c r="H2021" i="2"/>
  <c r="I2021" i="2"/>
  <c r="J2021" i="2"/>
  <c r="K2021" i="2"/>
  <c r="L2021" i="2"/>
  <c r="C2022" i="2"/>
  <c r="D2022" i="2"/>
  <c r="E2022" i="2"/>
  <c r="F2022" i="2"/>
  <c r="G2022" i="2"/>
  <c r="H2022" i="2"/>
  <c r="I2022" i="2"/>
  <c r="J2022" i="2"/>
  <c r="K2022" i="2"/>
  <c r="L2022" i="2"/>
  <c r="C2023" i="2"/>
  <c r="D2023" i="2"/>
  <c r="E2023" i="2"/>
  <c r="F2023" i="2"/>
  <c r="G2023" i="2"/>
  <c r="H2023" i="2"/>
  <c r="I2023" i="2"/>
  <c r="J2023" i="2"/>
  <c r="K2023" i="2"/>
  <c r="L2023" i="2"/>
  <c r="C2024" i="2"/>
  <c r="D2024" i="2"/>
  <c r="E2024" i="2"/>
  <c r="F2024" i="2"/>
  <c r="G2024" i="2"/>
  <c r="H2024" i="2"/>
  <c r="I2024" i="2"/>
  <c r="J2024" i="2"/>
  <c r="K2024" i="2"/>
  <c r="L2024" i="2"/>
  <c r="C2025" i="2"/>
  <c r="D2025" i="2"/>
  <c r="E2025" i="2"/>
  <c r="F2025" i="2"/>
  <c r="G2025" i="2"/>
  <c r="H2025" i="2"/>
  <c r="I2025" i="2"/>
  <c r="J2025" i="2"/>
  <c r="K2025" i="2"/>
  <c r="L2025" i="2"/>
  <c r="C2026" i="2"/>
  <c r="D2026" i="2"/>
  <c r="E2026" i="2"/>
  <c r="F2026" i="2"/>
  <c r="G2026" i="2"/>
  <c r="H2026" i="2"/>
  <c r="I2026" i="2"/>
  <c r="J2026" i="2"/>
  <c r="K2026" i="2"/>
  <c r="L2026" i="2"/>
  <c r="C2027" i="2"/>
  <c r="D2027" i="2"/>
  <c r="E2027" i="2"/>
  <c r="F2027" i="2"/>
  <c r="G2027" i="2"/>
  <c r="H2027" i="2"/>
  <c r="I2027" i="2"/>
  <c r="J2027" i="2"/>
  <c r="K2027" i="2"/>
  <c r="L2027" i="2"/>
  <c r="C2028" i="2"/>
  <c r="D2028" i="2"/>
  <c r="E2028" i="2"/>
  <c r="F2028" i="2"/>
  <c r="G2028" i="2"/>
  <c r="H2028" i="2"/>
  <c r="I2028" i="2"/>
  <c r="J2028" i="2"/>
  <c r="K2028" i="2"/>
  <c r="L2028" i="2"/>
  <c r="C2029" i="2"/>
  <c r="D2029" i="2"/>
  <c r="E2029" i="2"/>
  <c r="F2029" i="2"/>
  <c r="G2029" i="2"/>
  <c r="H2029" i="2"/>
  <c r="I2029" i="2"/>
  <c r="J2029" i="2"/>
  <c r="K2029" i="2"/>
  <c r="L2029" i="2"/>
  <c r="C2030" i="2"/>
  <c r="D2030" i="2"/>
  <c r="E2030" i="2"/>
  <c r="F2030" i="2"/>
  <c r="G2030" i="2"/>
  <c r="H2030" i="2"/>
  <c r="I2030" i="2"/>
  <c r="J2030" i="2"/>
  <c r="K2030" i="2"/>
  <c r="L2030" i="2"/>
  <c r="C2031" i="2"/>
  <c r="D2031" i="2"/>
  <c r="E2031" i="2"/>
  <c r="F2031" i="2"/>
  <c r="G2031" i="2"/>
  <c r="H2031" i="2"/>
  <c r="I2031" i="2"/>
  <c r="J2031" i="2"/>
  <c r="K2031" i="2"/>
  <c r="L2031" i="2"/>
  <c r="C2032" i="2"/>
  <c r="D2032" i="2"/>
  <c r="E2032" i="2"/>
  <c r="F2032" i="2"/>
  <c r="G2032" i="2"/>
  <c r="H2032" i="2"/>
  <c r="I2032" i="2"/>
  <c r="J2032" i="2"/>
  <c r="K2032" i="2"/>
  <c r="L2032" i="2"/>
  <c r="C2033" i="2"/>
  <c r="D2033" i="2"/>
  <c r="E2033" i="2"/>
  <c r="F2033" i="2"/>
  <c r="G2033" i="2"/>
  <c r="H2033" i="2"/>
  <c r="I2033" i="2"/>
  <c r="J2033" i="2"/>
  <c r="K2033" i="2"/>
  <c r="L2033" i="2"/>
  <c r="C2034" i="2"/>
  <c r="D2034" i="2"/>
  <c r="E2034" i="2"/>
  <c r="F2034" i="2"/>
  <c r="G2034" i="2"/>
  <c r="H2034" i="2"/>
  <c r="I2034" i="2"/>
  <c r="J2034" i="2"/>
  <c r="K2034" i="2"/>
  <c r="L2034" i="2"/>
  <c r="C2035" i="2"/>
  <c r="D2035" i="2"/>
  <c r="E2035" i="2"/>
  <c r="F2035" i="2"/>
  <c r="G2035" i="2"/>
  <c r="H2035" i="2"/>
  <c r="I2035" i="2"/>
  <c r="J2035" i="2"/>
  <c r="K2035" i="2"/>
  <c r="L2035" i="2"/>
  <c r="C2036" i="2"/>
  <c r="D2036" i="2"/>
  <c r="E2036" i="2"/>
  <c r="F2036" i="2"/>
  <c r="G2036" i="2"/>
  <c r="H2036" i="2"/>
  <c r="I2036" i="2"/>
  <c r="J2036" i="2"/>
  <c r="K2036" i="2"/>
  <c r="L2036" i="2"/>
  <c r="C2037" i="2"/>
  <c r="D2037" i="2"/>
  <c r="E2037" i="2"/>
  <c r="F2037" i="2"/>
  <c r="G2037" i="2"/>
  <c r="H2037" i="2"/>
  <c r="I2037" i="2"/>
  <c r="J2037" i="2"/>
  <c r="K2037" i="2"/>
  <c r="L2037" i="2"/>
  <c r="C2038" i="2"/>
  <c r="D2038" i="2"/>
  <c r="E2038" i="2"/>
  <c r="F2038" i="2"/>
  <c r="G2038" i="2"/>
  <c r="H2038" i="2"/>
  <c r="I2038" i="2"/>
  <c r="J2038" i="2"/>
  <c r="K2038" i="2"/>
  <c r="L2038" i="2"/>
  <c r="C2039" i="2"/>
  <c r="D2039" i="2"/>
  <c r="E2039" i="2"/>
  <c r="F2039" i="2"/>
  <c r="G2039" i="2"/>
  <c r="H2039" i="2"/>
  <c r="I2039" i="2"/>
  <c r="J2039" i="2"/>
  <c r="K2039" i="2"/>
  <c r="L2039" i="2"/>
  <c r="C2040" i="2"/>
  <c r="D2040" i="2"/>
  <c r="E2040" i="2"/>
  <c r="F2040" i="2"/>
  <c r="G2040" i="2"/>
  <c r="H2040" i="2"/>
  <c r="I2040" i="2"/>
  <c r="J2040" i="2"/>
  <c r="K2040" i="2"/>
  <c r="L2040" i="2"/>
  <c r="C2041" i="2"/>
  <c r="D2041" i="2"/>
  <c r="E2041" i="2"/>
  <c r="F2041" i="2"/>
  <c r="G2041" i="2"/>
  <c r="H2041" i="2"/>
  <c r="I2041" i="2"/>
  <c r="J2041" i="2"/>
  <c r="K2041" i="2"/>
  <c r="L2041" i="2"/>
  <c r="C2042" i="2"/>
  <c r="D2042" i="2"/>
  <c r="E2042" i="2"/>
  <c r="F2042" i="2"/>
  <c r="G2042" i="2"/>
  <c r="H2042" i="2"/>
  <c r="I2042" i="2"/>
  <c r="J2042" i="2"/>
  <c r="K2042" i="2"/>
  <c r="L2042" i="2"/>
  <c r="C2043" i="2"/>
  <c r="D2043" i="2"/>
  <c r="E2043" i="2"/>
  <c r="F2043" i="2"/>
  <c r="G2043" i="2"/>
  <c r="H2043" i="2"/>
  <c r="I2043" i="2"/>
  <c r="J2043" i="2"/>
  <c r="K2043" i="2"/>
  <c r="L2043" i="2"/>
  <c r="C2044" i="2"/>
  <c r="D2044" i="2"/>
  <c r="E2044" i="2"/>
  <c r="F2044" i="2"/>
  <c r="G2044" i="2"/>
  <c r="H2044" i="2"/>
  <c r="I2044" i="2"/>
  <c r="J2044" i="2"/>
  <c r="K2044" i="2"/>
  <c r="L2044" i="2"/>
  <c r="C2045" i="2"/>
  <c r="D2045" i="2"/>
  <c r="E2045" i="2"/>
  <c r="F2045" i="2"/>
  <c r="G2045" i="2"/>
  <c r="H2045" i="2"/>
  <c r="I2045" i="2"/>
  <c r="J2045" i="2"/>
  <c r="K2045" i="2"/>
  <c r="L2045" i="2"/>
  <c r="C2046" i="2"/>
  <c r="D2046" i="2"/>
  <c r="E2046" i="2"/>
  <c r="F2046" i="2"/>
  <c r="G2046" i="2"/>
  <c r="H2046" i="2"/>
  <c r="I2046" i="2"/>
  <c r="J2046" i="2"/>
  <c r="K2046" i="2"/>
  <c r="L2046" i="2"/>
  <c r="C2047" i="2"/>
  <c r="D2047" i="2"/>
  <c r="E2047" i="2"/>
  <c r="F2047" i="2"/>
  <c r="G2047" i="2"/>
  <c r="H2047" i="2"/>
  <c r="I2047" i="2"/>
  <c r="J2047" i="2"/>
  <c r="K2047" i="2"/>
  <c r="L2047" i="2"/>
  <c r="C2048" i="2"/>
  <c r="D2048" i="2"/>
  <c r="E2048" i="2"/>
  <c r="F2048" i="2"/>
  <c r="G2048" i="2"/>
  <c r="H2048" i="2"/>
  <c r="I2048" i="2"/>
  <c r="J2048" i="2"/>
  <c r="K2048" i="2"/>
  <c r="L2048" i="2"/>
  <c r="C2049" i="2"/>
  <c r="D2049" i="2"/>
  <c r="E2049" i="2"/>
  <c r="F2049" i="2"/>
  <c r="G2049" i="2"/>
  <c r="H2049" i="2"/>
  <c r="I2049" i="2"/>
  <c r="J2049" i="2"/>
  <c r="K2049" i="2"/>
  <c r="L2049" i="2"/>
  <c r="C2050" i="2"/>
  <c r="D2050" i="2"/>
  <c r="E2050" i="2"/>
  <c r="F2050" i="2"/>
  <c r="G2050" i="2"/>
  <c r="H2050" i="2"/>
  <c r="I2050" i="2"/>
  <c r="J2050" i="2"/>
  <c r="K2050" i="2"/>
  <c r="L2050" i="2"/>
  <c r="C2051" i="2"/>
  <c r="D2051" i="2"/>
  <c r="E2051" i="2"/>
  <c r="F2051" i="2"/>
  <c r="G2051" i="2"/>
  <c r="H2051" i="2"/>
  <c r="I2051" i="2"/>
  <c r="J2051" i="2"/>
  <c r="K2051" i="2"/>
  <c r="L2051" i="2"/>
  <c r="C2052" i="2"/>
  <c r="D2052" i="2"/>
  <c r="E2052" i="2"/>
  <c r="F2052" i="2"/>
  <c r="G2052" i="2"/>
  <c r="H2052" i="2"/>
  <c r="I2052" i="2"/>
  <c r="J2052" i="2"/>
  <c r="K2052" i="2"/>
  <c r="L2052" i="2"/>
  <c r="C2053" i="2"/>
  <c r="D2053" i="2"/>
  <c r="E2053" i="2"/>
  <c r="F2053" i="2"/>
  <c r="G2053" i="2"/>
  <c r="H2053" i="2"/>
  <c r="I2053" i="2"/>
  <c r="J2053" i="2"/>
  <c r="K2053" i="2"/>
  <c r="L2053" i="2"/>
  <c r="C2054" i="2"/>
  <c r="D2054" i="2"/>
  <c r="E2054" i="2"/>
  <c r="F2054" i="2"/>
  <c r="G2054" i="2"/>
  <c r="H2054" i="2"/>
  <c r="I2054" i="2"/>
  <c r="J2054" i="2"/>
  <c r="K2054" i="2"/>
  <c r="L2054" i="2"/>
  <c r="C2055" i="2"/>
  <c r="D2055" i="2"/>
  <c r="E2055" i="2"/>
  <c r="F2055" i="2"/>
  <c r="G2055" i="2"/>
  <c r="H2055" i="2"/>
  <c r="I2055" i="2"/>
  <c r="J2055" i="2"/>
  <c r="K2055" i="2"/>
  <c r="L2055" i="2"/>
  <c r="C2056" i="2"/>
  <c r="D2056" i="2"/>
  <c r="E2056" i="2"/>
  <c r="F2056" i="2"/>
  <c r="G2056" i="2"/>
  <c r="H2056" i="2"/>
  <c r="I2056" i="2"/>
  <c r="J2056" i="2"/>
  <c r="K2056" i="2"/>
  <c r="L2056" i="2"/>
  <c r="C2057" i="2"/>
  <c r="D2057" i="2"/>
  <c r="E2057" i="2"/>
  <c r="F2057" i="2"/>
  <c r="G2057" i="2"/>
  <c r="H2057" i="2"/>
  <c r="I2057" i="2"/>
  <c r="J2057" i="2"/>
  <c r="K2057" i="2"/>
  <c r="L2057" i="2"/>
  <c r="C2058" i="2"/>
  <c r="D2058" i="2"/>
  <c r="E2058" i="2"/>
  <c r="F2058" i="2"/>
  <c r="G2058" i="2"/>
  <c r="H2058" i="2"/>
  <c r="I2058" i="2"/>
  <c r="J2058" i="2"/>
  <c r="K2058" i="2"/>
  <c r="L2058" i="2"/>
  <c r="C2059" i="2"/>
  <c r="D2059" i="2"/>
  <c r="E2059" i="2"/>
  <c r="F2059" i="2"/>
  <c r="G2059" i="2"/>
  <c r="H2059" i="2"/>
  <c r="I2059" i="2"/>
  <c r="J2059" i="2"/>
  <c r="K2059" i="2"/>
  <c r="L2059" i="2"/>
  <c r="C2060" i="2"/>
  <c r="D2060" i="2"/>
  <c r="E2060" i="2"/>
  <c r="F2060" i="2"/>
  <c r="G2060" i="2"/>
  <c r="H2060" i="2"/>
  <c r="I2060" i="2"/>
  <c r="J2060" i="2"/>
  <c r="K2060" i="2"/>
  <c r="L2060" i="2"/>
  <c r="C2061" i="2"/>
  <c r="D2061" i="2"/>
  <c r="E2061" i="2"/>
  <c r="F2061" i="2"/>
  <c r="G2061" i="2"/>
  <c r="H2061" i="2"/>
  <c r="I2061" i="2"/>
  <c r="J2061" i="2"/>
  <c r="K2061" i="2"/>
  <c r="L2061" i="2"/>
  <c r="C2062" i="2"/>
  <c r="D2062" i="2"/>
  <c r="E2062" i="2"/>
  <c r="F2062" i="2"/>
  <c r="G2062" i="2"/>
  <c r="H2062" i="2"/>
  <c r="I2062" i="2"/>
  <c r="J2062" i="2"/>
  <c r="K2062" i="2"/>
  <c r="L2062" i="2"/>
  <c r="C2063" i="2"/>
  <c r="D2063" i="2"/>
  <c r="E2063" i="2"/>
  <c r="F2063" i="2"/>
  <c r="G2063" i="2"/>
  <c r="H2063" i="2"/>
  <c r="I2063" i="2"/>
  <c r="J2063" i="2"/>
  <c r="K2063" i="2"/>
  <c r="L2063" i="2"/>
  <c r="C2064" i="2"/>
  <c r="D2064" i="2"/>
  <c r="E2064" i="2"/>
  <c r="F2064" i="2"/>
  <c r="G2064" i="2"/>
  <c r="H2064" i="2"/>
  <c r="I2064" i="2"/>
  <c r="J2064" i="2"/>
  <c r="K2064" i="2"/>
  <c r="L2064" i="2"/>
  <c r="C2065" i="2"/>
  <c r="D2065" i="2"/>
  <c r="E2065" i="2"/>
  <c r="F2065" i="2"/>
  <c r="G2065" i="2"/>
  <c r="H2065" i="2"/>
  <c r="I2065" i="2"/>
  <c r="J2065" i="2"/>
  <c r="K2065" i="2"/>
  <c r="L2065" i="2"/>
  <c r="C2066" i="2"/>
  <c r="D2066" i="2"/>
  <c r="E2066" i="2"/>
  <c r="F2066" i="2"/>
  <c r="G2066" i="2"/>
  <c r="H2066" i="2"/>
  <c r="I2066" i="2"/>
  <c r="J2066" i="2"/>
  <c r="K2066" i="2"/>
  <c r="L2066" i="2"/>
  <c r="C2067" i="2"/>
  <c r="D2067" i="2"/>
  <c r="E2067" i="2"/>
  <c r="F2067" i="2"/>
  <c r="G2067" i="2"/>
  <c r="H2067" i="2"/>
  <c r="I2067" i="2"/>
  <c r="J2067" i="2"/>
  <c r="K2067" i="2"/>
  <c r="L2067" i="2"/>
  <c r="C2068" i="2"/>
  <c r="D2068" i="2"/>
  <c r="E2068" i="2"/>
  <c r="F2068" i="2"/>
  <c r="G2068" i="2"/>
  <c r="H2068" i="2"/>
  <c r="I2068" i="2"/>
  <c r="J2068" i="2"/>
  <c r="K2068" i="2"/>
  <c r="L2068" i="2"/>
  <c r="C2069" i="2"/>
  <c r="D2069" i="2"/>
  <c r="E2069" i="2"/>
  <c r="F2069" i="2"/>
  <c r="G2069" i="2"/>
  <c r="H2069" i="2"/>
  <c r="I2069" i="2"/>
  <c r="J2069" i="2"/>
  <c r="K2069" i="2"/>
  <c r="L2069" i="2"/>
  <c r="C2070" i="2"/>
  <c r="D2070" i="2"/>
  <c r="E2070" i="2"/>
  <c r="F2070" i="2"/>
  <c r="G2070" i="2"/>
  <c r="H2070" i="2"/>
  <c r="I2070" i="2"/>
  <c r="J2070" i="2"/>
  <c r="K2070" i="2"/>
  <c r="L2070" i="2"/>
  <c r="C2071" i="2"/>
  <c r="D2071" i="2"/>
  <c r="E2071" i="2"/>
  <c r="F2071" i="2"/>
  <c r="G2071" i="2"/>
  <c r="H2071" i="2"/>
  <c r="I2071" i="2"/>
  <c r="J2071" i="2"/>
  <c r="K2071" i="2"/>
  <c r="L2071" i="2"/>
  <c r="C2072" i="2"/>
  <c r="D2072" i="2"/>
  <c r="E2072" i="2"/>
  <c r="F2072" i="2"/>
  <c r="G2072" i="2"/>
  <c r="H2072" i="2"/>
  <c r="I2072" i="2"/>
  <c r="J2072" i="2"/>
  <c r="K2072" i="2"/>
  <c r="L2072" i="2"/>
  <c r="C2073" i="2"/>
  <c r="D2073" i="2"/>
  <c r="E2073" i="2"/>
  <c r="F2073" i="2"/>
  <c r="G2073" i="2"/>
  <c r="H2073" i="2"/>
  <c r="I2073" i="2"/>
  <c r="J2073" i="2"/>
  <c r="K2073" i="2"/>
  <c r="L2073" i="2"/>
  <c r="C2074" i="2"/>
  <c r="D2074" i="2"/>
  <c r="E2074" i="2"/>
  <c r="F2074" i="2"/>
  <c r="G2074" i="2"/>
  <c r="H2074" i="2"/>
  <c r="I2074" i="2"/>
  <c r="J2074" i="2"/>
  <c r="K2074" i="2"/>
  <c r="L2074" i="2"/>
  <c r="C2075" i="2"/>
  <c r="D2075" i="2"/>
  <c r="E2075" i="2"/>
  <c r="F2075" i="2"/>
  <c r="G2075" i="2"/>
  <c r="H2075" i="2"/>
  <c r="I2075" i="2"/>
  <c r="J2075" i="2"/>
  <c r="K2075" i="2"/>
  <c r="L2075" i="2"/>
  <c r="C2076" i="2"/>
  <c r="D2076" i="2"/>
  <c r="E2076" i="2"/>
  <c r="F2076" i="2"/>
  <c r="G2076" i="2"/>
  <c r="H2076" i="2"/>
  <c r="I2076" i="2"/>
  <c r="J2076" i="2"/>
  <c r="K2076" i="2"/>
  <c r="L2076" i="2"/>
  <c r="C2077" i="2"/>
  <c r="D2077" i="2"/>
  <c r="E2077" i="2"/>
  <c r="F2077" i="2"/>
  <c r="G2077" i="2"/>
  <c r="H2077" i="2"/>
  <c r="I2077" i="2"/>
  <c r="J2077" i="2"/>
  <c r="K2077" i="2"/>
  <c r="L2077" i="2"/>
  <c r="C2078" i="2"/>
  <c r="D2078" i="2"/>
  <c r="E2078" i="2"/>
  <c r="F2078" i="2"/>
  <c r="G2078" i="2"/>
  <c r="H2078" i="2"/>
  <c r="I2078" i="2"/>
  <c r="J2078" i="2"/>
  <c r="K2078" i="2"/>
  <c r="L2078" i="2"/>
  <c r="C2079" i="2"/>
  <c r="D2079" i="2"/>
  <c r="E2079" i="2"/>
  <c r="F2079" i="2"/>
  <c r="G2079" i="2"/>
  <c r="H2079" i="2"/>
  <c r="I2079" i="2"/>
  <c r="J2079" i="2"/>
  <c r="K2079" i="2"/>
  <c r="L2079" i="2"/>
  <c r="C2080" i="2"/>
  <c r="D2080" i="2"/>
  <c r="E2080" i="2"/>
  <c r="F2080" i="2"/>
  <c r="G2080" i="2"/>
  <c r="H2080" i="2"/>
  <c r="I2080" i="2"/>
  <c r="J2080" i="2"/>
  <c r="K2080" i="2"/>
  <c r="L2080" i="2"/>
  <c r="C2081" i="2"/>
  <c r="D2081" i="2"/>
  <c r="E2081" i="2"/>
  <c r="F2081" i="2"/>
  <c r="G2081" i="2"/>
  <c r="H2081" i="2"/>
  <c r="I2081" i="2"/>
  <c r="J2081" i="2"/>
  <c r="K2081" i="2"/>
  <c r="L2081" i="2"/>
  <c r="C2082" i="2"/>
  <c r="D2082" i="2"/>
  <c r="E2082" i="2"/>
  <c r="F2082" i="2"/>
  <c r="G2082" i="2"/>
  <c r="H2082" i="2"/>
  <c r="I2082" i="2"/>
  <c r="J2082" i="2"/>
  <c r="K2082" i="2"/>
  <c r="L2082" i="2"/>
  <c r="C2083" i="2"/>
  <c r="D2083" i="2"/>
  <c r="E2083" i="2"/>
  <c r="F2083" i="2"/>
  <c r="G2083" i="2"/>
  <c r="H2083" i="2"/>
  <c r="I2083" i="2"/>
  <c r="J2083" i="2"/>
  <c r="K2083" i="2"/>
  <c r="L2083" i="2"/>
  <c r="C2084" i="2"/>
  <c r="D2084" i="2"/>
  <c r="E2084" i="2"/>
  <c r="F2084" i="2"/>
  <c r="G2084" i="2"/>
  <c r="H2084" i="2"/>
  <c r="I2084" i="2"/>
  <c r="J2084" i="2"/>
  <c r="K2084" i="2"/>
  <c r="L2084" i="2"/>
  <c r="C2085" i="2"/>
  <c r="D2085" i="2"/>
  <c r="E2085" i="2"/>
  <c r="F2085" i="2"/>
  <c r="G2085" i="2"/>
  <c r="H2085" i="2"/>
  <c r="I2085" i="2"/>
  <c r="J2085" i="2"/>
  <c r="K2085" i="2"/>
  <c r="L2085" i="2"/>
  <c r="C2086" i="2"/>
  <c r="D2086" i="2"/>
  <c r="E2086" i="2"/>
  <c r="F2086" i="2"/>
  <c r="G2086" i="2"/>
  <c r="H2086" i="2"/>
  <c r="I2086" i="2"/>
  <c r="J2086" i="2"/>
  <c r="K2086" i="2"/>
  <c r="L2086" i="2"/>
  <c r="C2087" i="2"/>
  <c r="D2087" i="2"/>
  <c r="E2087" i="2"/>
  <c r="F2087" i="2"/>
  <c r="G2087" i="2"/>
  <c r="H2087" i="2"/>
  <c r="I2087" i="2"/>
  <c r="J2087" i="2"/>
  <c r="K2087" i="2"/>
  <c r="L2087" i="2"/>
  <c r="C2088" i="2"/>
  <c r="D2088" i="2"/>
  <c r="E2088" i="2"/>
  <c r="F2088" i="2"/>
  <c r="G2088" i="2"/>
  <c r="H2088" i="2"/>
  <c r="I2088" i="2"/>
  <c r="J2088" i="2"/>
  <c r="K2088" i="2"/>
  <c r="L2088" i="2"/>
  <c r="C2089" i="2"/>
  <c r="D2089" i="2"/>
  <c r="E2089" i="2"/>
  <c r="F2089" i="2"/>
  <c r="G2089" i="2"/>
  <c r="H2089" i="2"/>
  <c r="I2089" i="2"/>
  <c r="J2089" i="2"/>
  <c r="K2089" i="2"/>
  <c r="L2089" i="2"/>
  <c r="C2090" i="2"/>
  <c r="D2090" i="2"/>
  <c r="E2090" i="2"/>
  <c r="F2090" i="2"/>
  <c r="G2090" i="2"/>
  <c r="H2090" i="2"/>
  <c r="I2090" i="2"/>
  <c r="J2090" i="2"/>
  <c r="K2090" i="2"/>
  <c r="L2090" i="2"/>
  <c r="C2091" i="2"/>
  <c r="D2091" i="2"/>
  <c r="E2091" i="2"/>
  <c r="F2091" i="2"/>
  <c r="G2091" i="2"/>
  <c r="H2091" i="2"/>
  <c r="I2091" i="2"/>
  <c r="J2091" i="2"/>
  <c r="K2091" i="2"/>
  <c r="L2091" i="2"/>
  <c r="C2092" i="2"/>
  <c r="D2092" i="2"/>
  <c r="E2092" i="2"/>
  <c r="F2092" i="2"/>
  <c r="G2092" i="2"/>
  <c r="H2092" i="2"/>
  <c r="I2092" i="2"/>
  <c r="J2092" i="2"/>
  <c r="K2092" i="2"/>
  <c r="L2092" i="2"/>
  <c r="C2093" i="2"/>
  <c r="D2093" i="2"/>
  <c r="E2093" i="2"/>
  <c r="F2093" i="2"/>
  <c r="G2093" i="2"/>
  <c r="H2093" i="2"/>
  <c r="I2093" i="2"/>
  <c r="J2093" i="2"/>
  <c r="K2093" i="2"/>
  <c r="L2093" i="2"/>
  <c r="C2094" i="2"/>
  <c r="D2094" i="2"/>
  <c r="E2094" i="2"/>
  <c r="F2094" i="2"/>
  <c r="G2094" i="2"/>
  <c r="H2094" i="2"/>
  <c r="I2094" i="2"/>
  <c r="J2094" i="2"/>
  <c r="K2094" i="2"/>
  <c r="L2094" i="2"/>
  <c r="C2095" i="2"/>
  <c r="D2095" i="2"/>
  <c r="E2095" i="2"/>
  <c r="F2095" i="2"/>
  <c r="G2095" i="2"/>
  <c r="H2095" i="2"/>
  <c r="I2095" i="2"/>
  <c r="J2095" i="2"/>
  <c r="K2095" i="2"/>
  <c r="L2095" i="2"/>
  <c r="C2096" i="2"/>
  <c r="D2096" i="2"/>
  <c r="E2096" i="2"/>
  <c r="F2096" i="2"/>
  <c r="G2096" i="2"/>
  <c r="H2096" i="2"/>
  <c r="I2096" i="2"/>
  <c r="J2096" i="2"/>
  <c r="K2096" i="2"/>
  <c r="L2096" i="2"/>
  <c r="C2097" i="2"/>
  <c r="D2097" i="2"/>
  <c r="E2097" i="2"/>
  <c r="F2097" i="2"/>
  <c r="G2097" i="2"/>
  <c r="H2097" i="2"/>
  <c r="I2097" i="2"/>
  <c r="J2097" i="2"/>
  <c r="K2097" i="2"/>
  <c r="L2097" i="2"/>
  <c r="C2098" i="2"/>
  <c r="D2098" i="2"/>
  <c r="E2098" i="2"/>
  <c r="F2098" i="2"/>
  <c r="G2098" i="2"/>
  <c r="H2098" i="2"/>
  <c r="I2098" i="2"/>
  <c r="J2098" i="2"/>
  <c r="K2098" i="2"/>
  <c r="L2098" i="2"/>
  <c r="C2099" i="2"/>
  <c r="D2099" i="2"/>
  <c r="E2099" i="2"/>
  <c r="F2099" i="2"/>
  <c r="G2099" i="2"/>
  <c r="H2099" i="2"/>
  <c r="I2099" i="2"/>
  <c r="J2099" i="2"/>
  <c r="K2099" i="2"/>
  <c r="L2099" i="2"/>
  <c r="C2100" i="2"/>
  <c r="D2100" i="2"/>
  <c r="E2100" i="2"/>
  <c r="F2100" i="2"/>
  <c r="G2100" i="2"/>
  <c r="H2100" i="2"/>
  <c r="I2100" i="2"/>
  <c r="J2100" i="2"/>
  <c r="K2100" i="2"/>
  <c r="L2100" i="2"/>
  <c r="C2101" i="2"/>
  <c r="D2101" i="2"/>
  <c r="E2101" i="2"/>
  <c r="F2101" i="2"/>
  <c r="G2101" i="2"/>
  <c r="H2101" i="2"/>
  <c r="I2101" i="2"/>
  <c r="J2101" i="2"/>
  <c r="K2101" i="2"/>
  <c r="L2101" i="2"/>
  <c r="C2102" i="2"/>
  <c r="D2102" i="2"/>
  <c r="E2102" i="2"/>
  <c r="F2102" i="2"/>
  <c r="G2102" i="2"/>
  <c r="H2102" i="2"/>
  <c r="I2102" i="2"/>
  <c r="J2102" i="2"/>
  <c r="K2102" i="2"/>
  <c r="L2102" i="2"/>
  <c r="C2103" i="2"/>
  <c r="D2103" i="2"/>
  <c r="E2103" i="2"/>
  <c r="F2103" i="2"/>
  <c r="G2103" i="2"/>
  <c r="H2103" i="2"/>
  <c r="I2103" i="2"/>
  <c r="J2103" i="2"/>
  <c r="K2103" i="2"/>
  <c r="L2103" i="2"/>
  <c r="C2104" i="2"/>
  <c r="D2104" i="2"/>
  <c r="E2104" i="2"/>
  <c r="F2104" i="2"/>
  <c r="G2104" i="2"/>
  <c r="H2104" i="2"/>
  <c r="I2104" i="2"/>
  <c r="J2104" i="2"/>
  <c r="K2104" i="2"/>
  <c r="L2104" i="2"/>
  <c r="C2105" i="2"/>
  <c r="D2105" i="2"/>
  <c r="E2105" i="2"/>
  <c r="F2105" i="2"/>
  <c r="G2105" i="2"/>
  <c r="H2105" i="2"/>
  <c r="I2105" i="2"/>
  <c r="J2105" i="2"/>
  <c r="K2105" i="2"/>
  <c r="L2105" i="2"/>
  <c r="C2106" i="2"/>
  <c r="D2106" i="2"/>
  <c r="E2106" i="2"/>
  <c r="F2106" i="2"/>
  <c r="G2106" i="2"/>
  <c r="H2106" i="2"/>
  <c r="I2106" i="2"/>
  <c r="J2106" i="2"/>
  <c r="K2106" i="2"/>
  <c r="L2106" i="2"/>
  <c r="C2107" i="2"/>
  <c r="D2107" i="2"/>
  <c r="E2107" i="2"/>
  <c r="F2107" i="2"/>
  <c r="G2107" i="2"/>
  <c r="H2107" i="2"/>
  <c r="I2107" i="2"/>
  <c r="J2107" i="2"/>
  <c r="K2107" i="2"/>
  <c r="L2107" i="2"/>
  <c r="C2108" i="2"/>
  <c r="D2108" i="2"/>
  <c r="E2108" i="2"/>
  <c r="F2108" i="2"/>
  <c r="G2108" i="2"/>
  <c r="H2108" i="2"/>
  <c r="I2108" i="2"/>
  <c r="J2108" i="2"/>
  <c r="K2108" i="2"/>
  <c r="L2108" i="2"/>
  <c r="C2109" i="2"/>
  <c r="D2109" i="2"/>
  <c r="E2109" i="2"/>
  <c r="F2109" i="2"/>
  <c r="G2109" i="2"/>
  <c r="H2109" i="2"/>
  <c r="I2109" i="2"/>
  <c r="J2109" i="2"/>
  <c r="K2109" i="2"/>
  <c r="L2109" i="2"/>
  <c r="C2110" i="2"/>
  <c r="D2110" i="2"/>
  <c r="E2110" i="2"/>
  <c r="F2110" i="2"/>
  <c r="G2110" i="2"/>
  <c r="H2110" i="2"/>
  <c r="I2110" i="2"/>
  <c r="J2110" i="2"/>
  <c r="K2110" i="2"/>
  <c r="L2110" i="2"/>
  <c r="C2111" i="2"/>
  <c r="D2111" i="2"/>
  <c r="E2111" i="2"/>
  <c r="F2111" i="2"/>
  <c r="G2111" i="2"/>
  <c r="H2111" i="2"/>
  <c r="I2111" i="2"/>
  <c r="J2111" i="2"/>
  <c r="K2111" i="2"/>
  <c r="L2111" i="2"/>
  <c r="C2112" i="2"/>
  <c r="D2112" i="2"/>
  <c r="E2112" i="2"/>
  <c r="F2112" i="2"/>
  <c r="G2112" i="2"/>
  <c r="H2112" i="2"/>
  <c r="I2112" i="2"/>
  <c r="J2112" i="2"/>
  <c r="K2112" i="2"/>
  <c r="L2112" i="2"/>
  <c r="C2113" i="2"/>
  <c r="D2113" i="2"/>
  <c r="E2113" i="2"/>
  <c r="F2113" i="2"/>
  <c r="G2113" i="2"/>
  <c r="H2113" i="2"/>
  <c r="I2113" i="2"/>
  <c r="J2113" i="2"/>
  <c r="K2113" i="2"/>
  <c r="L2113" i="2"/>
  <c r="C2114" i="2"/>
  <c r="D2114" i="2"/>
  <c r="E2114" i="2"/>
  <c r="F2114" i="2"/>
  <c r="G2114" i="2"/>
  <c r="H2114" i="2"/>
  <c r="I2114" i="2"/>
  <c r="J2114" i="2"/>
  <c r="K2114" i="2"/>
  <c r="L2114" i="2"/>
  <c r="C2115" i="2"/>
  <c r="D2115" i="2"/>
  <c r="E2115" i="2"/>
  <c r="F2115" i="2"/>
  <c r="G2115" i="2"/>
  <c r="H2115" i="2"/>
  <c r="I2115" i="2"/>
  <c r="J2115" i="2"/>
  <c r="K2115" i="2"/>
  <c r="L2115" i="2"/>
  <c r="C2116" i="2"/>
  <c r="D2116" i="2"/>
  <c r="E2116" i="2"/>
  <c r="F2116" i="2"/>
  <c r="G2116" i="2"/>
  <c r="H2116" i="2"/>
  <c r="I2116" i="2"/>
  <c r="J2116" i="2"/>
  <c r="K2116" i="2"/>
  <c r="L2116" i="2"/>
  <c r="C2117" i="2"/>
  <c r="D2117" i="2"/>
  <c r="E2117" i="2"/>
  <c r="F2117" i="2"/>
  <c r="G2117" i="2"/>
  <c r="H2117" i="2"/>
  <c r="I2117" i="2"/>
  <c r="J2117" i="2"/>
  <c r="K2117" i="2"/>
  <c r="L2117" i="2"/>
  <c r="C2118" i="2"/>
  <c r="D2118" i="2"/>
  <c r="E2118" i="2"/>
  <c r="F2118" i="2"/>
  <c r="G2118" i="2"/>
  <c r="H2118" i="2"/>
  <c r="I2118" i="2"/>
  <c r="J2118" i="2"/>
  <c r="K2118" i="2"/>
  <c r="L2118" i="2"/>
  <c r="C2119" i="2"/>
  <c r="D2119" i="2"/>
  <c r="E2119" i="2"/>
  <c r="F2119" i="2"/>
  <c r="G2119" i="2"/>
  <c r="H2119" i="2"/>
  <c r="I2119" i="2"/>
  <c r="J2119" i="2"/>
  <c r="K2119" i="2"/>
  <c r="L2119" i="2"/>
  <c r="C2120" i="2"/>
  <c r="D2120" i="2"/>
  <c r="E2120" i="2"/>
  <c r="F2120" i="2"/>
  <c r="G2120" i="2"/>
  <c r="H2120" i="2"/>
  <c r="I2120" i="2"/>
  <c r="J2120" i="2"/>
  <c r="K2120" i="2"/>
  <c r="L2120" i="2"/>
  <c r="C2121" i="2"/>
  <c r="D2121" i="2"/>
  <c r="E2121" i="2"/>
  <c r="F2121" i="2"/>
  <c r="G2121" i="2"/>
  <c r="H2121" i="2"/>
  <c r="I2121" i="2"/>
  <c r="J2121" i="2"/>
  <c r="K2121" i="2"/>
  <c r="L2121" i="2"/>
  <c r="C2122" i="2"/>
  <c r="D2122" i="2"/>
  <c r="E2122" i="2"/>
  <c r="F2122" i="2"/>
  <c r="G2122" i="2"/>
  <c r="H2122" i="2"/>
  <c r="I2122" i="2"/>
  <c r="J2122" i="2"/>
  <c r="K2122" i="2"/>
  <c r="L2122" i="2"/>
  <c r="C2123" i="2"/>
  <c r="D2123" i="2"/>
  <c r="E2123" i="2"/>
  <c r="F2123" i="2"/>
  <c r="G2123" i="2"/>
  <c r="H2123" i="2"/>
  <c r="I2123" i="2"/>
  <c r="J2123" i="2"/>
  <c r="K2123" i="2"/>
  <c r="L2123" i="2"/>
  <c r="C2124" i="2"/>
  <c r="D2124" i="2"/>
  <c r="E2124" i="2"/>
  <c r="F2124" i="2"/>
  <c r="G2124" i="2"/>
  <c r="H2124" i="2"/>
  <c r="I2124" i="2"/>
  <c r="J2124" i="2"/>
  <c r="K2124" i="2"/>
  <c r="L2124" i="2"/>
  <c r="C2125" i="2"/>
  <c r="D2125" i="2"/>
  <c r="E2125" i="2"/>
  <c r="F2125" i="2"/>
  <c r="G2125" i="2"/>
  <c r="H2125" i="2"/>
  <c r="I2125" i="2"/>
  <c r="J2125" i="2"/>
  <c r="K2125" i="2"/>
  <c r="L2125" i="2"/>
  <c r="C2126" i="2"/>
  <c r="D2126" i="2"/>
  <c r="E2126" i="2"/>
  <c r="F2126" i="2"/>
  <c r="G2126" i="2"/>
  <c r="H2126" i="2"/>
  <c r="I2126" i="2"/>
  <c r="J2126" i="2"/>
  <c r="K2126" i="2"/>
  <c r="L2126" i="2"/>
  <c r="C2127" i="2"/>
  <c r="D2127" i="2"/>
  <c r="E2127" i="2"/>
  <c r="F2127" i="2"/>
  <c r="G2127" i="2"/>
  <c r="H2127" i="2"/>
  <c r="I2127" i="2"/>
  <c r="J2127" i="2"/>
  <c r="K2127" i="2"/>
  <c r="L2127" i="2"/>
  <c r="C2128" i="2"/>
  <c r="D2128" i="2"/>
  <c r="E2128" i="2"/>
  <c r="F2128" i="2"/>
  <c r="G2128" i="2"/>
  <c r="H2128" i="2"/>
  <c r="I2128" i="2"/>
  <c r="J2128" i="2"/>
  <c r="K2128" i="2"/>
  <c r="L2128" i="2"/>
  <c r="C2129" i="2"/>
  <c r="D2129" i="2"/>
  <c r="E2129" i="2"/>
  <c r="F2129" i="2"/>
  <c r="G2129" i="2"/>
  <c r="H2129" i="2"/>
  <c r="I2129" i="2"/>
  <c r="J2129" i="2"/>
  <c r="K2129" i="2"/>
  <c r="L2129" i="2"/>
  <c r="C2130" i="2"/>
  <c r="D2130" i="2"/>
  <c r="E2130" i="2"/>
  <c r="F2130" i="2"/>
  <c r="G2130" i="2"/>
  <c r="H2130" i="2"/>
  <c r="I2130" i="2"/>
  <c r="J2130" i="2"/>
  <c r="K2130" i="2"/>
  <c r="L2130" i="2"/>
  <c r="C2131" i="2"/>
  <c r="D2131" i="2"/>
  <c r="E2131" i="2"/>
  <c r="F2131" i="2"/>
  <c r="G2131" i="2"/>
  <c r="H2131" i="2"/>
  <c r="I2131" i="2"/>
  <c r="J2131" i="2"/>
  <c r="K2131" i="2"/>
  <c r="L2131" i="2"/>
  <c r="C2132" i="2"/>
  <c r="D2132" i="2"/>
  <c r="E2132" i="2"/>
  <c r="F2132" i="2"/>
  <c r="G2132" i="2"/>
  <c r="H2132" i="2"/>
  <c r="I2132" i="2"/>
  <c r="J2132" i="2"/>
  <c r="K2132" i="2"/>
  <c r="L2132" i="2"/>
  <c r="C2133" i="2"/>
  <c r="D2133" i="2"/>
  <c r="E2133" i="2"/>
  <c r="F2133" i="2"/>
  <c r="G2133" i="2"/>
  <c r="H2133" i="2"/>
  <c r="I2133" i="2"/>
  <c r="J2133" i="2"/>
  <c r="K2133" i="2"/>
  <c r="L2133" i="2"/>
  <c r="C2134" i="2"/>
  <c r="D2134" i="2"/>
  <c r="E2134" i="2"/>
  <c r="F2134" i="2"/>
  <c r="G2134" i="2"/>
  <c r="H2134" i="2"/>
  <c r="I2134" i="2"/>
  <c r="J2134" i="2"/>
  <c r="K2134" i="2"/>
  <c r="L2134" i="2"/>
  <c r="C2135" i="2"/>
  <c r="D2135" i="2"/>
  <c r="E2135" i="2"/>
  <c r="F2135" i="2"/>
  <c r="G2135" i="2"/>
  <c r="H2135" i="2"/>
  <c r="I2135" i="2"/>
  <c r="J2135" i="2"/>
  <c r="K2135" i="2"/>
  <c r="L2135" i="2"/>
  <c r="C2136" i="2"/>
  <c r="D2136" i="2"/>
  <c r="E2136" i="2"/>
  <c r="F2136" i="2"/>
  <c r="G2136" i="2"/>
  <c r="H2136" i="2"/>
  <c r="I2136" i="2"/>
  <c r="J2136" i="2"/>
  <c r="K2136" i="2"/>
  <c r="L2136" i="2"/>
  <c r="C2137" i="2"/>
  <c r="D2137" i="2"/>
  <c r="E2137" i="2"/>
  <c r="F2137" i="2"/>
  <c r="G2137" i="2"/>
  <c r="H2137" i="2"/>
  <c r="I2137" i="2"/>
  <c r="J2137" i="2"/>
  <c r="K2137" i="2"/>
  <c r="L2137" i="2"/>
  <c r="C2138" i="2"/>
  <c r="D2138" i="2"/>
  <c r="E2138" i="2"/>
  <c r="F2138" i="2"/>
  <c r="G2138" i="2"/>
  <c r="H2138" i="2"/>
  <c r="I2138" i="2"/>
  <c r="J2138" i="2"/>
  <c r="K2138" i="2"/>
  <c r="L2138" i="2"/>
  <c r="C2139" i="2"/>
  <c r="D2139" i="2"/>
  <c r="E2139" i="2"/>
  <c r="F2139" i="2"/>
  <c r="G2139" i="2"/>
  <c r="H2139" i="2"/>
  <c r="I2139" i="2"/>
  <c r="J2139" i="2"/>
  <c r="K2139" i="2"/>
  <c r="L2139" i="2"/>
  <c r="C2140" i="2"/>
  <c r="D2140" i="2"/>
  <c r="E2140" i="2"/>
  <c r="F2140" i="2"/>
  <c r="G2140" i="2"/>
  <c r="H2140" i="2"/>
  <c r="I2140" i="2"/>
  <c r="J2140" i="2"/>
  <c r="K2140" i="2"/>
  <c r="L2140" i="2"/>
  <c r="C2141" i="2"/>
  <c r="D2141" i="2"/>
  <c r="E2141" i="2"/>
  <c r="F2141" i="2"/>
  <c r="G2141" i="2"/>
  <c r="H2141" i="2"/>
  <c r="I2141" i="2"/>
  <c r="J2141" i="2"/>
  <c r="K2141" i="2"/>
  <c r="L2141" i="2"/>
  <c r="C2142" i="2"/>
  <c r="D2142" i="2"/>
  <c r="E2142" i="2"/>
  <c r="F2142" i="2"/>
  <c r="G2142" i="2"/>
  <c r="H2142" i="2"/>
  <c r="I2142" i="2"/>
  <c r="J2142" i="2"/>
  <c r="K2142" i="2"/>
  <c r="L2142" i="2"/>
  <c r="C2143" i="2"/>
  <c r="D2143" i="2"/>
  <c r="E2143" i="2"/>
  <c r="F2143" i="2"/>
  <c r="G2143" i="2"/>
  <c r="H2143" i="2"/>
  <c r="I2143" i="2"/>
  <c r="J2143" i="2"/>
  <c r="K2143" i="2"/>
  <c r="L2143" i="2"/>
  <c r="C2144" i="2"/>
  <c r="D2144" i="2"/>
  <c r="E2144" i="2"/>
  <c r="F2144" i="2"/>
  <c r="G2144" i="2"/>
  <c r="H2144" i="2"/>
  <c r="I2144" i="2"/>
  <c r="J2144" i="2"/>
  <c r="K2144" i="2"/>
  <c r="L2144" i="2"/>
  <c r="C2145" i="2"/>
  <c r="D2145" i="2"/>
  <c r="E2145" i="2"/>
  <c r="F2145" i="2"/>
  <c r="G2145" i="2"/>
  <c r="H2145" i="2"/>
  <c r="I2145" i="2"/>
  <c r="J2145" i="2"/>
  <c r="K2145" i="2"/>
  <c r="L2145" i="2"/>
  <c r="C2146" i="2"/>
  <c r="D2146" i="2"/>
  <c r="E2146" i="2"/>
  <c r="F2146" i="2"/>
  <c r="G2146" i="2"/>
  <c r="H2146" i="2"/>
  <c r="I2146" i="2"/>
  <c r="J2146" i="2"/>
  <c r="K2146" i="2"/>
  <c r="L2146" i="2"/>
  <c r="C2147" i="2"/>
  <c r="D2147" i="2"/>
  <c r="E2147" i="2"/>
  <c r="F2147" i="2"/>
  <c r="G2147" i="2"/>
  <c r="H2147" i="2"/>
  <c r="I2147" i="2"/>
  <c r="J2147" i="2"/>
  <c r="K2147" i="2"/>
  <c r="L2147" i="2"/>
  <c r="C2148" i="2"/>
  <c r="D2148" i="2"/>
  <c r="E2148" i="2"/>
  <c r="F2148" i="2"/>
  <c r="G2148" i="2"/>
  <c r="H2148" i="2"/>
  <c r="I2148" i="2"/>
  <c r="J2148" i="2"/>
  <c r="K2148" i="2"/>
  <c r="L2148" i="2"/>
  <c r="C2149" i="2"/>
  <c r="D2149" i="2"/>
  <c r="E2149" i="2"/>
  <c r="F2149" i="2"/>
  <c r="G2149" i="2"/>
  <c r="H2149" i="2"/>
  <c r="I2149" i="2"/>
  <c r="J2149" i="2"/>
  <c r="K2149" i="2"/>
  <c r="L2149" i="2"/>
  <c r="C2150" i="2"/>
  <c r="D2150" i="2"/>
  <c r="E2150" i="2"/>
  <c r="F2150" i="2"/>
  <c r="G2150" i="2"/>
  <c r="H2150" i="2"/>
  <c r="I2150" i="2"/>
  <c r="J2150" i="2"/>
  <c r="K2150" i="2"/>
  <c r="L2150" i="2"/>
  <c r="C2151" i="2"/>
  <c r="D2151" i="2"/>
  <c r="E2151" i="2"/>
  <c r="F2151" i="2"/>
  <c r="G2151" i="2"/>
  <c r="H2151" i="2"/>
  <c r="I2151" i="2"/>
  <c r="J2151" i="2"/>
  <c r="K2151" i="2"/>
  <c r="L2151" i="2"/>
  <c r="C2152" i="2"/>
  <c r="D2152" i="2"/>
  <c r="E2152" i="2"/>
  <c r="F2152" i="2"/>
  <c r="G2152" i="2"/>
  <c r="H2152" i="2"/>
  <c r="I2152" i="2"/>
  <c r="J2152" i="2"/>
  <c r="K2152" i="2"/>
  <c r="L2152" i="2"/>
  <c r="C2153" i="2"/>
  <c r="D2153" i="2"/>
  <c r="E2153" i="2"/>
  <c r="F2153" i="2"/>
  <c r="G2153" i="2"/>
  <c r="H2153" i="2"/>
  <c r="I2153" i="2"/>
  <c r="J2153" i="2"/>
  <c r="K2153" i="2"/>
  <c r="L2153" i="2"/>
  <c r="C2154" i="2"/>
  <c r="D2154" i="2"/>
  <c r="E2154" i="2"/>
  <c r="F2154" i="2"/>
  <c r="G2154" i="2"/>
  <c r="H2154" i="2"/>
  <c r="I2154" i="2"/>
  <c r="J2154" i="2"/>
  <c r="K2154" i="2"/>
  <c r="L2154" i="2"/>
  <c r="C2155" i="2"/>
  <c r="D2155" i="2"/>
  <c r="E2155" i="2"/>
  <c r="F2155" i="2"/>
  <c r="G2155" i="2"/>
  <c r="H2155" i="2"/>
  <c r="I2155" i="2"/>
  <c r="J2155" i="2"/>
  <c r="K2155" i="2"/>
  <c r="L2155" i="2"/>
  <c r="C2156" i="2"/>
  <c r="D2156" i="2"/>
  <c r="E2156" i="2"/>
  <c r="F2156" i="2"/>
  <c r="G2156" i="2"/>
  <c r="H2156" i="2"/>
  <c r="I2156" i="2"/>
  <c r="J2156" i="2"/>
  <c r="K2156" i="2"/>
  <c r="L2156" i="2"/>
  <c r="C2157" i="2"/>
  <c r="D2157" i="2"/>
  <c r="E2157" i="2"/>
  <c r="F2157" i="2"/>
  <c r="G2157" i="2"/>
  <c r="H2157" i="2"/>
  <c r="I2157" i="2"/>
  <c r="J2157" i="2"/>
  <c r="K2157" i="2"/>
  <c r="L2157" i="2"/>
  <c r="C2158" i="2"/>
  <c r="D2158" i="2"/>
  <c r="E2158" i="2"/>
  <c r="F2158" i="2"/>
  <c r="G2158" i="2"/>
  <c r="H2158" i="2"/>
  <c r="I2158" i="2"/>
  <c r="J2158" i="2"/>
  <c r="K2158" i="2"/>
  <c r="L2158" i="2"/>
  <c r="C2159" i="2"/>
  <c r="D2159" i="2"/>
  <c r="E2159" i="2"/>
  <c r="F2159" i="2"/>
  <c r="G2159" i="2"/>
  <c r="H2159" i="2"/>
  <c r="I2159" i="2"/>
  <c r="J2159" i="2"/>
  <c r="K2159" i="2"/>
  <c r="L2159" i="2"/>
  <c r="C2160" i="2"/>
  <c r="D2160" i="2"/>
  <c r="E2160" i="2"/>
  <c r="F2160" i="2"/>
  <c r="G2160" i="2"/>
  <c r="H2160" i="2"/>
  <c r="I2160" i="2"/>
  <c r="J2160" i="2"/>
  <c r="K2160" i="2"/>
  <c r="L2160" i="2"/>
  <c r="C2161" i="2"/>
  <c r="D2161" i="2"/>
  <c r="E2161" i="2"/>
  <c r="F2161" i="2"/>
  <c r="G2161" i="2"/>
  <c r="H2161" i="2"/>
  <c r="I2161" i="2"/>
  <c r="J2161" i="2"/>
  <c r="K2161" i="2"/>
  <c r="L2161" i="2"/>
  <c r="C2162" i="2"/>
  <c r="D2162" i="2"/>
  <c r="E2162" i="2"/>
  <c r="F2162" i="2"/>
  <c r="G2162" i="2"/>
  <c r="H2162" i="2"/>
  <c r="I2162" i="2"/>
  <c r="J2162" i="2"/>
  <c r="K2162" i="2"/>
  <c r="L2162" i="2"/>
  <c r="C2163" i="2"/>
  <c r="D2163" i="2"/>
  <c r="E2163" i="2"/>
  <c r="F2163" i="2"/>
  <c r="G2163" i="2"/>
  <c r="H2163" i="2"/>
  <c r="I2163" i="2"/>
  <c r="J2163" i="2"/>
  <c r="K2163" i="2"/>
  <c r="L2163" i="2"/>
  <c r="C2164" i="2"/>
  <c r="D2164" i="2"/>
  <c r="E2164" i="2"/>
  <c r="F2164" i="2"/>
  <c r="G2164" i="2"/>
  <c r="H2164" i="2"/>
  <c r="I2164" i="2"/>
  <c r="J2164" i="2"/>
  <c r="K2164" i="2"/>
  <c r="L2164" i="2"/>
  <c r="C2165" i="2"/>
  <c r="D2165" i="2"/>
  <c r="E2165" i="2"/>
  <c r="F2165" i="2"/>
  <c r="G2165" i="2"/>
  <c r="H2165" i="2"/>
  <c r="I2165" i="2"/>
  <c r="J2165" i="2"/>
  <c r="K2165" i="2"/>
  <c r="L2165" i="2"/>
  <c r="C2166" i="2"/>
  <c r="D2166" i="2"/>
  <c r="E2166" i="2"/>
  <c r="F2166" i="2"/>
  <c r="G2166" i="2"/>
  <c r="H2166" i="2"/>
  <c r="I2166" i="2"/>
  <c r="J2166" i="2"/>
  <c r="K2166" i="2"/>
  <c r="L2166" i="2"/>
  <c r="C2167" i="2"/>
  <c r="D2167" i="2"/>
  <c r="E2167" i="2"/>
  <c r="F2167" i="2"/>
  <c r="G2167" i="2"/>
  <c r="H2167" i="2"/>
  <c r="I2167" i="2"/>
  <c r="J2167" i="2"/>
  <c r="K2167" i="2"/>
  <c r="L2167" i="2"/>
  <c r="C2168" i="2"/>
  <c r="D2168" i="2"/>
  <c r="E2168" i="2"/>
  <c r="F2168" i="2"/>
  <c r="G2168" i="2"/>
  <c r="H2168" i="2"/>
  <c r="I2168" i="2"/>
  <c r="J2168" i="2"/>
  <c r="K2168" i="2"/>
  <c r="L2168" i="2"/>
  <c r="C2169" i="2"/>
  <c r="D2169" i="2"/>
  <c r="E2169" i="2"/>
  <c r="F2169" i="2"/>
  <c r="G2169" i="2"/>
  <c r="H2169" i="2"/>
  <c r="I2169" i="2"/>
  <c r="J2169" i="2"/>
  <c r="K2169" i="2"/>
  <c r="L2169" i="2"/>
  <c r="C2170" i="2"/>
  <c r="D2170" i="2"/>
  <c r="E2170" i="2"/>
  <c r="F2170" i="2"/>
  <c r="G2170" i="2"/>
  <c r="H2170" i="2"/>
  <c r="I2170" i="2"/>
  <c r="J2170" i="2"/>
  <c r="K2170" i="2"/>
  <c r="L2170" i="2"/>
  <c r="C2171" i="2"/>
  <c r="D2171" i="2"/>
  <c r="E2171" i="2"/>
  <c r="F2171" i="2"/>
  <c r="G2171" i="2"/>
  <c r="H2171" i="2"/>
  <c r="I2171" i="2"/>
  <c r="J2171" i="2"/>
  <c r="K2171" i="2"/>
  <c r="L2171" i="2"/>
  <c r="C2172" i="2"/>
  <c r="D2172" i="2"/>
  <c r="E2172" i="2"/>
  <c r="F2172" i="2"/>
  <c r="G2172" i="2"/>
  <c r="H2172" i="2"/>
  <c r="I2172" i="2"/>
  <c r="J2172" i="2"/>
  <c r="K2172" i="2"/>
  <c r="L2172" i="2"/>
  <c r="C2173" i="2"/>
  <c r="D2173" i="2"/>
  <c r="E2173" i="2"/>
  <c r="F2173" i="2"/>
  <c r="G2173" i="2"/>
  <c r="H2173" i="2"/>
  <c r="I2173" i="2"/>
  <c r="J2173" i="2"/>
  <c r="K2173" i="2"/>
  <c r="L2173" i="2"/>
  <c r="C2174" i="2"/>
  <c r="D2174" i="2"/>
  <c r="E2174" i="2"/>
  <c r="F2174" i="2"/>
  <c r="G2174" i="2"/>
  <c r="H2174" i="2"/>
  <c r="I2174" i="2"/>
  <c r="J2174" i="2"/>
  <c r="K2174" i="2"/>
  <c r="L2174" i="2"/>
  <c r="C2175" i="2"/>
  <c r="D2175" i="2"/>
  <c r="E2175" i="2"/>
  <c r="F2175" i="2"/>
  <c r="G2175" i="2"/>
  <c r="H2175" i="2"/>
  <c r="I2175" i="2"/>
  <c r="J2175" i="2"/>
  <c r="K2175" i="2"/>
  <c r="L2175" i="2"/>
  <c r="C2176" i="2"/>
  <c r="D2176" i="2"/>
  <c r="E2176" i="2"/>
  <c r="F2176" i="2"/>
  <c r="G2176" i="2"/>
  <c r="H2176" i="2"/>
  <c r="I2176" i="2"/>
  <c r="J2176" i="2"/>
  <c r="K2176" i="2"/>
  <c r="L2176" i="2"/>
  <c r="C2177" i="2"/>
  <c r="D2177" i="2"/>
  <c r="E2177" i="2"/>
  <c r="F2177" i="2"/>
  <c r="G2177" i="2"/>
  <c r="H2177" i="2"/>
  <c r="I2177" i="2"/>
  <c r="J2177" i="2"/>
  <c r="K2177" i="2"/>
  <c r="L2177" i="2"/>
  <c r="C2178" i="2"/>
  <c r="D2178" i="2"/>
  <c r="E2178" i="2"/>
  <c r="F2178" i="2"/>
  <c r="G2178" i="2"/>
  <c r="H2178" i="2"/>
  <c r="I2178" i="2"/>
  <c r="J2178" i="2"/>
  <c r="K2178" i="2"/>
  <c r="L2178" i="2"/>
  <c r="C2179" i="2"/>
  <c r="D2179" i="2"/>
  <c r="E2179" i="2"/>
  <c r="F2179" i="2"/>
  <c r="G2179" i="2"/>
  <c r="H2179" i="2"/>
  <c r="I2179" i="2"/>
  <c r="J2179" i="2"/>
  <c r="K2179" i="2"/>
  <c r="L2179" i="2"/>
  <c r="C2180" i="2"/>
  <c r="D2180" i="2"/>
  <c r="E2180" i="2"/>
  <c r="F2180" i="2"/>
  <c r="G2180" i="2"/>
  <c r="H2180" i="2"/>
  <c r="I2180" i="2"/>
  <c r="J2180" i="2"/>
  <c r="K2180" i="2"/>
  <c r="L2180" i="2"/>
  <c r="C2181" i="2"/>
  <c r="D2181" i="2"/>
  <c r="E2181" i="2"/>
  <c r="F2181" i="2"/>
  <c r="G2181" i="2"/>
  <c r="H2181" i="2"/>
  <c r="I2181" i="2"/>
  <c r="J2181" i="2"/>
  <c r="K2181" i="2"/>
  <c r="L2181" i="2"/>
  <c r="C2182" i="2"/>
  <c r="D2182" i="2"/>
  <c r="E2182" i="2"/>
  <c r="F2182" i="2"/>
  <c r="G2182" i="2"/>
  <c r="H2182" i="2"/>
  <c r="I2182" i="2"/>
  <c r="J2182" i="2"/>
  <c r="K2182" i="2"/>
  <c r="L2182" i="2"/>
  <c r="C2183" i="2"/>
  <c r="D2183" i="2"/>
  <c r="E2183" i="2"/>
  <c r="F2183" i="2"/>
  <c r="G2183" i="2"/>
  <c r="H2183" i="2"/>
  <c r="I2183" i="2"/>
  <c r="J2183" i="2"/>
  <c r="K2183" i="2"/>
  <c r="L2183" i="2"/>
  <c r="C2184" i="2"/>
  <c r="D2184" i="2"/>
  <c r="E2184" i="2"/>
  <c r="F2184" i="2"/>
  <c r="G2184" i="2"/>
  <c r="H2184" i="2"/>
  <c r="I2184" i="2"/>
  <c r="J2184" i="2"/>
  <c r="K2184" i="2"/>
  <c r="L2184" i="2"/>
  <c r="C2185" i="2"/>
  <c r="D2185" i="2"/>
  <c r="E2185" i="2"/>
  <c r="F2185" i="2"/>
  <c r="G2185" i="2"/>
  <c r="H2185" i="2"/>
  <c r="I2185" i="2"/>
  <c r="J2185" i="2"/>
  <c r="K2185" i="2"/>
  <c r="L2185" i="2"/>
  <c r="C2186" i="2"/>
  <c r="D2186" i="2"/>
  <c r="E2186" i="2"/>
  <c r="F2186" i="2"/>
  <c r="G2186" i="2"/>
  <c r="H2186" i="2"/>
  <c r="I2186" i="2"/>
  <c r="J2186" i="2"/>
  <c r="K2186" i="2"/>
  <c r="L2186" i="2"/>
  <c r="C2187" i="2"/>
  <c r="D2187" i="2"/>
  <c r="E2187" i="2"/>
  <c r="F2187" i="2"/>
  <c r="G2187" i="2"/>
  <c r="H2187" i="2"/>
  <c r="I2187" i="2"/>
  <c r="J2187" i="2"/>
  <c r="K2187" i="2"/>
  <c r="L2187" i="2"/>
  <c r="C2188" i="2"/>
  <c r="D2188" i="2"/>
  <c r="E2188" i="2"/>
  <c r="F2188" i="2"/>
  <c r="G2188" i="2"/>
  <c r="H2188" i="2"/>
  <c r="I2188" i="2"/>
  <c r="J2188" i="2"/>
  <c r="K2188" i="2"/>
  <c r="L2188" i="2"/>
  <c r="C2189" i="2"/>
  <c r="D2189" i="2"/>
  <c r="E2189" i="2"/>
  <c r="F2189" i="2"/>
  <c r="G2189" i="2"/>
  <c r="H2189" i="2"/>
  <c r="I2189" i="2"/>
  <c r="J2189" i="2"/>
  <c r="K2189" i="2"/>
  <c r="L2189" i="2"/>
  <c r="C2190" i="2"/>
  <c r="D2190" i="2"/>
  <c r="E2190" i="2"/>
  <c r="F2190" i="2"/>
  <c r="G2190" i="2"/>
  <c r="H2190" i="2"/>
  <c r="I2190" i="2"/>
  <c r="J2190" i="2"/>
  <c r="K2190" i="2"/>
  <c r="L2190" i="2"/>
  <c r="C2191" i="2"/>
  <c r="D2191" i="2"/>
  <c r="E2191" i="2"/>
  <c r="F2191" i="2"/>
  <c r="G2191" i="2"/>
  <c r="H2191" i="2"/>
  <c r="I2191" i="2"/>
  <c r="J2191" i="2"/>
  <c r="K2191" i="2"/>
  <c r="L2191" i="2"/>
  <c r="C2192" i="2"/>
  <c r="D2192" i="2"/>
  <c r="E2192" i="2"/>
  <c r="F2192" i="2"/>
  <c r="G2192" i="2"/>
  <c r="H2192" i="2"/>
  <c r="I2192" i="2"/>
  <c r="J2192" i="2"/>
  <c r="K2192" i="2"/>
  <c r="L2192" i="2"/>
  <c r="C2193" i="2"/>
  <c r="D2193" i="2"/>
  <c r="E2193" i="2"/>
  <c r="F2193" i="2"/>
  <c r="G2193" i="2"/>
  <c r="H2193" i="2"/>
  <c r="I2193" i="2"/>
  <c r="J2193" i="2"/>
  <c r="K2193" i="2"/>
  <c r="L2193" i="2"/>
  <c r="C2194" i="2"/>
  <c r="D2194" i="2"/>
  <c r="E2194" i="2"/>
  <c r="F2194" i="2"/>
  <c r="G2194" i="2"/>
  <c r="H2194" i="2"/>
  <c r="I2194" i="2"/>
  <c r="J2194" i="2"/>
  <c r="K2194" i="2"/>
  <c r="L2194" i="2"/>
  <c r="C2195" i="2"/>
  <c r="D2195" i="2"/>
  <c r="E2195" i="2"/>
  <c r="F2195" i="2"/>
  <c r="G2195" i="2"/>
  <c r="H2195" i="2"/>
  <c r="I2195" i="2"/>
  <c r="J2195" i="2"/>
  <c r="K2195" i="2"/>
  <c r="L2195" i="2"/>
  <c r="C2196" i="2"/>
  <c r="D2196" i="2"/>
  <c r="E2196" i="2"/>
  <c r="F2196" i="2"/>
  <c r="G2196" i="2"/>
  <c r="H2196" i="2"/>
  <c r="I2196" i="2"/>
  <c r="J2196" i="2"/>
  <c r="K2196" i="2"/>
  <c r="L2196" i="2"/>
  <c r="C2197" i="2"/>
  <c r="D2197" i="2"/>
  <c r="E2197" i="2"/>
  <c r="F2197" i="2"/>
  <c r="G2197" i="2"/>
  <c r="H2197" i="2"/>
  <c r="I2197" i="2"/>
  <c r="J2197" i="2"/>
  <c r="K2197" i="2"/>
  <c r="L2197" i="2"/>
  <c r="C2198" i="2"/>
  <c r="D2198" i="2"/>
  <c r="E2198" i="2"/>
  <c r="F2198" i="2"/>
  <c r="G2198" i="2"/>
  <c r="H2198" i="2"/>
  <c r="I2198" i="2"/>
  <c r="J2198" i="2"/>
  <c r="K2198" i="2"/>
  <c r="L2198" i="2"/>
  <c r="C2199" i="2"/>
  <c r="D2199" i="2"/>
  <c r="E2199" i="2"/>
  <c r="F2199" i="2"/>
  <c r="G2199" i="2"/>
  <c r="H2199" i="2"/>
  <c r="I2199" i="2"/>
  <c r="J2199" i="2"/>
  <c r="K2199" i="2"/>
  <c r="L2199" i="2"/>
  <c r="C2200" i="2"/>
  <c r="D2200" i="2"/>
  <c r="E2200" i="2"/>
  <c r="F2200" i="2"/>
  <c r="G2200" i="2"/>
  <c r="H2200" i="2"/>
  <c r="I2200" i="2"/>
  <c r="J2200" i="2"/>
  <c r="K2200" i="2"/>
  <c r="L2200" i="2"/>
  <c r="C2201" i="2"/>
  <c r="D2201" i="2"/>
  <c r="E2201" i="2"/>
  <c r="F2201" i="2"/>
  <c r="G2201" i="2"/>
  <c r="H2201" i="2"/>
  <c r="I2201" i="2"/>
  <c r="J2201" i="2"/>
  <c r="K2201" i="2"/>
  <c r="L2201" i="2"/>
  <c r="C2202" i="2"/>
  <c r="D2202" i="2"/>
  <c r="E2202" i="2"/>
  <c r="F2202" i="2"/>
  <c r="G2202" i="2"/>
  <c r="H2202" i="2"/>
  <c r="I2202" i="2"/>
  <c r="J2202" i="2"/>
  <c r="K2202" i="2"/>
  <c r="L2202" i="2"/>
  <c r="C2203" i="2"/>
  <c r="D2203" i="2"/>
  <c r="E2203" i="2"/>
  <c r="F2203" i="2"/>
  <c r="G2203" i="2"/>
  <c r="H2203" i="2"/>
  <c r="I2203" i="2"/>
  <c r="J2203" i="2"/>
  <c r="K2203" i="2"/>
  <c r="L2203" i="2"/>
  <c r="C2204" i="2"/>
  <c r="D2204" i="2"/>
  <c r="E2204" i="2"/>
  <c r="F2204" i="2"/>
  <c r="G2204" i="2"/>
  <c r="H2204" i="2"/>
  <c r="I2204" i="2"/>
  <c r="J2204" i="2"/>
  <c r="K2204" i="2"/>
  <c r="L2204" i="2"/>
  <c r="C2205" i="2"/>
  <c r="D2205" i="2"/>
  <c r="E2205" i="2"/>
  <c r="F2205" i="2"/>
  <c r="G2205" i="2"/>
  <c r="H2205" i="2"/>
  <c r="I2205" i="2"/>
  <c r="J2205" i="2"/>
  <c r="K2205" i="2"/>
  <c r="L2205" i="2"/>
  <c r="C2206" i="2"/>
  <c r="D2206" i="2"/>
  <c r="E2206" i="2"/>
  <c r="F2206" i="2"/>
  <c r="G2206" i="2"/>
  <c r="H2206" i="2"/>
  <c r="I2206" i="2"/>
  <c r="J2206" i="2"/>
  <c r="K2206" i="2"/>
  <c r="L2206" i="2"/>
  <c r="C2207" i="2"/>
  <c r="D2207" i="2"/>
  <c r="E2207" i="2"/>
  <c r="F2207" i="2"/>
  <c r="G2207" i="2"/>
  <c r="H2207" i="2"/>
  <c r="I2207" i="2"/>
  <c r="J2207" i="2"/>
  <c r="K2207" i="2"/>
  <c r="L2207" i="2"/>
  <c r="C2208" i="2"/>
  <c r="D2208" i="2"/>
  <c r="E2208" i="2"/>
  <c r="F2208" i="2"/>
  <c r="G2208" i="2"/>
  <c r="H2208" i="2"/>
  <c r="I2208" i="2"/>
  <c r="J2208" i="2"/>
  <c r="K2208" i="2"/>
  <c r="L2208" i="2"/>
  <c r="C2209" i="2"/>
  <c r="D2209" i="2"/>
  <c r="E2209" i="2"/>
  <c r="F2209" i="2"/>
  <c r="G2209" i="2"/>
  <c r="H2209" i="2"/>
  <c r="I2209" i="2"/>
  <c r="J2209" i="2"/>
  <c r="K2209" i="2"/>
  <c r="L2209" i="2"/>
  <c r="C2210" i="2"/>
  <c r="D2210" i="2"/>
  <c r="E2210" i="2"/>
  <c r="F2210" i="2"/>
  <c r="G2210" i="2"/>
  <c r="H2210" i="2"/>
  <c r="I2210" i="2"/>
  <c r="J2210" i="2"/>
  <c r="K2210" i="2"/>
  <c r="L2210" i="2"/>
  <c r="C2211" i="2"/>
  <c r="D2211" i="2"/>
  <c r="E2211" i="2"/>
  <c r="F2211" i="2"/>
  <c r="G2211" i="2"/>
  <c r="H2211" i="2"/>
  <c r="I2211" i="2"/>
  <c r="J2211" i="2"/>
  <c r="K2211" i="2"/>
  <c r="L2211" i="2"/>
  <c r="C2212" i="2"/>
  <c r="D2212" i="2"/>
  <c r="E2212" i="2"/>
  <c r="F2212" i="2"/>
  <c r="G2212" i="2"/>
  <c r="H2212" i="2"/>
  <c r="I2212" i="2"/>
  <c r="J2212" i="2"/>
  <c r="K2212" i="2"/>
  <c r="L2212" i="2"/>
  <c r="C2213" i="2"/>
  <c r="D2213" i="2"/>
  <c r="E2213" i="2"/>
  <c r="F2213" i="2"/>
  <c r="G2213" i="2"/>
  <c r="H2213" i="2"/>
  <c r="I2213" i="2"/>
  <c r="J2213" i="2"/>
  <c r="K2213" i="2"/>
  <c r="L2213" i="2"/>
  <c r="C2214" i="2"/>
  <c r="D2214" i="2"/>
  <c r="E2214" i="2"/>
  <c r="F2214" i="2"/>
  <c r="G2214" i="2"/>
  <c r="H2214" i="2"/>
  <c r="I2214" i="2"/>
  <c r="J2214" i="2"/>
  <c r="K2214" i="2"/>
  <c r="L2214" i="2"/>
  <c r="C2215" i="2"/>
  <c r="D2215" i="2"/>
  <c r="E2215" i="2"/>
  <c r="F2215" i="2"/>
  <c r="G2215" i="2"/>
  <c r="H2215" i="2"/>
  <c r="I2215" i="2"/>
  <c r="J2215" i="2"/>
  <c r="K2215" i="2"/>
  <c r="L2215" i="2"/>
  <c r="C2216" i="2"/>
  <c r="D2216" i="2"/>
  <c r="E2216" i="2"/>
  <c r="F2216" i="2"/>
  <c r="G2216" i="2"/>
  <c r="H2216" i="2"/>
  <c r="I2216" i="2"/>
  <c r="J2216" i="2"/>
  <c r="K2216" i="2"/>
  <c r="L2216" i="2"/>
  <c r="C2217" i="2"/>
  <c r="D2217" i="2"/>
  <c r="E2217" i="2"/>
  <c r="F2217" i="2"/>
  <c r="G2217" i="2"/>
  <c r="H2217" i="2"/>
  <c r="I2217" i="2"/>
  <c r="J2217" i="2"/>
  <c r="K2217" i="2"/>
  <c r="L2217" i="2"/>
  <c r="C2218" i="2"/>
  <c r="D2218" i="2"/>
  <c r="E2218" i="2"/>
  <c r="F2218" i="2"/>
  <c r="G2218" i="2"/>
  <c r="H2218" i="2"/>
  <c r="I2218" i="2"/>
  <c r="J2218" i="2"/>
  <c r="K2218" i="2"/>
  <c r="L2218" i="2"/>
  <c r="C2219" i="2"/>
  <c r="D2219" i="2"/>
  <c r="E2219" i="2"/>
  <c r="F2219" i="2"/>
  <c r="G2219" i="2"/>
  <c r="H2219" i="2"/>
  <c r="I2219" i="2"/>
  <c r="J2219" i="2"/>
  <c r="K2219" i="2"/>
  <c r="L2219" i="2"/>
  <c r="C2220" i="2"/>
  <c r="D2220" i="2"/>
  <c r="E2220" i="2"/>
  <c r="F2220" i="2"/>
  <c r="G2220" i="2"/>
  <c r="H2220" i="2"/>
  <c r="I2220" i="2"/>
  <c r="J2220" i="2"/>
  <c r="K2220" i="2"/>
  <c r="L2220" i="2"/>
  <c r="C2221" i="2"/>
  <c r="D2221" i="2"/>
  <c r="E2221" i="2"/>
  <c r="F2221" i="2"/>
  <c r="G2221" i="2"/>
  <c r="H2221" i="2"/>
  <c r="I2221" i="2"/>
  <c r="J2221" i="2"/>
  <c r="K2221" i="2"/>
  <c r="L2221" i="2"/>
  <c r="C2222" i="2"/>
  <c r="D2222" i="2"/>
  <c r="E2222" i="2"/>
  <c r="F2222" i="2"/>
  <c r="G2222" i="2"/>
  <c r="H2222" i="2"/>
  <c r="I2222" i="2"/>
  <c r="J2222" i="2"/>
  <c r="K2222" i="2"/>
  <c r="L2222" i="2"/>
  <c r="C2223" i="2"/>
  <c r="D2223" i="2"/>
  <c r="E2223" i="2"/>
  <c r="F2223" i="2"/>
  <c r="G2223" i="2"/>
  <c r="H2223" i="2"/>
  <c r="I2223" i="2"/>
  <c r="J2223" i="2"/>
  <c r="K2223" i="2"/>
  <c r="L2223" i="2"/>
  <c r="C2224" i="2"/>
  <c r="D2224" i="2"/>
  <c r="E2224" i="2"/>
  <c r="F2224" i="2"/>
  <c r="G2224" i="2"/>
  <c r="H2224" i="2"/>
  <c r="I2224" i="2"/>
  <c r="J2224" i="2"/>
  <c r="K2224" i="2"/>
  <c r="L2224" i="2"/>
  <c r="C2225" i="2"/>
  <c r="D2225" i="2"/>
  <c r="E2225" i="2"/>
  <c r="F2225" i="2"/>
  <c r="G2225" i="2"/>
  <c r="H2225" i="2"/>
  <c r="I2225" i="2"/>
  <c r="J2225" i="2"/>
  <c r="K2225" i="2"/>
  <c r="L2225" i="2"/>
  <c r="C2226" i="2"/>
  <c r="D2226" i="2"/>
  <c r="E2226" i="2"/>
  <c r="F2226" i="2"/>
  <c r="G2226" i="2"/>
  <c r="H2226" i="2"/>
  <c r="I2226" i="2"/>
  <c r="J2226" i="2"/>
  <c r="K2226" i="2"/>
  <c r="L2226" i="2"/>
  <c r="C2227" i="2"/>
  <c r="D2227" i="2"/>
  <c r="E2227" i="2"/>
  <c r="F2227" i="2"/>
  <c r="G2227" i="2"/>
  <c r="H2227" i="2"/>
  <c r="I2227" i="2"/>
  <c r="J2227" i="2"/>
  <c r="K2227" i="2"/>
  <c r="L2227" i="2"/>
  <c r="C2228" i="2"/>
  <c r="D2228" i="2"/>
  <c r="E2228" i="2"/>
  <c r="F2228" i="2"/>
  <c r="G2228" i="2"/>
  <c r="H2228" i="2"/>
  <c r="I2228" i="2"/>
  <c r="J2228" i="2"/>
  <c r="K2228" i="2"/>
  <c r="L2228" i="2"/>
  <c r="C2229" i="2"/>
  <c r="D2229" i="2"/>
  <c r="E2229" i="2"/>
  <c r="F2229" i="2"/>
  <c r="G2229" i="2"/>
  <c r="H2229" i="2"/>
  <c r="I2229" i="2"/>
  <c r="J2229" i="2"/>
  <c r="K2229" i="2"/>
  <c r="L2229" i="2"/>
  <c r="C2230" i="2"/>
  <c r="D2230" i="2"/>
  <c r="E2230" i="2"/>
  <c r="F2230" i="2"/>
  <c r="G2230" i="2"/>
  <c r="H2230" i="2"/>
  <c r="I2230" i="2"/>
  <c r="J2230" i="2"/>
  <c r="K2230" i="2"/>
  <c r="L2230" i="2"/>
  <c r="C2231" i="2"/>
  <c r="D2231" i="2"/>
  <c r="E2231" i="2"/>
  <c r="F2231" i="2"/>
  <c r="G2231" i="2"/>
  <c r="H2231" i="2"/>
  <c r="I2231" i="2"/>
  <c r="J2231" i="2"/>
  <c r="K2231" i="2"/>
  <c r="L2231" i="2"/>
  <c r="C2232" i="2"/>
  <c r="D2232" i="2"/>
  <c r="E2232" i="2"/>
  <c r="F2232" i="2"/>
  <c r="G2232" i="2"/>
  <c r="H2232" i="2"/>
  <c r="I2232" i="2"/>
  <c r="J2232" i="2"/>
  <c r="K2232" i="2"/>
  <c r="L2232" i="2"/>
  <c r="C2233" i="2"/>
  <c r="D2233" i="2"/>
  <c r="E2233" i="2"/>
  <c r="F2233" i="2"/>
  <c r="G2233" i="2"/>
  <c r="H2233" i="2"/>
  <c r="I2233" i="2"/>
  <c r="J2233" i="2"/>
  <c r="K2233" i="2"/>
  <c r="L2233" i="2"/>
  <c r="C2234" i="2"/>
  <c r="D2234" i="2"/>
  <c r="E2234" i="2"/>
  <c r="F2234" i="2"/>
  <c r="G2234" i="2"/>
  <c r="H2234" i="2"/>
  <c r="I2234" i="2"/>
  <c r="J2234" i="2"/>
  <c r="K2234" i="2"/>
  <c r="L2234" i="2"/>
  <c r="C2235" i="2"/>
  <c r="D2235" i="2"/>
  <c r="E2235" i="2"/>
  <c r="F2235" i="2"/>
  <c r="G2235" i="2"/>
  <c r="H2235" i="2"/>
  <c r="I2235" i="2"/>
  <c r="J2235" i="2"/>
  <c r="K2235" i="2"/>
  <c r="L2235" i="2"/>
  <c r="C2236" i="2"/>
  <c r="D2236" i="2"/>
  <c r="E2236" i="2"/>
  <c r="F2236" i="2"/>
  <c r="G2236" i="2"/>
  <c r="H2236" i="2"/>
  <c r="I2236" i="2"/>
  <c r="J2236" i="2"/>
  <c r="K2236" i="2"/>
  <c r="L2236" i="2"/>
  <c r="C2237" i="2"/>
  <c r="D2237" i="2"/>
  <c r="E2237" i="2"/>
  <c r="F2237" i="2"/>
  <c r="G2237" i="2"/>
  <c r="H2237" i="2"/>
  <c r="I2237" i="2"/>
  <c r="J2237" i="2"/>
  <c r="K2237" i="2"/>
  <c r="L2237" i="2"/>
  <c r="C2238" i="2"/>
  <c r="D2238" i="2"/>
  <c r="E2238" i="2"/>
  <c r="F2238" i="2"/>
  <c r="G2238" i="2"/>
  <c r="H2238" i="2"/>
  <c r="I2238" i="2"/>
  <c r="J2238" i="2"/>
  <c r="K2238" i="2"/>
  <c r="L2238" i="2"/>
  <c r="C2239" i="2"/>
  <c r="D2239" i="2"/>
  <c r="E2239" i="2"/>
  <c r="F2239" i="2"/>
  <c r="G2239" i="2"/>
  <c r="H2239" i="2"/>
  <c r="I2239" i="2"/>
  <c r="J2239" i="2"/>
  <c r="K2239" i="2"/>
  <c r="L2239" i="2"/>
  <c r="C2240" i="2"/>
  <c r="D2240" i="2"/>
  <c r="E2240" i="2"/>
  <c r="F2240" i="2"/>
  <c r="G2240" i="2"/>
  <c r="H2240" i="2"/>
  <c r="I2240" i="2"/>
  <c r="J2240" i="2"/>
  <c r="K2240" i="2"/>
  <c r="L2240" i="2"/>
  <c r="C2241" i="2"/>
  <c r="D2241" i="2"/>
  <c r="E2241" i="2"/>
  <c r="F2241" i="2"/>
  <c r="G2241" i="2"/>
  <c r="H2241" i="2"/>
  <c r="I2241" i="2"/>
  <c r="J2241" i="2"/>
  <c r="K2241" i="2"/>
  <c r="L2241" i="2"/>
  <c r="C2242" i="2"/>
  <c r="D2242" i="2"/>
  <c r="E2242" i="2"/>
  <c r="F2242" i="2"/>
  <c r="G2242" i="2"/>
  <c r="H2242" i="2"/>
  <c r="I2242" i="2"/>
  <c r="J2242" i="2"/>
  <c r="K2242" i="2"/>
  <c r="L2242" i="2"/>
  <c r="C2243" i="2"/>
  <c r="D2243" i="2"/>
  <c r="E2243" i="2"/>
  <c r="F2243" i="2"/>
  <c r="G2243" i="2"/>
  <c r="H2243" i="2"/>
  <c r="I2243" i="2"/>
  <c r="J2243" i="2"/>
  <c r="K2243" i="2"/>
  <c r="L2243" i="2"/>
  <c r="C2244" i="2"/>
  <c r="D2244" i="2"/>
  <c r="E2244" i="2"/>
  <c r="F2244" i="2"/>
  <c r="G2244" i="2"/>
  <c r="H2244" i="2"/>
  <c r="I2244" i="2"/>
  <c r="J2244" i="2"/>
  <c r="K2244" i="2"/>
  <c r="L2244" i="2"/>
  <c r="C2245" i="2"/>
  <c r="D2245" i="2"/>
  <c r="E2245" i="2"/>
  <c r="F2245" i="2"/>
  <c r="G2245" i="2"/>
  <c r="H2245" i="2"/>
  <c r="I2245" i="2"/>
  <c r="J2245" i="2"/>
  <c r="K2245" i="2"/>
  <c r="L2245" i="2"/>
  <c r="C2246" i="2"/>
  <c r="D2246" i="2"/>
  <c r="E2246" i="2"/>
  <c r="F2246" i="2"/>
  <c r="G2246" i="2"/>
  <c r="H2246" i="2"/>
  <c r="I2246" i="2"/>
  <c r="J2246" i="2"/>
  <c r="K2246" i="2"/>
  <c r="L2246" i="2"/>
  <c r="C2247" i="2"/>
  <c r="D2247" i="2"/>
  <c r="E2247" i="2"/>
  <c r="F2247" i="2"/>
  <c r="G2247" i="2"/>
  <c r="H2247" i="2"/>
  <c r="I2247" i="2"/>
  <c r="J2247" i="2"/>
  <c r="K2247" i="2"/>
  <c r="L2247" i="2"/>
  <c r="C2248" i="2"/>
  <c r="D2248" i="2"/>
  <c r="E2248" i="2"/>
  <c r="F2248" i="2"/>
  <c r="G2248" i="2"/>
  <c r="H2248" i="2"/>
  <c r="I2248" i="2"/>
  <c r="J2248" i="2"/>
  <c r="K2248" i="2"/>
  <c r="L2248" i="2"/>
  <c r="C2249" i="2"/>
  <c r="D2249" i="2"/>
  <c r="E2249" i="2"/>
  <c r="F2249" i="2"/>
  <c r="G2249" i="2"/>
  <c r="H2249" i="2"/>
  <c r="I2249" i="2"/>
  <c r="J2249" i="2"/>
  <c r="K2249" i="2"/>
  <c r="L2249" i="2"/>
  <c r="C2250" i="2"/>
  <c r="D2250" i="2"/>
  <c r="E2250" i="2"/>
  <c r="F2250" i="2"/>
  <c r="G2250" i="2"/>
  <c r="H2250" i="2"/>
  <c r="I2250" i="2"/>
  <c r="J2250" i="2"/>
  <c r="K2250" i="2"/>
  <c r="L2250" i="2"/>
  <c r="C2251" i="2"/>
  <c r="D2251" i="2"/>
  <c r="E2251" i="2"/>
  <c r="F2251" i="2"/>
  <c r="G2251" i="2"/>
  <c r="H2251" i="2"/>
  <c r="I2251" i="2"/>
  <c r="J2251" i="2"/>
  <c r="K2251" i="2"/>
  <c r="L2251" i="2"/>
  <c r="C2252" i="2"/>
  <c r="D2252" i="2"/>
  <c r="E2252" i="2"/>
  <c r="F2252" i="2"/>
  <c r="G2252" i="2"/>
  <c r="H2252" i="2"/>
  <c r="I2252" i="2"/>
  <c r="J2252" i="2"/>
  <c r="K2252" i="2"/>
  <c r="L2252" i="2"/>
  <c r="C2253" i="2"/>
  <c r="D2253" i="2"/>
  <c r="E2253" i="2"/>
  <c r="F2253" i="2"/>
  <c r="G2253" i="2"/>
  <c r="H2253" i="2"/>
  <c r="I2253" i="2"/>
  <c r="J2253" i="2"/>
  <c r="K2253" i="2"/>
  <c r="L2253" i="2"/>
  <c r="C2254" i="2"/>
  <c r="D2254" i="2"/>
  <c r="E2254" i="2"/>
  <c r="F2254" i="2"/>
  <c r="G2254" i="2"/>
  <c r="H2254" i="2"/>
  <c r="I2254" i="2"/>
  <c r="J2254" i="2"/>
  <c r="K2254" i="2"/>
  <c r="L2254" i="2"/>
  <c r="C2255" i="2"/>
  <c r="D2255" i="2"/>
  <c r="E2255" i="2"/>
  <c r="F2255" i="2"/>
  <c r="G2255" i="2"/>
  <c r="H2255" i="2"/>
  <c r="I2255" i="2"/>
  <c r="J2255" i="2"/>
  <c r="K2255" i="2"/>
  <c r="L2255" i="2"/>
  <c r="C2256" i="2"/>
  <c r="D2256" i="2"/>
  <c r="E2256" i="2"/>
  <c r="F2256" i="2"/>
  <c r="G2256" i="2"/>
  <c r="H2256" i="2"/>
  <c r="I2256" i="2"/>
  <c r="J2256" i="2"/>
  <c r="K2256" i="2"/>
  <c r="L2256" i="2"/>
  <c r="C2257" i="2"/>
  <c r="D2257" i="2"/>
  <c r="E2257" i="2"/>
  <c r="F2257" i="2"/>
  <c r="G2257" i="2"/>
  <c r="H2257" i="2"/>
  <c r="I2257" i="2"/>
  <c r="J2257" i="2"/>
  <c r="K2257" i="2"/>
  <c r="L2257" i="2"/>
  <c r="C2258" i="2"/>
  <c r="D2258" i="2"/>
  <c r="E2258" i="2"/>
  <c r="F2258" i="2"/>
  <c r="G2258" i="2"/>
  <c r="H2258" i="2"/>
  <c r="I2258" i="2"/>
  <c r="J2258" i="2"/>
  <c r="K2258" i="2"/>
  <c r="L2258" i="2"/>
  <c r="C2259" i="2"/>
  <c r="D2259" i="2"/>
  <c r="E2259" i="2"/>
  <c r="F2259" i="2"/>
  <c r="G2259" i="2"/>
  <c r="H2259" i="2"/>
  <c r="I2259" i="2"/>
  <c r="J2259" i="2"/>
  <c r="K2259" i="2"/>
  <c r="L2259" i="2"/>
  <c r="C2260" i="2"/>
  <c r="D2260" i="2"/>
  <c r="E2260" i="2"/>
  <c r="F2260" i="2"/>
  <c r="G2260" i="2"/>
  <c r="H2260" i="2"/>
  <c r="I2260" i="2"/>
  <c r="J2260" i="2"/>
  <c r="K2260" i="2"/>
  <c r="L2260" i="2"/>
  <c r="C2261" i="2"/>
  <c r="D2261" i="2"/>
  <c r="E2261" i="2"/>
  <c r="F2261" i="2"/>
  <c r="G2261" i="2"/>
  <c r="H2261" i="2"/>
  <c r="I2261" i="2"/>
  <c r="J2261" i="2"/>
  <c r="K2261" i="2"/>
  <c r="L2261" i="2"/>
  <c r="C2262" i="2"/>
  <c r="D2262" i="2"/>
  <c r="E2262" i="2"/>
  <c r="F2262" i="2"/>
  <c r="G2262" i="2"/>
  <c r="H2262" i="2"/>
  <c r="I2262" i="2"/>
  <c r="J2262" i="2"/>
  <c r="K2262" i="2"/>
  <c r="L2262" i="2"/>
  <c r="C2263" i="2"/>
  <c r="D2263" i="2"/>
  <c r="E2263" i="2"/>
  <c r="F2263" i="2"/>
  <c r="G2263" i="2"/>
  <c r="H2263" i="2"/>
  <c r="I2263" i="2"/>
  <c r="J2263" i="2"/>
  <c r="K2263" i="2"/>
  <c r="L2263" i="2"/>
  <c r="C2264" i="2"/>
  <c r="D2264" i="2"/>
  <c r="E2264" i="2"/>
  <c r="F2264" i="2"/>
  <c r="G2264" i="2"/>
  <c r="H2264" i="2"/>
  <c r="I2264" i="2"/>
  <c r="J2264" i="2"/>
  <c r="K2264" i="2"/>
  <c r="L2264" i="2"/>
  <c r="C2265" i="2"/>
  <c r="D2265" i="2"/>
  <c r="E2265" i="2"/>
  <c r="F2265" i="2"/>
  <c r="G2265" i="2"/>
  <c r="H2265" i="2"/>
  <c r="I2265" i="2"/>
  <c r="J2265" i="2"/>
  <c r="K2265" i="2"/>
  <c r="L2265" i="2"/>
  <c r="C2266" i="2"/>
  <c r="D2266" i="2"/>
  <c r="E2266" i="2"/>
  <c r="F2266" i="2"/>
  <c r="G2266" i="2"/>
  <c r="H2266" i="2"/>
  <c r="I2266" i="2"/>
  <c r="J2266" i="2"/>
  <c r="K2266" i="2"/>
  <c r="L2266" i="2"/>
  <c r="C2267" i="2"/>
  <c r="D2267" i="2"/>
  <c r="E2267" i="2"/>
  <c r="F2267" i="2"/>
  <c r="G2267" i="2"/>
  <c r="H2267" i="2"/>
  <c r="I2267" i="2"/>
  <c r="J2267" i="2"/>
  <c r="K2267" i="2"/>
  <c r="L2267" i="2"/>
  <c r="C2268" i="2"/>
  <c r="D2268" i="2"/>
  <c r="E2268" i="2"/>
  <c r="F2268" i="2"/>
  <c r="G2268" i="2"/>
  <c r="H2268" i="2"/>
  <c r="I2268" i="2"/>
  <c r="J2268" i="2"/>
  <c r="K2268" i="2"/>
  <c r="L2268" i="2"/>
  <c r="C2269" i="2"/>
  <c r="D2269" i="2"/>
  <c r="E2269" i="2"/>
  <c r="F2269" i="2"/>
  <c r="G2269" i="2"/>
  <c r="H2269" i="2"/>
  <c r="I2269" i="2"/>
  <c r="J2269" i="2"/>
  <c r="K2269" i="2"/>
  <c r="L2269" i="2"/>
  <c r="C2270" i="2"/>
  <c r="D2270" i="2"/>
  <c r="E2270" i="2"/>
  <c r="F2270" i="2"/>
  <c r="G2270" i="2"/>
  <c r="H2270" i="2"/>
  <c r="I2270" i="2"/>
  <c r="J2270" i="2"/>
  <c r="K2270" i="2"/>
  <c r="L2270" i="2"/>
  <c r="C2271" i="2"/>
  <c r="D2271" i="2"/>
  <c r="E2271" i="2"/>
  <c r="F2271" i="2"/>
  <c r="G2271" i="2"/>
  <c r="H2271" i="2"/>
  <c r="I2271" i="2"/>
  <c r="J2271" i="2"/>
  <c r="K2271" i="2"/>
  <c r="L2271" i="2"/>
  <c r="C2272" i="2"/>
  <c r="D2272" i="2"/>
  <c r="E2272" i="2"/>
  <c r="F2272" i="2"/>
  <c r="G2272" i="2"/>
  <c r="H2272" i="2"/>
  <c r="I2272" i="2"/>
  <c r="J2272" i="2"/>
  <c r="K2272" i="2"/>
  <c r="L2272" i="2"/>
  <c r="C2273" i="2"/>
  <c r="D2273" i="2"/>
  <c r="E2273" i="2"/>
  <c r="F2273" i="2"/>
  <c r="G2273" i="2"/>
  <c r="H2273" i="2"/>
  <c r="I2273" i="2"/>
  <c r="J2273" i="2"/>
  <c r="K2273" i="2"/>
  <c r="L2273" i="2"/>
  <c r="C2274" i="2"/>
  <c r="D2274" i="2"/>
  <c r="E2274" i="2"/>
  <c r="F2274" i="2"/>
  <c r="G2274" i="2"/>
  <c r="H2274" i="2"/>
  <c r="I2274" i="2"/>
  <c r="J2274" i="2"/>
  <c r="K2274" i="2"/>
  <c r="L2274" i="2"/>
  <c r="C2275" i="2"/>
  <c r="D2275" i="2"/>
  <c r="E2275" i="2"/>
  <c r="F2275" i="2"/>
  <c r="G2275" i="2"/>
  <c r="H2275" i="2"/>
  <c r="I2275" i="2"/>
  <c r="J2275" i="2"/>
  <c r="K2275" i="2"/>
  <c r="L2275" i="2"/>
  <c r="C2276" i="2"/>
  <c r="D2276" i="2"/>
  <c r="E2276" i="2"/>
  <c r="F2276" i="2"/>
  <c r="G2276" i="2"/>
  <c r="H2276" i="2"/>
  <c r="I2276" i="2"/>
  <c r="J2276" i="2"/>
  <c r="K2276" i="2"/>
  <c r="L2276" i="2"/>
  <c r="C2277" i="2"/>
  <c r="D2277" i="2"/>
  <c r="E2277" i="2"/>
  <c r="F2277" i="2"/>
  <c r="G2277" i="2"/>
  <c r="H2277" i="2"/>
  <c r="I2277" i="2"/>
  <c r="J2277" i="2"/>
  <c r="K2277" i="2"/>
  <c r="L2277" i="2"/>
  <c r="C2278" i="2"/>
  <c r="D2278" i="2"/>
  <c r="E2278" i="2"/>
  <c r="F2278" i="2"/>
  <c r="G2278" i="2"/>
  <c r="H2278" i="2"/>
  <c r="I2278" i="2"/>
  <c r="J2278" i="2"/>
  <c r="K2278" i="2"/>
  <c r="L2278" i="2"/>
  <c r="C2279" i="2"/>
  <c r="D2279" i="2"/>
  <c r="E2279" i="2"/>
  <c r="F2279" i="2"/>
  <c r="G2279" i="2"/>
  <c r="H2279" i="2"/>
  <c r="I2279" i="2"/>
  <c r="J2279" i="2"/>
  <c r="K2279" i="2"/>
  <c r="L2279" i="2"/>
  <c r="C2280" i="2"/>
  <c r="D2280" i="2"/>
  <c r="E2280" i="2"/>
  <c r="F2280" i="2"/>
  <c r="G2280" i="2"/>
  <c r="H2280" i="2"/>
  <c r="I2280" i="2"/>
  <c r="J2280" i="2"/>
  <c r="K2280" i="2"/>
  <c r="L2280" i="2"/>
  <c r="C2281" i="2"/>
  <c r="D2281" i="2"/>
  <c r="E2281" i="2"/>
  <c r="F2281" i="2"/>
  <c r="G2281" i="2"/>
  <c r="H2281" i="2"/>
  <c r="I2281" i="2"/>
  <c r="J2281" i="2"/>
  <c r="K2281" i="2"/>
  <c r="L2281" i="2"/>
  <c r="C2282" i="2"/>
  <c r="D2282" i="2"/>
  <c r="E2282" i="2"/>
  <c r="F2282" i="2"/>
  <c r="G2282" i="2"/>
  <c r="H2282" i="2"/>
  <c r="I2282" i="2"/>
  <c r="J2282" i="2"/>
  <c r="K2282" i="2"/>
  <c r="L2282" i="2"/>
  <c r="C2283" i="2"/>
  <c r="D2283" i="2"/>
  <c r="E2283" i="2"/>
  <c r="F2283" i="2"/>
  <c r="G2283" i="2"/>
  <c r="H2283" i="2"/>
  <c r="I2283" i="2"/>
  <c r="J2283" i="2"/>
  <c r="K2283" i="2"/>
  <c r="L2283" i="2"/>
  <c r="C2284" i="2"/>
  <c r="D2284" i="2"/>
  <c r="E2284" i="2"/>
  <c r="F2284" i="2"/>
  <c r="G2284" i="2"/>
  <c r="H2284" i="2"/>
  <c r="I2284" i="2"/>
  <c r="J2284" i="2"/>
  <c r="K2284" i="2"/>
  <c r="L2284" i="2"/>
  <c r="C2285" i="2"/>
  <c r="D2285" i="2"/>
  <c r="E2285" i="2"/>
  <c r="F2285" i="2"/>
  <c r="G2285" i="2"/>
  <c r="H2285" i="2"/>
  <c r="I2285" i="2"/>
  <c r="J2285" i="2"/>
  <c r="K2285" i="2"/>
  <c r="L2285" i="2"/>
  <c r="C2286" i="2"/>
  <c r="D2286" i="2"/>
  <c r="E2286" i="2"/>
  <c r="F2286" i="2"/>
  <c r="G2286" i="2"/>
  <c r="H2286" i="2"/>
  <c r="I2286" i="2"/>
  <c r="J2286" i="2"/>
  <c r="K2286" i="2"/>
  <c r="L2286" i="2"/>
  <c r="C2287" i="2"/>
  <c r="D2287" i="2"/>
  <c r="E2287" i="2"/>
  <c r="F2287" i="2"/>
  <c r="G2287" i="2"/>
  <c r="H2287" i="2"/>
  <c r="I2287" i="2"/>
  <c r="J2287" i="2"/>
  <c r="K2287" i="2"/>
  <c r="L2287" i="2"/>
  <c r="C2288" i="2"/>
  <c r="D2288" i="2"/>
  <c r="E2288" i="2"/>
  <c r="F2288" i="2"/>
  <c r="G2288" i="2"/>
  <c r="H2288" i="2"/>
  <c r="I2288" i="2"/>
  <c r="J2288" i="2"/>
  <c r="K2288" i="2"/>
  <c r="L2288" i="2"/>
  <c r="C2289" i="2"/>
  <c r="D2289" i="2"/>
  <c r="E2289" i="2"/>
  <c r="F2289" i="2"/>
  <c r="G2289" i="2"/>
  <c r="H2289" i="2"/>
  <c r="I2289" i="2"/>
  <c r="J2289" i="2"/>
  <c r="K2289" i="2"/>
  <c r="L2289" i="2"/>
  <c r="C2290" i="2"/>
  <c r="D2290" i="2"/>
  <c r="E2290" i="2"/>
  <c r="F2290" i="2"/>
  <c r="G2290" i="2"/>
  <c r="H2290" i="2"/>
  <c r="I2290" i="2"/>
  <c r="J2290" i="2"/>
  <c r="K2290" i="2"/>
  <c r="L2290" i="2"/>
  <c r="C2291" i="2"/>
  <c r="D2291" i="2"/>
  <c r="E2291" i="2"/>
  <c r="F2291" i="2"/>
  <c r="G2291" i="2"/>
  <c r="H2291" i="2"/>
  <c r="I2291" i="2"/>
  <c r="J2291" i="2"/>
  <c r="K2291" i="2"/>
  <c r="L2291" i="2"/>
  <c r="C2292" i="2"/>
  <c r="D2292" i="2"/>
  <c r="E2292" i="2"/>
  <c r="F2292" i="2"/>
  <c r="G2292" i="2"/>
  <c r="H2292" i="2"/>
  <c r="I2292" i="2"/>
  <c r="J2292" i="2"/>
  <c r="K2292" i="2"/>
  <c r="L2292" i="2"/>
  <c r="C2293" i="2"/>
  <c r="D2293" i="2"/>
  <c r="E2293" i="2"/>
  <c r="F2293" i="2"/>
  <c r="G2293" i="2"/>
  <c r="H2293" i="2"/>
  <c r="I2293" i="2"/>
  <c r="J2293" i="2"/>
  <c r="K2293" i="2"/>
  <c r="L2293" i="2"/>
  <c r="C2294" i="2"/>
  <c r="D2294" i="2"/>
  <c r="E2294" i="2"/>
  <c r="F2294" i="2"/>
  <c r="G2294" i="2"/>
  <c r="H2294" i="2"/>
  <c r="I2294" i="2"/>
  <c r="J2294" i="2"/>
  <c r="K2294" i="2"/>
  <c r="L2294" i="2"/>
  <c r="C2295" i="2"/>
  <c r="D2295" i="2"/>
  <c r="E2295" i="2"/>
  <c r="F2295" i="2"/>
  <c r="G2295" i="2"/>
  <c r="H2295" i="2"/>
  <c r="I2295" i="2"/>
  <c r="J2295" i="2"/>
  <c r="K2295" i="2"/>
  <c r="L2295" i="2"/>
  <c r="C2296" i="2"/>
  <c r="D2296" i="2"/>
  <c r="E2296" i="2"/>
  <c r="F2296" i="2"/>
  <c r="G2296" i="2"/>
  <c r="H2296" i="2"/>
  <c r="I2296" i="2"/>
  <c r="J2296" i="2"/>
  <c r="K2296" i="2"/>
  <c r="L2296" i="2"/>
  <c r="C2297" i="2"/>
  <c r="D2297" i="2"/>
  <c r="E2297" i="2"/>
  <c r="F2297" i="2"/>
  <c r="G2297" i="2"/>
  <c r="H2297" i="2"/>
  <c r="I2297" i="2"/>
  <c r="J2297" i="2"/>
  <c r="K2297" i="2"/>
  <c r="L2297" i="2"/>
  <c r="C2298" i="2"/>
  <c r="D2298" i="2"/>
  <c r="E2298" i="2"/>
  <c r="F2298" i="2"/>
  <c r="G2298" i="2"/>
  <c r="H2298" i="2"/>
  <c r="I2298" i="2"/>
  <c r="J2298" i="2"/>
  <c r="K2298" i="2"/>
  <c r="L2298" i="2"/>
  <c r="C2299" i="2"/>
  <c r="D2299" i="2"/>
  <c r="E2299" i="2"/>
  <c r="F2299" i="2"/>
  <c r="G2299" i="2"/>
  <c r="H2299" i="2"/>
  <c r="I2299" i="2"/>
  <c r="J2299" i="2"/>
  <c r="K2299" i="2"/>
  <c r="L2299" i="2"/>
  <c r="C2300" i="2"/>
  <c r="D2300" i="2"/>
  <c r="E2300" i="2"/>
  <c r="F2300" i="2"/>
  <c r="G2300" i="2"/>
  <c r="H2300" i="2"/>
  <c r="I2300" i="2"/>
  <c r="J2300" i="2"/>
  <c r="K2300" i="2"/>
  <c r="L2300" i="2"/>
  <c r="C2301" i="2"/>
  <c r="D2301" i="2"/>
  <c r="E2301" i="2"/>
  <c r="F2301" i="2"/>
  <c r="G2301" i="2"/>
  <c r="H2301" i="2"/>
  <c r="I2301" i="2"/>
  <c r="J2301" i="2"/>
  <c r="K2301" i="2"/>
  <c r="L2301" i="2"/>
  <c r="C2302" i="2"/>
  <c r="D2302" i="2"/>
  <c r="E2302" i="2"/>
  <c r="F2302" i="2"/>
  <c r="G2302" i="2"/>
  <c r="H2302" i="2"/>
  <c r="I2302" i="2"/>
  <c r="J2302" i="2"/>
  <c r="K2302" i="2"/>
  <c r="L2302" i="2"/>
  <c r="C2303" i="2"/>
  <c r="D2303" i="2"/>
  <c r="E2303" i="2"/>
  <c r="F2303" i="2"/>
  <c r="G2303" i="2"/>
  <c r="H2303" i="2"/>
  <c r="I2303" i="2"/>
  <c r="J2303" i="2"/>
  <c r="K2303" i="2"/>
  <c r="L2303" i="2"/>
  <c r="C2304" i="2"/>
  <c r="D2304" i="2"/>
  <c r="E2304" i="2"/>
  <c r="F2304" i="2"/>
  <c r="G2304" i="2"/>
  <c r="H2304" i="2"/>
  <c r="I2304" i="2"/>
  <c r="J2304" i="2"/>
  <c r="K2304" i="2"/>
  <c r="L2304" i="2"/>
  <c r="C2305" i="2"/>
  <c r="D2305" i="2"/>
  <c r="E2305" i="2"/>
  <c r="F2305" i="2"/>
  <c r="G2305" i="2"/>
  <c r="H2305" i="2"/>
  <c r="I2305" i="2"/>
  <c r="J2305" i="2"/>
  <c r="K2305" i="2"/>
  <c r="L2305" i="2"/>
  <c r="C2306" i="2"/>
  <c r="D2306" i="2"/>
  <c r="E2306" i="2"/>
  <c r="F2306" i="2"/>
  <c r="G2306" i="2"/>
  <c r="H2306" i="2"/>
  <c r="I2306" i="2"/>
  <c r="J2306" i="2"/>
  <c r="K2306" i="2"/>
  <c r="L2306" i="2"/>
  <c r="C2307" i="2"/>
  <c r="D2307" i="2"/>
  <c r="E2307" i="2"/>
  <c r="F2307" i="2"/>
  <c r="G2307" i="2"/>
  <c r="H2307" i="2"/>
  <c r="I2307" i="2"/>
  <c r="J2307" i="2"/>
  <c r="K2307" i="2"/>
  <c r="L2307" i="2"/>
  <c r="C2308" i="2"/>
  <c r="D2308" i="2"/>
  <c r="E2308" i="2"/>
  <c r="F2308" i="2"/>
  <c r="G2308" i="2"/>
  <c r="H2308" i="2"/>
  <c r="I2308" i="2"/>
  <c r="J2308" i="2"/>
  <c r="K2308" i="2"/>
  <c r="L2308" i="2"/>
  <c r="C2309" i="2"/>
  <c r="D2309" i="2"/>
  <c r="E2309" i="2"/>
  <c r="F2309" i="2"/>
  <c r="G2309" i="2"/>
  <c r="H2309" i="2"/>
  <c r="I2309" i="2"/>
  <c r="J2309" i="2"/>
  <c r="K2309" i="2"/>
  <c r="L2309" i="2"/>
  <c r="C2310" i="2"/>
  <c r="D2310" i="2"/>
  <c r="E2310" i="2"/>
  <c r="F2310" i="2"/>
  <c r="G2310" i="2"/>
  <c r="H2310" i="2"/>
  <c r="I2310" i="2"/>
  <c r="J2310" i="2"/>
  <c r="K2310" i="2"/>
  <c r="L2310" i="2"/>
  <c r="C2311" i="2"/>
  <c r="D2311" i="2"/>
  <c r="E2311" i="2"/>
  <c r="F2311" i="2"/>
  <c r="G2311" i="2"/>
  <c r="H2311" i="2"/>
  <c r="I2311" i="2"/>
  <c r="J2311" i="2"/>
  <c r="K2311" i="2"/>
  <c r="L2311" i="2"/>
  <c r="C2312" i="2"/>
  <c r="D2312" i="2"/>
  <c r="E2312" i="2"/>
  <c r="F2312" i="2"/>
  <c r="G2312" i="2"/>
  <c r="H2312" i="2"/>
  <c r="I2312" i="2"/>
  <c r="J2312" i="2"/>
  <c r="K2312" i="2"/>
  <c r="L2312" i="2"/>
  <c r="C2313" i="2"/>
  <c r="D2313" i="2"/>
  <c r="E2313" i="2"/>
  <c r="F2313" i="2"/>
  <c r="G2313" i="2"/>
  <c r="H2313" i="2"/>
  <c r="I2313" i="2"/>
  <c r="J2313" i="2"/>
  <c r="K2313" i="2"/>
  <c r="L2313" i="2"/>
  <c r="C2314" i="2"/>
  <c r="D2314" i="2"/>
  <c r="E2314" i="2"/>
  <c r="F2314" i="2"/>
  <c r="G2314" i="2"/>
  <c r="H2314" i="2"/>
  <c r="I2314" i="2"/>
  <c r="J2314" i="2"/>
  <c r="K2314" i="2"/>
  <c r="L2314" i="2"/>
  <c r="C2315" i="2"/>
  <c r="D2315" i="2"/>
  <c r="E2315" i="2"/>
  <c r="F2315" i="2"/>
  <c r="G2315" i="2"/>
  <c r="H2315" i="2"/>
  <c r="I2315" i="2"/>
  <c r="J2315" i="2"/>
  <c r="K2315" i="2"/>
  <c r="L2315" i="2"/>
  <c r="C2316" i="2"/>
  <c r="D2316" i="2"/>
  <c r="E2316" i="2"/>
  <c r="F2316" i="2"/>
  <c r="G2316" i="2"/>
  <c r="H2316" i="2"/>
  <c r="I2316" i="2"/>
  <c r="J2316" i="2"/>
  <c r="K2316" i="2"/>
  <c r="L2316" i="2"/>
  <c r="C2317" i="2"/>
  <c r="D2317" i="2"/>
  <c r="E2317" i="2"/>
  <c r="F2317" i="2"/>
  <c r="G2317" i="2"/>
  <c r="H2317" i="2"/>
  <c r="I2317" i="2"/>
  <c r="J2317" i="2"/>
  <c r="K2317" i="2"/>
  <c r="L2317" i="2"/>
  <c r="C2318" i="2"/>
  <c r="D2318" i="2"/>
  <c r="E2318" i="2"/>
  <c r="F2318" i="2"/>
  <c r="G2318" i="2"/>
  <c r="H2318" i="2"/>
  <c r="I2318" i="2"/>
  <c r="J2318" i="2"/>
  <c r="K2318" i="2"/>
  <c r="L2318" i="2"/>
  <c r="C2319" i="2"/>
  <c r="D2319" i="2"/>
  <c r="E2319" i="2"/>
  <c r="F2319" i="2"/>
  <c r="G2319" i="2"/>
  <c r="H2319" i="2"/>
  <c r="I2319" i="2"/>
  <c r="J2319" i="2"/>
  <c r="K2319" i="2"/>
  <c r="L2319" i="2"/>
  <c r="C2320" i="2"/>
  <c r="D2320" i="2"/>
  <c r="E2320" i="2"/>
  <c r="F2320" i="2"/>
  <c r="G2320" i="2"/>
  <c r="H2320" i="2"/>
  <c r="I2320" i="2"/>
  <c r="J2320" i="2"/>
  <c r="K2320" i="2"/>
  <c r="L2320" i="2"/>
  <c r="C2321" i="2"/>
  <c r="D2321" i="2"/>
  <c r="E2321" i="2"/>
  <c r="F2321" i="2"/>
  <c r="G2321" i="2"/>
  <c r="H2321" i="2"/>
  <c r="I2321" i="2"/>
  <c r="J2321" i="2"/>
  <c r="K2321" i="2"/>
  <c r="L2321" i="2"/>
  <c r="C2322" i="2"/>
  <c r="D2322" i="2"/>
  <c r="E2322" i="2"/>
  <c r="F2322" i="2"/>
  <c r="G2322" i="2"/>
  <c r="H2322" i="2"/>
  <c r="I2322" i="2"/>
  <c r="J2322" i="2"/>
  <c r="K2322" i="2"/>
  <c r="L2322" i="2"/>
  <c r="C2323" i="2"/>
  <c r="D2323" i="2"/>
  <c r="E2323" i="2"/>
  <c r="F2323" i="2"/>
  <c r="G2323" i="2"/>
  <c r="H2323" i="2"/>
  <c r="I2323" i="2"/>
  <c r="J2323" i="2"/>
  <c r="K2323" i="2"/>
  <c r="L2323" i="2"/>
  <c r="C2324" i="2"/>
  <c r="D2324" i="2"/>
  <c r="E2324" i="2"/>
  <c r="F2324" i="2"/>
  <c r="G2324" i="2"/>
  <c r="H2324" i="2"/>
  <c r="I2324" i="2"/>
  <c r="J2324" i="2"/>
  <c r="K2324" i="2"/>
  <c r="L2324" i="2"/>
  <c r="C2325" i="2"/>
  <c r="D2325" i="2"/>
  <c r="E2325" i="2"/>
  <c r="F2325" i="2"/>
  <c r="G2325" i="2"/>
  <c r="H2325" i="2"/>
  <c r="I2325" i="2"/>
  <c r="J2325" i="2"/>
  <c r="K2325" i="2"/>
  <c r="L2325" i="2"/>
  <c r="C2326" i="2"/>
  <c r="D2326" i="2"/>
  <c r="E2326" i="2"/>
  <c r="F2326" i="2"/>
  <c r="G2326" i="2"/>
  <c r="H2326" i="2"/>
  <c r="I2326" i="2"/>
  <c r="J2326" i="2"/>
  <c r="K2326" i="2"/>
  <c r="L2326" i="2"/>
  <c r="C2327" i="2"/>
  <c r="D2327" i="2"/>
  <c r="E2327" i="2"/>
  <c r="F2327" i="2"/>
  <c r="G2327" i="2"/>
  <c r="H2327" i="2"/>
  <c r="I2327" i="2"/>
  <c r="J2327" i="2"/>
  <c r="K2327" i="2"/>
  <c r="L2327" i="2"/>
  <c r="C2328" i="2"/>
  <c r="D2328" i="2"/>
  <c r="E2328" i="2"/>
  <c r="F2328" i="2"/>
  <c r="G2328" i="2"/>
  <c r="H2328" i="2"/>
  <c r="I2328" i="2"/>
  <c r="J2328" i="2"/>
  <c r="K2328" i="2"/>
  <c r="L2328" i="2"/>
  <c r="C2329" i="2"/>
  <c r="D2329" i="2"/>
  <c r="E2329" i="2"/>
  <c r="F2329" i="2"/>
  <c r="G2329" i="2"/>
  <c r="H2329" i="2"/>
  <c r="I2329" i="2"/>
  <c r="J2329" i="2"/>
  <c r="K2329" i="2"/>
  <c r="L2329" i="2"/>
  <c r="C2330" i="2"/>
  <c r="D2330" i="2"/>
  <c r="E2330" i="2"/>
  <c r="F2330" i="2"/>
  <c r="G2330" i="2"/>
  <c r="H2330" i="2"/>
  <c r="I2330" i="2"/>
  <c r="J2330" i="2"/>
  <c r="K2330" i="2"/>
  <c r="L2330" i="2"/>
  <c r="C2331" i="2"/>
  <c r="D2331" i="2"/>
  <c r="E2331" i="2"/>
  <c r="F2331" i="2"/>
  <c r="G2331" i="2"/>
  <c r="H2331" i="2"/>
  <c r="I2331" i="2"/>
  <c r="J2331" i="2"/>
  <c r="K2331" i="2"/>
  <c r="L2331" i="2"/>
  <c r="C2332" i="2"/>
  <c r="D2332" i="2"/>
  <c r="E2332" i="2"/>
  <c r="F2332" i="2"/>
  <c r="G2332" i="2"/>
  <c r="H2332" i="2"/>
  <c r="I2332" i="2"/>
  <c r="J2332" i="2"/>
  <c r="K2332" i="2"/>
  <c r="L2332" i="2"/>
  <c r="C2333" i="2"/>
  <c r="D2333" i="2"/>
  <c r="E2333" i="2"/>
  <c r="F2333" i="2"/>
  <c r="G2333" i="2"/>
  <c r="H2333" i="2"/>
  <c r="I2333" i="2"/>
  <c r="J2333" i="2"/>
  <c r="K2333" i="2"/>
  <c r="L2333" i="2"/>
  <c r="C2334" i="2"/>
  <c r="D2334" i="2"/>
  <c r="E2334" i="2"/>
  <c r="F2334" i="2"/>
  <c r="G2334" i="2"/>
  <c r="H2334" i="2"/>
  <c r="I2334" i="2"/>
  <c r="J2334" i="2"/>
  <c r="K2334" i="2"/>
  <c r="L2334" i="2"/>
  <c r="C2335" i="2"/>
  <c r="D2335" i="2"/>
  <c r="E2335" i="2"/>
  <c r="F2335" i="2"/>
  <c r="G2335" i="2"/>
  <c r="H2335" i="2"/>
  <c r="I2335" i="2"/>
  <c r="J2335" i="2"/>
  <c r="K2335" i="2"/>
  <c r="L2335" i="2"/>
  <c r="C2336" i="2"/>
  <c r="D2336" i="2"/>
  <c r="E2336" i="2"/>
  <c r="F2336" i="2"/>
  <c r="G2336" i="2"/>
  <c r="H2336" i="2"/>
  <c r="I2336" i="2"/>
  <c r="J2336" i="2"/>
  <c r="K2336" i="2"/>
  <c r="L2336" i="2"/>
  <c r="C2337" i="2"/>
  <c r="D2337" i="2"/>
  <c r="E2337" i="2"/>
  <c r="F2337" i="2"/>
  <c r="G2337" i="2"/>
  <c r="H2337" i="2"/>
  <c r="I2337" i="2"/>
  <c r="J2337" i="2"/>
  <c r="K2337" i="2"/>
  <c r="L2337" i="2"/>
  <c r="C2338" i="2"/>
  <c r="D2338" i="2"/>
  <c r="E2338" i="2"/>
  <c r="F2338" i="2"/>
  <c r="G2338" i="2"/>
  <c r="H2338" i="2"/>
  <c r="I2338" i="2"/>
  <c r="J2338" i="2"/>
  <c r="K2338" i="2"/>
  <c r="L2338" i="2"/>
  <c r="C2339" i="2"/>
  <c r="D2339" i="2"/>
  <c r="E2339" i="2"/>
  <c r="F2339" i="2"/>
  <c r="G2339" i="2"/>
  <c r="H2339" i="2"/>
  <c r="I2339" i="2"/>
  <c r="J2339" i="2"/>
  <c r="K2339" i="2"/>
  <c r="L2339" i="2"/>
  <c r="C2340" i="2"/>
  <c r="D2340" i="2"/>
  <c r="E2340" i="2"/>
  <c r="F2340" i="2"/>
  <c r="G2340" i="2"/>
  <c r="H2340" i="2"/>
  <c r="I2340" i="2"/>
  <c r="J2340" i="2"/>
  <c r="K2340" i="2"/>
  <c r="L2340" i="2"/>
  <c r="C2341" i="2"/>
  <c r="D2341" i="2"/>
  <c r="E2341" i="2"/>
  <c r="F2341" i="2"/>
  <c r="G2341" i="2"/>
  <c r="H2341" i="2"/>
  <c r="I2341" i="2"/>
  <c r="J2341" i="2"/>
  <c r="K2341" i="2"/>
  <c r="L2341" i="2"/>
  <c r="C2342" i="2"/>
  <c r="D2342" i="2"/>
  <c r="E2342" i="2"/>
  <c r="F2342" i="2"/>
  <c r="G2342" i="2"/>
  <c r="H2342" i="2"/>
  <c r="I2342" i="2"/>
  <c r="J2342" i="2"/>
  <c r="K2342" i="2"/>
  <c r="L2342" i="2"/>
  <c r="C2343" i="2"/>
  <c r="D2343" i="2"/>
  <c r="E2343" i="2"/>
  <c r="F2343" i="2"/>
  <c r="G2343" i="2"/>
  <c r="H2343" i="2"/>
  <c r="I2343" i="2"/>
  <c r="J2343" i="2"/>
  <c r="K2343" i="2"/>
  <c r="L2343" i="2"/>
  <c r="C2344" i="2"/>
  <c r="D2344" i="2"/>
  <c r="E2344" i="2"/>
  <c r="F2344" i="2"/>
  <c r="G2344" i="2"/>
  <c r="H2344" i="2"/>
  <c r="I2344" i="2"/>
  <c r="J2344" i="2"/>
  <c r="K2344" i="2"/>
  <c r="L2344" i="2"/>
  <c r="C2345" i="2"/>
  <c r="D2345" i="2"/>
  <c r="E2345" i="2"/>
  <c r="F2345" i="2"/>
  <c r="G2345" i="2"/>
  <c r="H2345" i="2"/>
  <c r="I2345" i="2"/>
  <c r="J2345" i="2"/>
  <c r="K2345" i="2"/>
  <c r="L2345" i="2"/>
  <c r="C2346" i="2"/>
  <c r="D2346" i="2"/>
  <c r="E2346" i="2"/>
  <c r="F2346" i="2"/>
  <c r="G2346" i="2"/>
  <c r="H2346" i="2"/>
  <c r="I2346" i="2"/>
  <c r="J2346" i="2"/>
  <c r="K2346" i="2"/>
  <c r="L2346" i="2"/>
  <c r="C2347" i="2"/>
  <c r="D2347" i="2"/>
  <c r="E2347" i="2"/>
  <c r="F2347" i="2"/>
  <c r="G2347" i="2"/>
  <c r="H2347" i="2"/>
  <c r="I2347" i="2"/>
  <c r="J2347" i="2"/>
  <c r="K2347" i="2"/>
  <c r="L2347" i="2"/>
  <c r="C2348" i="2"/>
  <c r="D2348" i="2"/>
  <c r="E2348" i="2"/>
  <c r="F2348" i="2"/>
  <c r="G2348" i="2"/>
  <c r="H2348" i="2"/>
  <c r="I2348" i="2"/>
  <c r="J2348" i="2"/>
  <c r="K2348" i="2"/>
  <c r="L2348" i="2"/>
  <c r="C2349" i="2"/>
  <c r="D2349" i="2"/>
  <c r="E2349" i="2"/>
  <c r="F2349" i="2"/>
  <c r="G2349" i="2"/>
  <c r="H2349" i="2"/>
  <c r="I2349" i="2"/>
  <c r="J2349" i="2"/>
  <c r="K2349" i="2"/>
  <c r="L2349" i="2"/>
  <c r="C2350" i="2"/>
  <c r="D2350" i="2"/>
  <c r="E2350" i="2"/>
  <c r="F2350" i="2"/>
  <c r="G2350" i="2"/>
  <c r="H2350" i="2"/>
  <c r="I2350" i="2"/>
  <c r="J2350" i="2"/>
  <c r="K2350" i="2"/>
  <c r="L2350" i="2"/>
  <c r="C2351" i="2"/>
  <c r="D2351" i="2"/>
  <c r="E2351" i="2"/>
  <c r="F2351" i="2"/>
  <c r="G2351" i="2"/>
  <c r="H2351" i="2"/>
  <c r="I2351" i="2"/>
  <c r="J2351" i="2"/>
  <c r="K2351" i="2"/>
  <c r="L2351" i="2"/>
  <c r="C2352" i="2"/>
  <c r="D2352" i="2"/>
  <c r="E2352" i="2"/>
  <c r="F2352" i="2"/>
  <c r="G2352" i="2"/>
  <c r="H2352" i="2"/>
  <c r="I2352" i="2"/>
  <c r="J2352" i="2"/>
  <c r="K2352" i="2"/>
  <c r="L2352" i="2"/>
  <c r="C2353" i="2"/>
  <c r="D2353" i="2"/>
  <c r="E2353" i="2"/>
  <c r="F2353" i="2"/>
  <c r="G2353" i="2"/>
  <c r="H2353" i="2"/>
  <c r="I2353" i="2"/>
  <c r="J2353" i="2"/>
  <c r="K2353" i="2"/>
  <c r="L2353" i="2"/>
  <c r="C2354" i="2"/>
  <c r="D2354" i="2"/>
  <c r="E2354" i="2"/>
  <c r="F2354" i="2"/>
  <c r="G2354" i="2"/>
  <c r="H2354" i="2"/>
  <c r="I2354" i="2"/>
  <c r="J2354" i="2"/>
  <c r="K2354" i="2"/>
  <c r="L2354" i="2"/>
  <c r="C2355" i="2"/>
  <c r="D2355" i="2"/>
  <c r="E2355" i="2"/>
  <c r="F2355" i="2"/>
  <c r="G2355" i="2"/>
  <c r="H2355" i="2"/>
  <c r="I2355" i="2"/>
  <c r="J2355" i="2"/>
  <c r="K2355" i="2"/>
  <c r="L2355" i="2"/>
  <c r="C2356" i="2"/>
  <c r="D2356" i="2"/>
  <c r="E2356" i="2"/>
  <c r="F2356" i="2"/>
  <c r="G2356" i="2"/>
  <c r="H2356" i="2"/>
  <c r="I2356" i="2"/>
  <c r="J2356" i="2"/>
  <c r="K2356" i="2"/>
  <c r="L2356" i="2"/>
  <c r="C2357" i="2"/>
  <c r="D2357" i="2"/>
  <c r="E2357" i="2"/>
  <c r="F2357" i="2"/>
  <c r="G2357" i="2"/>
  <c r="H2357" i="2"/>
  <c r="I2357" i="2"/>
  <c r="J2357" i="2"/>
  <c r="K2357" i="2"/>
  <c r="L2357" i="2"/>
  <c r="C2358" i="2"/>
  <c r="D2358" i="2"/>
  <c r="E2358" i="2"/>
  <c r="F2358" i="2"/>
  <c r="G2358" i="2"/>
  <c r="H2358" i="2"/>
  <c r="I2358" i="2"/>
  <c r="J2358" i="2"/>
  <c r="K2358" i="2"/>
  <c r="L2358" i="2"/>
  <c r="C2359" i="2"/>
  <c r="D2359" i="2"/>
  <c r="E2359" i="2"/>
  <c r="F2359" i="2"/>
  <c r="G2359" i="2"/>
  <c r="H2359" i="2"/>
  <c r="I2359" i="2"/>
  <c r="J2359" i="2"/>
  <c r="K2359" i="2"/>
  <c r="L2359" i="2"/>
  <c r="C2360" i="2"/>
  <c r="D2360" i="2"/>
  <c r="E2360" i="2"/>
  <c r="F2360" i="2"/>
  <c r="G2360" i="2"/>
  <c r="H2360" i="2"/>
  <c r="I2360" i="2"/>
  <c r="J2360" i="2"/>
  <c r="K2360" i="2"/>
  <c r="L2360" i="2"/>
  <c r="C2361" i="2"/>
  <c r="D2361" i="2"/>
  <c r="E2361" i="2"/>
  <c r="F2361" i="2"/>
  <c r="G2361" i="2"/>
  <c r="H2361" i="2"/>
  <c r="I2361" i="2"/>
  <c r="J2361" i="2"/>
  <c r="K2361" i="2"/>
  <c r="L2361" i="2"/>
  <c r="C2362" i="2"/>
  <c r="D2362" i="2"/>
  <c r="E2362" i="2"/>
  <c r="F2362" i="2"/>
  <c r="G2362" i="2"/>
  <c r="H2362" i="2"/>
  <c r="I2362" i="2"/>
  <c r="J2362" i="2"/>
  <c r="K2362" i="2"/>
  <c r="L2362" i="2"/>
  <c r="C2363" i="2"/>
  <c r="D2363" i="2"/>
  <c r="E2363" i="2"/>
  <c r="F2363" i="2"/>
  <c r="G2363" i="2"/>
  <c r="H2363" i="2"/>
  <c r="I2363" i="2"/>
  <c r="J2363" i="2"/>
  <c r="K2363" i="2"/>
  <c r="L2363" i="2"/>
  <c r="C2364" i="2"/>
  <c r="D2364" i="2"/>
  <c r="E2364" i="2"/>
  <c r="F2364" i="2"/>
  <c r="G2364" i="2"/>
  <c r="H2364" i="2"/>
  <c r="I2364" i="2"/>
  <c r="J2364" i="2"/>
  <c r="K2364" i="2"/>
  <c r="L2364" i="2"/>
  <c r="C2365" i="2"/>
  <c r="D2365" i="2"/>
  <c r="E2365" i="2"/>
  <c r="F2365" i="2"/>
  <c r="G2365" i="2"/>
  <c r="H2365" i="2"/>
  <c r="I2365" i="2"/>
  <c r="J2365" i="2"/>
  <c r="K2365" i="2"/>
  <c r="L2365" i="2"/>
  <c r="C2366" i="2"/>
  <c r="D2366" i="2"/>
  <c r="E2366" i="2"/>
  <c r="F2366" i="2"/>
  <c r="G2366" i="2"/>
  <c r="H2366" i="2"/>
  <c r="I2366" i="2"/>
  <c r="J2366" i="2"/>
  <c r="K2366" i="2"/>
  <c r="L2366" i="2"/>
  <c r="C2367" i="2"/>
  <c r="D2367" i="2"/>
  <c r="E2367" i="2"/>
  <c r="F2367" i="2"/>
  <c r="G2367" i="2"/>
  <c r="H2367" i="2"/>
  <c r="I2367" i="2"/>
  <c r="J2367" i="2"/>
  <c r="K2367" i="2"/>
  <c r="L2367" i="2"/>
  <c r="C2368" i="2"/>
  <c r="D2368" i="2"/>
  <c r="E2368" i="2"/>
  <c r="F2368" i="2"/>
  <c r="G2368" i="2"/>
  <c r="H2368" i="2"/>
  <c r="I2368" i="2"/>
  <c r="J2368" i="2"/>
  <c r="K2368" i="2"/>
  <c r="L2368" i="2"/>
  <c r="C2369" i="2"/>
  <c r="D2369" i="2"/>
  <c r="E2369" i="2"/>
  <c r="F2369" i="2"/>
  <c r="G2369" i="2"/>
  <c r="H2369" i="2"/>
  <c r="I2369" i="2"/>
  <c r="J2369" i="2"/>
  <c r="K2369" i="2"/>
  <c r="L2369" i="2"/>
  <c r="C2370" i="2"/>
  <c r="D2370" i="2"/>
  <c r="E2370" i="2"/>
  <c r="F2370" i="2"/>
  <c r="G2370" i="2"/>
  <c r="H2370" i="2"/>
  <c r="I2370" i="2"/>
  <c r="J2370" i="2"/>
  <c r="K2370" i="2"/>
  <c r="L2370" i="2"/>
  <c r="C2371" i="2"/>
  <c r="D2371" i="2"/>
  <c r="E2371" i="2"/>
  <c r="F2371" i="2"/>
  <c r="G2371" i="2"/>
  <c r="H2371" i="2"/>
  <c r="I2371" i="2"/>
  <c r="J2371" i="2"/>
  <c r="K2371" i="2"/>
  <c r="L2371" i="2"/>
  <c r="C2372" i="2"/>
  <c r="D2372" i="2"/>
  <c r="E2372" i="2"/>
  <c r="F2372" i="2"/>
  <c r="G2372" i="2"/>
  <c r="H2372" i="2"/>
  <c r="I2372" i="2"/>
  <c r="J2372" i="2"/>
  <c r="K2372" i="2"/>
  <c r="L2372" i="2"/>
  <c r="C2373" i="2"/>
  <c r="D2373" i="2"/>
  <c r="E2373" i="2"/>
  <c r="F2373" i="2"/>
  <c r="G2373" i="2"/>
  <c r="H2373" i="2"/>
  <c r="I2373" i="2"/>
  <c r="J2373" i="2"/>
  <c r="K2373" i="2"/>
  <c r="L2373" i="2"/>
  <c r="C2374" i="2"/>
  <c r="D2374" i="2"/>
  <c r="E2374" i="2"/>
  <c r="F2374" i="2"/>
  <c r="G2374" i="2"/>
  <c r="H2374" i="2"/>
  <c r="I2374" i="2"/>
  <c r="J2374" i="2"/>
  <c r="K2374" i="2"/>
  <c r="L2374" i="2"/>
  <c r="C2375" i="2"/>
  <c r="D2375" i="2"/>
  <c r="E2375" i="2"/>
  <c r="F2375" i="2"/>
  <c r="G2375" i="2"/>
  <c r="H2375" i="2"/>
  <c r="I2375" i="2"/>
  <c r="J2375" i="2"/>
  <c r="K2375" i="2"/>
  <c r="L2375" i="2"/>
  <c r="C2376" i="2"/>
  <c r="D2376" i="2"/>
  <c r="E2376" i="2"/>
  <c r="F2376" i="2"/>
  <c r="G2376" i="2"/>
  <c r="H2376" i="2"/>
  <c r="I2376" i="2"/>
  <c r="J2376" i="2"/>
  <c r="K2376" i="2"/>
  <c r="L2376" i="2"/>
  <c r="C2377" i="2"/>
  <c r="D2377" i="2"/>
  <c r="E2377" i="2"/>
  <c r="F2377" i="2"/>
  <c r="G2377" i="2"/>
  <c r="H2377" i="2"/>
  <c r="I2377" i="2"/>
  <c r="J2377" i="2"/>
  <c r="K2377" i="2"/>
  <c r="L2377" i="2"/>
  <c r="C2378" i="2"/>
  <c r="D2378" i="2"/>
  <c r="E2378" i="2"/>
  <c r="F2378" i="2"/>
  <c r="G2378" i="2"/>
  <c r="H2378" i="2"/>
  <c r="I2378" i="2"/>
  <c r="J2378" i="2"/>
  <c r="K2378" i="2"/>
  <c r="L2378" i="2"/>
  <c r="C2379" i="2"/>
  <c r="D2379" i="2"/>
  <c r="E2379" i="2"/>
  <c r="F2379" i="2"/>
  <c r="G2379" i="2"/>
  <c r="H2379" i="2"/>
  <c r="I2379" i="2"/>
  <c r="J2379" i="2"/>
  <c r="K2379" i="2"/>
  <c r="L2379" i="2"/>
  <c r="C2380" i="2"/>
  <c r="D2380" i="2"/>
  <c r="E2380" i="2"/>
  <c r="F2380" i="2"/>
  <c r="G2380" i="2"/>
  <c r="H2380" i="2"/>
  <c r="I2380" i="2"/>
  <c r="J2380" i="2"/>
  <c r="K2380" i="2"/>
  <c r="L2380" i="2"/>
  <c r="C2381" i="2"/>
  <c r="D2381" i="2"/>
  <c r="E2381" i="2"/>
  <c r="F2381" i="2"/>
  <c r="G2381" i="2"/>
  <c r="H2381" i="2"/>
  <c r="I2381" i="2"/>
  <c r="J2381" i="2"/>
  <c r="K2381" i="2"/>
  <c r="L2381" i="2"/>
  <c r="C2382" i="2"/>
  <c r="D2382" i="2"/>
  <c r="E2382" i="2"/>
  <c r="F2382" i="2"/>
  <c r="G2382" i="2"/>
  <c r="H2382" i="2"/>
  <c r="I2382" i="2"/>
  <c r="J2382" i="2"/>
  <c r="K2382" i="2"/>
  <c r="L2382" i="2"/>
  <c r="C2383" i="2"/>
  <c r="D2383" i="2"/>
  <c r="E2383" i="2"/>
  <c r="F2383" i="2"/>
  <c r="G2383" i="2"/>
  <c r="H2383" i="2"/>
  <c r="I2383" i="2"/>
  <c r="J2383" i="2"/>
  <c r="K2383" i="2"/>
  <c r="L2383" i="2"/>
  <c r="C2384" i="2"/>
  <c r="D2384" i="2"/>
  <c r="E2384" i="2"/>
  <c r="F2384" i="2"/>
  <c r="G2384" i="2"/>
  <c r="H2384" i="2"/>
  <c r="I2384" i="2"/>
  <c r="J2384" i="2"/>
  <c r="K2384" i="2"/>
  <c r="L2384" i="2"/>
  <c r="C2385" i="2"/>
  <c r="D2385" i="2"/>
  <c r="E2385" i="2"/>
  <c r="F2385" i="2"/>
  <c r="G2385" i="2"/>
  <c r="H2385" i="2"/>
  <c r="I2385" i="2"/>
  <c r="J2385" i="2"/>
  <c r="K2385" i="2"/>
  <c r="L2385" i="2"/>
  <c r="C2386" i="2"/>
  <c r="D2386" i="2"/>
  <c r="E2386" i="2"/>
  <c r="F2386" i="2"/>
  <c r="G2386" i="2"/>
  <c r="H2386" i="2"/>
  <c r="I2386" i="2"/>
  <c r="J2386" i="2"/>
  <c r="K2386" i="2"/>
  <c r="L2386" i="2"/>
  <c r="C2387" i="2"/>
  <c r="D2387" i="2"/>
  <c r="E2387" i="2"/>
  <c r="F2387" i="2"/>
  <c r="G2387" i="2"/>
  <c r="H2387" i="2"/>
  <c r="I2387" i="2"/>
  <c r="J2387" i="2"/>
  <c r="K2387" i="2"/>
  <c r="L2387" i="2"/>
  <c r="C2388" i="2"/>
  <c r="D2388" i="2"/>
  <c r="E2388" i="2"/>
  <c r="F2388" i="2"/>
  <c r="G2388" i="2"/>
  <c r="H2388" i="2"/>
  <c r="I2388" i="2"/>
  <c r="J2388" i="2"/>
  <c r="K2388" i="2"/>
  <c r="L2388" i="2"/>
  <c r="C2389" i="2"/>
  <c r="D2389" i="2"/>
  <c r="E2389" i="2"/>
  <c r="F2389" i="2"/>
  <c r="G2389" i="2"/>
  <c r="H2389" i="2"/>
  <c r="I2389" i="2"/>
  <c r="J2389" i="2"/>
  <c r="K2389" i="2"/>
  <c r="L2389" i="2"/>
  <c r="C2390" i="2"/>
  <c r="D2390" i="2"/>
  <c r="E2390" i="2"/>
  <c r="F2390" i="2"/>
  <c r="G2390" i="2"/>
  <c r="H2390" i="2"/>
  <c r="I2390" i="2"/>
  <c r="J2390" i="2"/>
  <c r="K2390" i="2"/>
  <c r="L2390" i="2"/>
  <c r="C2391" i="2"/>
  <c r="D2391" i="2"/>
  <c r="E2391" i="2"/>
  <c r="F2391" i="2"/>
  <c r="G2391" i="2"/>
  <c r="H2391" i="2"/>
  <c r="I2391" i="2"/>
  <c r="J2391" i="2"/>
  <c r="K2391" i="2"/>
  <c r="L2391" i="2"/>
  <c r="C2392" i="2"/>
  <c r="D2392" i="2"/>
  <c r="E2392" i="2"/>
  <c r="F2392" i="2"/>
  <c r="G2392" i="2"/>
  <c r="H2392" i="2"/>
  <c r="I2392" i="2"/>
  <c r="J2392" i="2"/>
  <c r="K2392" i="2"/>
  <c r="L2392" i="2"/>
  <c r="C2393" i="2"/>
  <c r="D2393" i="2"/>
  <c r="E2393" i="2"/>
  <c r="F2393" i="2"/>
  <c r="G2393" i="2"/>
  <c r="H2393" i="2"/>
  <c r="I2393" i="2"/>
  <c r="J2393" i="2"/>
  <c r="K2393" i="2"/>
  <c r="L2393" i="2"/>
  <c r="C2394" i="2"/>
  <c r="D2394" i="2"/>
  <c r="E2394" i="2"/>
  <c r="F2394" i="2"/>
  <c r="G2394" i="2"/>
  <c r="H2394" i="2"/>
  <c r="I2394" i="2"/>
  <c r="J2394" i="2"/>
  <c r="K2394" i="2"/>
  <c r="L2394" i="2"/>
  <c r="C2395" i="2"/>
  <c r="D2395" i="2"/>
  <c r="E2395" i="2"/>
  <c r="F2395" i="2"/>
  <c r="G2395" i="2"/>
  <c r="H2395" i="2"/>
  <c r="I2395" i="2"/>
  <c r="J2395" i="2"/>
  <c r="K2395" i="2"/>
  <c r="L2395" i="2"/>
  <c r="C2396" i="2"/>
  <c r="D2396" i="2"/>
  <c r="E2396" i="2"/>
  <c r="F2396" i="2"/>
  <c r="G2396" i="2"/>
  <c r="H2396" i="2"/>
  <c r="I2396" i="2"/>
  <c r="J2396" i="2"/>
  <c r="K2396" i="2"/>
  <c r="L2396" i="2"/>
  <c r="C2397" i="2"/>
  <c r="D2397" i="2"/>
  <c r="E2397" i="2"/>
  <c r="F2397" i="2"/>
  <c r="G2397" i="2"/>
  <c r="H2397" i="2"/>
  <c r="I2397" i="2"/>
  <c r="J2397" i="2"/>
  <c r="K2397" i="2"/>
  <c r="L2397" i="2"/>
  <c r="C2398" i="2"/>
  <c r="D2398" i="2"/>
  <c r="E2398" i="2"/>
  <c r="F2398" i="2"/>
  <c r="G2398" i="2"/>
  <c r="H2398" i="2"/>
  <c r="I2398" i="2"/>
  <c r="J2398" i="2"/>
  <c r="K2398" i="2"/>
  <c r="L2398" i="2"/>
  <c r="C2399" i="2"/>
  <c r="D2399" i="2"/>
  <c r="E2399" i="2"/>
  <c r="F2399" i="2"/>
  <c r="G2399" i="2"/>
  <c r="H2399" i="2"/>
  <c r="I2399" i="2"/>
  <c r="J2399" i="2"/>
  <c r="K2399" i="2"/>
  <c r="L2399" i="2"/>
  <c r="C2400" i="2"/>
  <c r="D2400" i="2"/>
  <c r="E2400" i="2"/>
  <c r="F2400" i="2"/>
  <c r="G2400" i="2"/>
  <c r="H2400" i="2"/>
  <c r="I2400" i="2"/>
  <c r="J2400" i="2"/>
  <c r="K2400" i="2"/>
  <c r="L2400" i="2"/>
  <c r="C2401" i="2"/>
  <c r="D2401" i="2"/>
  <c r="E2401" i="2"/>
  <c r="F2401" i="2"/>
  <c r="G2401" i="2"/>
  <c r="H2401" i="2"/>
  <c r="I2401" i="2"/>
  <c r="J2401" i="2"/>
  <c r="K2401" i="2"/>
  <c r="L2401" i="2"/>
  <c r="C2402" i="2"/>
  <c r="D2402" i="2"/>
  <c r="E2402" i="2"/>
  <c r="F2402" i="2"/>
  <c r="G2402" i="2"/>
  <c r="H2402" i="2"/>
  <c r="I2402" i="2"/>
  <c r="J2402" i="2"/>
  <c r="K2402" i="2"/>
  <c r="L2402" i="2"/>
  <c r="C2403" i="2"/>
  <c r="D2403" i="2"/>
  <c r="E2403" i="2"/>
  <c r="F2403" i="2"/>
  <c r="G2403" i="2"/>
  <c r="H2403" i="2"/>
  <c r="I2403" i="2"/>
  <c r="J2403" i="2"/>
  <c r="K2403" i="2"/>
  <c r="L2403" i="2"/>
  <c r="C2404" i="2"/>
  <c r="D2404" i="2"/>
  <c r="E2404" i="2"/>
  <c r="F2404" i="2"/>
  <c r="G2404" i="2"/>
  <c r="H2404" i="2"/>
  <c r="I2404" i="2"/>
  <c r="J2404" i="2"/>
  <c r="K2404" i="2"/>
  <c r="L2404" i="2"/>
  <c r="C2405" i="2"/>
  <c r="D2405" i="2"/>
  <c r="E2405" i="2"/>
  <c r="F2405" i="2"/>
  <c r="G2405" i="2"/>
  <c r="H2405" i="2"/>
  <c r="I2405" i="2"/>
  <c r="J2405" i="2"/>
  <c r="K2405" i="2"/>
  <c r="L2405" i="2"/>
  <c r="C2406" i="2"/>
  <c r="D2406" i="2"/>
  <c r="E2406" i="2"/>
  <c r="F2406" i="2"/>
  <c r="G2406" i="2"/>
  <c r="H2406" i="2"/>
  <c r="I2406" i="2"/>
  <c r="J2406" i="2"/>
  <c r="K2406" i="2"/>
  <c r="L2406" i="2"/>
  <c r="C2407" i="2"/>
  <c r="D2407" i="2"/>
  <c r="E2407" i="2"/>
  <c r="F2407" i="2"/>
  <c r="G2407" i="2"/>
  <c r="H2407" i="2"/>
  <c r="I2407" i="2"/>
  <c r="J2407" i="2"/>
  <c r="K2407" i="2"/>
  <c r="L2407" i="2"/>
  <c r="C2408" i="2"/>
  <c r="D2408" i="2"/>
  <c r="E2408" i="2"/>
  <c r="F2408" i="2"/>
  <c r="G2408" i="2"/>
  <c r="H2408" i="2"/>
  <c r="I2408" i="2"/>
  <c r="J2408" i="2"/>
  <c r="K2408" i="2"/>
  <c r="L2408" i="2"/>
  <c r="C2409" i="2"/>
  <c r="D2409" i="2"/>
  <c r="E2409" i="2"/>
  <c r="F2409" i="2"/>
  <c r="G2409" i="2"/>
  <c r="H2409" i="2"/>
  <c r="I2409" i="2"/>
  <c r="J2409" i="2"/>
  <c r="K2409" i="2"/>
  <c r="L2409" i="2"/>
  <c r="C2410" i="2"/>
  <c r="D2410" i="2"/>
  <c r="E2410" i="2"/>
  <c r="F2410" i="2"/>
  <c r="G2410" i="2"/>
  <c r="H2410" i="2"/>
  <c r="I2410" i="2"/>
  <c r="J2410" i="2"/>
  <c r="K2410" i="2"/>
  <c r="L2410" i="2"/>
  <c r="C2411" i="2"/>
  <c r="D2411" i="2"/>
  <c r="E2411" i="2"/>
  <c r="F2411" i="2"/>
  <c r="G2411" i="2"/>
  <c r="H2411" i="2"/>
  <c r="I2411" i="2"/>
  <c r="J2411" i="2"/>
  <c r="K2411" i="2"/>
  <c r="L2411" i="2"/>
  <c r="C2412" i="2"/>
  <c r="D2412" i="2"/>
  <c r="E2412" i="2"/>
  <c r="F2412" i="2"/>
  <c r="G2412" i="2"/>
  <c r="H2412" i="2"/>
  <c r="I2412" i="2"/>
  <c r="J2412" i="2"/>
  <c r="K2412" i="2"/>
  <c r="L2412" i="2"/>
  <c r="C2413" i="2"/>
  <c r="D2413" i="2"/>
  <c r="E2413" i="2"/>
  <c r="F2413" i="2"/>
  <c r="G2413" i="2"/>
  <c r="H2413" i="2"/>
  <c r="I2413" i="2"/>
  <c r="J2413" i="2"/>
  <c r="K2413" i="2"/>
  <c r="L2413" i="2"/>
  <c r="C2414" i="2"/>
  <c r="D2414" i="2"/>
  <c r="E2414" i="2"/>
  <c r="F2414" i="2"/>
  <c r="G2414" i="2"/>
  <c r="H2414" i="2"/>
  <c r="I2414" i="2"/>
  <c r="J2414" i="2"/>
  <c r="K2414" i="2"/>
  <c r="L2414" i="2"/>
  <c r="C2415" i="2"/>
  <c r="D2415" i="2"/>
  <c r="E2415" i="2"/>
  <c r="F2415" i="2"/>
  <c r="G2415" i="2"/>
  <c r="H2415" i="2"/>
  <c r="I2415" i="2"/>
  <c r="J2415" i="2"/>
  <c r="K2415" i="2"/>
  <c r="L2415" i="2"/>
  <c r="C2416" i="2"/>
  <c r="D2416" i="2"/>
  <c r="E2416" i="2"/>
  <c r="F2416" i="2"/>
  <c r="G2416" i="2"/>
  <c r="H2416" i="2"/>
  <c r="I2416" i="2"/>
  <c r="J2416" i="2"/>
  <c r="K2416" i="2"/>
  <c r="L2416" i="2"/>
  <c r="C2417" i="2"/>
  <c r="D2417" i="2"/>
  <c r="E2417" i="2"/>
  <c r="F2417" i="2"/>
  <c r="G2417" i="2"/>
  <c r="H2417" i="2"/>
  <c r="I2417" i="2"/>
  <c r="J2417" i="2"/>
  <c r="K2417" i="2"/>
  <c r="L2417" i="2"/>
  <c r="C2418" i="2"/>
  <c r="D2418" i="2"/>
  <c r="E2418" i="2"/>
  <c r="F2418" i="2"/>
  <c r="G2418" i="2"/>
  <c r="H2418" i="2"/>
  <c r="I2418" i="2"/>
  <c r="J2418" i="2"/>
  <c r="K2418" i="2"/>
  <c r="L2418" i="2"/>
  <c r="C2419" i="2"/>
  <c r="D2419" i="2"/>
  <c r="E2419" i="2"/>
  <c r="F2419" i="2"/>
  <c r="G2419" i="2"/>
  <c r="H2419" i="2"/>
  <c r="I2419" i="2"/>
  <c r="J2419" i="2"/>
  <c r="K2419" i="2"/>
  <c r="L2419" i="2"/>
  <c r="C2420" i="2"/>
  <c r="D2420" i="2"/>
  <c r="E2420" i="2"/>
  <c r="F2420" i="2"/>
  <c r="G2420" i="2"/>
  <c r="H2420" i="2"/>
  <c r="I2420" i="2"/>
  <c r="J2420" i="2"/>
  <c r="K2420" i="2"/>
  <c r="L2420" i="2"/>
  <c r="C2421" i="2"/>
  <c r="D2421" i="2"/>
  <c r="E2421" i="2"/>
  <c r="F2421" i="2"/>
  <c r="G2421" i="2"/>
  <c r="H2421" i="2"/>
  <c r="I2421" i="2"/>
  <c r="J2421" i="2"/>
  <c r="K2421" i="2"/>
  <c r="L2421" i="2"/>
  <c r="C2422" i="2"/>
  <c r="D2422" i="2"/>
  <c r="E2422" i="2"/>
  <c r="F2422" i="2"/>
  <c r="G2422" i="2"/>
  <c r="H2422" i="2"/>
  <c r="I2422" i="2"/>
  <c r="J2422" i="2"/>
  <c r="K2422" i="2"/>
  <c r="L2422" i="2"/>
  <c r="C2423" i="2"/>
  <c r="D2423" i="2"/>
  <c r="E2423" i="2"/>
  <c r="F2423" i="2"/>
  <c r="G2423" i="2"/>
  <c r="H2423" i="2"/>
  <c r="I2423" i="2"/>
  <c r="J2423" i="2"/>
  <c r="K2423" i="2"/>
  <c r="L2423" i="2"/>
  <c r="C2424" i="2"/>
  <c r="D2424" i="2"/>
  <c r="E2424" i="2"/>
  <c r="F2424" i="2"/>
  <c r="G2424" i="2"/>
  <c r="H2424" i="2"/>
  <c r="I2424" i="2"/>
  <c r="J2424" i="2"/>
  <c r="K2424" i="2"/>
  <c r="L2424" i="2"/>
  <c r="C2425" i="2"/>
  <c r="D2425" i="2"/>
  <c r="E2425" i="2"/>
  <c r="F2425" i="2"/>
  <c r="G2425" i="2"/>
  <c r="H2425" i="2"/>
  <c r="I2425" i="2"/>
  <c r="J2425" i="2"/>
  <c r="K2425" i="2"/>
  <c r="L2425" i="2"/>
  <c r="C2426" i="2"/>
  <c r="D2426" i="2"/>
  <c r="E2426" i="2"/>
  <c r="F2426" i="2"/>
  <c r="G2426" i="2"/>
  <c r="H2426" i="2"/>
  <c r="I2426" i="2"/>
  <c r="J2426" i="2"/>
  <c r="K2426" i="2"/>
  <c r="L2426" i="2"/>
  <c r="C2427" i="2"/>
  <c r="D2427" i="2"/>
  <c r="E2427" i="2"/>
  <c r="F2427" i="2"/>
  <c r="G2427" i="2"/>
  <c r="H2427" i="2"/>
  <c r="I2427" i="2"/>
  <c r="J2427" i="2"/>
  <c r="K2427" i="2"/>
  <c r="L2427" i="2"/>
  <c r="C2428" i="2"/>
  <c r="D2428" i="2"/>
  <c r="E2428" i="2"/>
  <c r="F2428" i="2"/>
  <c r="G2428" i="2"/>
  <c r="H2428" i="2"/>
  <c r="I2428" i="2"/>
  <c r="J2428" i="2"/>
  <c r="K2428" i="2"/>
  <c r="L2428" i="2"/>
  <c r="C2429" i="2"/>
  <c r="D2429" i="2"/>
  <c r="E2429" i="2"/>
  <c r="F2429" i="2"/>
  <c r="G2429" i="2"/>
  <c r="H2429" i="2"/>
  <c r="I2429" i="2"/>
  <c r="J2429" i="2"/>
  <c r="K2429" i="2"/>
  <c r="L2429" i="2"/>
  <c r="C2430" i="2"/>
  <c r="D2430" i="2"/>
  <c r="E2430" i="2"/>
  <c r="F2430" i="2"/>
  <c r="G2430" i="2"/>
  <c r="H2430" i="2"/>
  <c r="I2430" i="2"/>
  <c r="J2430" i="2"/>
  <c r="K2430" i="2"/>
  <c r="L2430" i="2"/>
  <c r="C2431" i="2"/>
  <c r="D2431" i="2"/>
  <c r="E2431" i="2"/>
  <c r="F2431" i="2"/>
  <c r="G2431" i="2"/>
  <c r="H2431" i="2"/>
  <c r="I2431" i="2"/>
  <c r="J2431" i="2"/>
  <c r="K2431" i="2"/>
  <c r="L2431" i="2"/>
  <c r="C2432" i="2"/>
  <c r="D2432" i="2"/>
  <c r="E2432" i="2"/>
  <c r="F2432" i="2"/>
  <c r="G2432" i="2"/>
  <c r="H2432" i="2"/>
  <c r="I2432" i="2"/>
  <c r="J2432" i="2"/>
  <c r="K2432" i="2"/>
  <c r="L2432" i="2"/>
  <c r="C2433" i="2"/>
  <c r="D2433" i="2"/>
  <c r="E2433" i="2"/>
  <c r="F2433" i="2"/>
  <c r="G2433" i="2"/>
  <c r="H2433" i="2"/>
  <c r="I2433" i="2"/>
  <c r="J2433" i="2"/>
  <c r="K2433" i="2"/>
  <c r="L2433" i="2"/>
  <c r="C2434" i="2"/>
  <c r="D2434" i="2"/>
  <c r="E2434" i="2"/>
  <c r="F2434" i="2"/>
  <c r="G2434" i="2"/>
  <c r="H2434" i="2"/>
  <c r="I2434" i="2"/>
  <c r="J2434" i="2"/>
  <c r="K2434" i="2"/>
  <c r="L2434" i="2"/>
  <c r="C2435" i="2"/>
  <c r="D2435" i="2"/>
  <c r="E2435" i="2"/>
  <c r="F2435" i="2"/>
  <c r="G2435" i="2"/>
  <c r="H2435" i="2"/>
  <c r="I2435" i="2"/>
  <c r="J2435" i="2"/>
  <c r="K2435" i="2"/>
  <c r="L2435" i="2"/>
  <c r="C2436" i="2"/>
  <c r="D2436" i="2"/>
  <c r="E2436" i="2"/>
  <c r="F2436" i="2"/>
  <c r="G2436" i="2"/>
  <c r="H2436" i="2"/>
  <c r="I2436" i="2"/>
  <c r="J2436" i="2"/>
  <c r="K2436" i="2"/>
  <c r="L2436" i="2"/>
  <c r="C2437" i="2"/>
  <c r="D2437" i="2"/>
  <c r="E2437" i="2"/>
  <c r="F2437" i="2"/>
  <c r="G2437" i="2"/>
  <c r="H2437" i="2"/>
  <c r="I2437" i="2"/>
  <c r="J2437" i="2"/>
  <c r="K2437" i="2"/>
  <c r="L2437" i="2"/>
  <c r="C2438" i="2"/>
  <c r="D2438" i="2"/>
  <c r="E2438" i="2"/>
  <c r="F2438" i="2"/>
  <c r="G2438" i="2"/>
  <c r="H2438" i="2"/>
  <c r="I2438" i="2"/>
  <c r="J2438" i="2"/>
  <c r="K2438" i="2"/>
  <c r="L2438" i="2"/>
  <c r="C2439" i="2"/>
  <c r="D2439" i="2"/>
  <c r="E2439" i="2"/>
  <c r="F2439" i="2"/>
  <c r="G2439" i="2"/>
  <c r="H2439" i="2"/>
  <c r="I2439" i="2"/>
  <c r="J2439" i="2"/>
  <c r="K2439" i="2"/>
  <c r="L2439" i="2"/>
  <c r="C2440" i="2"/>
  <c r="D2440" i="2"/>
  <c r="E2440" i="2"/>
  <c r="F2440" i="2"/>
  <c r="G2440" i="2"/>
  <c r="H2440" i="2"/>
  <c r="I2440" i="2"/>
  <c r="J2440" i="2"/>
  <c r="K2440" i="2"/>
  <c r="L2440" i="2"/>
  <c r="C2441" i="2"/>
  <c r="D2441" i="2"/>
  <c r="E2441" i="2"/>
  <c r="F2441" i="2"/>
  <c r="G2441" i="2"/>
  <c r="H2441" i="2"/>
  <c r="I2441" i="2"/>
  <c r="J2441" i="2"/>
  <c r="K2441" i="2"/>
  <c r="L2441" i="2"/>
  <c r="C2442" i="2"/>
  <c r="D2442" i="2"/>
  <c r="E2442" i="2"/>
  <c r="F2442" i="2"/>
  <c r="G2442" i="2"/>
  <c r="H2442" i="2"/>
  <c r="I2442" i="2"/>
  <c r="J2442" i="2"/>
  <c r="K2442" i="2"/>
  <c r="L2442" i="2"/>
  <c r="C2443" i="2"/>
  <c r="D2443" i="2"/>
  <c r="E2443" i="2"/>
  <c r="F2443" i="2"/>
  <c r="G2443" i="2"/>
  <c r="H2443" i="2"/>
  <c r="I2443" i="2"/>
  <c r="J2443" i="2"/>
  <c r="K2443" i="2"/>
  <c r="L2443" i="2"/>
  <c r="C2444" i="2"/>
  <c r="D2444" i="2"/>
  <c r="E2444" i="2"/>
  <c r="F2444" i="2"/>
  <c r="G2444" i="2"/>
  <c r="H2444" i="2"/>
  <c r="I2444" i="2"/>
  <c r="J2444" i="2"/>
  <c r="K2444" i="2"/>
  <c r="L2444" i="2"/>
  <c r="C2445" i="2"/>
  <c r="D2445" i="2"/>
  <c r="E2445" i="2"/>
  <c r="F2445" i="2"/>
  <c r="G2445" i="2"/>
  <c r="H2445" i="2"/>
  <c r="I2445" i="2"/>
  <c r="J2445" i="2"/>
  <c r="K2445" i="2"/>
  <c r="L2445" i="2"/>
  <c r="C2446" i="2"/>
  <c r="D2446" i="2"/>
  <c r="E2446" i="2"/>
  <c r="F2446" i="2"/>
  <c r="G2446" i="2"/>
  <c r="H2446" i="2"/>
  <c r="I2446" i="2"/>
  <c r="J2446" i="2"/>
  <c r="K2446" i="2"/>
  <c r="L2446" i="2"/>
  <c r="C2447" i="2"/>
  <c r="D2447" i="2"/>
  <c r="E2447" i="2"/>
  <c r="F2447" i="2"/>
  <c r="G2447" i="2"/>
  <c r="H2447" i="2"/>
  <c r="I2447" i="2"/>
  <c r="J2447" i="2"/>
  <c r="K2447" i="2"/>
  <c r="L2447" i="2"/>
  <c r="C2448" i="2"/>
  <c r="D2448" i="2"/>
  <c r="E2448" i="2"/>
  <c r="F2448" i="2"/>
  <c r="G2448" i="2"/>
  <c r="H2448" i="2"/>
  <c r="I2448" i="2"/>
  <c r="J2448" i="2"/>
  <c r="K2448" i="2"/>
  <c r="L2448" i="2"/>
  <c r="C2449" i="2"/>
  <c r="D2449" i="2"/>
  <c r="E2449" i="2"/>
  <c r="F2449" i="2"/>
  <c r="G2449" i="2"/>
  <c r="H2449" i="2"/>
  <c r="I2449" i="2"/>
  <c r="J2449" i="2"/>
  <c r="K2449" i="2"/>
  <c r="L2449" i="2"/>
  <c r="C2450" i="2"/>
  <c r="D2450" i="2"/>
  <c r="E2450" i="2"/>
  <c r="F2450" i="2"/>
  <c r="G2450" i="2"/>
  <c r="H2450" i="2"/>
  <c r="I2450" i="2"/>
  <c r="J2450" i="2"/>
  <c r="K2450" i="2"/>
  <c r="L2450" i="2"/>
  <c r="C2451" i="2"/>
  <c r="D2451" i="2"/>
  <c r="E2451" i="2"/>
  <c r="F2451" i="2"/>
  <c r="G2451" i="2"/>
  <c r="H2451" i="2"/>
  <c r="I2451" i="2"/>
  <c r="J2451" i="2"/>
  <c r="K2451" i="2"/>
  <c r="L2451" i="2"/>
  <c r="C2452" i="2"/>
  <c r="D2452" i="2"/>
  <c r="E2452" i="2"/>
  <c r="F2452" i="2"/>
  <c r="G2452" i="2"/>
  <c r="H2452" i="2"/>
  <c r="I2452" i="2"/>
  <c r="J2452" i="2"/>
  <c r="K2452" i="2"/>
  <c r="L2452" i="2"/>
  <c r="C2453" i="2"/>
  <c r="D2453" i="2"/>
  <c r="E2453" i="2"/>
  <c r="F2453" i="2"/>
  <c r="G2453" i="2"/>
  <c r="H2453" i="2"/>
  <c r="I2453" i="2"/>
  <c r="J2453" i="2"/>
  <c r="K2453" i="2"/>
  <c r="L2453" i="2"/>
  <c r="C2454" i="2"/>
  <c r="D2454" i="2"/>
  <c r="E2454" i="2"/>
  <c r="F2454" i="2"/>
  <c r="G2454" i="2"/>
  <c r="H2454" i="2"/>
  <c r="I2454" i="2"/>
  <c r="J2454" i="2"/>
  <c r="K2454" i="2"/>
  <c r="L2454" i="2"/>
  <c r="C2455" i="2"/>
  <c r="D2455" i="2"/>
  <c r="E2455" i="2"/>
  <c r="F2455" i="2"/>
  <c r="G2455" i="2"/>
  <c r="H2455" i="2"/>
  <c r="I2455" i="2"/>
  <c r="J2455" i="2"/>
  <c r="K2455" i="2"/>
  <c r="L2455" i="2"/>
  <c r="C2456" i="2"/>
  <c r="D2456" i="2"/>
  <c r="E2456" i="2"/>
  <c r="F2456" i="2"/>
  <c r="G2456" i="2"/>
  <c r="H2456" i="2"/>
  <c r="I2456" i="2"/>
  <c r="J2456" i="2"/>
  <c r="K2456" i="2"/>
  <c r="L2456" i="2"/>
  <c r="C2457" i="2"/>
  <c r="D2457" i="2"/>
  <c r="E2457" i="2"/>
  <c r="F2457" i="2"/>
  <c r="G2457" i="2"/>
  <c r="H2457" i="2"/>
  <c r="I2457" i="2"/>
  <c r="J2457" i="2"/>
  <c r="K2457" i="2"/>
  <c r="L2457" i="2"/>
  <c r="C2458" i="2"/>
  <c r="D2458" i="2"/>
  <c r="E2458" i="2"/>
  <c r="F2458" i="2"/>
  <c r="G2458" i="2"/>
  <c r="H2458" i="2"/>
  <c r="I2458" i="2"/>
  <c r="J2458" i="2"/>
  <c r="K2458" i="2"/>
  <c r="L2458" i="2"/>
  <c r="C2459" i="2"/>
  <c r="D2459" i="2"/>
  <c r="E2459" i="2"/>
  <c r="F2459" i="2"/>
  <c r="G2459" i="2"/>
  <c r="H2459" i="2"/>
  <c r="I2459" i="2"/>
  <c r="J2459" i="2"/>
  <c r="K2459" i="2"/>
  <c r="L2459" i="2"/>
  <c r="C2460" i="2"/>
  <c r="D2460" i="2"/>
  <c r="E2460" i="2"/>
  <c r="F2460" i="2"/>
  <c r="G2460" i="2"/>
  <c r="H2460" i="2"/>
  <c r="I2460" i="2"/>
  <c r="J2460" i="2"/>
  <c r="K2460" i="2"/>
  <c r="L2460" i="2"/>
  <c r="C2461" i="2"/>
  <c r="D2461" i="2"/>
  <c r="E2461" i="2"/>
  <c r="F2461" i="2"/>
  <c r="G2461" i="2"/>
  <c r="H2461" i="2"/>
  <c r="I2461" i="2"/>
  <c r="J2461" i="2"/>
  <c r="K2461" i="2"/>
  <c r="L2461" i="2"/>
  <c r="C2462" i="2"/>
  <c r="D2462" i="2"/>
  <c r="E2462" i="2"/>
  <c r="F2462" i="2"/>
  <c r="G2462" i="2"/>
  <c r="H2462" i="2"/>
  <c r="I2462" i="2"/>
  <c r="J2462" i="2"/>
  <c r="K2462" i="2"/>
  <c r="L2462" i="2"/>
  <c r="C2463" i="2"/>
  <c r="D2463" i="2"/>
  <c r="E2463" i="2"/>
  <c r="F2463" i="2"/>
  <c r="G2463" i="2"/>
  <c r="H2463" i="2"/>
  <c r="I2463" i="2"/>
  <c r="J2463" i="2"/>
  <c r="K2463" i="2"/>
  <c r="L2463" i="2"/>
  <c r="C2464" i="2"/>
  <c r="D2464" i="2"/>
  <c r="E2464" i="2"/>
  <c r="F2464" i="2"/>
  <c r="G2464" i="2"/>
  <c r="H2464" i="2"/>
  <c r="I2464" i="2"/>
  <c r="J2464" i="2"/>
  <c r="K2464" i="2"/>
  <c r="L2464" i="2"/>
  <c r="C2465" i="2"/>
  <c r="D2465" i="2"/>
  <c r="E2465" i="2"/>
  <c r="F2465" i="2"/>
  <c r="G2465" i="2"/>
  <c r="H2465" i="2"/>
  <c r="I2465" i="2"/>
  <c r="J2465" i="2"/>
  <c r="K2465" i="2"/>
  <c r="L2465" i="2"/>
  <c r="C2466" i="2"/>
  <c r="D2466" i="2"/>
  <c r="E2466" i="2"/>
  <c r="F2466" i="2"/>
  <c r="G2466" i="2"/>
  <c r="H2466" i="2"/>
  <c r="I2466" i="2"/>
  <c r="J2466" i="2"/>
  <c r="K2466" i="2"/>
  <c r="L2466" i="2"/>
  <c r="C2467" i="2"/>
  <c r="D2467" i="2"/>
  <c r="E2467" i="2"/>
  <c r="F2467" i="2"/>
  <c r="G2467" i="2"/>
  <c r="H2467" i="2"/>
  <c r="I2467" i="2"/>
  <c r="J2467" i="2"/>
  <c r="K2467" i="2"/>
  <c r="L2467" i="2"/>
  <c r="C2468" i="2"/>
  <c r="D2468" i="2"/>
  <c r="E2468" i="2"/>
  <c r="F2468" i="2"/>
  <c r="G2468" i="2"/>
  <c r="H2468" i="2"/>
  <c r="I2468" i="2"/>
  <c r="J2468" i="2"/>
  <c r="K2468" i="2"/>
  <c r="L2468" i="2"/>
  <c r="C2469" i="2"/>
  <c r="D2469" i="2"/>
  <c r="E2469" i="2"/>
  <c r="F2469" i="2"/>
  <c r="G2469" i="2"/>
  <c r="H2469" i="2"/>
  <c r="I2469" i="2"/>
  <c r="J2469" i="2"/>
  <c r="K2469" i="2"/>
  <c r="L2469" i="2"/>
  <c r="C2470" i="2"/>
  <c r="D2470" i="2"/>
  <c r="E2470" i="2"/>
  <c r="F2470" i="2"/>
  <c r="G2470" i="2"/>
  <c r="H2470" i="2"/>
  <c r="I2470" i="2"/>
  <c r="J2470" i="2"/>
  <c r="K2470" i="2"/>
  <c r="L2470" i="2"/>
  <c r="C2471" i="2"/>
  <c r="D2471" i="2"/>
  <c r="E2471" i="2"/>
  <c r="F2471" i="2"/>
  <c r="G2471" i="2"/>
  <c r="H2471" i="2"/>
  <c r="I2471" i="2"/>
  <c r="J2471" i="2"/>
  <c r="K2471" i="2"/>
  <c r="L2471" i="2"/>
  <c r="C2472" i="2"/>
  <c r="D2472" i="2"/>
  <c r="E2472" i="2"/>
  <c r="F2472" i="2"/>
  <c r="G2472" i="2"/>
  <c r="H2472" i="2"/>
  <c r="I2472" i="2"/>
  <c r="J2472" i="2"/>
  <c r="K2472" i="2"/>
  <c r="L2472" i="2"/>
  <c r="C2473" i="2"/>
  <c r="D2473" i="2"/>
  <c r="E2473" i="2"/>
  <c r="F2473" i="2"/>
  <c r="G2473" i="2"/>
  <c r="H2473" i="2"/>
  <c r="I2473" i="2"/>
  <c r="J2473" i="2"/>
  <c r="K2473" i="2"/>
  <c r="L2473" i="2"/>
  <c r="C2474" i="2"/>
  <c r="D2474" i="2"/>
  <c r="E2474" i="2"/>
  <c r="F2474" i="2"/>
  <c r="G2474" i="2"/>
  <c r="H2474" i="2"/>
  <c r="I2474" i="2"/>
  <c r="J2474" i="2"/>
  <c r="K2474" i="2"/>
  <c r="L2474" i="2"/>
  <c r="C2475" i="2"/>
  <c r="D2475" i="2"/>
  <c r="E2475" i="2"/>
  <c r="F2475" i="2"/>
  <c r="G2475" i="2"/>
  <c r="H2475" i="2"/>
  <c r="I2475" i="2"/>
  <c r="J2475" i="2"/>
  <c r="K2475" i="2"/>
  <c r="L2475" i="2"/>
  <c r="C2476" i="2"/>
  <c r="D2476" i="2"/>
  <c r="E2476" i="2"/>
  <c r="F2476" i="2"/>
  <c r="G2476" i="2"/>
  <c r="H2476" i="2"/>
  <c r="I2476" i="2"/>
  <c r="J2476" i="2"/>
  <c r="K2476" i="2"/>
  <c r="L2476" i="2"/>
  <c r="C2477" i="2"/>
  <c r="D2477" i="2"/>
  <c r="E2477" i="2"/>
  <c r="F2477" i="2"/>
  <c r="G2477" i="2"/>
  <c r="H2477" i="2"/>
  <c r="I2477" i="2"/>
  <c r="J2477" i="2"/>
  <c r="K2477" i="2"/>
  <c r="L2477" i="2"/>
  <c r="C2478" i="2"/>
  <c r="D2478" i="2"/>
  <c r="E2478" i="2"/>
  <c r="F2478" i="2"/>
  <c r="G2478" i="2"/>
  <c r="H2478" i="2"/>
  <c r="I2478" i="2"/>
  <c r="J2478" i="2"/>
  <c r="K2478" i="2"/>
  <c r="L2478" i="2"/>
  <c r="C2479" i="2"/>
  <c r="D2479" i="2"/>
  <c r="E2479" i="2"/>
  <c r="F2479" i="2"/>
  <c r="G2479" i="2"/>
  <c r="H2479" i="2"/>
  <c r="I2479" i="2"/>
  <c r="J2479" i="2"/>
  <c r="K2479" i="2"/>
  <c r="L2479" i="2"/>
  <c r="C2480" i="2"/>
  <c r="D2480" i="2"/>
  <c r="E2480" i="2"/>
  <c r="F2480" i="2"/>
  <c r="G2480" i="2"/>
  <c r="H2480" i="2"/>
  <c r="I2480" i="2"/>
  <c r="J2480" i="2"/>
  <c r="K2480" i="2"/>
  <c r="L2480" i="2"/>
  <c r="C2481" i="2"/>
  <c r="D2481" i="2"/>
  <c r="E2481" i="2"/>
  <c r="F2481" i="2"/>
  <c r="G2481" i="2"/>
  <c r="H2481" i="2"/>
  <c r="I2481" i="2"/>
  <c r="J2481" i="2"/>
  <c r="K2481" i="2"/>
  <c r="L2481" i="2"/>
  <c r="C2482" i="2"/>
  <c r="D2482" i="2"/>
  <c r="E2482" i="2"/>
  <c r="F2482" i="2"/>
  <c r="G2482" i="2"/>
  <c r="H2482" i="2"/>
  <c r="I2482" i="2"/>
  <c r="J2482" i="2"/>
  <c r="K2482" i="2"/>
  <c r="L2482" i="2"/>
  <c r="C2483" i="2"/>
  <c r="D2483" i="2"/>
  <c r="E2483" i="2"/>
  <c r="F2483" i="2"/>
  <c r="G2483" i="2"/>
  <c r="H2483" i="2"/>
  <c r="I2483" i="2"/>
  <c r="J2483" i="2"/>
  <c r="K2483" i="2"/>
  <c r="L2483" i="2"/>
  <c r="C2484" i="2"/>
  <c r="D2484" i="2"/>
  <c r="E2484" i="2"/>
  <c r="F2484" i="2"/>
  <c r="G2484" i="2"/>
  <c r="H2484" i="2"/>
  <c r="I2484" i="2"/>
  <c r="J2484" i="2"/>
  <c r="K2484" i="2"/>
  <c r="L2484" i="2"/>
  <c r="C2485" i="2"/>
  <c r="D2485" i="2"/>
  <c r="E2485" i="2"/>
  <c r="F2485" i="2"/>
  <c r="G2485" i="2"/>
  <c r="H2485" i="2"/>
  <c r="I2485" i="2"/>
  <c r="J2485" i="2"/>
  <c r="K2485" i="2"/>
  <c r="L2485" i="2"/>
  <c r="C2486" i="2"/>
  <c r="D2486" i="2"/>
  <c r="E2486" i="2"/>
  <c r="F2486" i="2"/>
  <c r="G2486" i="2"/>
  <c r="H2486" i="2"/>
  <c r="I2486" i="2"/>
  <c r="J2486" i="2"/>
  <c r="K2486" i="2"/>
  <c r="L2486" i="2"/>
  <c r="C2487" i="2"/>
  <c r="D2487" i="2"/>
  <c r="E2487" i="2"/>
  <c r="F2487" i="2"/>
  <c r="G2487" i="2"/>
  <c r="H2487" i="2"/>
  <c r="I2487" i="2"/>
  <c r="J2487" i="2"/>
  <c r="K2487" i="2"/>
  <c r="L2487" i="2"/>
  <c r="C2488" i="2"/>
  <c r="D2488" i="2"/>
  <c r="E2488" i="2"/>
  <c r="F2488" i="2"/>
  <c r="G2488" i="2"/>
  <c r="H2488" i="2"/>
  <c r="I2488" i="2"/>
  <c r="J2488" i="2"/>
  <c r="K2488" i="2"/>
  <c r="L2488" i="2"/>
  <c r="C2489" i="2"/>
  <c r="D2489" i="2"/>
  <c r="E2489" i="2"/>
  <c r="F2489" i="2"/>
  <c r="G2489" i="2"/>
  <c r="H2489" i="2"/>
  <c r="I2489" i="2"/>
  <c r="J2489" i="2"/>
  <c r="K2489" i="2"/>
  <c r="L2489" i="2"/>
  <c r="C2490" i="2"/>
  <c r="D2490" i="2"/>
  <c r="E2490" i="2"/>
  <c r="F2490" i="2"/>
  <c r="G2490" i="2"/>
  <c r="H2490" i="2"/>
  <c r="I2490" i="2"/>
  <c r="J2490" i="2"/>
  <c r="K2490" i="2"/>
  <c r="L2490" i="2"/>
  <c r="C2491" i="2"/>
  <c r="D2491" i="2"/>
  <c r="E2491" i="2"/>
  <c r="F2491" i="2"/>
  <c r="G2491" i="2"/>
  <c r="H2491" i="2"/>
  <c r="I2491" i="2"/>
  <c r="J2491" i="2"/>
  <c r="K2491" i="2"/>
  <c r="L2491" i="2"/>
  <c r="C2492" i="2"/>
  <c r="D2492" i="2"/>
  <c r="E2492" i="2"/>
  <c r="F2492" i="2"/>
  <c r="G2492" i="2"/>
  <c r="H2492" i="2"/>
  <c r="I2492" i="2"/>
  <c r="J2492" i="2"/>
  <c r="K2492" i="2"/>
  <c r="L2492" i="2"/>
  <c r="C2493" i="2"/>
  <c r="D2493" i="2"/>
  <c r="E2493" i="2"/>
  <c r="F2493" i="2"/>
  <c r="G2493" i="2"/>
  <c r="H2493" i="2"/>
  <c r="I2493" i="2"/>
  <c r="J2493" i="2"/>
  <c r="K2493" i="2"/>
  <c r="L2493" i="2"/>
  <c r="C2494" i="2"/>
  <c r="D2494" i="2"/>
  <c r="E2494" i="2"/>
  <c r="F2494" i="2"/>
  <c r="G2494" i="2"/>
  <c r="H2494" i="2"/>
  <c r="I2494" i="2"/>
  <c r="J2494" i="2"/>
  <c r="K2494" i="2"/>
  <c r="L2494" i="2"/>
  <c r="C2495" i="2"/>
  <c r="D2495" i="2"/>
  <c r="E2495" i="2"/>
  <c r="F2495" i="2"/>
  <c r="G2495" i="2"/>
  <c r="H2495" i="2"/>
  <c r="I2495" i="2"/>
  <c r="J2495" i="2"/>
  <c r="K2495" i="2"/>
  <c r="L2495" i="2"/>
  <c r="C2496" i="2"/>
  <c r="D2496" i="2"/>
  <c r="E2496" i="2"/>
  <c r="F2496" i="2"/>
  <c r="G2496" i="2"/>
  <c r="H2496" i="2"/>
  <c r="I2496" i="2"/>
  <c r="J2496" i="2"/>
  <c r="K2496" i="2"/>
  <c r="L2496" i="2"/>
  <c r="C2497" i="2"/>
  <c r="D2497" i="2"/>
  <c r="E2497" i="2"/>
  <c r="F2497" i="2"/>
  <c r="G2497" i="2"/>
  <c r="H2497" i="2"/>
  <c r="I2497" i="2"/>
  <c r="J2497" i="2"/>
  <c r="K2497" i="2"/>
  <c r="L2497" i="2"/>
  <c r="C2498" i="2"/>
  <c r="D2498" i="2"/>
  <c r="E2498" i="2"/>
  <c r="F2498" i="2"/>
  <c r="G2498" i="2"/>
  <c r="H2498" i="2"/>
  <c r="I2498" i="2"/>
  <c r="J2498" i="2"/>
  <c r="K2498" i="2"/>
  <c r="L2498" i="2"/>
  <c r="C2499" i="2"/>
  <c r="D2499" i="2"/>
  <c r="E2499" i="2"/>
  <c r="F2499" i="2"/>
  <c r="G2499" i="2"/>
  <c r="H2499" i="2"/>
  <c r="I2499" i="2"/>
  <c r="J2499" i="2"/>
  <c r="K2499" i="2"/>
  <c r="L2499" i="2"/>
  <c r="C2500" i="2"/>
  <c r="D2500" i="2"/>
  <c r="E2500" i="2"/>
  <c r="F2500" i="2"/>
  <c r="G2500" i="2"/>
  <c r="H2500" i="2"/>
  <c r="I2500" i="2"/>
  <c r="J2500" i="2"/>
  <c r="K2500" i="2"/>
  <c r="L2500" i="2"/>
  <c r="C2501" i="2"/>
  <c r="D2501" i="2"/>
  <c r="E2501" i="2"/>
  <c r="F2501" i="2"/>
  <c r="G2501" i="2"/>
  <c r="H2501" i="2"/>
  <c r="I2501" i="2"/>
  <c r="J2501" i="2"/>
  <c r="K2501" i="2"/>
  <c r="L2501" i="2"/>
  <c r="C2502" i="2"/>
  <c r="D2502" i="2"/>
  <c r="E2502" i="2"/>
  <c r="F2502" i="2"/>
  <c r="G2502" i="2"/>
  <c r="H2502" i="2"/>
  <c r="I2502" i="2"/>
  <c r="J2502" i="2"/>
  <c r="K2502" i="2"/>
  <c r="L2502" i="2"/>
  <c r="C2503" i="2"/>
  <c r="D2503" i="2"/>
  <c r="E2503" i="2"/>
  <c r="F2503" i="2"/>
  <c r="G2503" i="2"/>
  <c r="H2503" i="2"/>
  <c r="I2503" i="2"/>
  <c r="J2503" i="2"/>
  <c r="K2503" i="2"/>
  <c r="L2503" i="2"/>
  <c r="C2504" i="2"/>
  <c r="D2504" i="2"/>
  <c r="E2504" i="2"/>
  <c r="F2504" i="2"/>
  <c r="G2504" i="2"/>
  <c r="H2504" i="2"/>
  <c r="I2504" i="2"/>
  <c r="J2504" i="2"/>
  <c r="K2504" i="2"/>
  <c r="L2504" i="2"/>
  <c r="C2505" i="2"/>
  <c r="D2505" i="2"/>
  <c r="E2505" i="2"/>
  <c r="F2505" i="2"/>
  <c r="G2505" i="2"/>
  <c r="H2505" i="2"/>
  <c r="I2505" i="2"/>
  <c r="J2505" i="2"/>
  <c r="K2505" i="2"/>
  <c r="L2505" i="2"/>
  <c r="C2506" i="2"/>
  <c r="D2506" i="2"/>
  <c r="E2506" i="2"/>
  <c r="F2506" i="2"/>
  <c r="G2506" i="2"/>
  <c r="H2506" i="2"/>
  <c r="I2506" i="2"/>
  <c r="J2506" i="2"/>
  <c r="K2506" i="2"/>
  <c r="L2506" i="2"/>
  <c r="C2507" i="2"/>
  <c r="D2507" i="2"/>
  <c r="E2507" i="2"/>
  <c r="F2507" i="2"/>
  <c r="G2507" i="2"/>
  <c r="H2507" i="2"/>
  <c r="I2507" i="2"/>
  <c r="J2507" i="2"/>
  <c r="K2507" i="2"/>
  <c r="L2507" i="2"/>
  <c r="C2508" i="2"/>
  <c r="D2508" i="2"/>
  <c r="E2508" i="2"/>
  <c r="F2508" i="2"/>
  <c r="G2508" i="2"/>
  <c r="H2508" i="2"/>
  <c r="I2508" i="2"/>
  <c r="J2508" i="2"/>
  <c r="K2508" i="2"/>
  <c r="L2508" i="2"/>
  <c r="C2509" i="2"/>
  <c r="D2509" i="2"/>
  <c r="E2509" i="2"/>
  <c r="F2509" i="2"/>
  <c r="G2509" i="2"/>
  <c r="H2509" i="2"/>
  <c r="I2509" i="2"/>
  <c r="J2509" i="2"/>
  <c r="K2509" i="2"/>
  <c r="L2509" i="2"/>
  <c r="C2510" i="2"/>
  <c r="D2510" i="2"/>
  <c r="E2510" i="2"/>
  <c r="F2510" i="2"/>
  <c r="G2510" i="2"/>
  <c r="H2510" i="2"/>
  <c r="I2510" i="2"/>
  <c r="J2510" i="2"/>
  <c r="K2510" i="2"/>
  <c r="L2510" i="2"/>
  <c r="C2511" i="2"/>
  <c r="D2511" i="2"/>
  <c r="E2511" i="2"/>
  <c r="F2511" i="2"/>
  <c r="G2511" i="2"/>
  <c r="H2511" i="2"/>
  <c r="I2511" i="2"/>
  <c r="J2511" i="2"/>
  <c r="K2511" i="2"/>
  <c r="L2511" i="2"/>
  <c r="C2512" i="2"/>
  <c r="D2512" i="2"/>
  <c r="E2512" i="2"/>
  <c r="F2512" i="2"/>
  <c r="G2512" i="2"/>
  <c r="H2512" i="2"/>
  <c r="I2512" i="2"/>
  <c r="J2512" i="2"/>
  <c r="K2512" i="2"/>
  <c r="L2512" i="2"/>
  <c r="C2513" i="2"/>
  <c r="D2513" i="2"/>
  <c r="E2513" i="2"/>
  <c r="F2513" i="2"/>
  <c r="G2513" i="2"/>
  <c r="H2513" i="2"/>
  <c r="I2513" i="2"/>
  <c r="J2513" i="2"/>
  <c r="K2513" i="2"/>
  <c r="L2513" i="2"/>
  <c r="C2514" i="2"/>
  <c r="D2514" i="2"/>
  <c r="E2514" i="2"/>
  <c r="F2514" i="2"/>
  <c r="G2514" i="2"/>
  <c r="H2514" i="2"/>
  <c r="I2514" i="2"/>
  <c r="J2514" i="2"/>
  <c r="K2514" i="2"/>
  <c r="L2514" i="2"/>
  <c r="C2515" i="2"/>
  <c r="D2515" i="2"/>
  <c r="E2515" i="2"/>
  <c r="F2515" i="2"/>
  <c r="G2515" i="2"/>
  <c r="H2515" i="2"/>
  <c r="I2515" i="2"/>
  <c r="J2515" i="2"/>
  <c r="K2515" i="2"/>
  <c r="L2515" i="2"/>
  <c r="C2516" i="2"/>
  <c r="D2516" i="2"/>
  <c r="E2516" i="2"/>
  <c r="F2516" i="2"/>
  <c r="G2516" i="2"/>
  <c r="H2516" i="2"/>
  <c r="I2516" i="2"/>
  <c r="J2516" i="2"/>
  <c r="K2516" i="2"/>
  <c r="L2516" i="2"/>
  <c r="C2517" i="2"/>
  <c r="D2517" i="2"/>
  <c r="E2517" i="2"/>
  <c r="F2517" i="2"/>
  <c r="G2517" i="2"/>
  <c r="H2517" i="2"/>
  <c r="I2517" i="2"/>
  <c r="J2517" i="2"/>
  <c r="K2517" i="2"/>
  <c r="L2517" i="2"/>
  <c r="C2518" i="2"/>
  <c r="D2518" i="2"/>
  <c r="E2518" i="2"/>
  <c r="F2518" i="2"/>
  <c r="G2518" i="2"/>
  <c r="H2518" i="2"/>
  <c r="I2518" i="2"/>
  <c r="J2518" i="2"/>
  <c r="K2518" i="2"/>
  <c r="L2518" i="2"/>
  <c r="C2519" i="2"/>
  <c r="D2519" i="2"/>
  <c r="E2519" i="2"/>
  <c r="F2519" i="2"/>
  <c r="G2519" i="2"/>
  <c r="H2519" i="2"/>
  <c r="I2519" i="2"/>
  <c r="J2519" i="2"/>
  <c r="K2519" i="2"/>
  <c r="L2519" i="2"/>
  <c r="C2520" i="2"/>
  <c r="D2520" i="2"/>
  <c r="E2520" i="2"/>
  <c r="F2520" i="2"/>
  <c r="G2520" i="2"/>
  <c r="H2520" i="2"/>
  <c r="I2520" i="2"/>
  <c r="J2520" i="2"/>
  <c r="K2520" i="2"/>
  <c r="L2520" i="2"/>
  <c r="C2521" i="2"/>
  <c r="D2521" i="2"/>
  <c r="E2521" i="2"/>
  <c r="F2521" i="2"/>
  <c r="G2521" i="2"/>
  <c r="H2521" i="2"/>
  <c r="I2521" i="2"/>
  <c r="J2521" i="2"/>
  <c r="K2521" i="2"/>
  <c r="L2521" i="2"/>
  <c r="C2522" i="2"/>
  <c r="D2522" i="2"/>
  <c r="E2522" i="2"/>
  <c r="F2522" i="2"/>
  <c r="G2522" i="2"/>
  <c r="H2522" i="2"/>
  <c r="I2522" i="2"/>
  <c r="J2522" i="2"/>
  <c r="K2522" i="2"/>
  <c r="L2522" i="2"/>
  <c r="C2523" i="2"/>
  <c r="D2523" i="2"/>
  <c r="E2523" i="2"/>
  <c r="F2523" i="2"/>
  <c r="G2523" i="2"/>
  <c r="H2523" i="2"/>
  <c r="I2523" i="2"/>
  <c r="J2523" i="2"/>
  <c r="K2523" i="2"/>
  <c r="L2523" i="2"/>
  <c r="C2524" i="2"/>
  <c r="D2524" i="2"/>
  <c r="E2524" i="2"/>
  <c r="F2524" i="2"/>
  <c r="G2524" i="2"/>
  <c r="H2524" i="2"/>
  <c r="I2524" i="2"/>
  <c r="J2524" i="2"/>
  <c r="K2524" i="2"/>
  <c r="L2524" i="2"/>
  <c r="C2525" i="2"/>
  <c r="D2525" i="2"/>
  <c r="E2525" i="2"/>
  <c r="F2525" i="2"/>
  <c r="G2525" i="2"/>
  <c r="H2525" i="2"/>
  <c r="I2525" i="2"/>
  <c r="J2525" i="2"/>
  <c r="K2525" i="2"/>
  <c r="L2525" i="2"/>
  <c r="C2526" i="2"/>
  <c r="D2526" i="2"/>
  <c r="E2526" i="2"/>
  <c r="F2526" i="2"/>
  <c r="G2526" i="2"/>
  <c r="H2526" i="2"/>
  <c r="I2526" i="2"/>
  <c r="J2526" i="2"/>
  <c r="K2526" i="2"/>
  <c r="L2526" i="2"/>
  <c r="C2527" i="2"/>
  <c r="D2527" i="2"/>
  <c r="E2527" i="2"/>
  <c r="F2527" i="2"/>
  <c r="G2527" i="2"/>
  <c r="H2527" i="2"/>
  <c r="I2527" i="2"/>
  <c r="J2527" i="2"/>
  <c r="K2527" i="2"/>
  <c r="L2527" i="2"/>
  <c r="C2528" i="2"/>
  <c r="D2528" i="2"/>
  <c r="E2528" i="2"/>
  <c r="F2528" i="2"/>
  <c r="G2528" i="2"/>
  <c r="H2528" i="2"/>
  <c r="I2528" i="2"/>
  <c r="J2528" i="2"/>
  <c r="K2528" i="2"/>
  <c r="L2528" i="2"/>
  <c r="C2529" i="2"/>
  <c r="D2529" i="2"/>
  <c r="E2529" i="2"/>
  <c r="F2529" i="2"/>
  <c r="G2529" i="2"/>
  <c r="H2529" i="2"/>
  <c r="I2529" i="2"/>
  <c r="J2529" i="2"/>
  <c r="K2529" i="2"/>
  <c r="L2529" i="2"/>
  <c r="C2530" i="2"/>
  <c r="D2530" i="2"/>
  <c r="E2530" i="2"/>
  <c r="F2530" i="2"/>
  <c r="G2530" i="2"/>
  <c r="H2530" i="2"/>
  <c r="I2530" i="2"/>
  <c r="J2530" i="2"/>
  <c r="K2530" i="2"/>
  <c r="L2530" i="2"/>
  <c r="C2531" i="2"/>
  <c r="D2531" i="2"/>
  <c r="E2531" i="2"/>
  <c r="F2531" i="2"/>
  <c r="G2531" i="2"/>
  <c r="H2531" i="2"/>
  <c r="I2531" i="2"/>
  <c r="J2531" i="2"/>
  <c r="K2531" i="2"/>
  <c r="L2531" i="2"/>
  <c r="C2532" i="2"/>
  <c r="D2532" i="2"/>
  <c r="E2532" i="2"/>
  <c r="F2532" i="2"/>
  <c r="G2532" i="2"/>
  <c r="H2532" i="2"/>
  <c r="I2532" i="2"/>
  <c r="J2532" i="2"/>
  <c r="K2532" i="2"/>
  <c r="L2532" i="2"/>
  <c r="C2533" i="2"/>
  <c r="D2533" i="2"/>
  <c r="E2533" i="2"/>
  <c r="F2533" i="2"/>
  <c r="G2533" i="2"/>
  <c r="H2533" i="2"/>
  <c r="I2533" i="2"/>
  <c r="J2533" i="2"/>
  <c r="K2533" i="2"/>
  <c r="L2533" i="2"/>
  <c r="C2534" i="2"/>
  <c r="D2534" i="2"/>
  <c r="E2534" i="2"/>
  <c r="F2534" i="2"/>
  <c r="G2534" i="2"/>
  <c r="H2534" i="2"/>
  <c r="I2534" i="2"/>
  <c r="J2534" i="2"/>
  <c r="K2534" i="2"/>
  <c r="L2534" i="2"/>
  <c r="C2535" i="2"/>
  <c r="D2535" i="2"/>
  <c r="E2535" i="2"/>
  <c r="F2535" i="2"/>
  <c r="G2535" i="2"/>
  <c r="H2535" i="2"/>
  <c r="I2535" i="2"/>
  <c r="J2535" i="2"/>
  <c r="K2535" i="2"/>
  <c r="L2535" i="2"/>
  <c r="C2536" i="2"/>
  <c r="D2536" i="2"/>
  <c r="E2536" i="2"/>
  <c r="F2536" i="2"/>
  <c r="G2536" i="2"/>
  <c r="H2536" i="2"/>
  <c r="I2536" i="2"/>
  <c r="J2536" i="2"/>
  <c r="K2536" i="2"/>
  <c r="L2536" i="2"/>
  <c r="C2537" i="2"/>
  <c r="D2537" i="2"/>
  <c r="E2537" i="2"/>
  <c r="F2537" i="2"/>
  <c r="G2537" i="2"/>
  <c r="H2537" i="2"/>
  <c r="I2537" i="2"/>
  <c r="J2537" i="2"/>
  <c r="K2537" i="2"/>
  <c r="L2537" i="2"/>
  <c r="C2538" i="2"/>
  <c r="D2538" i="2"/>
  <c r="E2538" i="2"/>
  <c r="F2538" i="2"/>
  <c r="G2538" i="2"/>
  <c r="H2538" i="2"/>
  <c r="I2538" i="2"/>
  <c r="J2538" i="2"/>
  <c r="K2538" i="2"/>
  <c r="L2538" i="2"/>
  <c r="C2539" i="2"/>
  <c r="D2539" i="2"/>
  <c r="E2539" i="2"/>
  <c r="F2539" i="2"/>
  <c r="G2539" i="2"/>
  <c r="H2539" i="2"/>
  <c r="I2539" i="2"/>
  <c r="J2539" i="2"/>
  <c r="K2539" i="2"/>
  <c r="L2539" i="2"/>
  <c r="C2540" i="2"/>
  <c r="D2540" i="2"/>
  <c r="E2540" i="2"/>
  <c r="F2540" i="2"/>
  <c r="G2540" i="2"/>
  <c r="H2540" i="2"/>
  <c r="I2540" i="2"/>
  <c r="J2540" i="2"/>
  <c r="K2540" i="2"/>
  <c r="L2540" i="2"/>
  <c r="C2541" i="2"/>
  <c r="D2541" i="2"/>
  <c r="E2541" i="2"/>
  <c r="F2541" i="2"/>
  <c r="G2541" i="2"/>
  <c r="H2541" i="2"/>
  <c r="I2541" i="2"/>
  <c r="J2541" i="2"/>
  <c r="K2541" i="2"/>
  <c r="L2541" i="2"/>
  <c r="C2542" i="2"/>
  <c r="D2542" i="2"/>
  <c r="E2542" i="2"/>
  <c r="F2542" i="2"/>
  <c r="G2542" i="2"/>
  <c r="H2542" i="2"/>
  <c r="I2542" i="2"/>
  <c r="J2542" i="2"/>
  <c r="K2542" i="2"/>
  <c r="L2542" i="2"/>
  <c r="C2543" i="2"/>
  <c r="D2543" i="2"/>
  <c r="E2543" i="2"/>
  <c r="F2543" i="2"/>
  <c r="G2543" i="2"/>
  <c r="H2543" i="2"/>
  <c r="I2543" i="2"/>
  <c r="J2543" i="2"/>
  <c r="K2543" i="2"/>
  <c r="L2543" i="2"/>
  <c r="C2544" i="2"/>
  <c r="D2544" i="2"/>
  <c r="E2544" i="2"/>
  <c r="F2544" i="2"/>
  <c r="G2544" i="2"/>
  <c r="H2544" i="2"/>
  <c r="I2544" i="2"/>
  <c r="J2544" i="2"/>
  <c r="K2544" i="2"/>
  <c r="L2544" i="2"/>
  <c r="C2545" i="2"/>
  <c r="D2545" i="2"/>
  <c r="E2545" i="2"/>
  <c r="F2545" i="2"/>
  <c r="G2545" i="2"/>
  <c r="H2545" i="2"/>
  <c r="I2545" i="2"/>
  <c r="J2545" i="2"/>
  <c r="K2545" i="2"/>
  <c r="L2545" i="2"/>
  <c r="C2546" i="2"/>
  <c r="D2546" i="2"/>
  <c r="E2546" i="2"/>
  <c r="F2546" i="2"/>
  <c r="G2546" i="2"/>
  <c r="H2546" i="2"/>
  <c r="I2546" i="2"/>
  <c r="J2546" i="2"/>
  <c r="K2546" i="2"/>
  <c r="L2546" i="2"/>
  <c r="C2547" i="2"/>
  <c r="D2547" i="2"/>
  <c r="E2547" i="2"/>
  <c r="F2547" i="2"/>
  <c r="G2547" i="2"/>
  <c r="H2547" i="2"/>
  <c r="I2547" i="2"/>
  <c r="J2547" i="2"/>
  <c r="K2547" i="2"/>
  <c r="L2547" i="2"/>
  <c r="C2548" i="2"/>
  <c r="D2548" i="2"/>
  <c r="E2548" i="2"/>
  <c r="F2548" i="2"/>
  <c r="G2548" i="2"/>
  <c r="H2548" i="2"/>
  <c r="I2548" i="2"/>
  <c r="J2548" i="2"/>
  <c r="K2548" i="2"/>
  <c r="L2548" i="2"/>
  <c r="C2549" i="2"/>
  <c r="D2549" i="2"/>
  <c r="E2549" i="2"/>
  <c r="F2549" i="2"/>
  <c r="G2549" i="2"/>
  <c r="H2549" i="2"/>
  <c r="I2549" i="2"/>
  <c r="J2549" i="2"/>
  <c r="K2549" i="2"/>
  <c r="L2549" i="2"/>
  <c r="C2550" i="2"/>
  <c r="D2550" i="2"/>
  <c r="E2550" i="2"/>
  <c r="F2550" i="2"/>
  <c r="G2550" i="2"/>
  <c r="H2550" i="2"/>
  <c r="I2550" i="2"/>
  <c r="J2550" i="2"/>
  <c r="K2550" i="2"/>
  <c r="L2550" i="2"/>
  <c r="C2551" i="2"/>
  <c r="D2551" i="2"/>
  <c r="E2551" i="2"/>
  <c r="F2551" i="2"/>
  <c r="G2551" i="2"/>
  <c r="H2551" i="2"/>
  <c r="I2551" i="2"/>
  <c r="J2551" i="2"/>
  <c r="K2551" i="2"/>
  <c r="L2551" i="2"/>
  <c r="C2552" i="2"/>
  <c r="D2552" i="2"/>
  <c r="E2552" i="2"/>
  <c r="F2552" i="2"/>
  <c r="G2552" i="2"/>
  <c r="H2552" i="2"/>
  <c r="I2552" i="2"/>
  <c r="J2552" i="2"/>
  <c r="K2552" i="2"/>
  <c r="L2552" i="2"/>
  <c r="C2553" i="2"/>
  <c r="D2553" i="2"/>
  <c r="E2553" i="2"/>
  <c r="F2553" i="2"/>
  <c r="G2553" i="2"/>
  <c r="H2553" i="2"/>
  <c r="I2553" i="2"/>
  <c r="J2553" i="2"/>
  <c r="K2553" i="2"/>
  <c r="L2553" i="2"/>
  <c r="C2554" i="2"/>
  <c r="D2554" i="2"/>
  <c r="E2554" i="2"/>
  <c r="F2554" i="2"/>
  <c r="G2554" i="2"/>
  <c r="H2554" i="2"/>
  <c r="I2554" i="2"/>
  <c r="J2554" i="2"/>
  <c r="K2554" i="2"/>
  <c r="L2554" i="2"/>
  <c r="C2555" i="2"/>
  <c r="D2555" i="2"/>
  <c r="E2555" i="2"/>
  <c r="F2555" i="2"/>
  <c r="G2555" i="2"/>
  <c r="H2555" i="2"/>
  <c r="I2555" i="2"/>
  <c r="J2555" i="2"/>
  <c r="K2555" i="2"/>
  <c r="L2555" i="2"/>
  <c r="C2556" i="2"/>
  <c r="D2556" i="2"/>
  <c r="E2556" i="2"/>
  <c r="F2556" i="2"/>
  <c r="G2556" i="2"/>
  <c r="H2556" i="2"/>
  <c r="I2556" i="2"/>
  <c r="J2556" i="2"/>
  <c r="K2556" i="2"/>
  <c r="L2556" i="2"/>
  <c r="C2557" i="2"/>
  <c r="D2557" i="2"/>
  <c r="E2557" i="2"/>
  <c r="F2557" i="2"/>
  <c r="G2557" i="2"/>
  <c r="H2557" i="2"/>
  <c r="I2557" i="2"/>
  <c r="J2557" i="2"/>
  <c r="K2557" i="2"/>
  <c r="L2557" i="2"/>
  <c r="C2558" i="2"/>
  <c r="D2558" i="2"/>
  <c r="E2558" i="2"/>
  <c r="F2558" i="2"/>
  <c r="G2558" i="2"/>
  <c r="H2558" i="2"/>
  <c r="I2558" i="2"/>
  <c r="J2558" i="2"/>
  <c r="K2558" i="2"/>
  <c r="L2558" i="2"/>
  <c r="C2559" i="2"/>
  <c r="D2559" i="2"/>
  <c r="E2559" i="2"/>
  <c r="F2559" i="2"/>
  <c r="G2559" i="2"/>
  <c r="H2559" i="2"/>
  <c r="I2559" i="2"/>
  <c r="J2559" i="2"/>
  <c r="K2559" i="2"/>
  <c r="L2559" i="2"/>
  <c r="C2560" i="2"/>
  <c r="D2560" i="2"/>
  <c r="E2560" i="2"/>
  <c r="F2560" i="2"/>
  <c r="G2560" i="2"/>
  <c r="H2560" i="2"/>
  <c r="I2560" i="2"/>
  <c r="J2560" i="2"/>
  <c r="K2560" i="2"/>
  <c r="L2560" i="2"/>
  <c r="C2561" i="2"/>
  <c r="D2561" i="2"/>
  <c r="E2561" i="2"/>
  <c r="F2561" i="2"/>
  <c r="G2561" i="2"/>
  <c r="H2561" i="2"/>
  <c r="I2561" i="2"/>
  <c r="J2561" i="2"/>
  <c r="K2561" i="2"/>
  <c r="L2561" i="2"/>
  <c r="C2562" i="2"/>
  <c r="D2562" i="2"/>
  <c r="E2562" i="2"/>
  <c r="F2562" i="2"/>
  <c r="G2562" i="2"/>
  <c r="H2562" i="2"/>
  <c r="I2562" i="2"/>
  <c r="J2562" i="2"/>
  <c r="K2562" i="2"/>
  <c r="L2562" i="2"/>
  <c r="C2563" i="2"/>
  <c r="D2563" i="2"/>
  <c r="E2563" i="2"/>
  <c r="F2563" i="2"/>
  <c r="G2563" i="2"/>
  <c r="H2563" i="2"/>
  <c r="I2563" i="2"/>
  <c r="J2563" i="2"/>
  <c r="K2563" i="2"/>
  <c r="L2563" i="2"/>
  <c r="C2564" i="2"/>
  <c r="D2564" i="2"/>
  <c r="E2564" i="2"/>
  <c r="F2564" i="2"/>
  <c r="G2564" i="2"/>
  <c r="H2564" i="2"/>
  <c r="I2564" i="2"/>
  <c r="J2564" i="2"/>
  <c r="K2564" i="2"/>
  <c r="L2564" i="2"/>
  <c r="C2565" i="2"/>
  <c r="D2565" i="2"/>
  <c r="E2565" i="2"/>
  <c r="F2565" i="2"/>
  <c r="G2565" i="2"/>
  <c r="H2565" i="2"/>
  <c r="I2565" i="2"/>
  <c r="J2565" i="2"/>
  <c r="K2565" i="2"/>
  <c r="L2565" i="2"/>
  <c r="C2566" i="2"/>
  <c r="D2566" i="2"/>
  <c r="E2566" i="2"/>
  <c r="F2566" i="2"/>
  <c r="G2566" i="2"/>
  <c r="H2566" i="2"/>
  <c r="I2566" i="2"/>
  <c r="J2566" i="2"/>
  <c r="K2566" i="2"/>
  <c r="L2566" i="2"/>
  <c r="C2567" i="2"/>
  <c r="D2567" i="2"/>
  <c r="E2567" i="2"/>
  <c r="F2567" i="2"/>
  <c r="G2567" i="2"/>
  <c r="H2567" i="2"/>
  <c r="I2567" i="2"/>
  <c r="J2567" i="2"/>
  <c r="K2567" i="2"/>
  <c r="L2567" i="2"/>
  <c r="C2568" i="2"/>
  <c r="D2568" i="2"/>
  <c r="E2568" i="2"/>
  <c r="F2568" i="2"/>
  <c r="G2568" i="2"/>
  <c r="H2568" i="2"/>
  <c r="I2568" i="2"/>
  <c r="J2568" i="2"/>
  <c r="K2568" i="2"/>
  <c r="L2568" i="2"/>
  <c r="C2569" i="2"/>
  <c r="D2569" i="2"/>
  <c r="E2569" i="2"/>
  <c r="F2569" i="2"/>
  <c r="G2569" i="2"/>
  <c r="H2569" i="2"/>
  <c r="I2569" i="2"/>
  <c r="J2569" i="2"/>
  <c r="K2569" i="2"/>
  <c r="L2569" i="2"/>
  <c r="C2570" i="2"/>
  <c r="D2570" i="2"/>
  <c r="E2570" i="2"/>
  <c r="F2570" i="2"/>
  <c r="G2570" i="2"/>
  <c r="H2570" i="2"/>
  <c r="I2570" i="2"/>
  <c r="J2570" i="2"/>
  <c r="K2570" i="2"/>
  <c r="L2570" i="2"/>
  <c r="C2571" i="2"/>
  <c r="D2571" i="2"/>
  <c r="E2571" i="2"/>
  <c r="F2571" i="2"/>
  <c r="G2571" i="2"/>
  <c r="H2571" i="2"/>
  <c r="I2571" i="2"/>
  <c r="J2571" i="2"/>
  <c r="K2571" i="2"/>
  <c r="L2571" i="2"/>
  <c r="C2572" i="2"/>
  <c r="D2572" i="2"/>
  <c r="E2572" i="2"/>
  <c r="F2572" i="2"/>
  <c r="G2572" i="2"/>
  <c r="H2572" i="2"/>
  <c r="I2572" i="2"/>
  <c r="J2572" i="2"/>
  <c r="K2572" i="2"/>
  <c r="L2572" i="2"/>
  <c r="C2573" i="2"/>
  <c r="D2573" i="2"/>
  <c r="E2573" i="2"/>
  <c r="F2573" i="2"/>
  <c r="G2573" i="2"/>
  <c r="H2573" i="2"/>
  <c r="I2573" i="2"/>
  <c r="J2573" i="2"/>
  <c r="K2573" i="2"/>
  <c r="L2573" i="2"/>
  <c r="C2574" i="2"/>
  <c r="D2574" i="2"/>
  <c r="E2574" i="2"/>
  <c r="F2574" i="2"/>
  <c r="G2574" i="2"/>
  <c r="H2574" i="2"/>
  <c r="I2574" i="2"/>
  <c r="J2574" i="2"/>
  <c r="K2574" i="2"/>
  <c r="L2574" i="2"/>
  <c r="C2575" i="2"/>
  <c r="D2575" i="2"/>
  <c r="E2575" i="2"/>
  <c r="F2575" i="2"/>
  <c r="G2575" i="2"/>
  <c r="H2575" i="2"/>
  <c r="I2575" i="2"/>
  <c r="J2575" i="2"/>
  <c r="K2575" i="2"/>
  <c r="L2575" i="2"/>
  <c r="C2576" i="2"/>
  <c r="D2576" i="2"/>
  <c r="E2576" i="2"/>
  <c r="F2576" i="2"/>
  <c r="G2576" i="2"/>
  <c r="H2576" i="2"/>
  <c r="I2576" i="2"/>
  <c r="J2576" i="2"/>
  <c r="K2576" i="2"/>
  <c r="L2576" i="2"/>
  <c r="C2577" i="2"/>
  <c r="D2577" i="2"/>
  <c r="E2577" i="2"/>
  <c r="F2577" i="2"/>
  <c r="G2577" i="2"/>
  <c r="H2577" i="2"/>
  <c r="I2577" i="2"/>
  <c r="J2577" i="2"/>
  <c r="K2577" i="2"/>
  <c r="L2577" i="2"/>
  <c r="C2578" i="2"/>
  <c r="D2578" i="2"/>
  <c r="E2578" i="2"/>
  <c r="F2578" i="2"/>
  <c r="G2578" i="2"/>
  <c r="H2578" i="2"/>
  <c r="I2578" i="2"/>
  <c r="J2578" i="2"/>
  <c r="K2578" i="2"/>
  <c r="L2578" i="2"/>
  <c r="C2579" i="2"/>
  <c r="D2579" i="2"/>
  <c r="E2579" i="2"/>
  <c r="F2579" i="2"/>
  <c r="G2579" i="2"/>
  <c r="H2579" i="2"/>
  <c r="I2579" i="2"/>
  <c r="J2579" i="2"/>
  <c r="K2579" i="2"/>
  <c r="L2579" i="2"/>
  <c r="C2580" i="2"/>
  <c r="D2580" i="2"/>
  <c r="E2580" i="2"/>
  <c r="F2580" i="2"/>
  <c r="G2580" i="2"/>
  <c r="H2580" i="2"/>
  <c r="I2580" i="2"/>
  <c r="J2580" i="2"/>
  <c r="K2580" i="2"/>
  <c r="L2580" i="2"/>
  <c r="C2581" i="2"/>
  <c r="D2581" i="2"/>
  <c r="E2581" i="2"/>
  <c r="F2581" i="2"/>
  <c r="G2581" i="2"/>
  <c r="H2581" i="2"/>
  <c r="I2581" i="2"/>
  <c r="J2581" i="2"/>
  <c r="K2581" i="2"/>
  <c r="L2581" i="2"/>
  <c r="C2582" i="2"/>
  <c r="D2582" i="2"/>
  <c r="E2582" i="2"/>
  <c r="F2582" i="2"/>
  <c r="G2582" i="2"/>
  <c r="H2582" i="2"/>
  <c r="I2582" i="2"/>
  <c r="J2582" i="2"/>
  <c r="K2582" i="2"/>
  <c r="L2582" i="2"/>
  <c r="C2583" i="2"/>
  <c r="D2583" i="2"/>
  <c r="E2583" i="2"/>
  <c r="F2583" i="2"/>
  <c r="G2583" i="2"/>
  <c r="H2583" i="2"/>
  <c r="I2583" i="2"/>
  <c r="J2583" i="2"/>
  <c r="K2583" i="2"/>
  <c r="L2583" i="2"/>
  <c r="C2584" i="2"/>
  <c r="D2584" i="2"/>
  <c r="E2584" i="2"/>
  <c r="F2584" i="2"/>
  <c r="G2584" i="2"/>
  <c r="H2584" i="2"/>
  <c r="I2584" i="2"/>
  <c r="J2584" i="2"/>
  <c r="K2584" i="2"/>
  <c r="L2584" i="2"/>
  <c r="C2585" i="2"/>
  <c r="D2585" i="2"/>
  <c r="E2585" i="2"/>
  <c r="F2585" i="2"/>
  <c r="G2585" i="2"/>
  <c r="H2585" i="2"/>
  <c r="I2585" i="2"/>
  <c r="J2585" i="2"/>
  <c r="K2585" i="2"/>
  <c r="L2585" i="2"/>
  <c r="C2586" i="2"/>
  <c r="D2586" i="2"/>
  <c r="E2586" i="2"/>
  <c r="F2586" i="2"/>
  <c r="G2586" i="2"/>
  <c r="H2586" i="2"/>
  <c r="I2586" i="2"/>
  <c r="J2586" i="2"/>
  <c r="K2586" i="2"/>
  <c r="L2586" i="2"/>
  <c r="C2587" i="2"/>
  <c r="D2587" i="2"/>
  <c r="E2587" i="2"/>
  <c r="F2587" i="2"/>
  <c r="G2587" i="2"/>
  <c r="H2587" i="2"/>
  <c r="I2587" i="2"/>
  <c r="J2587" i="2"/>
  <c r="K2587" i="2"/>
  <c r="L2587" i="2"/>
  <c r="C2588" i="2"/>
  <c r="D2588" i="2"/>
  <c r="E2588" i="2"/>
  <c r="F2588" i="2"/>
  <c r="G2588" i="2"/>
  <c r="H2588" i="2"/>
  <c r="I2588" i="2"/>
  <c r="J2588" i="2"/>
  <c r="K2588" i="2"/>
  <c r="L2588" i="2"/>
  <c r="C2589" i="2"/>
  <c r="D2589" i="2"/>
  <c r="E2589" i="2"/>
  <c r="F2589" i="2"/>
  <c r="G2589" i="2"/>
  <c r="H2589" i="2"/>
  <c r="I2589" i="2"/>
  <c r="J2589" i="2"/>
  <c r="K2589" i="2"/>
  <c r="L2589" i="2"/>
  <c r="C2590" i="2"/>
  <c r="D2590" i="2"/>
  <c r="E2590" i="2"/>
  <c r="F2590" i="2"/>
  <c r="G2590" i="2"/>
  <c r="H2590" i="2"/>
  <c r="I2590" i="2"/>
  <c r="J2590" i="2"/>
  <c r="K2590" i="2"/>
  <c r="L2590" i="2"/>
  <c r="C2591" i="2"/>
  <c r="D2591" i="2"/>
  <c r="E2591" i="2"/>
  <c r="F2591" i="2"/>
  <c r="G2591" i="2"/>
  <c r="H2591" i="2"/>
  <c r="I2591" i="2"/>
  <c r="J2591" i="2"/>
  <c r="K2591" i="2"/>
  <c r="L2591" i="2"/>
  <c r="C2592" i="2"/>
  <c r="D2592" i="2"/>
  <c r="E2592" i="2"/>
  <c r="F2592" i="2"/>
  <c r="G2592" i="2"/>
  <c r="H2592" i="2"/>
  <c r="I2592" i="2"/>
  <c r="J2592" i="2"/>
  <c r="K2592" i="2"/>
  <c r="L2592" i="2"/>
  <c r="C2593" i="2"/>
  <c r="D2593" i="2"/>
  <c r="E2593" i="2"/>
  <c r="F2593" i="2"/>
  <c r="G2593" i="2"/>
  <c r="H2593" i="2"/>
  <c r="I2593" i="2"/>
  <c r="J2593" i="2"/>
  <c r="K2593" i="2"/>
  <c r="L2593" i="2"/>
  <c r="C2594" i="2"/>
  <c r="D2594" i="2"/>
  <c r="E2594" i="2"/>
  <c r="F2594" i="2"/>
  <c r="G2594" i="2"/>
  <c r="H2594" i="2"/>
  <c r="I2594" i="2"/>
  <c r="J2594" i="2"/>
  <c r="K2594" i="2"/>
  <c r="L2594" i="2"/>
  <c r="C2595" i="2"/>
  <c r="D2595" i="2"/>
  <c r="E2595" i="2"/>
  <c r="F2595" i="2"/>
  <c r="G2595" i="2"/>
  <c r="H2595" i="2"/>
  <c r="I2595" i="2"/>
  <c r="J2595" i="2"/>
  <c r="K2595" i="2"/>
  <c r="L2595" i="2"/>
  <c r="C2596" i="2"/>
  <c r="D2596" i="2"/>
  <c r="E2596" i="2"/>
  <c r="F2596" i="2"/>
  <c r="G2596" i="2"/>
  <c r="H2596" i="2"/>
  <c r="I2596" i="2"/>
  <c r="J2596" i="2"/>
  <c r="K2596" i="2"/>
  <c r="L2596" i="2"/>
  <c r="C2597" i="2"/>
  <c r="D2597" i="2"/>
  <c r="E2597" i="2"/>
  <c r="F2597" i="2"/>
  <c r="G2597" i="2"/>
  <c r="H2597" i="2"/>
  <c r="I2597" i="2"/>
  <c r="J2597" i="2"/>
  <c r="K2597" i="2"/>
  <c r="L2597" i="2"/>
  <c r="C2598" i="2"/>
  <c r="D2598" i="2"/>
  <c r="E2598" i="2"/>
  <c r="F2598" i="2"/>
  <c r="G2598" i="2"/>
  <c r="H2598" i="2"/>
  <c r="I2598" i="2"/>
  <c r="J2598" i="2"/>
  <c r="K2598" i="2"/>
  <c r="L2598" i="2"/>
  <c r="C2599" i="2"/>
  <c r="D2599" i="2"/>
  <c r="E2599" i="2"/>
  <c r="F2599" i="2"/>
  <c r="G2599" i="2"/>
  <c r="H2599" i="2"/>
  <c r="I2599" i="2"/>
  <c r="J2599" i="2"/>
  <c r="K2599" i="2"/>
  <c r="L2599" i="2"/>
  <c r="C2600" i="2"/>
  <c r="D2600" i="2"/>
  <c r="E2600" i="2"/>
  <c r="F2600" i="2"/>
  <c r="G2600" i="2"/>
  <c r="H2600" i="2"/>
  <c r="I2600" i="2"/>
  <c r="J2600" i="2"/>
  <c r="K2600" i="2"/>
  <c r="L2600" i="2"/>
  <c r="C2601" i="2"/>
  <c r="D2601" i="2"/>
  <c r="E2601" i="2"/>
  <c r="F2601" i="2"/>
  <c r="G2601" i="2"/>
  <c r="H2601" i="2"/>
  <c r="I2601" i="2"/>
  <c r="J2601" i="2"/>
  <c r="K2601" i="2"/>
  <c r="L2601" i="2"/>
  <c r="C2602" i="2"/>
  <c r="D2602" i="2"/>
  <c r="E2602" i="2"/>
  <c r="F2602" i="2"/>
  <c r="G2602" i="2"/>
  <c r="H2602" i="2"/>
  <c r="I2602" i="2"/>
  <c r="J2602" i="2"/>
  <c r="K2602" i="2"/>
  <c r="L2602" i="2"/>
  <c r="C2603" i="2"/>
  <c r="D2603" i="2"/>
  <c r="E2603" i="2"/>
  <c r="F2603" i="2"/>
  <c r="G2603" i="2"/>
  <c r="H2603" i="2"/>
  <c r="I2603" i="2"/>
  <c r="J2603" i="2"/>
  <c r="K2603" i="2"/>
  <c r="L2603" i="2"/>
  <c r="C2604" i="2"/>
  <c r="D2604" i="2"/>
  <c r="E2604" i="2"/>
  <c r="F2604" i="2"/>
  <c r="G2604" i="2"/>
  <c r="H2604" i="2"/>
  <c r="I2604" i="2"/>
  <c r="J2604" i="2"/>
  <c r="K2604" i="2"/>
  <c r="L2604" i="2"/>
  <c r="C2605" i="2"/>
  <c r="D2605" i="2"/>
  <c r="E2605" i="2"/>
  <c r="F2605" i="2"/>
  <c r="G2605" i="2"/>
  <c r="H2605" i="2"/>
  <c r="I2605" i="2"/>
  <c r="J2605" i="2"/>
  <c r="K2605" i="2"/>
  <c r="L2605" i="2"/>
  <c r="C2606" i="2"/>
  <c r="D2606" i="2"/>
  <c r="E2606" i="2"/>
  <c r="F2606" i="2"/>
  <c r="G2606" i="2"/>
  <c r="H2606" i="2"/>
  <c r="I2606" i="2"/>
  <c r="J2606" i="2"/>
  <c r="K2606" i="2"/>
  <c r="L2606" i="2"/>
  <c r="C2607" i="2"/>
  <c r="D2607" i="2"/>
  <c r="E2607" i="2"/>
  <c r="F2607" i="2"/>
  <c r="G2607" i="2"/>
  <c r="H2607" i="2"/>
  <c r="I2607" i="2"/>
  <c r="J2607" i="2"/>
  <c r="K2607" i="2"/>
  <c r="L2607" i="2"/>
  <c r="C2608" i="2"/>
  <c r="D2608" i="2"/>
  <c r="E2608" i="2"/>
  <c r="F2608" i="2"/>
  <c r="G2608" i="2"/>
  <c r="H2608" i="2"/>
  <c r="I2608" i="2"/>
  <c r="J2608" i="2"/>
  <c r="K2608" i="2"/>
  <c r="L2608" i="2"/>
  <c r="C2609" i="2"/>
  <c r="D2609" i="2"/>
  <c r="E2609" i="2"/>
  <c r="F2609" i="2"/>
  <c r="G2609" i="2"/>
  <c r="H2609" i="2"/>
  <c r="I2609" i="2"/>
  <c r="J2609" i="2"/>
  <c r="K2609" i="2"/>
  <c r="L2609" i="2"/>
  <c r="C2610" i="2"/>
  <c r="D2610" i="2"/>
  <c r="E2610" i="2"/>
  <c r="F2610" i="2"/>
  <c r="G2610" i="2"/>
  <c r="H2610" i="2"/>
  <c r="I2610" i="2"/>
  <c r="J2610" i="2"/>
  <c r="K2610" i="2"/>
  <c r="L2610" i="2"/>
  <c r="C2611" i="2"/>
  <c r="D2611" i="2"/>
  <c r="E2611" i="2"/>
  <c r="F2611" i="2"/>
  <c r="G2611" i="2"/>
  <c r="H2611" i="2"/>
  <c r="I2611" i="2"/>
  <c r="J2611" i="2"/>
  <c r="K2611" i="2"/>
  <c r="L2611" i="2"/>
  <c r="C2612" i="2"/>
  <c r="D2612" i="2"/>
  <c r="E2612" i="2"/>
  <c r="F2612" i="2"/>
  <c r="G2612" i="2"/>
  <c r="H2612" i="2"/>
  <c r="I2612" i="2"/>
  <c r="J2612" i="2"/>
  <c r="K2612" i="2"/>
  <c r="L2612" i="2"/>
  <c r="C2613" i="2"/>
  <c r="D2613" i="2"/>
  <c r="E2613" i="2"/>
  <c r="F2613" i="2"/>
  <c r="G2613" i="2"/>
  <c r="H2613" i="2"/>
  <c r="I2613" i="2"/>
  <c r="J2613" i="2"/>
  <c r="K2613" i="2"/>
  <c r="L2613" i="2"/>
  <c r="C2614" i="2"/>
  <c r="D2614" i="2"/>
  <c r="E2614" i="2"/>
  <c r="F2614" i="2"/>
  <c r="G2614" i="2"/>
  <c r="H2614" i="2"/>
  <c r="I2614" i="2"/>
  <c r="J2614" i="2"/>
  <c r="K2614" i="2"/>
  <c r="L2614" i="2"/>
  <c r="C2615" i="2"/>
  <c r="D2615" i="2"/>
  <c r="E2615" i="2"/>
  <c r="F2615" i="2"/>
  <c r="G2615" i="2"/>
  <c r="H2615" i="2"/>
  <c r="I2615" i="2"/>
  <c r="J2615" i="2"/>
  <c r="K2615" i="2"/>
  <c r="L2615" i="2"/>
  <c r="C2616" i="2"/>
  <c r="D2616" i="2"/>
  <c r="E2616" i="2"/>
  <c r="F2616" i="2"/>
  <c r="G2616" i="2"/>
  <c r="H2616" i="2"/>
  <c r="I2616" i="2"/>
  <c r="J2616" i="2"/>
  <c r="K2616" i="2"/>
  <c r="L2616" i="2"/>
  <c r="C2617" i="2"/>
  <c r="D2617" i="2"/>
  <c r="E2617" i="2"/>
  <c r="F2617" i="2"/>
  <c r="G2617" i="2"/>
  <c r="H2617" i="2"/>
  <c r="I2617" i="2"/>
  <c r="J2617" i="2"/>
  <c r="K2617" i="2"/>
  <c r="L2617" i="2"/>
  <c r="C2618" i="2"/>
  <c r="D2618" i="2"/>
  <c r="E2618" i="2"/>
  <c r="F2618" i="2"/>
  <c r="G2618" i="2"/>
  <c r="H2618" i="2"/>
  <c r="I2618" i="2"/>
  <c r="J2618" i="2"/>
  <c r="K2618" i="2"/>
  <c r="L2618" i="2"/>
  <c r="C2619" i="2"/>
  <c r="D2619" i="2"/>
  <c r="E2619" i="2"/>
  <c r="F2619" i="2"/>
  <c r="G2619" i="2"/>
  <c r="H2619" i="2"/>
  <c r="I2619" i="2"/>
  <c r="J2619" i="2"/>
  <c r="K2619" i="2"/>
  <c r="L2619" i="2"/>
  <c r="C2620" i="2"/>
  <c r="D2620" i="2"/>
  <c r="E2620" i="2"/>
  <c r="F2620" i="2"/>
  <c r="G2620" i="2"/>
  <c r="H2620" i="2"/>
  <c r="I2620" i="2"/>
  <c r="J2620" i="2"/>
  <c r="K2620" i="2"/>
  <c r="L2620" i="2"/>
  <c r="C2621" i="2"/>
  <c r="D2621" i="2"/>
  <c r="E2621" i="2"/>
  <c r="F2621" i="2"/>
  <c r="G2621" i="2"/>
  <c r="H2621" i="2"/>
  <c r="I2621" i="2"/>
  <c r="J2621" i="2"/>
  <c r="K2621" i="2"/>
  <c r="L2621" i="2"/>
  <c r="C2622" i="2"/>
  <c r="D2622" i="2"/>
  <c r="E2622" i="2"/>
  <c r="F2622" i="2"/>
  <c r="G2622" i="2"/>
  <c r="H2622" i="2"/>
  <c r="I2622" i="2"/>
  <c r="J2622" i="2"/>
  <c r="K2622" i="2"/>
  <c r="L2622" i="2"/>
  <c r="C2623" i="2"/>
  <c r="D2623" i="2"/>
  <c r="E2623" i="2"/>
  <c r="F2623" i="2"/>
  <c r="G2623" i="2"/>
  <c r="H2623" i="2"/>
  <c r="I2623" i="2"/>
  <c r="J2623" i="2"/>
  <c r="K2623" i="2"/>
  <c r="L2623" i="2"/>
  <c r="C2624" i="2"/>
  <c r="D2624" i="2"/>
  <c r="E2624" i="2"/>
  <c r="F2624" i="2"/>
  <c r="G2624" i="2"/>
  <c r="H2624" i="2"/>
  <c r="I2624" i="2"/>
  <c r="J2624" i="2"/>
  <c r="K2624" i="2"/>
  <c r="L2624" i="2"/>
  <c r="C2625" i="2"/>
  <c r="D2625" i="2"/>
  <c r="E2625" i="2"/>
  <c r="F2625" i="2"/>
  <c r="G2625" i="2"/>
  <c r="H2625" i="2"/>
  <c r="I2625" i="2"/>
  <c r="J2625" i="2"/>
  <c r="K2625" i="2"/>
  <c r="L2625" i="2"/>
  <c r="C2626" i="2"/>
  <c r="D2626" i="2"/>
  <c r="E2626" i="2"/>
  <c r="F2626" i="2"/>
  <c r="G2626" i="2"/>
  <c r="H2626" i="2"/>
  <c r="I2626" i="2"/>
  <c r="J2626" i="2"/>
  <c r="K2626" i="2"/>
  <c r="L2626" i="2"/>
  <c r="C2627" i="2"/>
  <c r="D2627" i="2"/>
  <c r="E2627" i="2"/>
  <c r="F2627" i="2"/>
  <c r="G2627" i="2"/>
  <c r="H2627" i="2"/>
  <c r="I2627" i="2"/>
  <c r="J2627" i="2"/>
  <c r="K2627" i="2"/>
  <c r="L2627" i="2"/>
  <c r="C2628" i="2"/>
  <c r="D2628" i="2"/>
  <c r="E2628" i="2"/>
  <c r="F2628" i="2"/>
  <c r="G2628" i="2"/>
  <c r="H2628" i="2"/>
  <c r="I2628" i="2"/>
  <c r="J2628" i="2"/>
  <c r="K2628" i="2"/>
  <c r="L2628" i="2"/>
  <c r="C2629" i="2"/>
  <c r="D2629" i="2"/>
  <c r="E2629" i="2"/>
  <c r="F2629" i="2"/>
  <c r="G2629" i="2"/>
  <c r="H2629" i="2"/>
  <c r="I2629" i="2"/>
  <c r="J2629" i="2"/>
  <c r="K2629" i="2"/>
  <c r="L2629" i="2"/>
  <c r="C2630" i="2"/>
  <c r="D2630" i="2"/>
  <c r="E2630" i="2"/>
  <c r="F2630" i="2"/>
  <c r="G2630" i="2"/>
  <c r="H2630" i="2"/>
  <c r="I2630" i="2"/>
  <c r="J2630" i="2"/>
  <c r="K2630" i="2"/>
  <c r="L2630" i="2"/>
  <c r="C2631" i="2"/>
  <c r="D2631" i="2"/>
  <c r="E2631" i="2"/>
  <c r="F2631" i="2"/>
  <c r="G2631" i="2"/>
  <c r="H2631" i="2"/>
  <c r="I2631" i="2"/>
  <c r="J2631" i="2"/>
  <c r="K2631" i="2"/>
  <c r="L2631" i="2"/>
  <c r="C2632" i="2"/>
  <c r="D2632" i="2"/>
  <c r="E2632" i="2"/>
  <c r="F2632" i="2"/>
  <c r="G2632" i="2"/>
  <c r="H2632" i="2"/>
  <c r="I2632" i="2"/>
  <c r="J2632" i="2"/>
  <c r="K2632" i="2"/>
  <c r="L2632" i="2"/>
  <c r="C2633" i="2"/>
  <c r="D2633" i="2"/>
  <c r="E2633" i="2"/>
  <c r="F2633" i="2"/>
  <c r="G2633" i="2"/>
  <c r="H2633" i="2"/>
  <c r="I2633" i="2"/>
  <c r="J2633" i="2"/>
  <c r="K2633" i="2"/>
  <c r="L2633" i="2"/>
  <c r="C2634" i="2"/>
  <c r="D2634" i="2"/>
  <c r="E2634" i="2"/>
  <c r="F2634" i="2"/>
  <c r="G2634" i="2"/>
  <c r="H2634" i="2"/>
  <c r="I2634" i="2"/>
  <c r="J2634" i="2"/>
  <c r="K2634" i="2"/>
  <c r="L2634" i="2"/>
  <c r="C2635" i="2"/>
  <c r="D2635" i="2"/>
  <c r="E2635" i="2"/>
  <c r="F2635" i="2"/>
  <c r="G2635" i="2"/>
  <c r="H2635" i="2"/>
  <c r="I2635" i="2"/>
  <c r="J2635" i="2"/>
  <c r="K2635" i="2"/>
  <c r="L2635" i="2"/>
  <c r="C2636" i="2"/>
  <c r="D2636" i="2"/>
  <c r="E2636" i="2"/>
  <c r="F2636" i="2"/>
  <c r="G2636" i="2"/>
  <c r="H2636" i="2"/>
  <c r="I2636" i="2"/>
  <c r="J2636" i="2"/>
  <c r="K2636" i="2"/>
  <c r="L2636" i="2"/>
  <c r="C2637" i="2"/>
  <c r="D2637" i="2"/>
  <c r="E2637" i="2"/>
  <c r="F2637" i="2"/>
  <c r="G2637" i="2"/>
  <c r="H2637" i="2"/>
  <c r="I2637" i="2"/>
  <c r="J2637" i="2"/>
  <c r="K2637" i="2"/>
  <c r="L2637" i="2"/>
  <c r="C2638" i="2"/>
  <c r="D2638" i="2"/>
  <c r="E2638" i="2"/>
  <c r="F2638" i="2"/>
  <c r="G2638" i="2"/>
  <c r="H2638" i="2"/>
  <c r="I2638" i="2"/>
  <c r="J2638" i="2"/>
  <c r="K2638" i="2"/>
  <c r="L2638" i="2"/>
  <c r="C2639" i="2"/>
  <c r="D2639" i="2"/>
  <c r="E2639" i="2"/>
  <c r="F2639" i="2"/>
  <c r="G2639" i="2"/>
  <c r="H2639" i="2"/>
  <c r="I2639" i="2"/>
  <c r="J2639" i="2"/>
  <c r="K2639" i="2"/>
  <c r="L2639" i="2"/>
  <c r="C2640" i="2"/>
  <c r="D2640" i="2"/>
  <c r="E2640" i="2"/>
  <c r="F2640" i="2"/>
  <c r="G2640" i="2"/>
  <c r="H2640" i="2"/>
  <c r="I2640" i="2"/>
  <c r="J2640" i="2"/>
  <c r="K2640" i="2"/>
  <c r="L2640" i="2"/>
  <c r="C2641" i="2"/>
  <c r="D2641" i="2"/>
  <c r="E2641" i="2"/>
  <c r="F2641" i="2"/>
  <c r="G2641" i="2"/>
  <c r="H2641" i="2"/>
  <c r="I2641" i="2"/>
  <c r="J2641" i="2"/>
  <c r="K2641" i="2"/>
  <c r="L2641" i="2"/>
  <c r="C2642" i="2"/>
  <c r="D2642" i="2"/>
  <c r="E2642" i="2"/>
  <c r="F2642" i="2"/>
  <c r="G2642" i="2"/>
  <c r="H2642" i="2"/>
  <c r="I2642" i="2"/>
  <c r="J2642" i="2"/>
  <c r="K2642" i="2"/>
  <c r="L2642" i="2"/>
  <c r="C2643" i="2"/>
  <c r="D2643" i="2"/>
  <c r="E2643" i="2"/>
  <c r="F2643" i="2"/>
  <c r="G2643" i="2"/>
  <c r="H2643" i="2"/>
  <c r="I2643" i="2"/>
  <c r="J2643" i="2"/>
  <c r="K2643" i="2"/>
  <c r="L2643" i="2"/>
  <c r="C2644" i="2"/>
  <c r="D2644" i="2"/>
  <c r="E2644" i="2"/>
  <c r="F2644" i="2"/>
  <c r="G2644" i="2"/>
  <c r="H2644" i="2"/>
  <c r="I2644" i="2"/>
  <c r="J2644" i="2"/>
  <c r="K2644" i="2"/>
  <c r="L2644" i="2"/>
  <c r="C2645" i="2"/>
  <c r="D2645" i="2"/>
  <c r="E2645" i="2"/>
  <c r="F2645" i="2"/>
  <c r="G2645" i="2"/>
  <c r="H2645" i="2"/>
  <c r="I2645" i="2"/>
  <c r="J2645" i="2"/>
  <c r="K2645" i="2"/>
  <c r="L2645" i="2"/>
  <c r="C2646" i="2"/>
  <c r="D2646" i="2"/>
  <c r="E2646" i="2"/>
  <c r="F2646" i="2"/>
  <c r="G2646" i="2"/>
  <c r="H2646" i="2"/>
  <c r="I2646" i="2"/>
  <c r="J2646" i="2"/>
  <c r="K2646" i="2"/>
  <c r="L2646" i="2"/>
  <c r="C2647" i="2"/>
  <c r="D2647" i="2"/>
  <c r="E2647" i="2"/>
  <c r="F2647" i="2"/>
  <c r="G2647" i="2"/>
  <c r="H2647" i="2"/>
  <c r="I2647" i="2"/>
  <c r="J2647" i="2"/>
  <c r="K2647" i="2"/>
  <c r="L2647" i="2"/>
  <c r="C2648" i="2"/>
  <c r="D2648" i="2"/>
  <c r="E2648" i="2"/>
  <c r="F2648" i="2"/>
  <c r="G2648" i="2"/>
  <c r="H2648" i="2"/>
  <c r="I2648" i="2"/>
  <c r="J2648" i="2"/>
  <c r="K2648" i="2"/>
  <c r="L2648" i="2"/>
  <c r="C2649" i="2"/>
  <c r="D2649" i="2"/>
  <c r="E2649" i="2"/>
  <c r="F2649" i="2"/>
  <c r="G2649" i="2"/>
  <c r="H2649" i="2"/>
  <c r="I2649" i="2"/>
  <c r="J2649" i="2"/>
  <c r="K2649" i="2"/>
  <c r="L2649" i="2"/>
  <c r="C2650" i="2"/>
  <c r="D2650" i="2"/>
  <c r="E2650" i="2"/>
  <c r="F2650" i="2"/>
  <c r="G2650" i="2"/>
  <c r="H2650" i="2"/>
  <c r="I2650" i="2"/>
  <c r="J2650" i="2"/>
  <c r="K2650" i="2"/>
  <c r="L2650" i="2"/>
  <c r="C2651" i="2"/>
  <c r="D2651" i="2"/>
  <c r="E2651" i="2"/>
  <c r="F2651" i="2"/>
  <c r="G2651" i="2"/>
  <c r="H2651" i="2"/>
  <c r="I2651" i="2"/>
  <c r="J2651" i="2"/>
  <c r="K2651" i="2"/>
  <c r="L2651" i="2"/>
  <c r="C2652" i="2"/>
  <c r="D2652" i="2"/>
  <c r="E2652" i="2"/>
  <c r="F2652" i="2"/>
  <c r="G2652" i="2"/>
  <c r="H2652" i="2"/>
  <c r="I2652" i="2"/>
  <c r="J2652" i="2"/>
  <c r="K2652" i="2"/>
  <c r="L2652" i="2"/>
  <c r="C2653" i="2"/>
  <c r="D2653" i="2"/>
  <c r="E2653" i="2"/>
  <c r="F2653" i="2"/>
  <c r="G2653" i="2"/>
  <c r="H2653" i="2"/>
  <c r="I2653" i="2"/>
  <c r="J2653" i="2"/>
  <c r="K2653" i="2"/>
  <c r="L2653" i="2"/>
  <c r="C2654" i="2"/>
  <c r="D2654" i="2"/>
  <c r="E2654" i="2"/>
  <c r="F2654" i="2"/>
  <c r="G2654" i="2"/>
  <c r="H2654" i="2"/>
  <c r="I2654" i="2"/>
  <c r="J2654" i="2"/>
  <c r="K2654" i="2"/>
  <c r="L2654" i="2"/>
  <c r="C2655" i="2"/>
  <c r="D2655" i="2"/>
  <c r="E2655" i="2"/>
  <c r="F2655" i="2"/>
  <c r="G2655" i="2"/>
  <c r="H2655" i="2"/>
  <c r="I2655" i="2"/>
  <c r="J2655" i="2"/>
  <c r="K2655" i="2"/>
  <c r="L2655" i="2"/>
  <c r="C2656" i="2"/>
  <c r="D2656" i="2"/>
  <c r="E2656" i="2"/>
  <c r="F2656" i="2"/>
  <c r="G2656" i="2"/>
  <c r="H2656" i="2"/>
  <c r="I2656" i="2"/>
  <c r="J2656" i="2"/>
  <c r="K2656" i="2"/>
  <c r="L2656" i="2"/>
  <c r="C2657" i="2"/>
  <c r="D2657" i="2"/>
  <c r="E2657" i="2"/>
  <c r="F2657" i="2"/>
  <c r="G2657" i="2"/>
  <c r="H2657" i="2"/>
  <c r="I2657" i="2"/>
  <c r="J2657" i="2"/>
  <c r="K2657" i="2"/>
  <c r="L2657" i="2"/>
  <c r="C2658" i="2"/>
  <c r="D2658" i="2"/>
  <c r="E2658" i="2"/>
  <c r="F2658" i="2"/>
  <c r="G2658" i="2"/>
  <c r="H2658" i="2"/>
  <c r="I2658" i="2"/>
  <c r="J2658" i="2"/>
  <c r="K2658" i="2"/>
  <c r="L2658" i="2"/>
  <c r="C2659" i="2"/>
  <c r="D2659" i="2"/>
  <c r="E2659" i="2"/>
  <c r="F2659" i="2"/>
  <c r="G2659" i="2"/>
  <c r="H2659" i="2"/>
  <c r="I2659" i="2"/>
  <c r="J2659" i="2"/>
  <c r="K2659" i="2"/>
  <c r="L2659" i="2"/>
  <c r="C2660" i="2"/>
  <c r="D2660" i="2"/>
  <c r="E2660" i="2"/>
  <c r="F2660" i="2"/>
  <c r="G2660" i="2"/>
  <c r="H2660" i="2"/>
  <c r="I2660" i="2"/>
  <c r="J2660" i="2"/>
  <c r="K2660" i="2"/>
  <c r="L2660" i="2"/>
  <c r="C2661" i="2"/>
  <c r="D2661" i="2"/>
  <c r="E2661" i="2"/>
  <c r="F2661" i="2"/>
  <c r="G2661" i="2"/>
  <c r="H2661" i="2"/>
  <c r="I2661" i="2"/>
  <c r="J2661" i="2"/>
  <c r="K2661" i="2"/>
  <c r="L2661" i="2"/>
  <c r="C2662" i="2"/>
  <c r="D2662" i="2"/>
  <c r="E2662" i="2"/>
  <c r="F2662" i="2"/>
  <c r="G2662" i="2"/>
  <c r="H2662" i="2"/>
  <c r="I2662" i="2"/>
  <c r="J2662" i="2"/>
  <c r="K2662" i="2"/>
  <c r="L2662" i="2"/>
  <c r="C2663" i="2"/>
  <c r="D2663" i="2"/>
  <c r="E2663" i="2"/>
  <c r="F2663" i="2"/>
  <c r="G2663" i="2"/>
  <c r="H2663" i="2"/>
  <c r="I2663" i="2"/>
  <c r="J2663" i="2"/>
  <c r="K2663" i="2"/>
  <c r="L2663" i="2"/>
  <c r="C2664" i="2"/>
  <c r="D2664" i="2"/>
  <c r="E2664" i="2"/>
  <c r="F2664" i="2"/>
  <c r="G2664" i="2"/>
  <c r="H2664" i="2"/>
  <c r="I2664" i="2"/>
  <c r="J2664" i="2"/>
  <c r="K2664" i="2"/>
  <c r="L2664" i="2"/>
  <c r="C2665" i="2"/>
  <c r="D2665" i="2"/>
  <c r="E2665" i="2"/>
  <c r="F2665" i="2"/>
  <c r="G2665" i="2"/>
  <c r="H2665" i="2"/>
  <c r="I2665" i="2"/>
  <c r="J2665" i="2"/>
  <c r="K2665" i="2"/>
  <c r="L2665" i="2"/>
  <c r="C2666" i="2"/>
  <c r="D2666" i="2"/>
  <c r="E2666" i="2"/>
  <c r="F2666" i="2"/>
  <c r="G2666" i="2"/>
  <c r="H2666" i="2"/>
  <c r="I2666" i="2"/>
  <c r="J2666" i="2"/>
  <c r="K2666" i="2"/>
  <c r="L2666" i="2"/>
  <c r="C2667" i="2"/>
  <c r="D2667" i="2"/>
  <c r="E2667" i="2"/>
  <c r="F2667" i="2"/>
  <c r="G2667" i="2"/>
  <c r="H2667" i="2"/>
  <c r="I2667" i="2"/>
  <c r="J2667" i="2"/>
  <c r="K2667" i="2"/>
  <c r="L2667" i="2"/>
  <c r="C2668" i="2"/>
  <c r="D2668" i="2"/>
  <c r="E2668" i="2"/>
  <c r="F2668" i="2"/>
  <c r="G2668" i="2"/>
  <c r="H2668" i="2"/>
  <c r="I2668" i="2"/>
  <c r="J2668" i="2"/>
  <c r="K2668" i="2"/>
  <c r="L2668" i="2"/>
  <c r="C2669" i="2"/>
  <c r="D2669" i="2"/>
  <c r="E2669" i="2"/>
  <c r="F2669" i="2"/>
  <c r="G2669" i="2"/>
  <c r="H2669" i="2"/>
  <c r="I2669" i="2"/>
  <c r="J2669" i="2"/>
  <c r="K2669" i="2"/>
  <c r="L2669" i="2"/>
  <c r="C2670" i="2"/>
  <c r="D2670" i="2"/>
  <c r="E2670" i="2"/>
  <c r="F2670" i="2"/>
  <c r="G2670" i="2"/>
  <c r="H2670" i="2"/>
  <c r="I2670" i="2"/>
  <c r="J2670" i="2"/>
  <c r="K2670" i="2"/>
  <c r="L2670" i="2"/>
  <c r="C2671" i="2"/>
  <c r="D2671" i="2"/>
  <c r="E2671" i="2"/>
  <c r="F2671" i="2"/>
  <c r="G2671" i="2"/>
  <c r="H2671" i="2"/>
  <c r="I2671" i="2"/>
  <c r="J2671" i="2"/>
  <c r="K2671" i="2"/>
  <c r="L2671" i="2"/>
  <c r="C2672" i="2"/>
  <c r="D2672" i="2"/>
  <c r="E2672" i="2"/>
  <c r="F2672" i="2"/>
  <c r="G2672" i="2"/>
  <c r="H2672" i="2"/>
  <c r="I2672" i="2"/>
  <c r="J2672" i="2"/>
  <c r="K2672" i="2"/>
  <c r="L2672" i="2"/>
  <c r="C2673" i="2"/>
  <c r="D2673" i="2"/>
  <c r="E2673" i="2"/>
  <c r="F2673" i="2"/>
  <c r="G2673" i="2"/>
  <c r="H2673" i="2"/>
  <c r="I2673" i="2"/>
  <c r="J2673" i="2"/>
  <c r="K2673" i="2"/>
  <c r="L2673" i="2"/>
  <c r="C2674" i="2"/>
  <c r="D2674" i="2"/>
  <c r="E2674" i="2"/>
  <c r="F2674" i="2"/>
  <c r="G2674" i="2"/>
  <c r="H2674" i="2"/>
  <c r="I2674" i="2"/>
  <c r="J2674" i="2"/>
  <c r="K2674" i="2"/>
  <c r="L2674" i="2"/>
  <c r="C2675" i="2"/>
  <c r="D2675" i="2"/>
  <c r="E2675" i="2"/>
  <c r="F2675" i="2"/>
  <c r="G2675" i="2"/>
  <c r="H2675" i="2"/>
  <c r="I2675" i="2"/>
  <c r="J2675" i="2"/>
  <c r="K2675" i="2"/>
  <c r="L2675" i="2"/>
  <c r="C2676" i="2"/>
  <c r="D2676" i="2"/>
  <c r="E2676" i="2"/>
  <c r="F2676" i="2"/>
  <c r="G2676" i="2"/>
  <c r="H2676" i="2"/>
  <c r="I2676" i="2"/>
  <c r="J2676" i="2"/>
  <c r="K2676" i="2"/>
  <c r="L2676" i="2"/>
  <c r="C2677" i="2"/>
  <c r="D2677" i="2"/>
  <c r="E2677" i="2"/>
  <c r="F2677" i="2"/>
  <c r="G2677" i="2"/>
  <c r="H2677" i="2"/>
  <c r="I2677" i="2"/>
  <c r="J2677" i="2"/>
  <c r="K2677" i="2"/>
  <c r="L2677" i="2"/>
  <c r="C2678" i="2"/>
  <c r="D2678" i="2"/>
  <c r="E2678" i="2"/>
  <c r="F2678" i="2"/>
  <c r="G2678" i="2"/>
  <c r="H2678" i="2"/>
  <c r="I2678" i="2"/>
  <c r="J2678" i="2"/>
  <c r="K2678" i="2"/>
  <c r="L2678" i="2"/>
  <c r="C2679" i="2"/>
  <c r="D2679" i="2"/>
  <c r="E2679" i="2"/>
  <c r="F2679" i="2"/>
  <c r="G2679" i="2"/>
  <c r="H2679" i="2"/>
  <c r="I2679" i="2"/>
  <c r="J2679" i="2"/>
  <c r="K2679" i="2"/>
  <c r="L2679" i="2"/>
  <c r="C2680" i="2"/>
  <c r="D2680" i="2"/>
  <c r="E2680" i="2"/>
  <c r="F2680" i="2"/>
  <c r="G2680" i="2"/>
  <c r="H2680" i="2"/>
  <c r="I2680" i="2"/>
  <c r="J2680" i="2"/>
  <c r="K2680" i="2"/>
  <c r="L2680" i="2"/>
  <c r="C2681" i="2"/>
  <c r="D2681" i="2"/>
  <c r="E2681" i="2"/>
  <c r="F2681" i="2"/>
  <c r="G2681" i="2"/>
  <c r="H2681" i="2"/>
  <c r="I2681" i="2"/>
  <c r="J2681" i="2"/>
  <c r="K2681" i="2"/>
  <c r="L2681" i="2"/>
  <c r="C2682" i="2"/>
  <c r="D2682" i="2"/>
  <c r="E2682" i="2"/>
  <c r="F2682" i="2"/>
  <c r="G2682" i="2"/>
  <c r="H2682" i="2"/>
  <c r="I2682" i="2"/>
  <c r="J2682" i="2"/>
  <c r="K2682" i="2"/>
  <c r="L2682" i="2"/>
  <c r="C2683" i="2"/>
  <c r="D2683" i="2"/>
  <c r="E2683" i="2"/>
  <c r="F2683" i="2"/>
  <c r="G2683" i="2"/>
  <c r="H2683" i="2"/>
  <c r="I2683" i="2"/>
  <c r="J2683" i="2"/>
  <c r="K2683" i="2"/>
  <c r="L2683" i="2"/>
  <c r="C2684" i="2"/>
  <c r="D2684" i="2"/>
  <c r="E2684" i="2"/>
  <c r="F2684" i="2"/>
  <c r="G2684" i="2"/>
  <c r="H2684" i="2"/>
  <c r="I2684" i="2"/>
  <c r="J2684" i="2"/>
  <c r="K2684" i="2"/>
  <c r="L2684" i="2"/>
  <c r="C2685" i="2"/>
  <c r="D2685" i="2"/>
  <c r="E2685" i="2"/>
  <c r="F2685" i="2"/>
  <c r="G2685" i="2"/>
  <c r="H2685" i="2"/>
  <c r="I2685" i="2"/>
  <c r="J2685" i="2"/>
  <c r="K2685" i="2"/>
  <c r="L2685" i="2"/>
  <c r="C2686" i="2"/>
  <c r="D2686" i="2"/>
  <c r="E2686" i="2"/>
  <c r="F2686" i="2"/>
  <c r="G2686" i="2"/>
  <c r="H2686" i="2"/>
  <c r="I2686" i="2"/>
  <c r="J2686" i="2"/>
  <c r="K2686" i="2"/>
  <c r="L2686" i="2"/>
  <c r="C2687" i="2"/>
  <c r="D2687" i="2"/>
  <c r="E2687" i="2"/>
  <c r="F2687" i="2"/>
  <c r="G2687" i="2"/>
  <c r="H2687" i="2"/>
  <c r="I2687" i="2"/>
  <c r="J2687" i="2"/>
  <c r="K2687" i="2"/>
  <c r="L2687" i="2"/>
  <c r="C2688" i="2"/>
  <c r="D2688" i="2"/>
  <c r="E2688" i="2"/>
  <c r="F2688" i="2"/>
  <c r="G2688" i="2"/>
  <c r="H2688" i="2"/>
  <c r="I2688" i="2"/>
  <c r="J2688" i="2"/>
  <c r="K2688" i="2"/>
  <c r="L2688" i="2"/>
  <c r="C2689" i="2"/>
  <c r="D2689" i="2"/>
  <c r="E2689" i="2"/>
  <c r="F2689" i="2"/>
  <c r="G2689" i="2"/>
  <c r="H2689" i="2"/>
  <c r="I2689" i="2"/>
  <c r="J2689" i="2"/>
  <c r="K2689" i="2"/>
  <c r="L2689" i="2"/>
  <c r="C2690" i="2"/>
  <c r="D2690" i="2"/>
  <c r="E2690" i="2"/>
  <c r="F2690" i="2"/>
  <c r="G2690" i="2"/>
  <c r="H2690" i="2"/>
  <c r="I2690" i="2"/>
  <c r="J2690" i="2"/>
  <c r="K2690" i="2"/>
  <c r="L2690" i="2"/>
  <c r="C2691" i="2"/>
  <c r="D2691" i="2"/>
  <c r="E2691" i="2"/>
  <c r="F2691" i="2"/>
  <c r="G2691" i="2"/>
  <c r="H2691" i="2"/>
  <c r="I2691" i="2"/>
  <c r="J2691" i="2"/>
  <c r="K2691" i="2"/>
  <c r="L2691" i="2"/>
  <c r="C2692" i="2"/>
  <c r="D2692" i="2"/>
  <c r="E2692" i="2"/>
  <c r="F2692" i="2"/>
  <c r="G2692" i="2"/>
  <c r="H2692" i="2"/>
  <c r="I2692" i="2"/>
  <c r="J2692" i="2"/>
  <c r="K2692" i="2"/>
  <c r="L2692" i="2"/>
  <c r="C2693" i="2"/>
  <c r="D2693" i="2"/>
  <c r="E2693" i="2"/>
  <c r="F2693" i="2"/>
  <c r="G2693" i="2"/>
  <c r="H2693" i="2"/>
  <c r="I2693" i="2"/>
  <c r="J2693" i="2"/>
  <c r="K2693" i="2"/>
  <c r="L2693" i="2"/>
  <c r="C2694" i="2"/>
  <c r="D2694" i="2"/>
  <c r="E2694" i="2"/>
  <c r="F2694" i="2"/>
  <c r="G2694" i="2"/>
  <c r="H2694" i="2"/>
  <c r="I2694" i="2"/>
  <c r="J2694" i="2"/>
  <c r="K2694" i="2"/>
  <c r="L2694" i="2"/>
  <c r="C2695" i="2"/>
  <c r="D2695" i="2"/>
  <c r="E2695" i="2"/>
  <c r="F2695" i="2"/>
  <c r="G2695" i="2"/>
  <c r="H2695" i="2"/>
  <c r="I2695" i="2"/>
  <c r="J2695" i="2"/>
  <c r="K2695" i="2"/>
  <c r="L2695" i="2"/>
  <c r="C2696" i="2"/>
  <c r="D2696" i="2"/>
  <c r="E2696" i="2"/>
  <c r="F2696" i="2"/>
  <c r="G2696" i="2"/>
  <c r="H2696" i="2"/>
  <c r="I2696" i="2"/>
  <c r="J2696" i="2"/>
  <c r="K2696" i="2"/>
  <c r="L2696" i="2"/>
  <c r="C2697" i="2"/>
  <c r="D2697" i="2"/>
  <c r="E2697" i="2"/>
  <c r="F2697" i="2"/>
  <c r="G2697" i="2"/>
  <c r="H2697" i="2"/>
  <c r="I2697" i="2"/>
  <c r="J2697" i="2"/>
  <c r="K2697" i="2"/>
  <c r="L2697" i="2"/>
  <c r="C2698" i="2"/>
  <c r="D2698" i="2"/>
  <c r="E2698" i="2"/>
  <c r="F2698" i="2"/>
  <c r="G2698" i="2"/>
  <c r="H2698" i="2"/>
  <c r="I2698" i="2"/>
  <c r="J2698" i="2"/>
  <c r="K2698" i="2"/>
  <c r="L2698" i="2"/>
  <c r="C2699" i="2"/>
  <c r="D2699" i="2"/>
  <c r="E2699" i="2"/>
  <c r="F2699" i="2"/>
  <c r="G2699" i="2"/>
  <c r="H2699" i="2"/>
  <c r="I2699" i="2"/>
  <c r="J2699" i="2"/>
  <c r="K2699" i="2"/>
  <c r="L2699" i="2"/>
  <c r="C2700" i="2"/>
  <c r="D2700" i="2"/>
  <c r="E2700" i="2"/>
  <c r="F2700" i="2"/>
  <c r="G2700" i="2"/>
  <c r="H2700" i="2"/>
  <c r="I2700" i="2"/>
  <c r="J2700" i="2"/>
  <c r="K2700" i="2"/>
  <c r="L2700" i="2"/>
  <c r="C2701" i="2"/>
  <c r="D2701" i="2"/>
  <c r="E2701" i="2"/>
  <c r="F2701" i="2"/>
  <c r="G2701" i="2"/>
  <c r="H2701" i="2"/>
  <c r="I2701" i="2"/>
  <c r="J2701" i="2"/>
  <c r="K2701" i="2"/>
  <c r="L2701" i="2"/>
  <c r="C2702" i="2"/>
  <c r="D2702" i="2"/>
  <c r="E2702" i="2"/>
  <c r="F2702" i="2"/>
  <c r="G2702" i="2"/>
  <c r="H2702" i="2"/>
  <c r="I2702" i="2"/>
  <c r="J2702" i="2"/>
  <c r="K2702" i="2"/>
  <c r="L2702" i="2"/>
  <c r="C2703" i="2"/>
  <c r="D2703" i="2"/>
  <c r="E2703" i="2"/>
  <c r="F2703" i="2"/>
  <c r="G2703" i="2"/>
  <c r="H2703" i="2"/>
  <c r="I2703" i="2"/>
  <c r="J2703" i="2"/>
  <c r="K2703" i="2"/>
  <c r="L2703" i="2"/>
  <c r="C2704" i="2"/>
  <c r="D2704" i="2"/>
  <c r="E2704" i="2"/>
  <c r="F2704" i="2"/>
  <c r="G2704" i="2"/>
  <c r="H2704" i="2"/>
  <c r="I2704" i="2"/>
  <c r="J2704" i="2"/>
  <c r="K2704" i="2"/>
  <c r="L2704" i="2"/>
  <c r="C2705" i="2"/>
  <c r="D2705" i="2"/>
  <c r="E2705" i="2"/>
  <c r="F2705" i="2"/>
  <c r="G2705" i="2"/>
  <c r="H2705" i="2"/>
  <c r="I2705" i="2"/>
  <c r="J2705" i="2"/>
  <c r="K2705" i="2"/>
  <c r="L2705" i="2"/>
  <c r="C2706" i="2"/>
  <c r="D2706" i="2"/>
  <c r="E2706" i="2"/>
  <c r="F2706" i="2"/>
  <c r="G2706" i="2"/>
  <c r="H2706" i="2"/>
  <c r="I2706" i="2"/>
  <c r="J2706" i="2"/>
  <c r="K2706" i="2"/>
  <c r="L2706" i="2"/>
  <c r="C2707" i="2"/>
  <c r="D2707" i="2"/>
  <c r="E2707" i="2"/>
  <c r="F2707" i="2"/>
  <c r="G2707" i="2"/>
  <c r="H2707" i="2"/>
  <c r="I2707" i="2"/>
  <c r="J2707" i="2"/>
  <c r="K2707" i="2"/>
  <c r="L2707" i="2"/>
  <c r="C2708" i="2"/>
  <c r="D2708" i="2"/>
  <c r="E2708" i="2"/>
  <c r="F2708" i="2"/>
  <c r="G2708" i="2"/>
  <c r="H2708" i="2"/>
  <c r="I2708" i="2"/>
  <c r="J2708" i="2"/>
  <c r="K2708" i="2"/>
  <c r="L2708" i="2"/>
  <c r="C2709" i="2"/>
  <c r="D2709" i="2"/>
  <c r="E2709" i="2"/>
  <c r="F2709" i="2"/>
  <c r="G2709" i="2"/>
  <c r="H2709" i="2"/>
  <c r="I2709" i="2"/>
  <c r="J2709" i="2"/>
  <c r="K2709" i="2"/>
  <c r="L2709" i="2"/>
  <c r="C2710" i="2"/>
  <c r="D2710" i="2"/>
  <c r="E2710" i="2"/>
  <c r="F2710" i="2"/>
  <c r="G2710" i="2"/>
  <c r="H2710" i="2"/>
  <c r="I2710" i="2"/>
  <c r="J2710" i="2"/>
  <c r="K2710" i="2"/>
  <c r="L2710" i="2"/>
  <c r="C2711" i="2"/>
  <c r="D2711" i="2"/>
  <c r="E2711" i="2"/>
  <c r="F2711" i="2"/>
  <c r="G2711" i="2"/>
  <c r="H2711" i="2"/>
  <c r="I2711" i="2"/>
  <c r="J2711" i="2"/>
  <c r="K2711" i="2"/>
  <c r="L2711" i="2"/>
  <c r="C7" i="2"/>
  <c r="D7" i="2"/>
  <c r="E7" i="2"/>
  <c r="F7" i="2"/>
  <c r="G7" i="2"/>
  <c r="H7" i="2"/>
  <c r="I7" i="2"/>
  <c r="J7" i="2"/>
  <c r="K7" i="2"/>
  <c r="L7" i="2"/>
  <c r="B8" i="2"/>
  <c r="B9" i="2"/>
  <c r="B10" i="2"/>
  <c r="M10" i="2" s="1" a="1"/>
  <c r="M10" i="2" s="1"/>
  <c r="B11" i="2"/>
  <c r="M11" i="2" s="1" a="1"/>
  <c r="M11" i="2" s="1"/>
  <c r="B12" i="2"/>
  <c r="B13" i="2"/>
  <c r="B14" i="2"/>
  <c r="B15" i="2"/>
  <c r="B16" i="2"/>
  <c r="B17" i="2"/>
  <c r="B18" i="2"/>
  <c r="M18" i="2" s="1" a="1"/>
  <c r="M18" i="2" s="1"/>
  <c r="B19" i="2"/>
  <c r="M19" i="2" s="1" a="1"/>
  <c r="M19" i="2" s="1"/>
  <c r="B20" i="2"/>
  <c r="B21" i="2"/>
  <c r="B22" i="2"/>
  <c r="B23" i="2"/>
  <c r="B24" i="2"/>
  <c r="B25" i="2"/>
  <c r="B26" i="2"/>
  <c r="M26" i="2" s="1" a="1"/>
  <c r="M26" i="2" s="1"/>
  <c r="B27" i="2"/>
  <c r="M27" i="2" s="1" a="1"/>
  <c r="M27" i="2" s="1"/>
  <c r="B28" i="2"/>
  <c r="B29" i="2"/>
  <c r="B30" i="2"/>
  <c r="B31" i="2"/>
  <c r="B32" i="2"/>
  <c r="B33" i="2"/>
  <c r="B34" i="2"/>
  <c r="M34" i="2" s="1" a="1"/>
  <c r="M34" i="2" s="1"/>
  <c r="B35" i="2"/>
  <c r="M35" i="2" s="1" a="1"/>
  <c r="M35" i="2" s="1"/>
  <c r="B36" i="2"/>
  <c r="B37" i="2"/>
  <c r="B38" i="2"/>
  <c r="B39" i="2"/>
  <c r="B40" i="2"/>
  <c r="B41" i="2"/>
  <c r="B42" i="2"/>
  <c r="M42" i="2" s="1" a="1"/>
  <c r="M42" i="2" s="1"/>
  <c r="B43" i="2"/>
  <c r="M43" i="2" s="1" a="1"/>
  <c r="M43" i="2" s="1"/>
  <c r="B44" i="2"/>
  <c r="B45" i="2"/>
  <c r="B46" i="2"/>
  <c r="B47" i="2"/>
  <c r="B48" i="2"/>
  <c r="B49" i="2"/>
  <c r="B50" i="2"/>
  <c r="M50" i="2" s="1" a="1"/>
  <c r="M50" i="2" s="1"/>
  <c r="B51" i="2"/>
  <c r="M51" i="2" s="1" a="1"/>
  <c r="M51" i="2" s="1"/>
  <c r="B52" i="2"/>
  <c r="B53" i="2"/>
  <c r="B54" i="2"/>
  <c r="B55" i="2"/>
  <c r="B56" i="2"/>
  <c r="B57" i="2"/>
  <c r="B58" i="2"/>
  <c r="M58" i="2" s="1" a="1"/>
  <c r="M58" i="2" s="1"/>
  <c r="B59" i="2"/>
  <c r="M59" i="2" s="1" a="1"/>
  <c r="M59" i="2" s="1"/>
  <c r="B60" i="2"/>
  <c r="B61" i="2"/>
  <c r="B62" i="2"/>
  <c r="B63" i="2"/>
  <c r="B64" i="2"/>
  <c r="B65" i="2"/>
  <c r="B66" i="2"/>
  <c r="M66" i="2" s="1" a="1"/>
  <c r="M66" i="2" s="1"/>
  <c r="B67" i="2"/>
  <c r="M67" i="2" s="1" a="1"/>
  <c r="M67" i="2" s="1"/>
  <c r="B68" i="2"/>
  <c r="B69" i="2"/>
  <c r="B70" i="2"/>
  <c r="B71" i="2"/>
  <c r="B72" i="2"/>
  <c r="B73" i="2"/>
  <c r="B74" i="2"/>
  <c r="M74" i="2" s="1" a="1"/>
  <c r="M74" i="2" s="1"/>
  <c r="B75" i="2"/>
  <c r="M75" i="2" s="1" a="1"/>
  <c r="M75" i="2" s="1"/>
  <c r="B76" i="2"/>
  <c r="B77" i="2"/>
  <c r="B78" i="2"/>
  <c r="B79" i="2"/>
  <c r="B80" i="2"/>
  <c r="B81" i="2"/>
  <c r="B82" i="2"/>
  <c r="M82" i="2" s="1" a="1"/>
  <c r="M82" i="2" s="1"/>
  <c r="B83" i="2"/>
  <c r="M83" i="2" s="1" a="1"/>
  <c r="M83" i="2" s="1"/>
  <c r="B84" i="2"/>
  <c r="B85" i="2"/>
  <c r="B86" i="2"/>
  <c r="B87" i="2"/>
  <c r="B88" i="2"/>
  <c r="B89" i="2"/>
  <c r="B90" i="2"/>
  <c r="M90" i="2" s="1" a="1"/>
  <c r="M90" i="2" s="1"/>
  <c r="B91" i="2"/>
  <c r="M91" i="2" s="1" a="1"/>
  <c r="M91" i="2" s="1"/>
  <c r="B92" i="2"/>
  <c r="B93" i="2"/>
  <c r="B94" i="2"/>
  <c r="B95" i="2"/>
  <c r="B96" i="2"/>
  <c r="B97" i="2"/>
  <c r="B98" i="2"/>
  <c r="M98" i="2" s="1" a="1"/>
  <c r="M98" i="2" s="1"/>
  <c r="B99" i="2"/>
  <c r="M99" i="2" s="1" a="1"/>
  <c r="M99" i="2" s="1"/>
  <c r="B100" i="2"/>
  <c r="B101" i="2"/>
  <c r="B102" i="2"/>
  <c r="B103" i="2"/>
  <c r="B104" i="2"/>
  <c r="B105" i="2"/>
  <c r="B106" i="2"/>
  <c r="M106" i="2" s="1" a="1"/>
  <c r="M106" i="2" s="1"/>
  <c r="B107" i="2"/>
  <c r="M107" i="2" s="1" a="1"/>
  <c r="M107" i="2" s="1"/>
  <c r="B108" i="2"/>
  <c r="B109" i="2"/>
  <c r="B110" i="2"/>
  <c r="B111" i="2"/>
  <c r="B112" i="2"/>
  <c r="B113" i="2"/>
  <c r="B114" i="2"/>
  <c r="M114" i="2" s="1" a="1"/>
  <c r="M114" i="2" s="1"/>
  <c r="B115" i="2"/>
  <c r="M115" i="2" s="1" a="1"/>
  <c r="M115" i="2" s="1"/>
  <c r="B116" i="2"/>
  <c r="B117" i="2"/>
  <c r="B118" i="2"/>
  <c r="B119" i="2"/>
  <c r="B120" i="2"/>
  <c r="B121" i="2"/>
  <c r="B122" i="2"/>
  <c r="M122" i="2" s="1" a="1"/>
  <c r="M122" i="2" s="1"/>
  <c r="B123" i="2"/>
  <c r="M123" i="2" s="1" a="1"/>
  <c r="M123" i="2" s="1"/>
  <c r="B124" i="2"/>
  <c r="B125" i="2"/>
  <c r="B126" i="2"/>
  <c r="B127" i="2"/>
  <c r="B128" i="2"/>
  <c r="B129" i="2"/>
  <c r="B130" i="2"/>
  <c r="M130" i="2" s="1" a="1"/>
  <c r="M130" i="2" s="1"/>
  <c r="B131" i="2"/>
  <c r="M131" i="2" s="1" a="1"/>
  <c r="M131" i="2" s="1"/>
  <c r="B132" i="2"/>
  <c r="B133" i="2"/>
  <c r="B134" i="2"/>
  <c r="B135" i="2"/>
  <c r="B136" i="2"/>
  <c r="B137" i="2"/>
  <c r="B138" i="2"/>
  <c r="M138" i="2" s="1" a="1"/>
  <c r="M138" i="2" s="1"/>
  <c r="B139" i="2"/>
  <c r="M139" i="2" s="1" a="1"/>
  <c r="M139" i="2" s="1"/>
  <c r="B140" i="2"/>
  <c r="B141" i="2"/>
  <c r="B142" i="2"/>
  <c r="B143" i="2"/>
  <c r="B144" i="2"/>
  <c r="B145" i="2"/>
  <c r="B146" i="2"/>
  <c r="M146" i="2" s="1" a="1"/>
  <c r="M146" i="2" s="1"/>
  <c r="B147" i="2"/>
  <c r="M147" i="2" s="1" a="1"/>
  <c r="M147" i="2" s="1"/>
  <c r="B148" i="2"/>
  <c r="B149" i="2"/>
  <c r="B150" i="2"/>
  <c r="B151" i="2"/>
  <c r="B152" i="2"/>
  <c r="B153" i="2"/>
  <c r="B154" i="2"/>
  <c r="M154" i="2" s="1" a="1"/>
  <c r="M154" i="2" s="1"/>
  <c r="B155" i="2"/>
  <c r="M155" i="2" s="1" a="1"/>
  <c r="M155" i="2" s="1"/>
  <c r="B156" i="2"/>
  <c r="B157" i="2"/>
  <c r="B158" i="2"/>
  <c r="B159" i="2"/>
  <c r="B160" i="2"/>
  <c r="B161" i="2"/>
  <c r="B162" i="2"/>
  <c r="M162" i="2" s="1" a="1"/>
  <c r="M162" i="2" s="1"/>
  <c r="B163" i="2"/>
  <c r="M163" i="2" s="1" a="1"/>
  <c r="M163" i="2" s="1"/>
  <c r="B164" i="2"/>
  <c r="B165" i="2"/>
  <c r="B166" i="2"/>
  <c r="B167" i="2"/>
  <c r="B168" i="2"/>
  <c r="B169" i="2"/>
  <c r="B170" i="2"/>
  <c r="M170" i="2" s="1" a="1"/>
  <c r="M170" i="2" s="1"/>
  <c r="B171" i="2"/>
  <c r="M171" i="2" s="1" a="1"/>
  <c r="M171" i="2" s="1"/>
  <c r="B172" i="2"/>
  <c r="B173" i="2"/>
  <c r="B174" i="2"/>
  <c r="B175" i="2"/>
  <c r="B176" i="2"/>
  <c r="B177" i="2"/>
  <c r="B178" i="2"/>
  <c r="M178" i="2" s="1" a="1"/>
  <c r="M178" i="2" s="1"/>
  <c r="B179" i="2"/>
  <c r="M179" i="2" s="1" a="1"/>
  <c r="M179" i="2" s="1"/>
  <c r="B180" i="2"/>
  <c r="B181" i="2"/>
  <c r="B182" i="2"/>
  <c r="B183" i="2"/>
  <c r="B184" i="2"/>
  <c r="B185" i="2"/>
  <c r="B186" i="2"/>
  <c r="M186" i="2" s="1" a="1"/>
  <c r="M186" i="2" s="1"/>
  <c r="B187" i="2"/>
  <c r="M187" i="2" s="1" a="1"/>
  <c r="M187" i="2" s="1"/>
  <c r="B188" i="2"/>
  <c r="B189" i="2"/>
  <c r="B190" i="2"/>
  <c r="B191" i="2"/>
  <c r="B192" i="2"/>
  <c r="B193" i="2"/>
  <c r="B194" i="2"/>
  <c r="M194" i="2" s="1" a="1"/>
  <c r="M194" i="2" s="1"/>
  <c r="B195" i="2"/>
  <c r="M195" i="2" s="1" a="1"/>
  <c r="M195" i="2" s="1"/>
  <c r="B196" i="2"/>
  <c r="B197" i="2"/>
  <c r="B198" i="2"/>
  <c r="B199" i="2"/>
  <c r="B200" i="2"/>
  <c r="B201" i="2"/>
  <c r="B202" i="2"/>
  <c r="M202" i="2" s="1" a="1"/>
  <c r="M202" i="2" s="1"/>
  <c r="B203" i="2"/>
  <c r="M203" i="2" s="1" a="1"/>
  <c r="M203" i="2" s="1"/>
  <c r="B204" i="2"/>
  <c r="B205" i="2"/>
  <c r="B206" i="2"/>
  <c r="B207" i="2"/>
  <c r="B208" i="2"/>
  <c r="B209" i="2"/>
  <c r="B210" i="2"/>
  <c r="M210" i="2" s="1" a="1"/>
  <c r="M210" i="2" s="1"/>
  <c r="B211" i="2"/>
  <c r="M211" i="2" s="1" a="1"/>
  <c r="M211" i="2" s="1"/>
  <c r="B212" i="2"/>
  <c r="B213" i="2"/>
  <c r="B214" i="2"/>
  <c r="B215" i="2"/>
  <c r="B216" i="2"/>
  <c r="B217" i="2"/>
  <c r="B218" i="2"/>
  <c r="M218" i="2" s="1" a="1"/>
  <c r="M218" i="2" s="1"/>
  <c r="B219" i="2"/>
  <c r="M219" i="2" s="1" a="1"/>
  <c r="M219" i="2" s="1"/>
  <c r="B220" i="2"/>
  <c r="B221" i="2"/>
  <c r="B222" i="2"/>
  <c r="B223" i="2"/>
  <c r="B224" i="2"/>
  <c r="B225" i="2"/>
  <c r="B226" i="2"/>
  <c r="M226" i="2" s="1" a="1"/>
  <c r="M226" i="2" s="1"/>
  <c r="B227" i="2"/>
  <c r="M227" i="2" s="1" a="1"/>
  <c r="M227" i="2" s="1"/>
  <c r="B228" i="2"/>
  <c r="B229" i="2"/>
  <c r="B230" i="2"/>
  <c r="B231" i="2"/>
  <c r="B232" i="2"/>
  <c r="B233" i="2"/>
  <c r="B234" i="2"/>
  <c r="M234" i="2" s="1" a="1"/>
  <c r="M234" i="2" s="1"/>
  <c r="B235" i="2"/>
  <c r="M235" i="2" s="1" a="1"/>
  <c r="M235" i="2" s="1"/>
  <c r="B236" i="2"/>
  <c r="B237" i="2"/>
  <c r="B238" i="2"/>
  <c r="B239" i="2"/>
  <c r="B240" i="2"/>
  <c r="B241" i="2"/>
  <c r="B242" i="2"/>
  <c r="M242" i="2" s="1" a="1"/>
  <c r="M242" i="2" s="1"/>
  <c r="B243" i="2"/>
  <c r="M243" i="2" s="1" a="1"/>
  <c r="M243" i="2" s="1"/>
  <c r="B244" i="2"/>
  <c r="B245" i="2"/>
  <c r="B246" i="2"/>
  <c r="B247" i="2"/>
  <c r="B248" i="2"/>
  <c r="B249" i="2"/>
  <c r="B250" i="2"/>
  <c r="M250" i="2" s="1" a="1"/>
  <c r="M250" i="2" s="1"/>
  <c r="B251" i="2"/>
  <c r="M251" i="2" s="1" a="1"/>
  <c r="M251" i="2" s="1"/>
  <c r="B252" i="2"/>
  <c r="B253" i="2"/>
  <c r="B254" i="2"/>
  <c r="B255" i="2"/>
  <c r="B256" i="2"/>
  <c r="B257" i="2"/>
  <c r="B258" i="2"/>
  <c r="M258" i="2" s="1" a="1"/>
  <c r="M258" i="2" s="1"/>
  <c r="B259" i="2"/>
  <c r="M259" i="2" s="1" a="1"/>
  <c r="M259" i="2" s="1"/>
  <c r="B260" i="2"/>
  <c r="B261" i="2"/>
  <c r="B262" i="2"/>
  <c r="B263" i="2"/>
  <c r="B264" i="2"/>
  <c r="B265" i="2"/>
  <c r="B266" i="2"/>
  <c r="M266" i="2" s="1" a="1"/>
  <c r="M266" i="2" s="1"/>
  <c r="B267" i="2"/>
  <c r="M267" i="2" s="1" a="1"/>
  <c r="M267" i="2" s="1"/>
  <c r="B268" i="2"/>
  <c r="B269" i="2"/>
  <c r="B270" i="2"/>
  <c r="B271" i="2"/>
  <c r="B272" i="2"/>
  <c r="B273" i="2"/>
  <c r="B274" i="2"/>
  <c r="M274" i="2" s="1" a="1"/>
  <c r="M274" i="2" s="1"/>
  <c r="B275" i="2"/>
  <c r="M275" i="2" s="1" a="1"/>
  <c r="M275" i="2" s="1"/>
  <c r="B276" i="2"/>
  <c r="B277" i="2"/>
  <c r="B278" i="2"/>
  <c r="B279" i="2"/>
  <c r="B280" i="2"/>
  <c r="B281" i="2"/>
  <c r="B282" i="2"/>
  <c r="M282" i="2" s="1" a="1"/>
  <c r="M282" i="2" s="1"/>
  <c r="B283" i="2"/>
  <c r="M283" i="2" s="1" a="1"/>
  <c r="M283" i="2" s="1"/>
  <c r="B284" i="2"/>
  <c r="B285" i="2"/>
  <c r="B286" i="2"/>
  <c r="B287" i="2"/>
  <c r="B288" i="2"/>
  <c r="B289" i="2"/>
  <c r="B290" i="2"/>
  <c r="M290" i="2" s="1" a="1"/>
  <c r="M290" i="2" s="1"/>
  <c r="B291" i="2"/>
  <c r="M291" i="2" s="1" a="1"/>
  <c r="M291" i="2" s="1"/>
  <c r="B292" i="2"/>
  <c r="B293" i="2"/>
  <c r="B294" i="2"/>
  <c r="B295" i="2"/>
  <c r="B296" i="2"/>
  <c r="B297" i="2"/>
  <c r="B298" i="2"/>
  <c r="M298" i="2" s="1" a="1"/>
  <c r="M298" i="2" s="1"/>
  <c r="B299" i="2"/>
  <c r="M299" i="2" s="1" a="1"/>
  <c r="M299" i="2" s="1"/>
  <c r="B300" i="2"/>
  <c r="B301" i="2"/>
  <c r="B302" i="2"/>
  <c r="B303" i="2"/>
  <c r="B304" i="2"/>
  <c r="B305" i="2"/>
  <c r="B306" i="2"/>
  <c r="M306" i="2" s="1" a="1"/>
  <c r="M306" i="2" s="1"/>
  <c r="B307" i="2"/>
  <c r="M307" i="2" s="1" a="1"/>
  <c r="M307" i="2" s="1"/>
  <c r="B308" i="2"/>
  <c r="B309" i="2"/>
  <c r="B310" i="2"/>
  <c r="B311" i="2"/>
  <c r="B312" i="2"/>
  <c r="B313" i="2"/>
  <c r="B314" i="2"/>
  <c r="M314" i="2" s="1" a="1"/>
  <c r="M314" i="2" s="1"/>
  <c r="B315" i="2"/>
  <c r="M315" i="2" s="1" a="1"/>
  <c r="M315" i="2" s="1"/>
  <c r="B316" i="2"/>
  <c r="B317" i="2"/>
  <c r="B318" i="2"/>
  <c r="B319" i="2"/>
  <c r="B320" i="2"/>
  <c r="B321" i="2"/>
  <c r="B322" i="2"/>
  <c r="M322" i="2" s="1" a="1"/>
  <c r="M322" i="2" s="1"/>
  <c r="B323" i="2"/>
  <c r="M323" i="2" s="1" a="1"/>
  <c r="M323" i="2" s="1"/>
  <c r="B324" i="2"/>
  <c r="B325" i="2"/>
  <c r="B326" i="2"/>
  <c r="B327" i="2"/>
  <c r="B328" i="2"/>
  <c r="B329" i="2"/>
  <c r="B330" i="2"/>
  <c r="M330" i="2" s="1" a="1"/>
  <c r="M330" i="2" s="1"/>
  <c r="B331" i="2"/>
  <c r="M331" i="2" s="1" a="1"/>
  <c r="M331" i="2" s="1"/>
  <c r="B332" i="2"/>
  <c r="B333" i="2"/>
  <c r="B334" i="2"/>
  <c r="B335" i="2"/>
  <c r="B336" i="2"/>
  <c r="B337" i="2"/>
  <c r="B338" i="2"/>
  <c r="M338" i="2" s="1" a="1"/>
  <c r="M338" i="2" s="1"/>
  <c r="B339" i="2"/>
  <c r="M339" i="2" s="1" a="1"/>
  <c r="M339" i="2" s="1"/>
  <c r="B340" i="2"/>
  <c r="B341" i="2"/>
  <c r="B342" i="2"/>
  <c r="B343" i="2"/>
  <c r="B344" i="2"/>
  <c r="B345" i="2"/>
  <c r="B346" i="2"/>
  <c r="M346" i="2" s="1" a="1"/>
  <c r="M346" i="2" s="1"/>
  <c r="B347" i="2"/>
  <c r="M347" i="2" s="1" a="1"/>
  <c r="M347" i="2" s="1"/>
  <c r="B348" i="2"/>
  <c r="B349" i="2"/>
  <c r="B350" i="2"/>
  <c r="B351" i="2"/>
  <c r="B352" i="2"/>
  <c r="B353" i="2"/>
  <c r="B354" i="2"/>
  <c r="M354" i="2" s="1" a="1"/>
  <c r="M354" i="2" s="1"/>
  <c r="B355" i="2"/>
  <c r="M355" i="2" s="1" a="1"/>
  <c r="M355" i="2" s="1"/>
  <c r="B356" i="2"/>
  <c r="B357" i="2"/>
  <c r="B358" i="2"/>
  <c r="B359" i="2"/>
  <c r="B360" i="2"/>
  <c r="B361" i="2"/>
  <c r="B362" i="2"/>
  <c r="M362" i="2" s="1" a="1"/>
  <c r="M362" i="2" s="1"/>
  <c r="B363" i="2"/>
  <c r="M363" i="2" s="1" a="1"/>
  <c r="M363" i="2" s="1"/>
  <c r="B364" i="2"/>
  <c r="B365" i="2"/>
  <c r="B366" i="2"/>
  <c r="B367" i="2"/>
  <c r="B368" i="2"/>
  <c r="B369" i="2"/>
  <c r="B370" i="2"/>
  <c r="M370" i="2" s="1" a="1"/>
  <c r="M370" i="2" s="1"/>
  <c r="B371" i="2"/>
  <c r="M371" i="2" s="1" a="1"/>
  <c r="M371" i="2" s="1"/>
  <c r="B372" i="2"/>
  <c r="B373" i="2"/>
  <c r="B374" i="2"/>
  <c r="B375" i="2"/>
  <c r="B376" i="2"/>
  <c r="B377" i="2"/>
  <c r="B378" i="2"/>
  <c r="M378" i="2" s="1" a="1"/>
  <c r="M378" i="2" s="1"/>
  <c r="B379" i="2"/>
  <c r="M379" i="2" s="1" a="1"/>
  <c r="M379" i="2" s="1"/>
  <c r="B380" i="2"/>
  <c r="B381" i="2"/>
  <c r="B382" i="2"/>
  <c r="B383" i="2"/>
  <c r="B384" i="2"/>
  <c r="B385" i="2"/>
  <c r="B386" i="2"/>
  <c r="M386" i="2" s="1" a="1"/>
  <c r="M386" i="2" s="1"/>
  <c r="B387" i="2"/>
  <c r="M387" i="2" s="1" a="1"/>
  <c r="M387" i="2" s="1"/>
  <c r="B388" i="2"/>
  <c r="B389" i="2"/>
  <c r="B390" i="2"/>
  <c r="B391" i="2"/>
  <c r="B392" i="2"/>
  <c r="B393" i="2"/>
  <c r="B394" i="2"/>
  <c r="M394" i="2" s="1" a="1"/>
  <c r="M394" i="2" s="1"/>
  <c r="B395" i="2"/>
  <c r="M395" i="2" s="1" a="1"/>
  <c r="M395" i="2" s="1"/>
  <c r="B396" i="2"/>
  <c r="B397" i="2"/>
  <c r="B398" i="2"/>
  <c r="B399" i="2"/>
  <c r="B400" i="2"/>
  <c r="B401" i="2"/>
  <c r="B402" i="2"/>
  <c r="M402" i="2" s="1" a="1"/>
  <c r="M402" i="2" s="1"/>
  <c r="B403" i="2"/>
  <c r="M403" i="2" s="1" a="1"/>
  <c r="M403" i="2" s="1"/>
  <c r="B404" i="2"/>
  <c r="B405" i="2"/>
  <c r="B406" i="2"/>
  <c r="B407" i="2"/>
  <c r="B408" i="2"/>
  <c r="B409" i="2"/>
  <c r="B410" i="2"/>
  <c r="M410" i="2" s="1" a="1"/>
  <c r="M410" i="2" s="1"/>
  <c r="B411" i="2"/>
  <c r="M411" i="2" s="1" a="1"/>
  <c r="M411" i="2" s="1"/>
  <c r="B412" i="2"/>
  <c r="B413" i="2"/>
  <c r="B414" i="2"/>
  <c r="B415" i="2"/>
  <c r="B416" i="2"/>
  <c r="B417" i="2"/>
  <c r="B418" i="2"/>
  <c r="M418" i="2" s="1" a="1"/>
  <c r="M418" i="2" s="1"/>
  <c r="B419" i="2"/>
  <c r="M419" i="2" s="1" a="1"/>
  <c r="M419" i="2" s="1"/>
  <c r="B420" i="2"/>
  <c r="B421" i="2"/>
  <c r="B422" i="2"/>
  <c r="B423" i="2"/>
  <c r="B424" i="2"/>
  <c r="B425" i="2"/>
  <c r="B426" i="2"/>
  <c r="M426" i="2" s="1" a="1"/>
  <c r="M426" i="2" s="1"/>
  <c r="B427" i="2"/>
  <c r="M427" i="2" s="1" a="1"/>
  <c r="M427" i="2" s="1"/>
  <c r="B428" i="2"/>
  <c r="B429" i="2"/>
  <c r="B430" i="2"/>
  <c r="B431" i="2"/>
  <c r="B432" i="2"/>
  <c r="B433" i="2"/>
  <c r="B434" i="2"/>
  <c r="M434" i="2" s="1" a="1"/>
  <c r="M434" i="2" s="1"/>
  <c r="B435" i="2"/>
  <c r="M435" i="2" s="1" a="1"/>
  <c r="M435" i="2" s="1"/>
  <c r="B436" i="2"/>
  <c r="B437" i="2"/>
  <c r="B438" i="2"/>
  <c r="B439" i="2"/>
  <c r="B440" i="2"/>
  <c r="B441" i="2"/>
  <c r="B442" i="2"/>
  <c r="M442" i="2" s="1" a="1"/>
  <c r="M442" i="2" s="1"/>
  <c r="B443" i="2"/>
  <c r="M443" i="2" s="1" a="1"/>
  <c r="M443" i="2" s="1"/>
  <c r="B444" i="2"/>
  <c r="B445" i="2"/>
  <c r="B446" i="2"/>
  <c r="B447" i="2"/>
  <c r="B448" i="2"/>
  <c r="B449" i="2"/>
  <c r="B450" i="2"/>
  <c r="M450" i="2" s="1" a="1"/>
  <c r="M450" i="2" s="1"/>
  <c r="B451" i="2"/>
  <c r="M451" i="2" s="1" a="1"/>
  <c r="M451" i="2" s="1"/>
  <c r="B452" i="2"/>
  <c r="B453" i="2"/>
  <c r="B454" i="2"/>
  <c r="B455" i="2"/>
  <c r="B456" i="2"/>
  <c r="B457" i="2"/>
  <c r="B458" i="2"/>
  <c r="M458" i="2" s="1" a="1"/>
  <c r="M458" i="2" s="1"/>
  <c r="B459" i="2"/>
  <c r="M459" i="2" s="1" a="1"/>
  <c r="M459" i="2" s="1"/>
  <c r="B460" i="2"/>
  <c r="B461" i="2"/>
  <c r="B462" i="2"/>
  <c r="B463" i="2"/>
  <c r="B464" i="2"/>
  <c r="B465" i="2"/>
  <c r="B466" i="2"/>
  <c r="M466" i="2" s="1" a="1"/>
  <c r="M466" i="2" s="1"/>
  <c r="B467" i="2"/>
  <c r="M467" i="2" s="1" a="1"/>
  <c r="M467" i="2" s="1"/>
  <c r="B468" i="2"/>
  <c r="B469" i="2"/>
  <c r="B470" i="2"/>
  <c r="B471" i="2"/>
  <c r="B472" i="2"/>
  <c r="B473" i="2"/>
  <c r="B474" i="2"/>
  <c r="M474" i="2" s="1" a="1"/>
  <c r="M474" i="2" s="1"/>
  <c r="B475" i="2"/>
  <c r="M475" i="2" s="1" a="1"/>
  <c r="M475" i="2" s="1"/>
  <c r="B476" i="2"/>
  <c r="B477" i="2"/>
  <c r="B478" i="2"/>
  <c r="B479" i="2"/>
  <c r="B480" i="2"/>
  <c r="B481" i="2"/>
  <c r="B482" i="2"/>
  <c r="M482" i="2" s="1" a="1"/>
  <c r="M482" i="2" s="1"/>
  <c r="B483" i="2"/>
  <c r="M483" i="2" s="1" a="1"/>
  <c r="M483" i="2" s="1"/>
  <c r="B484" i="2"/>
  <c r="B485" i="2"/>
  <c r="B486" i="2"/>
  <c r="B487" i="2"/>
  <c r="B488" i="2"/>
  <c r="B489" i="2"/>
  <c r="B490" i="2"/>
  <c r="M490" i="2" s="1" a="1"/>
  <c r="M490" i="2" s="1"/>
  <c r="B491" i="2"/>
  <c r="M491" i="2" s="1" a="1"/>
  <c r="M491" i="2" s="1"/>
  <c r="B492" i="2"/>
  <c r="B493" i="2"/>
  <c r="B494" i="2"/>
  <c r="B495" i="2"/>
  <c r="B496" i="2"/>
  <c r="B497" i="2"/>
  <c r="B498" i="2"/>
  <c r="M498" i="2" s="1" a="1"/>
  <c r="M498" i="2" s="1"/>
  <c r="B499" i="2"/>
  <c r="M499" i="2" s="1" a="1"/>
  <c r="M499" i="2" s="1"/>
  <c r="B500" i="2"/>
  <c r="B501" i="2"/>
  <c r="B502" i="2"/>
  <c r="B503" i="2"/>
  <c r="B504" i="2"/>
  <c r="B505" i="2"/>
  <c r="B506" i="2"/>
  <c r="M506" i="2" s="1" a="1"/>
  <c r="M506" i="2" s="1"/>
  <c r="B507" i="2"/>
  <c r="M507" i="2" s="1" a="1"/>
  <c r="M507" i="2" s="1"/>
  <c r="B508" i="2"/>
  <c r="B509" i="2"/>
  <c r="B510" i="2"/>
  <c r="B511" i="2"/>
  <c r="B512" i="2"/>
  <c r="B513" i="2"/>
  <c r="B514" i="2"/>
  <c r="M514" i="2" s="1" a="1"/>
  <c r="M514" i="2" s="1"/>
  <c r="B515" i="2"/>
  <c r="M515" i="2" s="1" a="1"/>
  <c r="M515" i="2" s="1"/>
  <c r="B516" i="2"/>
  <c r="B517" i="2"/>
  <c r="B518" i="2"/>
  <c r="B519" i="2"/>
  <c r="B520" i="2"/>
  <c r="B521" i="2"/>
  <c r="B522" i="2"/>
  <c r="M522" i="2" s="1" a="1"/>
  <c r="M522" i="2" s="1"/>
  <c r="B523" i="2"/>
  <c r="M523" i="2" s="1" a="1"/>
  <c r="M523" i="2" s="1"/>
  <c r="B524" i="2"/>
  <c r="B525" i="2"/>
  <c r="B526" i="2"/>
  <c r="B527" i="2"/>
  <c r="B528" i="2"/>
  <c r="B529" i="2"/>
  <c r="B530" i="2"/>
  <c r="M530" i="2" s="1" a="1"/>
  <c r="M530" i="2" s="1"/>
  <c r="B531" i="2"/>
  <c r="M531" i="2" s="1" a="1"/>
  <c r="M531" i="2" s="1"/>
  <c r="B532" i="2"/>
  <c r="B533" i="2"/>
  <c r="B534" i="2"/>
  <c r="B535" i="2"/>
  <c r="B536" i="2"/>
  <c r="B537" i="2"/>
  <c r="B538" i="2"/>
  <c r="M538" i="2" s="1" a="1"/>
  <c r="M538" i="2" s="1"/>
  <c r="B539" i="2"/>
  <c r="M539" i="2" s="1" a="1"/>
  <c r="M539" i="2" s="1"/>
  <c r="B540" i="2"/>
  <c r="B541" i="2"/>
  <c r="B542" i="2"/>
  <c r="B543" i="2"/>
  <c r="B544" i="2"/>
  <c r="B545" i="2"/>
  <c r="B546" i="2"/>
  <c r="M546" i="2" s="1" a="1"/>
  <c r="M546" i="2" s="1"/>
  <c r="B547" i="2"/>
  <c r="M547" i="2" s="1" a="1"/>
  <c r="M547" i="2" s="1"/>
  <c r="B548" i="2"/>
  <c r="B549" i="2"/>
  <c r="B550" i="2"/>
  <c r="B551" i="2"/>
  <c r="B552" i="2"/>
  <c r="B553" i="2"/>
  <c r="B554" i="2"/>
  <c r="M554" i="2" s="1" a="1"/>
  <c r="M554" i="2" s="1"/>
  <c r="B555" i="2"/>
  <c r="M555" i="2" s="1" a="1"/>
  <c r="M555" i="2" s="1"/>
  <c r="B556" i="2"/>
  <c r="B557" i="2"/>
  <c r="B558" i="2"/>
  <c r="B559" i="2"/>
  <c r="B560" i="2"/>
  <c r="B561" i="2"/>
  <c r="B562" i="2"/>
  <c r="M562" i="2" s="1" a="1"/>
  <c r="M562" i="2" s="1"/>
  <c r="B563" i="2"/>
  <c r="M563" i="2" s="1" a="1"/>
  <c r="M563" i="2" s="1"/>
  <c r="B564" i="2"/>
  <c r="B565" i="2"/>
  <c r="B566" i="2"/>
  <c r="B567" i="2"/>
  <c r="B568" i="2"/>
  <c r="B569" i="2"/>
  <c r="B570" i="2"/>
  <c r="M570" i="2" s="1" a="1"/>
  <c r="M570" i="2" s="1"/>
  <c r="B571" i="2"/>
  <c r="M571" i="2" s="1" a="1"/>
  <c r="M571" i="2" s="1"/>
  <c r="B572" i="2"/>
  <c r="B573" i="2"/>
  <c r="B574" i="2"/>
  <c r="B575" i="2"/>
  <c r="B576" i="2"/>
  <c r="B577" i="2"/>
  <c r="B578" i="2"/>
  <c r="M578" i="2" s="1" a="1"/>
  <c r="M578" i="2" s="1"/>
  <c r="B579" i="2"/>
  <c r="M579" i="2" s="1" a="1"/>
  <c r="M579" i="2" s="1"/>
  <c r="B580" i="2"/>
  <c r="B581" i="2"/>
  <c r="B582" i="2"/>
  <c r="B583" i="2"/>
  <c r="B584" i="2"/>
  <c r="B585" i="2"/>
  <c r="B586" i="2"/>
  <c r="M586" i="2" s="1" a="1"/>
  <c r="M586" i="2" s="1"/>
  <c r="B587" i="2"/>
  <c r="M587" i="2" s="1" a="1"/>
  <c r="M587" i="2" s="1"/>
  <c r="B588" i="2"/>
  <c r="B589" i="2"/>
  <c r="B590" i="2"/>
  <c r="B591" i="2"/>
  <c r="B592" i="2"/>
  <c r="B593" i="2"/>
  <c r="B594" i="2"/>
  <c r="M594" i="2" s="1" a="1"/>
  <c r="M594" i="2" s="1"/>
  <c r="B595" i="2"/>
  <c r="M595" i="2" s="1" a="1"/>
  <c r="M595" i="2" s="1"/>
  <c r="B596" i="2"/>
  <c r="B597" i="2"/>
  <c r="B598" i="2"/>
  <c r="B599" i="2"/>
  <c r="B600" i="2"/>
  <c r="B601" i="2"/>
  <c r="B602" i="2"/>
  <c r="M602" i="2" s="1" a="1"/>
  <c r="M602" i="2" s="1"/>
  <c r="B603" i="2"/>
  <c r="M603" i="2" s="1" a="1"/>
  <c r="M603" i="2" s="1"/>
  <c r="B604" i="2"/>
  <c r="B605" i="2"/>
  <c r="B606" i="2"/>
  <c r="B607" i="2"/>
  <c r="B608" i="2"/>
  <c r="B609" i="2"/>
  <c r="B610" i="2"/>
  <c r="M610" i="2" s="1" a="1"/>
  <c r="M610" i="2" s="1"/>
  <c r="B611" i="2"/>
  <c r="M611" i="2" s="1" a="1"/>
  <c r="M611" i="2" s="1"/>
  <c r="B612" i="2"/>
  <c r="B613" i="2"/>
  <c r="B614" i="2"/>
  <c r="B615" i="2"/>
  <c r="B616" i="2"/>
  <c r="B617" i="2"/>
  <c r="B618" i="2"/>
  <c r="M618" i="2" s="1" a="1"/>
  <c r="M618" i="2" s="1"/>
  <c r="B619" i="2"/>
  <c r="M619" i="2" s="1" a="1"/>
  <c r="M619" i="2" s="1"/>
  <c r="B620" i="2"/>
  <c r="B621" i="2"/>
  <c r="B622" i="2"/>
  <c r="B623" i="2"/>
  <c r="B624" i="2"/>
  <c r="B625" i="2"/>
  <c r="B626" i="2"/>
  <c r="M626" i="2" s="1" a="1"/>
  <c r="M626" i="2" s="1"/>
  <c r="B627" i="2"/>
  <c r="M627" i="2" s="1" a="1"/>
  <c r="M627" i="2" s="1"/>
  <c r="B628" i="2"/>
  <c r="B629" i="2"/>
  <c r="B630" i="2"/>
  <c r="B631" i="2"/>
  <c r="B632" i="2"/>
  <c r="B633" i="2"/>
  <c r="B634" i="2"/>
  <c r="M634" i="2" s="1" a="1"/>
  <c r="M634" i="2" s="1"/>
  <c r="B635" i="2"/>
  <c r="M635" i="2" s="1" a="1"/>
  <c r="M635" i="2" s="1"/>
  <c r="B636" i="2"/>
  <c r="B637" i="2"/>
  <c r="B638" i="2"/>
  <c r="B639" i="2"/>
  <c r="B640" i="2"/>
  <c r="B641" i="2"/>
  <c r="B642" i="2"/>
  <c r="M642" i="2" s="1" a="1"/>
  <c r="M642" i="2" s="1"/>
  <c r="B643" i="2"/>
  <c r="M643" i="2" s="1" a="1"/>
  <c r="M643" i="2" s="1"/>
  <c r="B644" i="2"/>
  <c r="B645" i="2"/>
  <c r="B646" i="2"/>
  <c r="B647" i="2"/>
  <c r="B648" i="2"/>
  <c r="B649" i="2"/>
  <c r="B650" i="2"/>
  <c r="M650" i="2" s="1" a="1"/>
  <c r="M650" i="2" s="1"/>
  <c r="B651" i="2"/>
  <c r="M651" i="2" s="1" a="1"/>
  <c r="M651" i="2" s="1"/>
  <c r="B652" i="2"/>
  <c r="B653" i="2"/>
  <c r="B654" i="2"/>
  <c r="B655" i="2"/>
  <c r="B656" i="2"/>
  <c r="B657" i="2"/>
  <c r="B658" i="2"/>
  <c r="M658" i="2" s="1" a="1"/>
  <c r="M658" i="2" s="1"/>
  <c r="B659" i="2"/>
  <c r="M659" i="2" s="1" a="1"/>
  <c r="M659" i="2" s="1"/>
  <c r="B660" i="2"/>
  <c r="B661" i="2"/>
  <c r="B662" i="2"/>
  <c r="B663" i="2"/>
  <c r="B664" i="2"/>
  <c r="B665" i="2"/>
  <c r="B666" i="2"/>
  <c r="M666" i="2" s="1" a="1"/>
  <c r="M666" i="2" s="1"/>
  <c r="B667" i="2"/>
  <c r="M667" i="2" s="1" a="1"/>
  <c r="M667" i="2" s="1"/>
  <c r="B668" i="2"/>
  <c r="B669" i="2"/>
  <c r="B670" i="2"/>
  <c r="B671" i="2"/>
  <c r="B672" i="2"/>
  <c r="B673" i="2"/>
  <c r="B674" i="2"/>
  <c r="M674" i="2" s="1" a="1"/>
  <c r="M674" i="2" s="1"/>
  <c r="B675" i="2"/>
  <c r="M675" i="2" s="1" a="1"/>
  <c r="M675" i="2" s="1"/>
  <c r="B676" i="2"/>
  <c r="B677" i="2"/>
  <c r="B678" i="2"/>
  <c r="B679" i="2"/>
  <c r="B680" i="2"/>
  <c r="B681" i="2"/>
  <c r="B682" i="2"/>
  <c r="M682" i="2" s="1" a="1"/>
  <c r="M682" i="2" s="1"/>
  <c r="B683" i="2"/>
  <c r="M683" i="2" s="1" a="1"/>
  <c r="M683" i="2" s="1"/>
  <c r="B684" i="2"/>
  <c r="B685" i="2"/>
  <c r="B686" i="2"/>
  <c r="B687" i="2"/>
  <c r="B688" i="2"/>
  <c r="B689" i="2"/>
  <c r="B690" i="2"/>
  <c r="M690" i="2" s="1" a="1"/>
  <c r="M690" i="2" s="1"/>
  <c r="B691" i="2"/>
  <c r="M691" i="2" s="1" a="1"/>
  <c r="M691" i="2" s="1"/>
  <c r="B692" i="2"/>
  <c r="B693" i="2"/>
  <c r="B694" i="2"/>
  <c r="B695" i="2"/>
  <c r="B696" i="2"/>
  <c r="B697" i="2"/>
  <c r="B698" i="2"/>
  <c r="M698" i="2" s="1" a="1"/>
  <c r="M698" i="2" s="1"/>
  <c r="B699" i="2"/>
  <c r="M699" i="2" s="1" a="1"/>
  <c r="M699" i="2" s="1"/>
  <c r="B700" i="2"/>
  <c r="B701" i="2"/>
  <c r="B702" i="2"/>
  <c r="B703" i="2"/>
  <c r="B704" i="2"/>
  <c r="B705" i="2"/>
  <c r="B706" i="2"/>
  <c r="M706" i="2" s="1" a="1"/>
  <c r="M706" i="2" s="1"/>
  <c r="B707" i="2"/>
  <c r="M707" i="2" s="1" a="1"/>
  <c r="M707" i="2" s="1"/>
  <c r="B708" i="2"/>
  <c r="B709" i="2"/>
  <c r="B710" i="2"/>
  <c r="B711" i="2"/>
  <c r="B712" i="2"/>
  <c r="B713" i="2"/>
  <c r="B714" i="2"/>
  <c r="M714" i="2" s="1" a="1"/>
  <c r="M714" i="2" s="1"/>
  <c r="B715" i="2"/>
  <c r="M715" i="2" s="1" a="1"/>
  <c r="M715" i="2" s="1"/>
  <c r="B716" i="2"/>
  <c r="B717" i="2"/>
  <c r="B718" i="2"/>
  <c r="B719" i="2"/>
  <c r="B720" i="2"/>
  <c r="B721" i="2"/>
  <c r="B722" i="2"/>
  <c r="M722" i="2" s="1" a="1"/>
  <c r="M722" i="2" s="1"/>
  <c r="B723" i="2"/>
  <c r="M723" i="2" s="1" a="1"/>
  <c r="M723" i="2" s="1"/>
  <c r="B724" i="2"/>
  <c r="B725" i="2"/>
  <c r="B726" i="2"/>
  <c r="B727" i="2"/>
  <c r="B728" i="2"/>
  <c r="B729" i="2"/>
  <c r="B730" i="2"/>
  <c r="M730" i="2" s="1" a="1"/>
  <c r="M730" i="2" s="1"/>
  <c r="B731" i="2"/>
  <c r="M731" i="2" s="1" a="1"/>
  <c r="M731" i="2" s="1"/>
  <c r="B732" i="2"/>
  <c r="B733" i="2"/>
  <c r="B734" i="2"/>
  <c r="B735" i="2"/>
  <c r="B736" i="2"/>
  <c r="B737" i="2"/>
  <c r="B738" i="2"/>
  <c r="M738" i="2" s="1" a="1"/>
  <c r="M738" i="2" s="1"/>
  <c r="B739" i="2"/>
  <c r="M739" i="2" s="1" a="1"/>
  <c r="M739" i="2" s="1"/>
  <c r="B740" i="2"/>
  <c r="B741" i="2"/>
  <c r="B742" i="2"/>
  <c r="B743" i="2"/>
  <c r="B744" i="2"/>
  <c r="B745" i="2"/>
  <c r="B746" i="2"/>
  <c r="M746" i="2" s="1" a="1"/>
  <c r="M746" i="2" s="1"/>
  <c r="B747" i="2"/>
  <c r="M747" i="2" s="1" a="1"/>
  <c r="M747" i="2" s="1"/>
  <c r="B748" i="2"/>
  <c r="B749" i="2"/>
  <c r="B750" i="2"/>
  <c r="B751" i="2"/>
  <c r="B752" i="2"/>
  <c r="B753" i="2"/>
  <c r="B754" i="2"/>
  <c r="M754" i="2" s="1" a="1"/>
  <c r="M754" i="2" s="1"/>
  <c r="B755" i="2"/>
  <c r="M755" i="2" s="1" a="1"/>
  <c r="M755" i="2" s="1"/>
  <c r="B756" i="2"/>
  <c r="B757" i="2"/>
  <c r="B758" i="2"/>
  <c r="B759" i="2"/>
  <c r="B760" i="2"/>
  <c r="B761" i="2"/>
  <c r="B762" i="2"/>
  <c r="M762" i="2" s="1" a="1"/>
  <c r="M762" i="2" s="1"/>
  <c r="B763" i="2"/>
  <c r="M763" i="2" s="1" a="1"/>
  <c r="M763" i="2" s="1"/>
  <c r="B764" i="2"/>
  <c r="B765" i="2"/>
  <c r="B766" i="2"/>
  <c r="B767" i="2"/>
  <c r="B768" i="2"/>
  <c r="B769" i="2"/>
  <c r="B770" i="2"/>
  <c r="M770" i="2" s="1" a="1"/>
  <c r="M770" i="2" s="1"/>
  <c r="B771" i="2"/>
  <c r="M771" i="2" s="1" a="1"/>
  <c r="M771" i="2" s="1"/>
  <c r="B772" i="2"/>
  <c r="B773" i="2"/>
  <c r="B774" i="2"/>
  <c r="B775" i="2"/>
  <c r="B776" i="2"/>
  <c r="B777" i="2"/>
  <c r="B778" i="2"/>
  <c r="M778" i="2" s="1" a="1"/>
  <c r="M778" i="2" s="1"/>
  <c r="B779" i="2"/>
  <c r="M779" i="2" s="1" a="1"/>
  <c r="M779" i="2" s="1"/>
  <c r="B780" i="2"/>
  <c r="B781" i="2"/>
  <c r="B782" i="2"/>
  <c r="B783" i="2"/>
  <c r="B784" i="2"/>
  <c r="B785" i="2"/>
  <c r="B786" i="2"/>
  <c r="M786" i="2" s="1" a="1"/>
  <c r="M786" i="2" s="1"/>
  <c r="B787" i="2"/>
  <c r="M787" i="2" s="1" a="1"/>
  <c r="M787" i="2" s="1"/>
  <c r="B788" i="2"/>
  <c r="B789" i="2"/>
  <c r="B790" i="2"/>
  <c r="B791" i="2"/>
  <c r="B792" i="2"/>
  <c r="B793" i="2"/>
  <c r="B794" i="2"/>
  <c r="M794" i="2" s="1" a="1"/>
  <c r="M794" i="2" s="1"/>
  <c r="B795" i="2"/>
  <c r="M795" i="2" s="1" a="1"/>
  <c r="M795" i="2" s="1"/>
  <c r="B796" i="2"/>
  <c r="B797" i="2"/>
  <c r="B798" i="2"/>
  <c r="B799" i="2"/>
  <c r="B800" i="2"/>
  <c r="B801" i="2"/>
  <c r="B802" i="2"/>
  <c r="M802" i="2" s="1" a="1"/>
  <c r="M802" i="2" s="1"/>
  <c r="B803" i="2"/>
  <c r="M803" i="2" s="1" a="1"/>
  <c r="M803" i="2" s="1"/>
  <c r="B804" i="2"/>
  <c r="B805" i="2"/>
  <c r="B806" i="2"/>
  <c r="B807" i="2"/>
  <c r="B808" i="2"/>
  <c r="B809" i="2"/>
  <c r="B810" i="2"/>
  <c r="M810" i="2" s="1" a="1"/>
  <c r="M810" i="2" s="1"/>
  <c r="B811" i="2"/>
  <c r="M811" i="2" s="1" a="1"/>
  <c r="M811" i="2" s="1"/>
  <c r="B812" i="2"/>
  <c r="B813" i="2"/>
  <c r="B814" i="2"/>
  <c r="B815" i="2"/>
  <c r="B816" i="2"/>
  <c r="B817" i="2"/>
  <c r="B818" i="2"/>
  <c r="M818" i="2" s="1" a="1"/>
  <c r="M818" i="2" s="1"/>
  <c r="B819" i="2"/>
  <c r="M819" i="2" s="1" a="1"/>
  <c r="M819" i="2" s="1"/>
  <c r="B820" i="2"/>
  <c r="B821" i="2"/>
  <c r="B822" i="2"/>
  <c r="B823" i="2"/>
  <c r="B824" i="2"/>
  <c r="B825" i="2"/>
  <c r="B826" i="2"/>
  <c r="M826" i="2" s="1" a="1"/>
  <c r="M826" i="2" s="1"/>
  <c r="B827" i="2"/>
  <c r="M827" i="2" s="1" a="1"/>
  <c r="M827" i="2" s="1"/>
  <c r="B828" i="2"/>
  <c r="B829" i="2"/>
  <c r="B830" i="2"/>
  <c r="B831" i="2"/>
  <c r="B832" i="2"/>
  <c r="B833" i="2"/>
  <c r="B834" i="2"/>
  <c r="M834" i="2" s="1" a="1"/>
  <c r="M834" i="2" s="1"/>
  <c r="B835" i="2"/>
  <c r="M835" i="2" s="1" a="1"/>
  <c r="M835" i="2" s="1"/>
  <c r="B836" i="2"/>
  <c r="B837" i="2"/>
  <c r="B838" i="2"/>
  <c r="B839" i="2"/>
  <c r="B840" i="2"/>
  <c r="B841" i="2"/>
  <c r="B842" i="2"/>
  <c r="M842" i="2" s="1" a="1"/>
  <c r="M842" i="2" s="1"/>
  <c r="B843" i="2"/>
  <c r="M843" i="2" s="1" a="1"/>
  <c r="M843" i="2" s="1"/>
  <c r="B844" i="2"/>
  <c r="B845" i="2"/>
  <c r="B846" i="2"/>
  <c r="B847" i="2"/>
  <c r="B848" i="2"/>
  <c r="B849" i="2"/>
  <c r="B850" i="2"/>
  <c r="M850" i="2" s="1" a="1"/>
  <c r="M850" i="2" s="1"/>
  <c r="B851" i="2"/>
  <c r="M851" i="2" s="1" a="1"/>
  <c r="M851" i="2" s="1"/>
  <c r="B852" i="2"/>
  <c r="B853" i="2"/>
  <c r="B854" i="2"/>
  <c r="B855" i="2"/>
  <c r="B856" i="2"/>
  <c r="B857" i="2"/>
  <c r="B858" i="2"/>
  <c r="M858" i="2" s="1" a="1"/>
  <c r="M858" i="2" s="1"/>
  <c r="B859" i="2"/>
  <c r="M859" i="2" s="1" a="1"/>
  <c r="M859" i="2" s="1"/>
  <c r="B860" i="2"/>
  <c r="B861" i="2"/>
  <c r="B862" i="2"/>
  <c r="B863" i="2"/>
  <c r="B864" i="2"/>
  <c r="B865" i="2"/>
  <c r="B866" i="2"/>
  <c r="B867" i="2"/>
  <c r="M867" i="2" s="1" a="1"/>
  <c r="M867" i="2" s="1"/>
  <c r="B868" i="2"/>
  <c r="B869" i="2"/>
  <c r="B870" i="2"/>
  <c r="B871" i="2"/>
  <c r="B872" i="2"/>
  <c r="B873" i="2"/>
  <c r="B874" i="2"/>
  <c r="M874" i="2" s="1" a="1"/>
  <c r="M874" i="2" s="1"/>
  <c r="B875" i="2"/>
  <c r="M875" i="2" s="1" a="1"/>
  <c r="M875" i="2" s="1"/>
  <c r="B876" i="2"/>
  <c r="B877" i="2"/>
  <c r="B878" i="2"/>
  <c r="B879" i="2"/>
  <c r="B880" i="2"/>
  <c r="B881" i="2"/>
  <c r="B882" i="2"/>
  <c r="B883" i="2"/>
  <c r="M883" i="2" s="1" a="1"/>
  <c r="M883" i="2" s="1"/>
  <c r="B884" i="2"/>
  <c r="B885" i="2"/>
  <c r="B886" i="2"/>
  <c r="B887" i="2"/>
  <c r="B888" i="2"/>
  <c r="B889" i="2"/>
  <c r="B890" i="2"/>
  <c r="B891" i="2"/>
  <c r="M891" i="2" s="1" a="1"/>
  <c r="M891" i="2" s="1"/>
  <c r="B892" i="2"/>
  <c r="B893" i="2"/>
  <c r="B894" i="2"/>
  <c r="B895" i="2"/>
  <c r="B896" i="2"/>
  <c r="B897" i="2"/>
  <c r="B898" i="2"/>
  <c r="B899" i="2"/>
  <c r="M899" i="2" s="1" a="1"/>
  <c r="M899" i="2" s="1"/>
  <c r="B900" i="2"/>
  <c r="B901" i="2"/>
  <c r="B902" i="2"/>
  <c r="B903" i="2"/>
  <c r="B904" i="2"/>
  <c r="B905" i="2"/>
  <c r="B906" i="2"/>
  <c r="B907" i="2"/>
  <c r="M907" i="2" s="1" a="1"/>
  <c r="M907" i="2" s="1"/>
  <c r="B908" i="2"/>
  <c r="B909" i="2"/>
  <c r="B910" i="2"/>
  <c r="B911" i="2"/>
  <c r="B912" i="2"/>
  <c r="B913" i="2"/>
  <c r="B914" i="2"/>
  <c r="B915" i="2"/>
  <c r="M915" i="2" s="1" a="1"/>
  <c r="M915" i="2" s="1"/>
  <c r="B916" i="2"/>
  <c r="B917" i="2"/>
  <c r="B918" i="2"/>
  <c r="B919" i="2"/>
  <c r="B920" i="2"/>
  <c r="B921" i="2"/>
  <c r="B922" i="2"/>
  <c r="B923" i="2"/>
  <c r="M923" i="2" s="1" a="1"/>
  <c r="M923" i="2" s="1"/>
  <c r="B924" i="2"/>
  <c r="B925" i="2"/>
  <c r="B926" i="2"/>
  <c r="B927" i="2"/>
  <c r="B928" i="2"/>
  <c r="B929" i="2"/>
  <c r="B930" i="2"/>
  <c r="B931" i="2"/>
  <c r="M931" i="2" s="1" a="1"/>
  <c r="M931" i="2" s="1"/>
  <c r="B932" i="2"/>
  <c r="B933" i="2"/>
  <c r="B934" i="2"/>
  <c r="B935" i="2"/>
  <c r="B936" i="2"/>
  <c r="B937" i="2"/>
  <c r="B938" i="2"/>
  <c r="B939" i="2"/>
  <c r="M939" i="2" s="1" a="1"/>
  <c r="M939" i="2" s="1"/>
  <c r="B940" i="2"/>
  <c r="B941" i="2"/>
  <c r="B942" i="2"/>
  <c r="B943" i="2"/>
  <c r="B944" i="2"/>
  <c r="B945" i="2"/>
  <c r="B946" i="2"/>
  <c r="B947" i="2"/>
  <c r="M947" i="2" s="1" a="1"/>
  <c r="M947" i="2" s="1"/>
  <c r="B948" i="2"/>
  <c r="B949" i="2"/>
  <c r="B950" i="2"/>
  <c r="B951" i="2"/>
  <c r="B952" i="2"/>
  <c r="B953" i="2"/>
  <c r="B954" i="2"/>
  <c r="B955" i="2"/>
  <c r="M955" i="2" s="1" a="1"/>
  <c r="M955" i="2" s="1"/>
  <c r="B956" i="2"/>
  <c r="B957" i="2"/>
  <c r="B958" i="2"/>
  <c r="B959" i="2"/>
  <c r="B960" i="2"/>
  <c r="B961" i="2"/>
  <c r="B962" i="2"/>
  <c r="B963" i="2"/>
  <c r="M963" i="2" s="1" a="1"/>
  <c r="M963" i="2" s="1"/>
  <c r="B964" i="2"/>
  <c r="B965" i="2"/>
  <c r="B966" i="2"/>
  <c r="B967" i="2"/>
  <c r="B968" i="2"/>
  <c r="B969" i="2"/>
  <c r="B970" i="2"/>
  <c r="B971" i="2"/>
  <c r="M971" i="2" s="1" a="1"/>
  <c r="M971" i="2" s="1"/>
  <c r="B972" i="2"/>
  <c r="B973" i="2"/>
  <c r="B974" i="2"/>
  <c r="B975" i="2"/>
  <c r="B976" i="2"/>
  <c r="B977" i="2"/>
  <c r="B978" i="2"/>
  <c r="B979" i="2"/>
  <c r="M979" i="2" s="1" a="1"/>
  <c r="M979" i="2" s="1"/>
  <c r="B980" i="2"/>
  <c r="B981" i="2"/>
  <c r="B982" i="2"/>
  <c r="B983" i="2"/>
  <c r="B984" i="2"/>
  <c r="B985" i="2"/>
  <c r="B986" i="2"/>
  <c r="B987" i="2"/>
  <c r="M987" i="2" s="1" a="1"/>
  <c r="M987" i="2" s="1"/>
  <c r="B988" i="2"/>
  <c r="B989" i="2"/>
  <c r="B990" i="2"/>
  <c r="B991" i="2"/>
  <c r="B992" i="2"/>
  <c r="B993" i="2"/>
  <c r="B994" i="2"/>
  <c r="B995" i="2"/>
  <c r="M995" i="2" s="1" a="1"/>
  <c r="M995" i="2" s="1"/>
  <c r="B996" i="2"/>
  <c r="B997" i="2"/>
  <c r="B998" i="2"/>
  <c r="B999" i="2"/>
  <c r="B1000" i="2"/>
  <c r="B1001" i="2"/>
  <c r="B1002" i="2"/>
  <c r="B1003" i="2"/>
  <c r="M1003" i="2" s="1" a="1"/>
  <c r="M1003" i="2" s="1"/>
  <c r="B1004" i="2"/>
  <c r="B1005" i="2"/>
  <c r="B1006" i="2"/>
  <c r="B1007" i="2"/>
  <c r="B1008" i="2"/>
  <c r="B1009" i="2"/>
  <c r="B1010" i="2"/>
  <c r="B1011" i="2"/>
  <c r="M1011" i="2" s="1" a="1"/>
  <c r="M1011" i="2" s="1"/>
  <c r="B1012" i="2"/>
  <c r="B1013" i="2"/>
  <c r="B1014" i="2"/>
  <c r="B1015" i="2"/>
  <c r="B1016" i="2"/>
  <c r="B1017" i="2"/>
  <c r="B1018" i="2"/>
  <c r="B1019" i="2"/>
  <c r="M1019" i="2" s="1" a="1"/>
  <c r="M1019" i="2" s="1"/>
  <c r="B1020" i="2"/>
  <c r="B1021" i="2"/>
  <c r="B1022" i="2"/>
  <c r="B1023" i="2"/>
  <c r="B1024" i="2"/>
  <c r="B1025" i="2"/>
  <c r="B1026" i="2"/>
  <c r="B1027" i="2"/>
  <c r="M1027" i="2" s="1" a="1"/>
  <c r="M1027" i="2" s="1"/>
  <c r="B1028" i="2"/>
  <c r="B1029" i="2"/>
  <c r="B1030" i="2"/>
  <c r="B1031" i="2"/>
  <c r="B1032" i="2"/>
  <c r="B1033" i="2"/>
  <c r="B1034" i="2"/>
  <c r="B1035" i="2"/>
  <c r="M1035" i="2" s="1" a="1"/>
  <c r="M1035" i="2" s="1"/>
  <c r="B1036" i="2"/>
  <c r="B1037" i="2"/>
  <c r="B1038" i="2"/>
  <c r="B1039" i="2"/>
  <c r="B1040" i="2"/>
  <c r="B1041" i="2"/>
  <c r="B1042" i="2"/>
  <c r="B1043" i="2"/>
  <c r="M1043" i="2" s="1" a="1"/>
  <c r="M1043" i="2" s="1"/>
  <c r="B1044" i="2"/>
  <c r="B1045" i="2"/>
  <c r="B1046" i="2"/>
  <c r="B1047" i="2"/>
  <c r="B1048" i="2"/>
  <c r="B1049" i="2"/>
  <c r="B1050" i="2"/>
  <c r="B1051" i="2"/>
  <c r="M1051" i="2" s="1" a="1"/>
  <c r="M1051" i="2" s="1"/>
  <c r="B1052" i="2"/>
  <c r="B1053" i="2"/>
  <c r="B1054" i="2"/>
  <c r="B1055" i="2"/>
  <c r="B1056" i="2"/>
  <c r="B1057" i="2"/>
  <c r="B1058" i="2"/>
  <c r="B1059" i="2"/>
  <c r="M1059" i="2" s="1" a="1"/>
  <c r="M1059" i="2" s="1"/>
  <c r="B1060" i="2"/>
  <c r="B1061" i="2"/>
  <c r="B1062" i="2"/>
  <c r="B1063" i="2"/>
  <c r="B1064" i="2"/>
  <c r="B1065" i="2"/>
  <c r="B1066" i="2"/>
  <c r="B1067" i="2"/>
  <c r="M1067" i="2" s="1" a="1"/>
  <c r="M1067" i="2" s="1"/>
  <c r="B1068" i="2"/>
  <c r="B1069" i="2"/>
  <c r="B1070" i="2"/>
  <c r="B1071" i="2"/>
  <c r="B1072" i="2"/>
  <c r="B1073" i="2"/>
  <c r="B1074" i="2"/>
  <c r="B1075" i="2"/>
  <c r="M1075" i="2" s="1" a="1"/>
  <c r="M1075" i="2" s="1"/>
  <c r="B1076" i="2"/>
  <c r="B1077" i="2"/>
  <c r="B1078" i="2"/>
  <c r="B1079" i="2"/>
  <c r="B1080" i="2"/>
  <c r="B1081" i="2"/>
  <c r="B1082" i="2"/>
  <c r="B1083" i="2"/>
  <c r="M1083" i="2" s="1" a="1"/>
  <c r="M1083" i="2" s="1"/>
  <c r="B1084" i="2"/>
  <c r="B1085" i="2"/>
  <c r="B1086" i="2"/>
  <c r="B1087" i="2"/>
  <c r="B1088" i="2"/>
  <c r="B1089" i="2"/>
  <c r="B1090" i="2"/>
  <c r="B1091" i="2"/>
  <c r="M1091" i="2" s="1" a="1"/>
  <c r="M1091" i="2" s="1"/>
  <c r="B1092" i="2"/>
  <c r="B1093" i="2"/>
  <c r="B1094" i="2"/>
  <c r="B1095" i="2"/>
  <c r="B1096" i="2"/>
  <c r="B1097" i="2"/>
  <c r="B1098" i="2"/>
  <c r="B1099" i="2"/>
  <c r="M1099" i="2" s="1" a="1"/>
  <c r="M1099" i="2" s="1"/>
  <c r="B1100" i="2"/>
  <c r="B1101" i="2"/>
  <c r="B1102" i="2"/>
  <c r="B1103" i="2"/>
  <c r="B1104" i="2"/>
  <c r="B1105" i="2"/>
  <c r="B1106" i="2"/>
  <c r="B1107" i="2"/>
  <c r="M1107" i="2" s="1" a="1"/>
  <c r="M1107" i="2" s="1"/>
  <c r="B1108" i="2"/>
  <c r="B1109" i="2"/>
  <c r="B1110" i="2"/>
  <c r="B1111" i="2"/>
  <c r="B1112" i="2"/>
  <c r="B1113" i="2"/>
  <c r="B1114" i="2"/>
  <c r="B1115" i="2"/>
  <c r="M1115" i="2" s="1" a="1"/>
  <c r="M1115" i="2" s="1"/>
  <c r="B1116" i="2"/>
  <c r="B1117" i="2"/>
  <c r="B1118" i="2"/>
  <c r="B1119" i="2"/>
  <c r="B1120" i="2"/>
  <c r="B1121" i="2"/>
  <c r="B1122" i="2"/>
  <c r="B1123" i="2"/>
  <c r="M1123" i="2" s="1" a="1"/>
  <c r="M1123" i="2" s="1"/>
  <c r="B1124" i="2"/>
  <c r="B1125" i="2"/>
  <c r="B1126" i="2"/>
  <c r="B1127" i="2"/>
  <c r="B1128" i="2"/>
  <c r="B1129" i="2"/>
  <c r="B1130" i="2"/>
  <c r="B1131" i="2"/>
  <c r="M1131" i="2" s="1" a="1"/>
  <c r="M1131" i="2" s="1"/>
  <c r="B1132" i="2"/>
  <c r="B1133" i="2"/>
  <c r="B1134" i="2"/>
  <c r="B1135" i="2"/>
  <c r="B1136" i="2"/>
  <c r="B1137" i="2"/>
  <c r="B1138" i="2"/>
  <c r="B1139" i="2"/>
  <c r="M1139" i="2" s="1" a="1"/>
  <c r="M1139" i="2" s="1"/>
  <c r="B1140" i="2"/>
  <c r="B1141" i="2"/>
  <c r="B1142" i="2"/>
  <c r="B1143" i="2"/>
  <c r="B1144" i="2"/>
  <c r="B1145" i="2"/>
  <c r="B1146" i="2"/>
  <c r="B1147" i="2"/>
  <c r="M1147" i="2" s="1" a="1"/>
  <c r="M1147" i="2" s="1"/>
  <c r="B1148" i="2"/>
  <c r="B1149" i="2"/>
  <c r="B1150" i="2"/>
  <c r="B1151" i="2"/>
  <c r="B1152" i="2"/>
  <c r="B1153" i="2"/>
  <c r="B1154" i="2"/>
  <c r="B1155" i="2"/>
  <c r="M1155" i="2" s="1" a="1"/>
  <c r="M1155" i="2" s="1"/>
  <c r="B1156" i="2"/>
  <c r="B1157" i="2"/>
  <c r="B1158" i="2"/>
  <c r="B1159" i="2"/>
  <c r="B1160" i="2"/>
  <c r="B1161" i="2"/>
  <c r="B1162" i="2"/>
  <c r="B1163" i="2"/>
  <c r="M1163" i="2" s="1" a="1"/>
  <c r="M1163" i="2" s="1"/>
  <c r="B1164" i="2"/>
  <c r="B1165" i="2"/>
  <c r="B1166" i="2"/>
  <c r="B1167" i="2"/>
  <c r="B1168" i="2"/>
  <c r="B1169" i="2"/>
  <c r="B1170" i="2"/>
  <c r="B1171" i="2"/>
  <c r="M1171" i="2" s="1" a="1"/>
  <c r="M1171" i="2" s="1"/>
  <c r="B1172" i="2"/>
  <c r="B1173" i="2"/>
  <c r="B1174" i="2"/>
  <c r="B1175" i="2"/>
  <c r="B1176" i="2"/>
  <c r="B1177" i="2"/>
  <c r="B1178" i="2"/>
  <c r="B1179" i="2"/>
  <c r="M1179" i="2" s="1" a="1"/>
  <c r="M1179" i="2" s="1"/>
  <c r="B1180" i="2"/>
  <c r="B1181" i="2"/>
  <c r="B1182" i="2"/>
  <c r="B1183" i="2"/>
  <c r="B1184" i="2"/>
  <c r="B1185" i="2"/>
  <c r="B1186" i="2"/>
  <c r="B1187" i="2"/>
  <c r="M1187" i="2" s="1" a="1"/>
  <c r="M1187" i="2" s="1"/>
  <c r="B1188" i="2"/>
  <c r="B1189" i="2"/>
  <c r="B1190" i="2"/>
  <c r="B1191" i="2"/>
  <c r="B1192" i="2"/>
  <c r="B1193" i="2"/>
  <c r="B1194" i="2"/>
  <c r="B1195" i="2"/>
  <c r="M1195" i="2" s="1" a="1"/>
  <c r="M1195" i="2" s="1"/>
  <c r="B1196" i="2"/>
  <c r="B1197" i="2"/>
  <c r="B1198" i="2"/>
  <c r="B1199" i="2"/>
  <c r="B1200" i="2"/>
  <c r="B1201" i="2"/>
  <c r="B1202" i="2"/>
  <c r="B1203" i="2"/>
  <c r="M1203" i="2" s="1" a="1"/>
  <c r="M1203" i="2" s="1"/>
  <c r="B1204" i="2"/>
  <c r="B1205" i="2"/>
  <c r="B1206" i="2"/>
  <c r="B1207" i="2"/>
  <c r="B1208" i="2"/>
  <c r="B1209" i="2"/>
  <c r="B1210" i="2"/>
  <c r="B1211" i="2"/>
  <c r="M1211" i="2" s="1" a="1"/>
  <c r="M1211" i="2" s="1"/>
  <c r="B1212" i="2"/>
  <c r="B1213" i="2"/>
  <c r="B1214" i="2"/>
  <c r="B1215" i="2"/>
  <c r="B1216" i="2"/>
  <c r="B1217" i="2"/>
  <c r="B1218" i="2"/>
  <c r="B1219" i="2"/>
  <c r="M1219" i="2" s="1" a="1"/>
  <c r="M1219" i="2" s="1"/>
  <c r="B1220" i="2"/>
  <c r="B1221" i="2"/>
  <c r="B1222" i="2"/>
  <c r="B1223" i="2"/>
  <c r="B1224" i="2"/>
  <c r="B1225" i="2"/>
  <c r="B1226" i="2"/>
  <c r="B1227" i="2"/>
  <c r="M1227" i="2" s="1" a="1"/>
  <c r="M1227" i="2" s="1"/>
  <c r="B1228" i="2"/>
  <c r="B1229" i="2"/>
  <c r="B1230" i="2"/>
  <c r="B1231" i="2"/>
  <c r="B1232" i="2"/>
  <c r="B1233" i="2"/>
  <c r="B1234" i="2"/>
  <c r="B1235" i="2"/>
  <c r="M1235" i="2" s="1" a="1"/>
  <c r="M1235" i="2" s="1"/>
  <c r="B1236" i="2"/>
  <c r="B1237" i="2"/>
  <c r="B1238" i="2"/>
  <c r="B1239" i="2"/>
  <c r="B1240" i="2"/>
  <c r="B1241" i="2"/>
  <c r="B1242" i="2"/>
  <c r="B1243" i="2"/>
  <c r="M1243" i="2" s="1" a="1"/>
  <c r="M1243" i="2" s="1"/>
  <c r="B1244" i="2"/>
  <c r="B1245" i="2"/>
  <c r="B1246" i="2"/>
  <c r="B1247" i="2"/>
  <c r="B1248" i="2"/>
  <c r="B1249" i="2"/>
  <c r="B1250" i="2"/>
  <c r="B1251" i="2"/>
  <c r="M1251" i="2" s="1" a="1"/>
  <c r="M1251" i="2" s="1"/>
  <c r="B1252" i="2"/>
  <c r="B1253" i="2"/>
  <c r="B1254" i="2"/>
  <c r="B1255" i="2"/>
  <c r="B1256" i="2"/>
  <c r="B1257" i="2"/>
  <c r="B1258" i="2"/>
  <c r="B1259" i="2"/>
  <c r="M1259" i="2" s="1" a="1"/>
  <c r="M1259" i="2" s="1"/>
  <c r="B1260" i="2"/>
  <c r="B1261" i="2"/>
  <c r="B1262" i="2"/>
  <c r="B1263" i="2"/>
  <c r="B1264" i="2"/>
  <c r="B1265" i="2"/>
  <c r="B1266" i="2"/>
  <c r="B1267" i="2"/>
  <c r="M1267" i="2" s="1" a="1"/>
  <c r="M1267" i="2" s="1"/>
  <c r="B1268" i="2"/>
  <c r="B1269" i="2"/>
  <c r="B1270" i="2"/>
  <c r="B1271" i="2"/>
  <c r="B1272" i="2"/>
  <c r="B1273" i="2"/>
  <c r="B1274" i="2"/>
  <c r="B1275" i="2"/>
  <c r="M1275" i="2" s="1" a="1"/>
  <c r="M1275" i="2" s="1"/>
  <c r="B1276" i="2"/>
  <c r="B1277" i="2"/>
  <c r="B1278" i="2"/>
  <c r="B1279" i="2"/>
  <c r="B1280" i="2"/>
  <c r="B1281" i="2"/>
  <c r="B1282" i="2"/>
  <c r="B1283" i="2"/>
  <c r="M1283" i="2" s="1" a="1"/>
  <c r="M1283" i="2" s="1"/>
  <c r="B1284" i="2"/>
  <c r="B1285" i="2"/>
  <c r="B1286" i="2"/>
  <c r="B1287" i="2"/>
  <c r="B1288" i="2"/>
  <c r="B1289" i="2"/>
  <c r="B1290" i="2"/>
  <c r="B1291" i="2"/>
  <c r="M1291" i="2" s="1" a="1"/>
  <c r="M1291" i="2" s="1"/>
  <c r="B1292" i="2"/>
  <c r="B1293" i="2"/>
  <c r="B1294" i="2"/>
  <c r="B1295" i="2"/>
  <c r="B1296" i="2"/>
  <c r="B1297" i="2"/>
  <c r="B1298" i="2"/>
  <c r="B1299" i="2"/>
  <c r="M1299" i="2" s="1" a="1"/>
  <c r="M1299" i="2" s="1"/>
  <c r="B1300" i="2"/>
  <c r="B1301" i="2"/>
  <c r="B1302" i="2"/>
  <c r="B1303" i="2"/>
  <c r="B1304" i="2"/>
  <c r="B1305" i="2"/>
  <c r="B1306" i="2"/>
  <c r="B1307" i="2"/>
  <c r="M1307" i="2" s="1" a="1"/>
  <c r="M1307" i="2" s="1"/>
  <c r="B1308" i="2"/>
  <c r="B1309" i="2"/>
  <c r="B1310" i="2"/>
  <c r="B1311" i="2"/>
  <c r="B1312" i="2"/>
  <c r="B1313" i="2"/>
  <c r="B1314" i="2"/>
  <c r="B1315" i="2"/>
  <c r="M1315" i="2" s="1" a="1"/>
  <c r="M1315" i="2" s="1"/>
  <c r="B1316" i="2"/>
  <c r="B1317" i="2"/>
  <c r="B1318" i="2"/>
  <c r="B1319" i="2"/>
  <c r="B1320" i="2"/>
  <c r="B1321" i="2"/>
  <c r="B1322" i="2"/>
  <c r="B1323" i="2"/>
  <c r="M1323" i="2" s="1" a="1"/>
  <c r="M1323" i="2" s="1"/>
  <c r="B1324" i="2"/>
  <c r="B1325" i="2"/>
  <c r="B1326" i="2"/>
  <c r="B1327" i="2"/>
  <c r="B1328" i="2"/>
  <c r="B1329" i="2"/>
  <c r="B1330" i="2"/>
  <c r="B1331" i="2"/>
  <c r="M1331" i="2" s="1" a="1"/>
  <c r="M1331" i="2" s="1"/>
  <c r="B1332" i="2"/>
  <c r="B1333" i="2"/>
  <c r="B1334" i="2"/>
  <c r="B1335" i="2"/>
  <c r="B1336" i="2"/>
  <c r="B1337" i="2"/>
  <c r="B1338" i="2"/>
  <c r="B1339" i="2"/>
  <c r="M1339" i="2" s="1" a="1"/>
  <c r="M1339" i="2" s="1"/>
  <c r="B1340" i="2"/>
  <c r="B1341" i="2"/>
  <c r="B1342" i="2"/>
  <c r="B1343" i="2"/>
  <c r="B1344" i="2"/>
  <c r="B1345" i="2"/>
  <c r="B1346" i="2"/>
  <c r="B1347" i="2"/>
  <c r="M1347" i="2" s="1" a="1"/>
  <c r="M1347" i="2" s="1"/>
  <c r="B1348" i="2"/>
  <c r="B1349" i="2"/>
  <c r="B1350" i="2"/>
  <c r="B1351" i="2"/>
  <c r="B1352" i="2"/>
  <c r="B1353" i="2"/>
  <c r="B1354" i="2"/>
  <c r="B1355" i="2"/>
  <c r="M1355" i="2" s="1" a="1"/>
  <c r="M1355" i="2" s="1"/>
  <c r="B1356" i="2"/>
  <c r="B1357" i="2"/>
  <c r="B1358" i="2"/>
  <c r="B1359" i="2"/>
  <c r="B1360" i="2"/>
  <c r="B1361" i="2"/>
  <c r="B1362" i="2"/>
  <c r="B1363" i="2"/>
  <c r="M1363" i="2" s="1" a="1"/>
  <c r="M1363" i="2" s="1"/>
  <c r="B1364" i="2"/>
  <c r="B1365" i="2"/>
  <c r="B1366" i="2"/>
  <c r="B1367" i="2"/>
  <c r="B1368" i="2"/>
  <c r="B1369" i="2"/>
  <c r="B1370" i="2"/>
  <c r="B1371" i="2"/>
  <c r="M1371" i="2" s="1" a="1"/>
  <c r="M1371" i="2" s="1"/>
  <c r="B1372" i="2"/>
  <c r="B1373" i="2"/>
  <c r="B1374" i="2"/>
  <c r="B1375" i="2"/>
  <c r="B1376" i="2"/>
  <c r="B1377" i="2"/>
  <c r="B1378" i="2"/>
  <c r="B1379" i="2"/>
  <c r="M1379" i="2" s="1" a="1"/>
  <c r="M1379" i="2" s="1"/>
  <c r="B1380" i="2"/>
  <c r="B1381" i="2"/>
  <c r="B1382" i="2"/>
  <c r="B1383" i="2"/>
  <c r="B1384" i="2"/>
  <c r="B1385" i="2"/>
  <c r="B1386" i="2"/>
  <c r="B1387" i="2"/>
  <c r="M1387" i="2" s="1" a="1"/>
  <c r="M1387" i="2" s="1"/>
  <c r="B1388" i="2"/>
  <c r="B1389" i="2"/>
  <c r="B1390" i="2"/>
  <c r="B1391" i="2"/>
  <c r="B1392" i="2"/>
  <c r="B1393" i="2"/>
  <c r="B1394" i="2"/>
  <c r="B1395" i="2"/>
  <c r="M1395" i="2" s="1" a="1"/>
  <c r="M1395" i="2" s="1"/>
  <c r="B1396" i="2"/>
  <c r="B1397" i="2"/>
  <c r="B1398" i="2"/>
  <c r="B1399" i="2"/>
  <c r="B1400" i="2"/>
  <c r="B1401" i="2"/>
  <c r="B1402" i="2"/>
  <c r="B1403" i="2"/>
  <c r="M1403" i="2" s="1" a="1"/>
  <c r="M1403" i="2" s="1"/>
  <c r="B1404" i="2"/>
  <c r="B1405" i="2"/>
  <c r="B1406" i="2"/>
  <c r="B1407" i="2"/>
  <c r="B1408" i="2"/>
  <c r="B1409" i="2"/>
  <c r="B1410" i="2"/>
  <c r="B1411" i="2"/>
  <c r="M1411" i="2" s="1" a="1"/>
  <c r="M1411" i="2" s="1"/>
  <c r="B1412" i="2"/>
  <c r="B1413" i="2"/>
  <c r="B1414" i="2"/>
  <c r="B1415" i="2"/>
  <c r="B1416" i="2"/>
  <c r="B1417" i="2"/>
  <c r="B1418" i="2"/>
  <c r="B1419" i="2"/>
  <c r="M1419" i="2" s="1" a="1"/>
  <c r="M1419" i="2" s="1"/>
  <c r="B1420" i="2"/>
  <c r="B1421" i="2"/>
  <c r="B1422" i="2"/>
  <c r="B1423" i="2"/>
  <c r="B1424" i="2"/>
  <c r="B1425" i="2"/>
  <c r="B1426" i="2"/>
  <c r="B1427" i="2"/>
  <c r="M1427" i="2" s="1" a="1"/>
  <c r="M1427" i="2" s="1"/>
  <c r="B1428" i="2"/>
  <c r="B1429" i="2"/>
  <c r="B1430" i="2"/>
  <c r="B1431" i="2"/>
  <c r="B1432" i="2"/>
  <c r="B1433" i="2"/>
  <c r="B1434" i="2"/>
  <c r="B1435" i="2"/>
  <c r="M1435" i="2" s="1" a="1"/>
  <c r="M1435" i="2" s="1"/>
  <c r="B1436" i="2"/>
  <c r="B1437" i="2"/>
  <c r="B1438" i="2"/>
  <c r="B1439" i="2"/>
  <c r="B1440" i="2"/>
  <c r="B1441" i="2"/>
  <c r="B1442" i="2"/>
  <c r="B1443" i="2"/>
  <c r="M1443" i="2" s="1" a="1"/>
  <c r="M1443" i="2" s="1"/>
  <c r="B1444" i="2"/>
  <c r="B1445" i="2"/>
  <c r="B1446" i="2"/>
  <c r="B1447" i="2"/>
  <c r="B1448" i="2"/>
  <c r="B1449" i="2"/>
  <c r="B1450" i="2"/>
  <c r="B1451" i="2"/>
  <c r="M1451" i="2" s="1" a="1"/>
  <c r="M1451" i="2" s="1"/>
  <c r="B1452" i="2"/>
  <c r="B1453" i="2"/>
  <c r="B1454" i="2"/>
  <c r="B1455" i="2"/>
  <c r="B1456" i="2"/>
  <c r="B1457" i="2"/>
  <c r="B1458" i="2"/>
  <c r="B1459" i="2"/>
  <c r="M1459" i="2" s="1" a="1"/>
  <c r="M1459" i="2" s="1"/>
  <c r="B1460" i="2"/>
  <c r="B1461" i="2"/>
  <c r="B1462" i="2"/>
  <c r="B1463" i="2"/>
  <c r="B1464" i="2"/>
  <c r="B1465" i="2"/>
  <c r="B1466" i="2"/>
  <c r="B1467" i="2"/>
  <c r="M1467" i="2" s="1" a="1"/>
  <c r="M1467" i="2" s="1"/>
  <c r="B1468" i="2"/>
  <c r="B1469" i="2"/>
  <c r="B1470" i="2"/>
  <c r="B1471" i="2"/>
  <c r="B1472" i="2"/>
  <c r="B1473" i="2"/>
  <c r="B1474" i="2"/>
  <c r="B1475" i="2"/>
  <c r="M1475" i="2" s="1" a="1"/>
  <c r="M1475" i="2" s="1"/>
  <c r="B1476" i="2"/>
  <c r="B1477" i="2"/>
  <c r="B1478" i="2"/>
  <c r="B1479" i="2"/>
  <c r="B1480" i="2"/>
  <c r="B1481" i="2"/>
  <c r="B1482" i="2"/>
  <c r="B1483" i="2"/>
  <c r="M1483" i="2" s="1" a="1"/>
  <c r="M1483" i="2" s="1"/>
  <c r="B1484" i="2"/>
  <c r="B1485" i="2"/>
  <c r="B1486" i="2"/>
  <c r="B1487" i="2"/>
  <c r="B1488" i="2"/>
  <c r="B1489" i="2"/>
  <c r="B1490" i="2"/>
  <c r="B1491" i="2"/>
  <c r="M1491" i="2" s="1" a="1"/>
  <c r="M1491" i="2" s="1"/>
  <c r="B1492" i="2"/>
  <c r="B1493" i="2"/>
  <c r="B1494" i="2"/>
  <c r="B1495" i="2"/>
  <c r="B1496" i="2"/>
  <c r="B1497" i="2"/>
  <c r="B1498" i="2"/>
  <c r="B1499" i="2"/>
  <c r="M1499" i="2" s="1" a="1"/>
  <c r="M1499" i="2" s="1"/>
  <c r="B1500" i="2"/>
  <c r="B1501" i="2"/>
  <c r="B1502" i="2"/>
  <c r="B1503" i="2"/>
  <c r="B1504" i="2"/>
  <c r="B1505" i="2"/>
  <c r="B1506" i="2"/>
  <c r="B1507" i="2"/>
  <c r="M1507" i="2" s="1" a="1"/>
  <c r="M1507" i="2" s="1"/>
  <c r="B1508" i="2"/>
  <c r="B1509" i="2"/>
  <c r="B1510" i="2"/>
  <c r="B1511" i="2"/>
  <c r="B1512" i="2"/>
  <c r="B1513" i="2"/>
  <c r="B1514" i="2"/>
  <c r="B1515" i="2"/>
  <c r="M1515" i="2" s="1" a="1"/>
  <c r="M1515" i="2" s="1"/>
  <c r="B1516" i="2"/>
  <c r="B1517" i="2"/>
  <c r="B1518" i="2"/>
  <c r="B1519" i="2"/>
  <c r="B1520" i="2"/>
  <c r="B1521" i="2"/>
  <c r="B1522" i="2"/>
  <c r="B1523" i="2"/>
  <c r="M1523" i="2" s="1" a="1"/>
  <c r="M1523" i="2" s="1"/>
  <c r="B1524" i="2"/>
  <c r="B1525" i="2"/>
  <c r="B1526" i="2"/>
  <c r="B1527" i="2"/>
  <c r="B1528" i="2"/>
  <c r="B1529" i="2"/>
  <c r="B1530" i="2"/>
  <c r="B1531" i="2"/>
  <c r="M1531" i="2" s="1" a="1"/>
  <c r="M1531" i="2" s="1"/>
  <c r="B1532" i="2"/>
  <c r="B1533" i="2"/>
  <c r="B1534" i="2"/>
  <c r="B1535" i="2"/>
  <c r="B1536" i="2"/>
  <c r="B1537" i="2"/>
  <c r="B1538" i="2"/>
  <c r="B1539" i="2"/>
  <c r="M1539" i="2" s="1" a="1"/>
  <c r="M1539" i="2" s="1"/>
  <c r="B1540" i="2"/>
  <c r="B1541" i="2"/>
  <c r="B1542" i="2"/>
  <c r="B1543" i="2"/>
  <c r="B1544" i="2"/>
  <c r="B1545" i="2"/>
  <c r="B1546" i="2"/>
  <c r="B1547" i="2"/>
  <c r="M1547" i="2" s="1" a="1"/>
  <c r="M1547" i="2" s="1"/>
  <c r="B1548" i="2"/>
  <c r="B1549" i="2"/>
  <c r="B1550" i="2"/>
  <c r="B1551" i="2"/>
  <c r="B1552" i="2"/>
  <c r="B1553" i="2"/>
  <c r="B1554" i="2"/>
  <c r="B1555" i="2"/>
  <c r="M1555" i="2" s="1" a="1"/>
  <c r="M1555" i="2" s="1"/>
  <c r="B1556" i="2"/>
  <c r="B1557" i="2"/>
  <c r="B1558" i="2"/>
  <c r="B1559" i="2"/>
  <c r="B1560" i="2"/>
  <c r="B1561" i="2"/>
  <c r="B1562" i="2"/>
  <c r="B1563" i="2"/>
  <c r="M1563" i="2" s="1" a="1"/>
  <c r="M1563" i="2" s="1"/>
  <c r="B1564" i="2"/>
  <c r="B1565" i="2"/>
  <c r="B1566" i="2"/>
  <c r="B1567" i="2"/>
  <c r="B1568" i="2"/>
  <c r="B1569" i="2"/>
  <c r="B1570" i="2"/>
  <c r="B1571" i="2"/>
  <c r="M1571" i="2" s="1" a="1"/>
  <c r="M1571" i="2" s="1"/>
  <c r="B1572" i="2"/>
  <c r="B1573" i="2"/>
  <c r="B1574" i="2"/>
  <c r="B1575" i="2"/>
  <c r="B1576" i="2"/>
  <c r="B1577" i="2"/>
  <c r="B1578" i="2"/>
  <c r="B1579" i="2"/>
  <c r="M1579" i="2" s="1" a="1"/>
  <c r="M1579" i="2" s="1"/>
  <c r="B1580" i="2"/>
  <c r="B1581" i="2"/>
  <c r="B1582" i="2"/>
  <c r="B1583" i="2"/>
  <c r="B1584" i="2"/>
  <c r="B1585" i="2"/>
  <c r="B1586" i="2"/>
  <c r="B1587" i="2"/>
  <c r="M1587" i="2" s="1" a="1"/>
  <c r="M1587" i="2" s="1"/>
  <c r="B1588" i="2"/>
  <c r="B1589" i="2"/>
  <c r="B1590" i="2"/>
  <c r="B1591" i="2"/>
  <c r="B1592" i="2"/>
  <c r="B1593" i="2"/>
  <c r="B1594" i="2"/>
  <c r="B1595" i="2"/>
  <c r="M1595" i="2" s="1" a="1"/>
  <c r="M1595" i="2" s="1"/>
  <c r="B1596" i="2"/>
  <c r="B1597" i="2"/>
  <c r="B1598" i="2"/>
  <c r="B1599" i="2"/>
  <c r="B1600" i="2"/>
  <c r="B1601" i="2"/>
  <c r="B1602" i="2"/>
  <c r="B1603" i="2"/>
  <c r="M1603" i="2" s="1" a="1"/>
  <c r="M1603" i="2" s="1"/>
  <c r="B1604" i="2"/>
  <c r="B1605" i="2"/>
  <c r="B1606" i="2"/>
  <c r="B1607" i="2"/>
  <c r="B1608" i="2"/>
  <c r="B1609" i="2"/>
  <c r="B1610" i="2"/>
  <c r="B1611" i="2"/>
  <c r="M1611" i="2" s="1" a="1"/>
  <c r="M1611" i="2" s="1"/>
  <c r="B1612" i="2"/>
  <c r="B1613" i="2"/>
  <c r="B1614" i="2"/>
  <c r="B1615" i="2"/>
  <c r="B1616" i="2"/>
  <c r="B1617" i="2"/>
  <c r="B1618" i="2"/>
  <c r="B1619" i="2"/>
  <c r="M1619" i="2" s="1" a="1"/>
  <c r="M1619" i="2" s="1"/>
  <c r="B1620" i="2"/>
  <c r="B1621" i="2"/>
  <c r="B1622" i="2"/>
  <c r="B1623" i="2"/>
  <c r="B1624" i="2"/>
  <c r="B1625" i="2"/>
  <c r="B1626" i="2"/>
  <c r="B1627" i="2"/>
  <c r="M1627" i="2" s="1" a="1"/>
  <c r="M1627" i="2" s="1"/>
  <c r="B1628" i="2"/>
  <c r="B1629" i="2"/>
  <c r="B1630" i="2"/>
  <c r="B1631" i="2"/>
  <c r="B1632" i="2"/>
  <c r="B1633" i="2"/>
  <c r="B1634" i="2"/>
  <c r="B1635" i="2"/>
  <c r="M1635" i="2" s="1" a="1"/>
  <c r="M1635" i="2" s="1"/>
  <c r="B1636" i="2"/>
  <c r="B1637" i="2"/>
  <c r="B1638" i="2"/>
  <c r="B1639" i="2"/>
  <c r="B1640" i="2"/>
  <c r="B1641" i="2"/>
  <c r="B1642" i="2"/>
  <c r="B1643" i="2"/>
  <c r="M1643" i="2" s="1" a="1"/>
  <c r="M1643" i="2" s="1"/>
  <c r="B1644" i="2"/>
  <c r="B1645" i="2"/>
  <c r="B1646" i="2"/>
  <c r="B1647" i="2"/>
  <c r="B1648" i="2"/>
  <c r="B1649" i="2"/>
  <c r="B1650" i="2"/>
  <c r="B1651" i="2"/>
  <c r="M1651" i="2" s="1" a="1"/>
  <c r="M1651" i="2" s="1"/>
  <c r="B1652" i="2"/>
  <c r="B1653" i="2"/>
  <c r="B1654" i="2"/>
  <c r="B1655" i="2"/>
  <c r="B1656" i="2"/>
  <c r="B1657" i="2"/>
  <c r="B1658" i="2"/>
  <c r="B1659" i="2"/>
  <c r="M1659" i="2" s="1" a="1"/>
  <c r="M1659" i="2" s="1"/>
  <c r="B1660" i="2"/>
  <c r="B1661" i="2"/>
  <c r="B1662" i="2"/>
  <c r="B1663" i="2"/>
  <c r="B1664" i="2"/>
  <c r="B1665" i="2"/>
  <c r="B1666" i="2"/>
  <c r="B1667" i="2"/>
  <c r="M1667" i="2" s="1" a="1"/>
  <c r="M1667" i="2" s="1"/>
  <c r="B1668" i="2"/>
  <c r="B1669" i="2"/>
  <c r="B1670" i="2"/>
  <c r="B1671" i="2"/>
  <c r="B1672" i="2"/>
  <c r="B1673" i="2"/>
  <c r="B1674" i="2"/>
  <c r="B1675" i="2"/>
  <c r="M1675" i="2" s="1" a="1"/>
  <c r="M1675" i="2" s="1"/>
  <c r="B1676" i="2"/>
  <c r="B1677" i="2"/>
  <c r="B1678" i="2"/>
  <c r="B1679" i="2"/>
  <c r="B1680" i="2"/>
  <c r="B1681" i="2"/>
  <c r="B1682" i="2"/>
  <c r="B1683" i="2"/>
  <c r="M1683" i="2" s="1" a="1"/>
  <c r="M1683" i="2" s="1"/>
  <c r="B1684" i="2"/>
  <c r="B1685" i="2"/>
  <c r="B1686" i="2"/>
  <c r="B1687" i="2"/>
  <c r="B1688" i="2"/>
  <c r="B1689" i="2"/>
  <c r="B1690" i="2"/>
  <c r="B1691" i="2"/>
  <c r="M1691" i="2" s="1" a="1"/>
  <c r="M1691" i="2" s="1"/>
  <c r="B1692" i="2"/>
  <c r="B1693" i="2"/>
  <c r="B1694" i="2"/>
  <c r="B1695" i="2"/>
  <c r="B1696" i="2"/>
  <c r="B1697" i="2"/>
  <c r="B1698" i="2"/>
  <c r="B1699" i="2"/>
  <c r="M1699" i="2" s="1" a="1"/>
  <c r="M1699" i="2" s="1"/>
  <c r="B1700" i="2"/>
  <c r="B1701" i="2"/>
  <c r="B1702" i="2"/>
  <c r="B1703" i="2"/>
  <c r="B1704" i="2"/>
  <c r="B1705" i="2"/>
  <c r="B1706" i="2"/>
  <c r="B1707" i="2"/>
  <c r="M1707" i="2" s="1" a="1"/>
  <c r="M1707" i="2" s="1"/>
  <c r="B1708" i="2"/>
  <c r="B1709" i="2"/>
  <c r="B1710" i="2"/>
  <c r="B1711" i="2"/>
  <c r="B1712" i="2"/>
  <c r="B1713" i="2"/>
  <c r="B1714" i="2"/>
  <c r="B1715" i="2"/>
  <c r="M1715" i="2" s="1" a="1"/>
  <c r="M1715" i="2" s="1"/>
  <c r="B1716" i="2"/>
  <c r="B1717" i="2"/>
  <c r="B1718" i="2"/>
  <c r="B1719" i="2"/>
  <c r="B1720" i="2"/>
  <c r="B1721" i="2"/>
  <c r="B1722" i="2"/>
  <c r="B1723" i="2"/>
  <c r="M1723" i="2" s="1" a="1"/>
  <c r="M1723" i="2" s="1"/>
  <c r="B1724" i="2"/>
  <c r="B1725" i="2"/>
  <c r="B1726" i="2"/>
  <c r="B1727" i="2"/>
  <c r="B1728" i="2"/>
  <c r="B1729" i="2"/>
  <c r="B1730" i="2"/>
  <c r="B1731" i="2"/>
  <c r="M1731" i="2" s="1" a="1"/>
  <c r="M1731" i="2" s="1"/>
  <c r="B1732" i="2"/>
  <c r="B1733" i="2"/>
  <c r="B1734" i="2"/>
  <c r="B1735" i="2"/>
  <c r="B1736" i="2"/>
  <c r="B1737" i="2"/>
  <c r="B1738" i="2"/>
  <c r="B1739" i="2"/>
  <c r="M1739" i="2" s="1" a="1"/>
  <c r="M1739" i="2" s="1"/>
  <c r="B1740" i="2"/>
  <c r="B1741" i="2"/>
  <c r="B1742" i="2"/>
  <c r="B1743" i="2"/>
  <c r="B1744" i="2"/>
  <c r="B1745" i="2"/>
  <c r="B1746" i="2"/>
  <c r="B1747" i="2"/>
  <c r="M1747" i="2" s="1" a="1"/>
  <c r="M1747" i="2" s="1"/>
  <c r="B1748" i="2"/>
  <c r="B1749" i="2"/>
  <c r="B1750" i="2"/>
  <c r="B1751" i="2"/>
  <c r="B1752" i="2"/>
  <c r="B1753" i="2"/>
  <c r="B1754" i="2"/>
  <c r="B1755" i="2"/>
  <c r="M1755" i="2" s="1" a="1"/>
  <c r="M1755" i="2" s="1"/>
  <c r="B1756" i="2"/>
  <c r="B1757" i="2"/>
  <c r="B1758" i="2"/>
  <c r="B1759" i="2"/>
  <c r="B1760" i="2"/>
  <c r="B1761" i="2"/>
  <c r="B1762" i="2"/>
  <c r="B1763" i="2"/>
  <c r="M1763" i="2" s="1" a="1"/>
  <c r="M1763" i="2" s="1"/>
  <c r="B1764" i="2"/>
  <c r="B1765" i="2"/>
  <c r="B1766" i="2"/>
  <c r="B1767" i="2"/>
  <c r="B1768" i="2"/>
  <c r="B1769" i="2"/>
  <c r="B1770" i="2"/>
  <c r="B1771" i="2"/>
  <c r="M1771" i="2" s="1" a="1"/>
  <c r="M1771" i="2" s="1"/>
  <c r="B1772" i="2"/>
  <c r="B1773" i="2"/>
  <c r="B1774" i="2"/>
  <c r="B1775" i="2"/>
  <c r="B1776" i="2"/>
  <c r="B1777" i="2"/>
  <c r="B1778" i="2"/>
  <c r="B1779" i="2"/>
  <c r="M1779" i="2" s="1" a="1"/>
  <c r="M1779" i="2" s="1"/>
  <c r="B1780" i="2"/>
  <c r="B1781" i="2"/>
  <c r="B1782" i="2"/>
  <c r="B1783" i="2"/>
  <c r="B1784" i="2"/>
  <c r="B1785" i="2"/>
  <c r="B1786" i="2"/>
  <c r="B1787" i="2"/>
  <c r="M1787" i="2" s="1" a="1"/>
  <c r="M1787" i="2" s="1"/>
  <c r="B1788" i="2"/>
  <c r="B1789" i="2"/>
  <c r="B1790" i="2"/>
  <c r="B1791" i="2"/>
  <c r="B1792" i="2"/>
  <c r="B1793" i="2"/>
  <c r="B1794" i="2"/>
  <c r="B1795" i="2"/>
  <c r="M1795" i="2" s="1" a="1"/>
  <c r="M1795" i="2" s="1"/>
  <c r="B1796" i="2"/>
  <c r="B1797" i="2"/>
  <c r="B1798" i="2"/>
  <c r="B1799" i="2"/>
  <c r="B1800" i="2"/>
  <c r="B1801" i="2"/>
  <c r="B1802" i="2"/>
  <c r="B1803" i="2"/>
  <c r="M1803" i="2" s="1" a="1"/>
  <c r="M1803" i="2" s="1"/>
  <c r="B1804" i="2"/>
  <c r="B1805" i="2"/>
  <c r="B1806" i="2"/>
  <c r="B1807" i="2"/>
  <c r="B1808" i="2"/>
  <c r="B1809" i="2"/>
  <c r="B1810" i="2"/>
  <c r="B1811" i="2"/>
  <c r="M1811" i="2" s="1" a="1"/>
  <c r="M1811" i="2" s="1"/>
  <c r="B1812" i="2"/>
  <c r="B1813" i="2"/>
  <c r="B1814" i="2"/>
  <c r="B1815" i="2"/>
  <c r="B1816" i="2"/>
  <c r="B1817" i="2"/>
  <c r="B1818" i="2"/>
  <c r="B1819" i="2"/>
  <c r="M1819" i="2" s="1" a="1"/>
  <c r="M1819" i="2" s="1"/>
  <c r="B1820" i="2"/>
  <c r="B1821" i="2"/>
  <c r="B1822" i="2"/>
  <c r="B1823" i="2"/>
  <c r="B1824" i="2"/>
  <c r="B1825" i="2"/>
  <c r="B1826" i="2"/>
  <c r="B1827" i="2"/>
  <c r="M1827" i="2" s="1" a="1"/>
  <c r="M1827" i="2" s="1"/>
  <c r="B1828" i="2"/>
  <c r="B1829" i="2"/>
  <c r="B1830" i="2"/>
  <c r="B1831" i="2"/>
  <c r="B1832" i="2"/>
  <c r="B1833" i="2"/>
  <c r="B1834" i="2"/>
  <c r="B1835" i="2"/>
  <c r="M1835" i="2" s="1" a="1"/>
  <c r="M1835" i="2" s="1"/>
  <c r="B1836" i="2"/>
  <c r="B1837" i="2"/>
  <c r="B1838" i="2"/>
  <c r="B1839" i="2"/>
  <c r="B1840" i="2"/>
  <c r="B1841" i="2"/>
  <c r="B1842" i="2"/>
  <c r="B1843" i="2"/>
  <c r="M1843" i="2" s="1" a="1"/>
  <c r="M1843" i="2" s="1"/>
  <c r="B1844" i="2"/>
  <c r="B1845" i="2"/>
  <c r="B1846" i="2"/>
  <c r="B1847" i="2"/>
  <c r="B1848" i="2"/>
  <c r="B1849" i="2"/>
  <c r="B1850" i="2"/>
  <c r="B1851" i="2"/>
  <c r="M1851" i="2" s="1" a="1"/>
  <c r="M1851" i="2" s="1"/>
  <c r="B1852" i="2"/>
  <c r="B1853" i="2"/>
  <c r="B1854" i="2"/>
  <c r="B1855" i="2"/>
  <c r="B1856" i="2"/>
  <c r="B1857" i="2"/>
  <c r="B1858" i="2"/>
  <c r="B1859" i="2"/>
  <c r="M1859" i="2" s="1" a="1"/>
  <c r="M1859" i="2" s="1"/>
  <c r="B1860" i="2"/>
  <c r="B1861" i="2"/>
  <c r="B1862" i="2"/>
  <c r="B1863" i="2"/>
  <c r="B1864" i="2"/>
  <c r="B1865" i="2"/>
  <c r="B1866" i="2"/>
  <c r="B1867" i="2"/>
  <c r="M1867" i="2" s="1" a="1"/>
  <c r="M1867" i="2" s="1"/>
  <c r="B1868" i="2"/>
  <c r="B1869" i="2"/>
  <c r="B1870" i="2"/>
  <c r="B1871" i="2"/>
  <c r="B1872" i="2"/>
  <c r="B1873" i="2"/>
  <c r="B1874" i="2"/>
  <c r="B1875" i="2"/>
  <c r="M1875" i="2" s="1" a="1"/>
  <c r="M1875" i="2" s="1"/>
  <c r="B1876" i="2"/>
  <c r="B1877" i="2"/>
  <c r="B1878" i="2"/>
  <c r="B1879" i="2"/>
  <c r="B1880" i="2"/>
  <c r="B1881" i="2"/>
  <c r="B1882" i="2"/>
  <c r="B1883" i="2"/>
  <c r="M1883" i="2" s="1" a="1"/>
  <c r="M1883" i="2" s="1"/>
  <c r="B1884" i="2"/>
  <c r="B1885" i="2"/>
  <c r="B1886" i="2"/>
  <c r="B1887" i="2"/>
  <c r="B1888" i="2"/>
  <c r="B1889" i="2"/>
  <c r="B1890" i="2"/>
  <c r="B1891" i="2"/>
  <c r="M1891" i="2" s="1" a="1"/>
  <c r="M1891" i="2" s="1"/>
  <c r="B1892" i="2"/>
  <c r="B1893" i="2"/>
  <c r="B1894" i="2"/>
  <c r="B1895" i="2"/>
  <c r="B1896" i="2"/>
  <c r="B1897" i="2"/>
  <c r="B1898" i="2"/>
  <c r="B1899" i="2"/>
  <c r="M1899" i="2" s="1" a="1"/>
  <c r="M1899" i="2" s="1"/>
  <c r="B1900" i="2"/>
  <c r="B1901" i="2"/>
  <c r="B1902" i="2"/>
  <c r="B1903" i="2"/>
  <c r="B1904" i="2"/>
  <c r="B1905" i="2"/>
  <c r="B1906" i="2"/>
  <c r="B1907" i="2"/>
  <c r="M1907" i="2" s="1" a="1"/>
  <c r="M1907" i="2" s="1"/>
  <c r="B1908" i="2"/>
  <c r="B1909" i="2"/>
  <c r="B1910" i="2"/>
  <c r="B1911" i="2"/>
  <c r="B1912" i="2"/>
  <c r="B1913" i="2"/>
  <c r="B1914" i="2"/>
  <c r="B1915" i="2"/>
  <c r="M1915" i="2" s="1" a="1"/>
  <c r="M1915" i="2" s="1"/>
  <c r="B1916" i="2"/>
  <c r="B1917" i="2"/>
  <c r="B1918" i="2"/>
  <c r="B1919" i="2"/>
  <c r="B1920" i="2"/>
  <c r="B1921" i="2"/>
  <c r="B1922" i="2"/>
  <c r="B1923" i="2"/>
  <c r="M1923" i="2" s="1" a="1"/>
  <c r="M1923" i="2" s="1"/>
  <c r="B1924" i="2"/>
  <c r="B1925" i="2"/>
  <c r="B1926" i="2"/>
  <c r="B1927" i="2"/>
  <c r="B1928" i="2"/>
  <c r="B1929" i="2"/>
  <c r="B1930" i="2"/>
  <c r="B1931" i="2"/>
  <c r="M1931" i="2" s="1" a="1"/>
  <c r="M1931" i="2" s="1"/>
  <c r="B1932" i="2"/>
  <c r="B1933" i="2"/>
  <c r="B1934" i="2"/>
  <c r="B1935" i="2"/>
  <c r="B1936" i="2"/>
  <c r="B1937" i="2"/>
  <c r="B1938" i="2"/>
  <c r="B1939" i="2"/>
  <c r="M1939" i="2" s="1" a="1"/>
  <c r="M1939" i="2" s="1"/>
  <c r="B1940" i="2"/>
  <c r="B1941" i="2"/>
  <c r="B1942" i="2"/>
  <c r="B1943" i="2"/>
  <c r="B1944" i="2"/>
  <c r="B1945" i="2"/>
  <c r="B1946" i="2"/>
  <c r="B1947" i="2"/>
  <c r="M1947" i="2" s="1" a="1"/>
  <c r="M1947" i="2" s="1"/>
  <c r="B1948" i="2"/>
  <c r="B1949" i="2"/>
  <c r="B1950" i="2"/>
  <c r="B1951" i="2"/>
  <c r="B1952" i="2"/>
  <c r="B1953" i="2"/>
  <c r="B1954" i="2"/>
  <c r="B1955" i="2"/>
  <c r="M1955" i="2" s="1" a="1"/>
  <c r="M1955" i="2" s="1"/>
  <c r="B1956" i="2"/>
  <c r="B1957" i="2"/>
  <c r="B1958" i="2"/>
  <c r="B1959" i="2"/>
  <c r="B1960" i="2"/>
  <c r="B1961" i="2"/>
  <c r="B1962" i="2"/>
  <c r="B1963" i="2"/>
  <c r="M1963" i="2" s="1" a="1"/>
  <c r="M1963" i="2" s="1"/>
  <c r="B1964" i="2"/>
  <c r="B1965" i="2"/>
  <c r="B1966" i="2"/>
  <c r="B1967" i="2"/>
  <c r="B1968" i="2"/>
  <c r="B1969" i="2"/>
  <c r="B1970" i="2"/>
  <c r="B1971" i="2"/>
  <c r="M1971" i="2" s="1" a="1"/>
  <c r="M1971" i="2" s="1"/>
  <c r="B1972" i="2"/>
  <c r="B1973" i="2"/>
  <c r="B1974" i="2"/>
  <c r="B1975" i="2"/>
  <c r="B1976" i="2"/>
  <c r="B1977" i="2"/>
  <c r="B1978" i="2"/>
  <c r="B1979" i="2"/>
  <c r="M1979" i="2" s="1" a="1"/>
  <c r="M1979" i="2" s="1"/>
  <c r="B1980" i="2"/>
  <c r="B1981" i="2"/>
  <c r="B1982" i="2"/>
  <c r="B1983" i="2"/>
  <c r="B1984" i="2"/>
  <c r="B1985" i="2"/>
  <c r="B1986" i="2"/>
  <c r="B1987" i="2"/>
  <c r="M1987" i="2" s="1" a="1"/>
  <c r="M1987" i="2" s="1"/>
  <c r="B1988" i="2"/>
  <c r="B1989" i="2"/>
  <c r="B1990" i="2"/>
  <c r="B1991" i="2"/>
  <c r="B1992" i="2"/>
  <c r="B1993" i="2"/>
  <c r="B1994" i="2"/>
  <c r="B1995" i="2"/>
  <c r="M1995" i="2" s="1" a="1"/>
  <c r="M1995" i="2" s="1"/>
  <c r="B1996" i="2"/>
  <c r="B1997" i="2"/>
  <c r="B1998" i="2"/>
  <c r="B1999" i="2"/>
  <c r="B2000" i="2"/>
  <c r="B2001" i="2"/>
  <c r="B2002" i="2"/>
  <c r="B2003" i="2"/>
  <c r="M2003" i="2" s="1" a="1"/>
  <c r="M2003" i="2" s="1"/>
  <c r="B2004" i="2"/>
  <c r="B2005" i="2"/>
  <c r="B2006" i="2"/>
  <c r="B2007" i="2"/>
  <c r="B2008" i="2"/>
  <c r="B2009" i="2"/>
  <c r="B2010" i="2"/>
  <c r="B2011" i="2"/>
  <c r="M2011" i="2" s="1" a="1"/>
  <c r="M2011" i="2" s="1"/>
  <c r="B2012" i="2"/>
  <c r="B2013" i="2"/>
  <c r="B2014" i="2"/>
  <c r="B2015" i="2"/>
  <c r="B2016" i="2"/>
  <c r="B2017" i="2"/>
  <c r="B2018" i="2"/>
  <c r="B2019" i="2"/>
  <c r="M2019" i="2" s="1" a="1"/>
  <c r="M2019" i="2" s="1"/>
  <c r="B2020" i="2"/>
  <c r="B2021" i="2"/>
  <c r="B2022" i="2"/>
  <c r="B2023" i="2"/>
  <c r="B2024" i="2"/>
  <c r="B2025" i="2"/>
  <c r="B2026" i="2"/>
  <c r="B2027" i="2"/>
  <c r="M2027" i="2" s="1" a="1"/>
  <c r="M2027" i="2" s="1"/>
  <c r="B2028" i="2"/>
  <c r="B2029" i="2"/>
  <c r="B2030" i="2"/>
  <c r="B2031" i="2"/>
  <c r="B2032" i="2"/>
  <c r="B2033" i="2"/>
  <c r="B2034" i="2"/>
  <c r="B2035" i="2"/>
  <c r="M2035" i="2" s="1" a="1"/>
  <c r="M2035" i="2" s="1"/>
  <c r="B2036" i="2"/>
  <c r="B2037" i="2"/>
  <c r="B2038" i="2"/>
  <c r="B2039" i="2"/>
  <c r="B2040" i="2"/>
  <c r="B2041" i="2"/>
  <c r="B2042" i="2"/>
  <c r="B2043" i="2"/>
  <c r="M2043" i="2" s="1" a="1"/>
  <c r="M2043" i="2" s="1"/>
  <c r="B2044" i="2"/>
  <c r="B2045" i="2"/>
  <c r="B2046" i="2"/>
  <c r="B2047" i="2"/>
  <c r="B2048" i="2"/>
  <c r="B2049" i="2"/>
  <c r="B2050" i="2"/>
  <c r="B2051" i="2"/>
  <c r="M2051" i="2" s="1" a="1"/>
  <c r="M2051" i="2" s="1"/>
  <c r="B2052" i="2"/>
  <c r="B2053" i="2"/>
  <c r="B2054" i="2"/>
  <c r="B2055" i="2"/>
  <c r="B2056" i="2"/>
  <c r="B2057" i="2"/>
  <c r="B2058" i="2"/>
  <c r="B2059" i="2"/>
  <c r="M2059" i="2" s="1" a="1"/>
  <c r="M2059" i="2" s="1"/>
  <c r="B2060" i="2"/>
  <c r="B2061" i="2"/>
  <c r="B2062" i="2"/>
  <c r="B2063" i="2"/>
  <c r="B2064" i="2"/>
  <c r="B2065" i="2"/>
  <c r="B2066" i="2"/>
  <c r="B2067" i="2"/>
  <c r="M2067" i="2" s="1" a="1"/>
  <c r="M2067" i="2" s="1"/>
  <c r="B2068" i="2"/>
  <c r="B2069" i="2"/>
  <c r="B2070" i="2"/>
  <c r="B2071" i="2"/>
  <c r="B2072" i="2"/>
  <c r="B2073" i="2"/>
  <c r="B2074" i="2"/>
  <c r="B2075" i="2"/>
  <c r="M2075" i="2" s="1" a="1"/>
  <c r="M2075" i="2" s="1"/>
  <c r="B2076" i="2"/>
  <c r="B2077" i="2"/>
  <c r="B2078" i="2"/>
  <c r="B2079" i="2"/>
  <c r="B2080" i="2"/>
  <c r="B2081" i="2"/>
  <c r="B2082" i="2"/>
  <c r="B2083" i="2"/>
  <c r="M2083" i="2" s="1" a="1"/>
  <c r="M2083" i="2" s="1"/>
  <c r="B2084" i="2"/>
  <c r="B2085" i="2"/>
  <c r="B2086" i="2"/>
  <c r="B2087" i="2"/>
  <c r="B2088" i="2"/>
  <c r="B2089" i="2"/>
  <c r="B2090" i="2"/>
  <c r="B2091" i="2"/>
  <c r="M2091" i="2" s="1" a="1"/>
  <c r="M2091" i="2" s="1"/>
  <c r="B2092" i="2"/>
  <c r="B2093" i="2"/>
  <c r="B2094" i="2"/>
  <c r="B2095" i="2"/>
  <c r="B2096" i="2"/>
  <c r="B2097" i="2"/>
  <c r="B2098" i="2"/>
  <c r="B2099" i="2"/>
  <c r="M2099" i="2" s="1" a="1"/>
  <c r="M2099" i="2" s="1"/>
  <c r="B2100" i="2"/>
  <c r="B2101" i="2"/>
  <c r="B2102" i="2"/>
  <c r="B2103" i="2"/>
  <c r="B2104" i="2"/>
  <c r="B2105" i="2"/>
  <c r="B2106" i="2"/>
  <c r="B2107" i="2"/>
  <c r="M2107" i="2" s="1" a="1"/>
  <c r="M2107" i="2" s="1"/>
  <c r="B2108" i="2"/>
  <c r="B2109" i="2"/>
  <c r="B2110" i="2"/>
  <c r="B2111" i="2"/>
  <c r="B2112" i="2"/>
  <c r="B2113" i="2"/>
  <c r="B2114" i="2"/>
  <c r="B2115" i="2"/>
  <c r="M2115" i="2" s="1" a="1"/>
  <c r="M2115" i="2" s="1"/>
  <c r="B2116" i="2"/>
  <c r="B2117" i="2"/>
  <c r="B2118" i="2"/>
  <c r="B2119" i="2"/>
  <c r="B2120" i="2"/>
  <c r="B2121" i="2"/>
  <c r="B2122" i="2"/>
  <c r="B2123" i="2"/>
  <c r="M2123" i="2" s="1" a="1"/>
  <c r="M2123" i="2" s="1"/>
  <c r="B2124" i="2"/>
  <c r="B2125" i="2"/>
  <c r="B2126" i="2"/>
  <c r="B2127" i="2"/>
  <c r="B2128" i="2"/>
  <c r="B2129" i="2"/>
  <c r="B2130" i="2"/>
  <c r="B2131" i="2"/>
  <c r="M2131" i="2" s="1" a="1"/>
  <c r="M2131" i="2" s="1"/>
  <c r="B2132" i="2"/>
  <c r="B2133" i="2"/>
  <c r="B2134" i="2"/>
  <c r="B2135" i="2"/>
  <c r="B2136" i="2"/>
  <c r="B2137" i="2"/>
  <c r="B2138" i="2"/>
  <c r="B2139" i="2"/>
  <c r="M2139" i="2" s="1" a="1"/>
  <c r="M2139" i="2" s="1"/>
  <c r="B2140" i="2"/>
  <c r="B2141" i="2"/>
  <c r="B2142" i="2"/>
  <c r="B2143" i="2"/>
  <c r="B2144" i="2"/>
  <c r="B2145" i="2"/>
  <c r="B2146" i="2"/>
  <c r="B2147" i="2"/>
  <c r="M2147" i="2" s="1" a="1"/>
  <c r="M2147" i="2" s="1"/>
  <c r="B2148" i="2"/>
  <c r="B2149" i="2"/>
  <c r="B2150" i="2"/>
  <c r="B2151" i="2"/>
  <c r="B2152" i="2"/>
  <c r="B2153" i="2"/>
  <c r="B2154" i="2"/>
  <c r="B2155" i="2"/>
  <c r="M2155" i="2" s="1" a="1"/>
  <c r="M2155" i="2" s="1"/>
  <c r="B2156" i="2"/>
  <c r="B2157" i="2"/>
  <c r="B2158" i="2"/>
  <c r="B2159" i="2"/>
  <c r="B2160" i="2"/>
  <c r="B2161" i="2"/>
  <c r="B2162" i="2"/>
  <c r="B2163" i="2"/>
  <c r="M2163" i="2" s="1" a="1"/>
  <c r="M2163" i="2" s="1"/>
  <c r="B2164" i="2"/>
  <c r="B2165" i="2"/>
  <c r="B2166" i="2"/>
  <c r="B2167" i="2"/>
  <c r="B2168" i="2"/>
  <c r="B2169" i="2"/>
  <c r="B2170" i="2"/>
  <c r="B2171" i="2"/>
  <c r="M2171" i="2" s="1" a="1"/>
  <c r="M2171" i="2" s="1"/>
  <c r="B2172" i="2"/>
  <c r="B2173" i="2"/>
  <c r="B2174" i="2"/>
  <c r="B2175" i="2"/>
  <c r="B2176" i="2"/>
  <c r="B2177" i="2"/>
  <c r="B2178" i="2"/>
  <c r="B2179" i="2"/>
  <c r="M2179" i="2" s="1" a="1"/>
  <c r="M2179" i="2" s="1"/>
  <c r="B2180" i="2"/>
  <c r="B2181" i="2"/>
  <c r="B2182" i="2"/>
  <c r="B2183" i="2"/>
  <c r="B2184" i="2"/>
  <c r="B2185" i="2"/>
  <c r="B2186" i="2"/>
  <c r="B2187" i="2"/>
  <c r="M2187" i="2" s="1" a="1"/>
  <c r="M2187" i="2" s="1"/>
  <c r="B2188" i="2"/>
  <c r="B2189" i="2"/>
  <c r="B2190" i="2"/>
  <c r="B2191" i="2"/>
  <c r="B2192" i="2"/>
  <c r="B2193" i="2"/>
  <c r="B2194" i="2"/>
  <c r="B2195" i="2"/>
  <c r="M2195" i="2" s="1" a="1"/>
  <c r="M2195" i="2" s="1"/>
  <c r="B2196" i="2"/>
  <c r="B2197" i="2"/>
  <c r="B2198" i="2"/>
  <c r="B2199" i="2"/>
  <c r="B2200" i="2"/>
  <c r="B2201" i="2"/>
  <c r="B2202" i="2"/>
  <c r="B2203" i="2"/>
  <c r="M2203" i="2" s="1" a="1"/>
  <c r="M2203" i="2" s="1"/>
  <c r="B2204" i="2"/>
  <c r="B2205" i="2"/>
  <c r="B2206" i="2"/>
  <c r="B2207" i="2"/>
  <c r="B2208" i="2"/>
  <c r="B2209" i="2"/>
  <c r="B2210" i="2"/>
  <c r="B2211" i="2"/>
  <c r="M2211" i="2" s="1" a="1"/>
  <c r="M2211" i="2" s="1"/>
  <c r="B2212" i="2"/>
  <c r="B2213" i="2"/>
  <c r="B2214" i="2"/>
  <c r="B2215" i="2"/>
  <c r="B2216" i="2"/>
  <c r="B2217" i="2"/>
  <c r="B2218" i="2"/>
  <c r="B2219" i="2"/>
  <c r="M2219" i="2" s="1" a="1"/>
  <c r="M2219" i="2" s="1"/>
  <c r="B2220" i="2"/>
  <c r="B2221" i="2"/>
  <c r="B2222" i="2"/>
  <c r="B2223" i="2"/>
  <c r="B2224" i="2"/>
  <c r="B2225" i="2"/>
  <c r="B2226" i="2"/>
  <c r="B2227" i="2"/>
  <c r="M2227" i="2" s="1" a="1"/>
  <c r="M2227" i="2" s="1"/>
  <c r="B2228" i="2"/>
  <c r="B2229" i="2"/>
  <c r="B2230" i="2"/>
  <c r="B2231" i="2"/>
  <c r="B2232" i="2"/>
  <c r="B2233" i="2"/>
  <c r="B2234" i="2"/>
  <c r="B2235" i="2"/>
  <c r="M2235" i="2" s="1" a="1"/>
  <c r="M2235" i="2" s="1"/>
  <c r="B2236" i="2"/>
  <c r="B2237" i="2"/>
  <c r="B2238" i="2"/>
  <c r="B2239" i="2"/>
  <c r="B2240" i="2"/>
  <c r="B2241" i="2"/>
  <c r="B2242" i="2"/>
  <c r="B2243" i="2"/>
  <c r="M2243" i="2" s="1" a="1"/>
  <c r="M2243" i="2" s="1"/>
  <c r="B2244" i="2"/>
  <c r="B2245" i="2"/>
  <c r="B2246" i="2"/>
  <c r="B2247" i="2"/>
  <c r="B2248" i="2"/>
  <c r="B2249" i="2"/>
  <c r="B2250" i="2"/>
  <c r="B2251" i="2"/>
  <c r="M2251" i="2" s="1" a="1"/>
  <c r="M2251" i="2" s="1"/>
  <c r="B2252" i="2"/>
  <c r="B2253" i="2"/>
  <c r="B2254" i="2"/>
  <c r="B2255" i="2"/>
  <c r="B2256" i="2"/>
  <c r="B2257" i="2"/>
  <c r="B2258" i="2"/>
  <c r="B2259" i="2"/>
  <c r="M2259" i="2" s="1" a="1"/>
  <c r="M2259" i="2" s="1"/>
  <c r="B2260" i="2"/>
  <c r="B2261" i="2"/>
  <c r="B2262" i="2"/>
  <c r="B2263" i="2"/>
  <c r="B2264" i="2"/>
  <c r="B2265" i="2"/>
  <c r="B2266" i="2"/>
  <c r="B2267" i="2"/>
  <c r="M2267" i="2" s="1" a="1"/>
  <c r="M2267" i="2" s="1"/>
  <c r="B2268" i="2"/>
  <c r="B2269" i="2"/>
  <c r="B2270" i="2"/>
  <c r="B2271" i="2"/>
  <c r="B2272" i="2"/>
  <c r="B2273" i="2"/>
  <c r="B2274" i="2"/>
  <c r="B2275" i="2"/>
  <c r="M2275" i="2" s="1" a="1"/>
  <c r="M2275" i="2" s="1"/>
  <c r="B2276" i="2"/>
  <c r="B2277" i="2"/>
  <c r="B2278" i="2"/>
  <c r="B2279" i="2"/>
  <c r="B2280" i="2"/>
  <c r="B2281" i="2"/>
  <c r="B2282" i="2"/>
  <c r="B2283" i="2"/>
  <c r="M2283" i="2" s="1" a="1"/>
  <c r="M2283" i="2" s="1"/>
  <c r="B2284" i="2"/>
  <c r="B2285" i="2"/>
  <c r="B2286" i="2"/>
  <c r="B2287" i="2"/>
  <c r="B2288" i="2"/>
  <c r="B2289" i="2"/>
  <c r="B2290" i="2"/>
  <c r="B2291" i="2"/>
  <c r="M2291" i="2" s="1" a="1"/>
  <c r="M2291" i="2" s="1"/>
  <c r="B2292" i="2"/>
  <c r="B2293" i="2"/>
  <c r="B2294" i="2"/>
  <c r="B2295" i="2"/>
  <c r="B2296" i="2"/>
  <c r="B2297" i="2"/>
  <c r="B2298" i="2"/>
  <c r="B2299" i="2"/>
  <c r="M2299" i="2" s="1" a="1"/>
  <c r="M2299" i="2" s="1"/>
  <c r="B2300" i="2"/>
  <c r="B2301" i="2"/>
  <c r="B2302" i="2"/>
  <c r="B2303" i="2"/>
  <c r="B2304" i="2"/>
  <c r="B2305" i="2"/>
  <c r="B2306" i="2"/>
  <c r="B2307" i="2"/>
  <c r="M2307" i="2" s="1" a="1"/>
  <c r="M2307" i="2" s="1"/>
  <c r="B2308" i="2"/>
  <c r="B2309" i="2"/>
  <c r="B2310" i="2"/>
  <c r="B2311" i="2"/>
  <c r="B2312" i="2"/>
  <c r="B2313" i="2"/>
  <c r="B2314" i="2"/>
  <c r="B2315" i="2"/>
  <c r="M2315" i="2" s="1" a="1"/>
  <c r="M2315" i="2" s="1"/>
  <c r="B2316" i="2"/>
  <c r="B2317" i="2"/>
  <c r="B2318" i="2"/>
  <c r="B2319" i="2"/>
  <c r="B2320" i="2"/>
  <c r="B2321" i="2"/>
  <c r="B2322" i="2"/>
  <c r="B2323" i="2"/>
  <c r="M2323" i="2" s="1" a="1"/>
  <c r="M2323" i="2" s="1"/>
  <c r="B2324" i="2"/>
  <c r="B2325" i="2"/>
  <c r="B2326" i="2"/>
  <c r="B2327" i="2"/>
  <c r="B2328" i="2"/>
  <c r="B2329" i="2"/>
  <c r="B2330" i="2"/>
  <c r="B2331" i="2"/>
  <c r="M2331" i="2" s="1" a="1"/>
  <c r="M2331" i="2" s="1"/>
  <c r="B2332" i="2"/>
  <c r="B2333" i="2"/>
  <c r="B2334" i="2"/>
  <c r="B2335" i="2"/>
  <c r="B2336" i="2"/>
  <c r="B2337" i="2"/>
  <c r="B2338" i="2"/>
  <c r="B2339" i="2"/>
  <c r="M2339" i="2" s="1" a="1"/>
  <c r="M2339" i="2" s="1"/>
  <c r="B2340" i="2"/>
  <c r="B2341" i="2"/>
  <c r="B2342" i="2"/>
  <c r="B2343" i="2"/>
  <c r="B2344" i="2"/>
  <c r="B2345" i="2"/>
  <c r="B2346" i="2"/>
  <c r="B2347" i="2"/>
  <c r="M2347" i="2" s="1" a="1"/>
  <c r="M2347" i="2" s="1"/>
  <c r="B2348" i="2"/>
  <c r="B2349" i="2"/>
  <c r="B2350" i="2"/>
  <c r="B2351" i="2"/>
  <c r="B2352" i="2"/>
  <c r="B2353" i="2"/>
  <c r="B2354" i="2"/>
  <c r="B2355" i="2"/>
  <c r="M2355" i="2" s="1" a="1"/>
  <c r="M2355" i="2" s="1"/>
  <c r="B2356" i="2"/>
  <c r="B2357" i="2"/>
  <c r="B2358" i="2"/>
  <c r="B2359" i="2"/>
  <c r="B2360" i="2"/>
  <c r="B2361" i="2"/>
  <c r="B2362" i="2"/>
  <c r="B2363" i="2"/>
  <c r="M2363" i="2" s="1" a="1"/>
  <c r="M2363" i="2" s="1"/>
  <c r="B2364" i="2"/>
  <c r="B2365" i="2"/>
  <c r="B2366" i="2"/>
  <c r="B2367" i="2"/>
  <c r="B2368" i="2"/>
  <c r="B2369" i="2"/>
  <c r="B2370" i="2"/>
  <c r="B2371" i="2"/>
  <c r="M2371" i="2" s="1" a="1"/>
  <c r="M2371" i="2" s="1"/>
  <c r="B2372" i="2"/>
  <c r="B2373" i="2"/>
  <c r="B2374" i="2"/>
  <c r="B2375" i="2"/>
  <c r="B2376" i="2"/>
  <c r="B2377" i="2"/>
  <c r="B2378" i="2"/>
  <c r="B2379" i="2"/>
  <c r="M2379" i="2" s="1" a="1"/>
  <c r="M2379" i="2" s="1"/>
  <c r="B2380" i="2"/>
  <c r="B2381" i="2"/>
  <c r="B2382" i="2"/>
  <c r="B2383" i="2"/>
  <c r="B2384" i="2"/>
  <c r="B2385" i="2"/>
  <c r="B2386" i="2"/>
  <c r="B2387" i="2"/>
  <c r="M2387" i="2" s="1" a="1"/>
  <c r="M2387" i="2" s="1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7" i="2"/>
  <c r="M2218" i="2" l="1" a="1"/>
  <c r="M2218" i="2" s="1"/>
  <c r="M2178" i="2" a="1"/>
  <c r="M2178" i="2" s="1"/>
  <c r="M2138" i="2" a="1"/>
  <c r="M2138" i="2" s="1"/>
  <c r="M2098" i="2" a="1"/>
  <c r="M2098" i="2" s="1"/>
  <c r="M2058" i="2" a="1"/>
  <c r="M2058" i="2" s="1"/>
  <c r="M2018" i="2" a="1"/>
  <c r="M2018" i="2" s="1"/>
  <c r="M1978" i="2" a="1"/>
  <c r="M1978" i="2" s="1"/>
  <c r="M1938" i="2" a="1"/>
  <c r="M1938" i="2" s="1"/>
  <c r="M1898" i="2" a="1"/>
  <c r="M1898" i="2" s="1"/>
  <c r="M1874" i="2" a="1"/>
  <c r="M1874" i="2" s="1"/>
  <c r="M1834" i="2" a="1"/>
  <c r="M1834" i="2" s="1"/>
  <c r="M1794" i="2" a="1"/>
  <c r="M1794" i="2" s="1"/>
  <c r="M1754" i="2" a="1"/>
  <c r="M1754" i="2" s="1"/>
  <c r="M1706" i="2" a="1"/>
  <c r="M1706" i="2" s="1"/>
  <c r="M1666" i="2" a="1"/>
  <c r="M1666" i="2" s="1"/>
  <c r="M1626" i="2" a="1"/>
  <c r="M1626" i="2" s="1"/>
  <c r="M1586" i="2" a="1"/>
  <c r="M1586" i="2" s="1"/>
  <c r="M1546" i="2" a="1"/>
  <c r="M1546" i="2" s="1"/>
  <c r="M1506" i="2" a="1"/>
  <c r="M1506" i="2" s="1"/>
  <c r="M1474" i="2" a="1"/>
  <c r="M1474" i="2" s="1"/>
  <c r="M1426" i="2" a="1"/>
  <c r="M1426" i="2" s="1"/>
  <c r="M1386" i="2" a="1"/>
  <c r="M1386" i="2" s="1"/>
  <c r="M1346" i="2" a="1"/>
  <c r="M1346" i="2" s="1"/>
  <c r="M1322" i="2" a="1"/>
  <c r="M1322" i="2" s="1"/>
  <c r="M1282" i="2" a="1"/>
  <c r="M1282" i="2" s="1"/>
  <c r="M1226" i="2" a="1"/>
  <c r="M1226" i="2" s="1"/>
  <c r="M1194" i="2" a="1"/>
  <c r="M1194" i="2" s="1"/>
  <c r="M1162" i="2" a="1"/>
  <c r="M1162" i="2" s="1"/>
  <c r="M1130" i="2" a="1"/>
  <c r="M1130" i="2" s="1"/>
  <c r="M1082" i="2" a="1"/>
  <c r="M1082" i="2" s="1"/>
  <c r="M1058" i="2" a="1"/>
  <c r="M1058" i="2" s="1"/>
  <c r="M1018" i="2" a="1"/>
  <c r="M1018" i="2" s="1"/>
  <c r="M2693" i="2" a="1"/>
  <c r="M2693" i="2" s="1"/>
  <c r="M2677" i="2" a="1"/>
  <c r="M2677" i="2" s="1"/>
  <c r="M2661" i="2" a="1"/>
  <c r="M2661" i="2" s="1"/>
  <c r="M2637" i="2" a="1"/>
  <c r="M2637" i="2" s="1"/>
  <c r="M2621" i="2" a="1"/>
  <c r="M2621" i="2" s="1"/>
  <c r="M2605" i="2" a="1"/>
  <c r="M2605" i="2" s="1"/>
  <c r="M2589" i="2" a="1"/>
  <c r="M2589" i="2" s="1"/>
  <c r="M2573" i="2" a="1"/>
  <c r="M2573" i="2" s="1"/>
  <c r="M2557" i="2" a="1"/>
  <c r="M2557" i="2" s="1"/>
  <c r="M2541" i="2" a="1"/>
  <c r="M2541" i="2" s="1"/>
  <c r="M2525" i="2" a="1"/>
  <c r="M2525" i="2" s="1"/>
  <c r="M2509" i="2" a="1"/>
  <c r="M2509" i="2" s="1"/>
  <c r="M2485" i="2" a="1"/>
  <c r="M2485" i="2" s="1"/>
  <c r="M2469" i="2" a="1"/>
  <c r="M2469" i="2" s="1"/>
  <c r="M2453" i="2" a="1"/>
  <c r="M2453" i="2" s="1"/>
  <c r="M2437" i="2" a="1"/>
  <c r="M2437" i="2" s="1"/>
  <c r="M2421" i="2" a="1"/>
  <c r="M2421" i="2" s="1"/>
  <c r="M2405" i="2" a="1"/>
  <c r="M2405" i="2" s="1"/>
  <c r="M2389" i="2" a="1"/>
  <c r="M2389" i="2" s="1"/>
  <c r="M2373" i="2" a="1"/>
  <c r="M2373" i="2" s="1"/>
  <c r="M2357" i="2" a="1"/>
  <c r="M2357" i="2" s="1"/>
  <c r="M2333" i="2" a="1"/>
  <c r="M2333" i="2" s="1"/>
  <c r="M2317" i="2" a="1"/>
  <c r="M2317" i="2" s="1"/>
  <c r="M2301" i="2" a="1"/>
  <c r="M2301" i="2" s="1"/>
  <c r="M2285" i="2" a="1"/>
  <c r="M2285" i="2" s="1"/>
  <c r="M2269" i="2" a="1"/>
  <c r="M2269" i="2" s="1"/>
  <c r="M2253" i="2" a="1"/>
  <c r="M2253" i="2" s="1"/>
  <c r="M2237" i="2" a="1"/>
  <c r="M2237" i="2" s="1"/>
  <c r="M2221" i="2" a="1"/>
  <c r="M2221" i="2" s="1"/>
  <c r="M2205" i="2" a="1"/>
  <c r="M2205" i="2" s="1"/>
  <c r="M2181" i="2" a="1"/>
  <c r="M2181" i="2" s="1"/>
  <c r="M2165" i="2" a="1"/>
  <c r="M2165" i="2" s="1"/>
  <c r="M2149" i="2" a="1"/>
  <c r="M2149" i="2" s="1"/>
  <c r="M2141" i="2" a="1"/>
  <c r="M2141" i="2" s="1"/>
  <c r="M2133" i="2" a="1"/>
  <c r="M2133" i="2" s="1"/>
  <c r="M2125" i="2" a="1"/>
  <c r="M2125" i="2" s="1"/>
  <c r="M2109" i="2" a="1"/>
  <c r="M2109" i="2" s="1"/>
  <c r="M2101" i="2" a="1"/>
  <c r="M2101" i="2" s="1"/>
  <c r="M2093" i="2" a="1"/>
  <c r="M2093" i="2" s="1"/>
  <c r="M2085" i="2" a="1"/>
  <c r="M2085" i="2" s="1"/>
  <c r="M2077" i="2" a="1"/>
  <c r="M2077" i="2" s="1"/>
  <c r="M2069" i="2" a="1"/>
  <c r="M2069" i="2" s="1"/>
  <c r="M2061" i="2" a="1"/>
  <c r="M2061" i="2" s="1"/>
  <c r="M2053" i="2" a="1"/>
  <c r="M2053" i="2" s="1"/>
  <c r="M2045" i="2" a="1"/>
  <c r="M2045" i="2" s="1"/>
  <c r="M2037" i="2" a="1"/>
  <c r="M2037" i="2" s="1"/>
  <c r="M2029" i="2" a="1"/>
  <c r="M2029" i="2" s="1"/>
  <c r="M2021" i="2" a="1"/>
  <c r="M2021" i="2" s="1"/>
  <c r="M2013" i="2" a="1"/>
  <c r="M2013" i="2" s="1"/>
  <c r="M2005" i="2" a="1"/>
  <c r="M2005" i="2" s="1"/>
  <c r="M1997" i="2" a="1"/>
  <c r="M1997" i="2" s="1"/>
  <c r="M1989" i="2" a="1"/>
  <c r="M1989" i="2" s="1"/>
  <c r="M1981" i="2" a="1"/>
  <c r="M1981" i="2" s="1"/>
  <c r="M1973" i="2" a="1"/>
  <c r="M1973" i="2" s="1"/>
  <c r="M1965" i="2" a="1"/>
  <c r="M1965" i="2" s="1"/>
  <c r="M1957" i="2" a="1"/>
  <c r="M1957" i="2" s="1"/>
  <c r="M1949" i="2" a="1"/>
  <c r="M1949" i="2" s="1"/>
  <c r="M1941" i="2" a="1"/>
  <c r="M1941" i="2" s="1"/>
  <c r="M1933" i="2" a="1"/>
  <c r="M1933" i="2" s="1"/>
  <c r="M1925" i="2" a="1"/>
  <c r="M1925" i="2" s="1"/>
  <c r="M1917" i="2" a="1"/>
  <c r="M1917" i="2" s="1"/>
  <c r="M1909" i="2" a="1"/>
  <c r="M1909" i="2" s="1"/>
  <c r="M1901" i="2" a="1"/>
  <c r="M1901" i="2" s="1"/>
  <c r="M2242" i="2" a="1"/>
  <c r="M2242" i="2" s="1"/>
  <c r="M2202" i="2" a="1"/>
  <c r="M2202" i="2" s="1"/>
  <c r="M2162" i="2" a="1"/>
  <c r="M2162" i="2" s="1"/>
  <c r="M2122" i="2" a="1"/>
  <c r="M2122" i="2" s="1"/>
  <c r="M2082" i="2" a="1"/>
  <c r="M2082" i="2" s="1"/>
  <c r="M2042" i="2" a="1"/>
  <c r="M2042" i="2" s="1"/>
  <c r="M2002" i="2" a="1"/>
  <c r="M2002" i="2" s="1"/>
  <c r="M1962" i="2" a="1"/>
  <c r="M1962" i="2" s="1"/>
  <c r="M1922" i="2" a="1"/>
  <c r="M1922" i="2" s="1"/>
  <c r="M1882" i="2" a="1"/>
  <c r="M1882" i="2" s="1"/>
  <c r="M1842" i="2" a="1"/>
  <c r="M1842" i="2" s="1"/>
  <c r="M1802" i="2" a="1"/>
  <c r="M1802" i="2" s="1"/>
  <c r="M1762" i="2" a="1"/>
  <c r="M1762" i="2" s="1"/>
  <c r="M1722" i="2" a="1"/>
  <c r="M1722" i="2" s="1"/>
  <c r="M1682" i="2" a="1"/>
  <c r="M1682" i="2" s="1"/>
  <c r="M1642" i="2" a="1"/>
  <c r="M1642" i="2" s="1"/>
  <c r="M1602" i="2" a="1"/>
  <c r="M1602" i="2" s="1"/>
  <c r="M1562" i="2" a="1"/>
  <c r="M1562" i="2" s="1"/>
  <c r="M1522" i="2" a="1"/>
  <c r="M1522" i="2" s="1"/>
  <c r="M1482" i="2" a="1"/>
  <c r="M1482" i="2" s="1"/>
  <c r="M1442" i="2" a="1"/>
  <c r="M1442" i="2" s="1"/>
  <c r="M1402" i="2" a="1"/>
  <c r="M1402" i="2" s="1"/>
  <c r="M1354" i="2" a="1"/>
  <c r="M1354" i="2" s="1"/>
  <c r="M1314" i="2" a="1"/>
  <c r="M1314" i="2" s="1"/>
  <c r="M1274" i="2" a="1"/>
  <c r="M1274" i="2" s="1"/>
  <c r="M1234" i="2" a="1"/>
  <c r="M1234" i="2" s="1"/>
  <c r="M1186" i="2" a="1"/>
  <c r="M1186" i="2" s="1"/>
  <c r="M1114" i="2" a="1"/>
  <c r="M1114" i="2" s="1"/>
  <c r="M2709" i="2" a="1"/>
  <c r="M2709" i="2" s="1"/>
  <c r="M2701" i="2" a="1"/>
  <c r="M2701" i="2" s="1"/>
  <c r="M2685" i="2" a="1"/>
  <c r="M2685" i="2" s="1"/>
  <c r="M2669" i="2" a="1"/>
  <c r="M2669" i="2" s="1"/>
  <c r="M2653" i="2" a="1"/>
  <c r="M2653" i="2" s="1"/>
  <c r="M2645" i="2" a="1"/>
  <c r="M2645" i="2" s="1"/>
  <c r="M2629" i="2" a="1"/>
  <c r="M2629" i="2" s="1"/>
  <c r="M2613" i="2" a="1"/>
  <c r="M2613" i="2" s="1"/>
  <c r="M2597" i="2" a="1"/>
  <c r="M2597" i="2" s="1"/>
  <c r="M2581" i="2" a="1"/>
  <c r="M2581" i="2" s="1"/>
  <c r="M2565" i="2" a="1"/>
  <c r="M2565" i="2" s="1"/>
  <c r="M2549" i="2" a="1"/>
  <c r="M2549" i="2" s="1"/>
  <c r="M2533" i="2" a="1"/>
  <c r="M2533" i="2" s="1"/>
  <c r="M2517" i="2" a="1"/>
  <c r="M2517" i="2" s="1"/>
  <c r="M2501" i="2" a="1"/>
  <c r="M2501" i="2" s="1"/>
  <c r="M2493" i="2" a="1"/>
  <c r="M2493" i="2" s="1"/>
  <c r="M2477" i="2" a="1"/>
  <c r="M2477" i="2" s="1"/>
  <c r="M2461" i="2" a="1"/>
  <c r="M2461" i="2" s="1"/>
  <c r="M2445" i="2" a="1"/>
  <c r="M2445" i="2" s="1"/>
  <c r="M2429" i="2" a="1"/>
  <c r="M2429" i="2" s="1"/>
  <c r="M2413" i="2" a="1"/>
  <c r="M2413" i="2" s="1"/>
  <c r="M2397" i="2" a="1"/>
  <c r="M2397" i="2" s="1"/>
  <c r="M2381" i="2" a="1"/>
  <c r="M2381" i="2" s="1"/>
  <c r="M2365" i="2" a="1"/>
  <c r="M2365" i="2" s="1"/>
  <c r="M2349" i="2" a="1"/>
  <c r="M2349" i="2" s="1"/>
  <c r="M2341" i="2" a="1"/>
  <c r="M2341" i="2" s="1"/>
  <c r="M2325" i="2" a="1"/>
  <c r="M2325" i="2" s="1"/>
  <c r="M2309" i="2" a="1"/>
  <c r="M2309" i="2" s="1"/>
  <c r="M2293" i="2" a="1"/>
  <c r="M2293" i="2" s="1"/>
  <c r="M2277" i="2" a="1"/>
  <c r="M2277" i="2" s="1"/>
  <c r="M2261" i="2" a="1"/>
  <c r="M2261" i="2" s="1"/>
  <c r="M2245" i="2" a="1"/>
  <c r="M2245" i="2" s="1"/>
  <c r="M2229" i="2" a="1"/>
  <c r="M2229" i="2" s="1"/>
  <c r="M2213" i="2" a="1"/>
  <c r="M2213" i="2" s="1"/>
  <c r="M2197" i="2" a="1"/>
  <c r="M2197" i="2" s="1"/>
  <c r="M2189" i="2" a="1"/>
  <c r="M2189" i="2" s="1"/>
  <c r="M2173" i="2" a="1"/>
  <c r="M2173" i="2" s="1"/>
  <c r="M2157" i="2" a="1"/>
  <c r="M2157" i="2" s="1"/>
  <c r="M2117" i="2" a="1"/>
  <c r="M2117" i="2" s="1"/>
  <c r="M2556" i="2" a="1"/>
  <c r="M2556" i="2" s="1"/>
  <c r="M2548" i="2" a="1"/>
  <c r="M2548" i="2" s="1"/>
  <c r="M2540" i="2" a="1"/>
  <c r="M2540" i="2" s="1"/>
  <c r="M2532" i="2" a="1"/>
  <c r="M2532" i="2" s="1"/>
  <c r="M2524" i="2" a="1"/>
  <c r="M2524" i="2" s="1"/>
  <c r="M2516" i="2" a="1"/>
  <c r="M2516" i="2" s="1"/>
  <c r="M2508" i="2" a="1"/>
  <c r="M2508" i="2" s="1"/>
  <c r="M2500" i="2" a="1"/>
  <c r="M2500" i="2" s="1"/>
  <c r="M2492" i="2" a="1"/>
  <c r="M2492" i="2" s="1"/>
  <c r="M2484" i="2" a="1"/>
  <c r="M2484" i="2" s="1"/>
  <c r="M2476" i="2" a="1"/>
  <c r="M2476" i="2" s="1"/>
  <c r="M2468" i="2" a="1"/>
  <c r="M2468" i="2" s="1"/>
  <c r="M2460" i="2" a="1"/>
  <c r="M2460" i="2" s="1"/>
  <c r="M2452" i="2" a="1"/>
  <c r="M2452" i="2" s="1"/>
  <c r="M2444" i="2" a="1"/>
  <c r="M2444" i="2" s="1"/>
  <c r="M2436" i="2" a="1"/>
  <c r="M2436" i="2" s="1"/>
  <c r="M2428" i="2" a="1"/>
  <c r="M2428" i="2" s="1"/>
  <c r="M2420" i="2" a="1"/>
  <c r="M2420" i="2" s="1"/>
  <c r="M2412" i="2" a="1"/>
  <c r="M2412" i="2" s="1"/>
  <c r="M2404" i="2" a="1"/>
  <c r="M2404" i="2" s="1"/>
  <c r="M2396" i="2" a="1"/>
  <c r="M2396" i="2" s="1"/>
  <c r="M2388" i="2" a="1"/>
  <c r="M2388" i="2" s="1"/>
  <c r="M2380" i="2" a="1"/>
  <c r="M2380" i="2" s="1"/>
  <c r="M2372" i="2" a="1"/>
  <c r="M2372" i="2" s="1"/>
  <c r="M2364" i="2" a="1"/>
  <c r="M2364" i="2" s="1"/>
  <c r="M2356" i="2" a="1"/>
  <c r="M2356" i="2" s="1"/>
  <c r="M2348" i="2" a="1"/>
  <c r="M2348" i="2" s="1"/>
  <c r="M2340" i="2" a="1"/>
  <c r="M2340" i="2" s="1"/>
  <c r="M2332" i="2" a="1"/>
  <c r="M2332" i="2" s="1"/>
  <c r="M2324" i="2" a="1"/>
  <c r="M2324" i="2" s="1"/>
  <c r="M2316" i="2" a="1"/>
  <c r="M2316" i="2" s="1"/>
  <c r="M2308" i="2" a="1"/>
  <c r="M2308" i="2" s="1"/>
  <c r="M2300" i="2" a="1"/>
  <c r="M2300" i="2" s="1"/>
  <c r="M2292" i="2" a="1"/>
  <c r="M2292" i="2" s="1"/>
  <c r="M2284" i="2" a="1"/>
  <c r="M2284" i="2" s="1"/>
  <c r="M2276" i="2" a="1"/>
  <c r="M2276" i="2" s="1"/>
  <c r="M2268" i="2" a="1"/>
  <c r="M2268" i="2" s="1"/>
  <c r="M2260" i="2" a="1"/>
  <c r="M2260" i="2" s="1"/>
  <c r="M2252" i="2" a="1"/>
  <c r="M2252" i="2" s="1"/>
  <c r="M2244" i="2" a="1"/>
  <c r="M2244" i="2" s="1"/>
  <c r="M2236" i="2" a="1"/>
  <c r="M2236" i="2" s="1"/>
  <c r="M2228" i="2" a="1"/>
  <c r="M2228" i="2" s="1"/>
  <c r="M2220" i="2" a="1"/>
  <c r="M2220" i="2" s="1"/>
  <c r="M2212" i="2" a="1"/>
  <c r="M2212" i="2" s="1"/>
  <c r="M2204" i="2" a="1"/>
  <c r="M2204" i="2" s="1"/>
  <c r="M2196" i="2" a="1"/>
  <c r="M2196" i="2" s="1"/>
  <c r="M2188" i="2" a="1"/>
  <c r="M2188" i="2" s="1"/>
  <c r="M2180" i="2" a="1"/>
  <c r="M2180" i="2" s="1"/>
  <c r="M2172" i="2" a="1"/>
  <c r="M2172" i="2" s="1"/>
  <c r="M2164" i="2" a="1"/>
  <c r="M2164" i="2" s="1"/>
  <c r="M2156" i="2" a="1"/>
  <c r="M2156" i="2" s="1"/>
  <c r="M2148" i="2" a="1"/>
  <c r="M2148" i="2" s="1"/>
  <c r="M2705" i="2" a="1"/>
  <c r="M2705" i="2" s="1"/>
  <c r="M2697" i="2" a="1"/>
  <c r="M2697" i="2" s="1"/>
  <c r="M2689" i="2" a="1"/>
  <c r="M2689" i="2" s="1"/>
  <c r="M2681" i="2" a="1"/>
  <c r="M2681" i="2" s="1"/>
  <c r="M2673" i="2" a="1"/>
  <c r="M2673" i="2" s="1"/>
  <c r="M2665" i="2" a="1"/>
  <c r="M2665" i="2" s="1"/>
  <c r="M2657" i="2" a="1"/>
  <c r="M2657" i="2" s="1"/>
  <c r="M2649" i="2" a="1"/>
  <c r="M2649" i="2" s="1"/>
  <c r="M2641" i="2" a="1"/>
  <c r="M2641" i="2" s="1"/>
  <c r="M2633" i="2" a="1"/>
  <c r="M2633" i="2" s="1"/>
  <c r="M2625" i="2" a="1"/>
  <c r="M2625" i="2" s="1"/>
  <c r="M2617" i="2" a="1"/>
  <c r="M2617" i="2" s="1"/>
  <c r="M2609" i="2" a="1"/>
  <c r="M2609" i="2" s="1"/>
  <c r="M2601" i="2" a="1"/>
  <c r="M2601" i="2" s="1"/>
  <c r="M2593" i="2" a="1"/>
  <c r="M2593" i="2" s="1"/>
  <c r="M2585" i="2" a="1"/>
  <c r="M2585" i="2" s="1"/>
  <c r="M2577" i="2" a="1"/>
  <c r="M2577" i="2" s="1"/>
  <c r="M2569" i="2" a="1"/>
  <c r="M2569" i="2" s="1"/>
  <c r="M2561" i="2" a="1"/>
  <c r="M2561" i="2" s="1"/>
  <c r="M2553" i="2" a="1"/>
  <c r="M2553" i="2" s="1"/>
  <c r="M2545" i="2" a="1"/>
  <c r="M2545" i="2" s="1"/>
  <c r="M2537" i="2" a="1"/>
  <c r="M2537" i="2" s="1"/>
  <c r="M2529" i="2" a="1"/>
  <c r="M2529" i="2" s="1"/>
  <c r="M2210" i="2" a="1"/>
  <c r="M2210" i="2" s="1"/>
  <c r="M2170" i="2" a="1"/>
  <c r="M2170" i="2" s="1"/>
  <c r="M2130" i="2" a="1"/>
  <c r="M2130" i="2" s="1"/>
  <c r="M2090" i="2" a="1"/>
  <c r="M2090" i="2" s="1"/>
  <c r="M2050" i="2" a="1"/>
  <c r="M2050" i="2" s="1"/>
  <c r="M2010" i="2" a="1"/>
  <c r="M2010" i="2" s="1"/>
  <c r="M1970" i="2" a="1"/>
  <c r="M1970" i="2" s="1"/>
  <c r="M1930" i="2" a="1"/>
  <c r="M1930" i="2" s="1"/>
  <c r="M1890" i="2" a="1"/>
  <c r="M1890" i="2" s="1"/>
  <c r="M1850" i="2" a="1"/>
  <c r="M1850" i="2" s="1"/>
  <c r="M1810" i="2" a="1"/>
  <c r="M1810" i="2" s="1"/>
  <c r="M1778" i="2" a="1"/>
  <c r="M1778" i="2" s="1"/>
  <c r="M1746" i="2" a="1"/>
  <c r="M1746" i="2" s="1"/>
  <c r="M1714" i="2" a="1"/>
  <c r="M1714" i="2" s="1"/>
  <c r="M1674" i="2" a="1"/>
  <c r="M1674" i="2" s="1"/>
  <c r="M1634" i="2" a="1"/>
  <c r="M1634" i="2" s="1"/>
  <c r="M1594" i="2" a="1"/>
  <c r="M1594" i="2" s="1"/>
  <c r="M1554" i="2" a="1"/>
  <c r="M1554" i="2" s="1"/>
  <c r="M1514" i="2" a="1"/>
  <c r="M1514" i="2" s="1"/>
  <c r="M1466" i="2" a="1"/>
  <c r="M1466" i="2" s="1"/>
  <c r="M1434" i="2" a="1"/>
  <c r="M1434" i="2" s="1"/>
  <c r="M1394" i="2" a="1"/>
  <c r="M1394" i="2" s="1"/>
  <c r="M1362" i="2" a="1"/>
  <c r="M1362" i="2" s="1"/>
  <c r="M1306" i="2" a="1"/>
  <c r="M1306" i="2" s="1"/>
  <c r="M1266" i="2" a="1"/>
  <c r="M1266" i="2" s="1"/>
  <c r="M1242" i="2" a="1"/>
  <c r="M1242" i="2" s="1"/>
  <c r="M1202" i="2" a="1"/>
  <c r="M1202" i="2" s="1"/>
  <c r="M1154" i="2" a="1"/>
  <c r="M1154" i="2" s="1"/>
  <c r="M1122" i="2" a="1"/>
  <c r="M1122" i="2" s="1"/>
  <c r="M1090" i="2" a="1"/>
  <c r="M1090" i="2" s="1"/>
  <c r="M1050" i="2" a="1"/>
  <c r="M1050" i="2" s="1"/>
  <c r="M1026" i="2" a="1"/>
  <c r="M1026" i="2" s="1"/>
  <c r="M994" i="2" a="1"/>
  <c r="M994" i="2" s="1"/>
  <c r="M970" i="2" a="1"/>
  <c r="M970" i="2" s="1"/>
  <c r="M946" i="2" a="1"/>
  <c r="M946" i="2" s="1"/>
  <c r="M922" i="2" a="1"/>
  <c r="M922" i="2" s="1"/>
  <c r="M890" i="2" a="1"/>
  <c r="M890" i="2" s="1"/>
  <c r="M2544" i="2" a="1"/>
  <c r="M2544" i="2" s="1"/>
  <c r="M2520" i="2" a="1"/>
  <c r="M2520" i="2" s="1"/>
  <c r="M2496" i="2" a="1"/>
  <c r="M2496" i="2" s="1"/>
  <c r="M2472" i="2" a="1"/>
  <c r="M2472" i="2" s="1"/>
  <c r="M2448" i="2" a="1"/>
  <c r="M2448" i="2" s="1"/>
  <c r="M2424" i="2" a="1"/>
  <c r="M2424" i="2" s="1"/>
  <c r="M2400" i="2" a="1"/>
  <c r="M2400" i="2" s="1"/>
  <c r="M2384" i="2" a="1"/>
  <c r="M2384" i="2" s="1"/>
  <c r="M2360" i="2" a="1"/>
  <c r="M2360" i="2" s="1"/>
  <c r="M2336" i="2" a="1"/>
  <c r="M2336" i="2" s="1"/>
  <c r="M2312" i="2" a="1"/>
  <c r="M2312" i="2" s="1"/>
  <c r="M2288" i="2" a="1"/>
  <c r="M2288" i="2" s="1"/>
  <c r="M2264" i="2" a="1"/>
  <c r="M2264" i="2" s="1"/>
  <c r="M2240" i="2" a="1"/>
  <c r="M2240" i="2" s="1"/>
  <c r="M2216" i="2" a="1"/>
  <c r="M2216" i="2" s="1"/>
  <c r="M2200" i="2" a="1"/>
  <c r="M2200" i="2" s="1"/>
  <c r="M2192" i="2" a="1"/>
  <c r="M2192" i="2" s="1"/>
  <c r="M2184" i="2" a="1"/>
  <c r="M2184" i="2" s="1"/>
  <c r="M2160" i="2" a="1"/>
  <c r="M2160" i="2" s="1"/>
  <c r="M2152" i="2" a="1"/>
  <c r="M2152" i="2" s="1"/>
  <c r="M2144" i="2" a="1"/>
  <c r="M2144" i="2" s="1"/>
  <c r="M2136" i="2" a="1"/>
  <c r="M2136" i="2" s="1"/>
  <c r="M2128" i="2" a="1"/>
  <c r="M2128" i="2" s="1"/>
  <c r="M2120" i="2" a="1"/>
  <c r="M2120" i="2" s="1"/>
  <c r="M2112" i="2" a="1"/>
  <c r="M2112" i="2" s="1"/>
  <c r="M2104" i="2" a="1"/>
  <c r="M2104" i="2" s="1"/>
  <c r="M2096" i="2" a="1"/>
  <c r="M2096" i="2" s="1"/>
  <c r="M2088" i="2" a="1"/>
  <c r="M2088" i="2" s="1"/>
  <c r="M2080" i="2" a="1"/>
  <c r="M2080" i="2" s="1"/>
  <c r="M2072" i="2" a="1"/>
  <c r="M2072" i="2" s="1"/>
  <c r="M2064" i="2" a="1"/>
  <c r="M2064" i="2" s="1"/>
  <c r="M2056" i="2" a="1"/>
  <c r="M2056" i="2" s="1"/>
  <c r="M2048" i="2" a="1"/>
  <c r="M2048" i="2" s="1"/>
  <c r="M2040" i="2" a="1"/>
  <c r="M2040" i="2" s="1"/>
  <c r="M2032" i="2" a="1"/>
  <c r="M2032" i="2" s="1"/>
  <c r="M2024" i="2" a="1"/>
  <c r="M2024" i="2" s="1"/>
  <c r="M2016" i="2" a="1"/>
  <c r="M2016" i="2" s="1"/>
  <c r="M2008" i="2" a="1"/>
  <c r="M2008" i="2" s="1"/>
  <c r="M2000" i="2" a="1"/>
  <c r="M2000" i="2" s="1"/>
  <c r="M1992" i="2" a="1"/>
  <c r="M1992" i="2" s="1"/>
  <c r="M1984" i="2" a="1"/>
  <c r="M1984" i="2" s="1"/>
  <c r="M1976" i="2" a="1"/>
  <c r="M1976" i="2" s="1"/>
  <c r="M1968" i="2" a="1"/>
  <c r="M1968" i="2" s="1"/>
  <c r="M1960" i="2" a="1"/>
  <c r="M1960" i="2" s="1"/>
  <c r="M1952" i="2" a="1"/>
  <c r="M1952" i="2" s="1"/>
  <c r="M1944" i="2" a="1"/>
  <c r="M1944" i="2" s="1"/>
  <c r="M1936" i="2" a="1"/>
  <c r="M1936" i="2" s="1"/>
  <c r="M1928" i="2" a="1"/>
  <c r="M1928" i="2" s="1"/>
  <c r="M1920" i="2" a="1"/>
  <c r="M1920" i="2" s="1"/>
  <c r="M1912" i="2" a="1"/>
  <c r="M1912" i="2" s="1"/>
  <c r="M1904" i="2" a="1"/>
  <c r="M1904" i="2" s="1"/>
  <c r="M1896" i="2" a="1"/>
  <c r="M1896" i="2" s="1"/>
  <c r="M1888" i="2" a="1"/>
  <c r="M1888" i="2" s="1"/>
  <c r="M1880" i="2" a="1"/>
  <c r="M1880" i="2" s="1"/>
  <c r="M1872" i="2" a="1"/>
  <c r="M1872" i="2" s="1"/>
  <c r="M1864" i="2" a="1"/>
  <c r="M1864" i="2" s="1"/>
  <c r="M1856" i="2" a="1"/>
  <c r="M1856" i="2" s="1"/>
  <c r="M1848" i="2" a="1"/>
  <c r="M1848" i="2" s="1"/>
  <c r="M1840" i="2" a="1"/>
  <c r="M1840" i="2" s="1"/>
  <c r="M1832" i="2" a="1"/>
  <c r="M1832" i="2" s="1"/>
  <c r="M1824" i="2" a="1"/>
  <c r="M1824" i="2" s="1"/>
  <c r="M1816" i="2" a="1"/>
  <c r="M1816" i="2" s="1"/>
  <c r="M1808" i="2" a="1"/>
  <c r="M1808" i="2" s="1"/>
  <c r="M1800" i="2" a="1"/>
  <c r="M1800" i="2" s="1"/>
  <c r="M1792" i="2" a="1"/>
  <c r="M1792" i="2" s="1"/>
  <c r="M1784" i="2" a="1"/>
  <c r="M1784" i="2" s="1"/>
  <c r="M1776" i="2" a="1"/>
  <c r="M1776" i="2" s="1"/>
  <c r="M1768" i="2" a="1"/>
  <c r="M1768" i="2" s="1"/>
  <c r="M1760" i="2" a="1"/>
  <c r="M1760" i="2" s="1"/>
  <c r="M1752" i="2" a="1"/>
  <c r="M1752" i="2" s="1"/>
  <c r="M1744" i="2" a="1"/>
  <c r="M1744" i="2" s="1"/>
  <c r="M1736" i="2" a="1"/>
  <c r="M1736" i="2" s="1"/>
  <c r="M2226" i="2" a="1"/>
  <c r="M2226" i="2" s="1"/>
  <c r="M2186" i="2" a="1"/>
  <c r="M2186" i="2" s="1"/>
  <c r="M2146" i="2" a="1"/>
  <c r="M2146" i="2" s="1"/>
  <c r="M2114" i="2" a="1"/>
  <c r="M2114" i="2" s="1"/>
  <c r="M2066" i="2" a="1"/>
  <c r="M2066" i="2" s="1"/>
  <c r="M2026" i="2" a="1"/>
  <c r="M2026" i="2" s="1"/>
  <c r="M1986" i="2" a="1"/>
  <c r="M1986" i="2" s="1"/>
  <c r="M1946" i="2" a="1"/>
  <c r="M1946" i="2" s="1"/>
  <c r="M1906" i="2" a="1"/>
  <c r="M1906" i="2" s="1"/>
  <c r="M1866" i="2" a="1"/>
  <c r="M1866" i="2" s="1"/>
  <c r="M1818" i="2" a="1"/>
  <c r="M1818" i="2" s="1"/>
  <c r="M1770" i="2" a="1"/>
  <c r="M1770" i="2" s="1"/>
  <c r="M1730" i="2" a="1"/>
  <c r="M1730" i="2" s="1"/>
  <c r="M1698" i="2" a="1"/>
  <c r="M1698" i="2" s="1"/>
  <c r="M1658" i="2" a="1"/>
  <c r="M1658" i="2" s="1"/>
  <c r="M1618" i="2" a="1"/>
  <c r="M1618" i="2" s="1"/>
  <c r="M1578" i="2" a="1"/>
  <c r="M1578" i="2" s="1"/>
  <c r="M1530" i="2" a="1"/>
  <c r="M1530" i="2" s="1"/>
  <c r="M1498" i="2" a="1"/>
  <c r="M1498" i="2" s="1"/>
  <c r="M1450" i="2" a="1"/>
  <c r="M1450" i="2" s="1"/>
  <c r="M1410" i="2" a="1"/>
  <c r="M1410" i="2" s="1"/>
  <c r="M1370" i="2" a="1"/>
  <c r="M1370" i="2" s="1"/>
  <c r="M1338" i="2" a="1"/>
  <c r="M1338" i="2" s="1"/>
  <c r="M1298" i="2" a="1"/>
  <c r="M1298" i="2" s="1"/>
  <c r="M1258" i="2" a="1"/>
  <c r="M1258" i="2" s="1"/>
  <c r="M1218" i="2" a="1"/>
  <c r="M1218" i="2" s="1"/>
  <c r="M1178" i="2" a="1"/>
  <c r="M1178" i="2" s="1"/>
  <c r="M1146" i="2" a="1"/>
  <c r="M1146" i="2" s="1"/>
  <c r="M1098" i="2" a="1"/>
  <c r="M1098" i="2" s="1"/>
  <c r="M1066" i="2" a="1"/>
  <c r="M1066" i="2" s="1"/>
  <c r="M1034" i="2" a="1"/>
  <c r="M1034" i="2" s="1"/>
  <c r="M1002" i="2" a="1"/>
  <c r="M1002" i="2" s="1"/>
  <c r="M978" i="2" a="1"/>
  <c r="M978" i="2" s="1"/>
  <c r="M954" i="2" a="1"/>
  <c r="M954" i="2" s="1"/>
  <c r="M930" i="2" a="1"/>
  <c r="M930" i="2" s="1"/>
  <c r="M906" i="2" a="1"/>
  <c r="M906" i="2" s="1"/>
  <c r="M882" i="2" a="1"/>
  <c r="M882" i="2" s="1"/>
  <c r="M2552" i="2" a="1"/>
  <c r="M2552" i="2" s="1"/>
  <c r="M2528" i="2" a="1"/>
  <c r="M2528" i="2" s="1"/>
  <c r="M2504" i="2" a="1"/>
  <c r="M2504" i="2" s="1"/>
  <c r="M2480" i="2" a="1"/>
  <c r="M2480" i="2" s="1"/>
  <c r="M2456" i="2" a="1"/>
  <c r="M2456" i="2" s="1"/>
  <c r="M2432" i="2" a="1"/>
  <c r="M2432" i="2" s="1"/>
  <c r="M2416" i="2" a="1"/>
  <c r="M2416" i="2" s="1"/>
  <c r="M2392" i="2" a="1"/>
  <c r="M2392" i="2" s="1"/>
  <c r="M2368" i="2" a="1"/>
  <c r="M2368" i="2" s="1"/>
  <c r="M2344" i="2" a="1"/>
  <c r="M2344" i="2" s="1"/>
  <c r="M2320" i="2" a="1"/>
  <c r="M2320" i="2" s="1"/>
  <c r="M2296" i="2" a="1"/>
  <c r="M2296" i="2" s="1"/>
  <c r="M2272" i="2" a="1"/>
  <c r="M2272" i="2" s="1"/>
  <c r="M2256" i="2" a="1"/>
  <c r="M2256" i="2" s="1"/>
  <c r="M2232" i="2" a="1"/>
  <c r="M2232" i="2" s="1"/>
  <c r="M2208" i="2" a="1"/>
  <c r="M2208" i="2" s="1"/>
  <c r="M2176" i="2" a="1"/>
  <c r="M2176" i="2" s="1"/>
  <c r="M2383" i="2" a="1"/>
  <c r="M2383" i="2" s="1"/>
  <c r="M2375" i="2" a="1"/>
  <c r="M2375" i="2" s="1"/>
  <c r="M2367" i="2" a="1"/>
  <c r="M2367" i="2" s="1"/>
  <c r="M2359" i="2" a="1"/>
  <c r="M2359" i="2" s="1"/>
  <c r="M2351" i="2" a="1"/>
  <c r="M2351" i="2" s="1"/>
  <c r="M2343" i="2" a="1"/>
  <c r="M2343" i="2" s="1"/>
  <c r="M2335" i="2" a="1"/>
  <c r="M2335" i="2" s="1"/>
  <c r="M2327" i="2" a="1"/>
  <c r="M2327" i="2" s="1"/>
  <c r="M2319" i="2" a="1"/>
  <c r="M2319" i="2" s="1"/>
  <c r="M2311" i="2" a="1"/>
  <c r="M2311" i="2" s="1"/>
  <c r="M2303" i="2" a="1"/>
  <c r="M2303" i="2" s="1"/>
  <c r="M2295" i="2" a="1"/>
  <c r="M2295" i="2" s="1"/>
  <c r="M2287" i="2" a="1"/>
  <c r="M2287" i="2" s="1"/>
  <c r="M2279" i="2" a="1"/>
  <c r="M2279" i="2" s="1"/>
  <c r="M2271" i="2" a="1"/>
  <c r="M2271" i="2" s="1"/>
  <c r="M2263" i="2" a="1"/>
  <c r="M2263" i="2" s="1"/>
  <c r="M2255" i="2" a="1"/>
  <c r="M2255" i="2" s="1"/>
  <c r="M2247" i="2" a="1"/>
  <c r="M2247" i="2" s="1"/>
  <c r="M2239" i="2" a="1"/>
  <c r="M2239" i="2" s="1"/>
  <c r="M2231" i="2" a="1"/>
  <c r="M2231" i="2" s="1"/>
  <c r="M2223" i="2" a="1"/>
  <c r="M2223" i="2" s="1"/>
  <c r="M2215" i="2" a="1"/>
  <c r="M2215" i="2" s="1"/>
  <c r="M2207" i="2" a="1"/>
  <c r="M2207" i="2" s="1"/>
  <c r="M2199" i="2" a="1"/>
  <c r="M2199" i="2" s="1"/>
  <c r="M2191" i="2" a="1"/>
  <c r="M2191" i="2" s="1"/>
  <c r="M2183" i="2" a="1"/>
  <c r="M2183" i="2" s="1"/>
  <c r="M2175" i="2" a="1"/>
  <c r="M2175" i="2" s="1"/>
  <c r="M2167" i="2" a="1"/>
  <c r="M2167" i="2" s="1"/>
  <c r="M2159" i="2" a="1"/>
  <c r="M2159" i="2" s="1"/>
  <c r="M2151" i="2" a="1"/>
  <c r="M2151" i="2" s="1"/>
  <c r="M2143" i="2" a="1"/>
  <c r="M2143" i="2" s="1"/>
  <c r="M2135" i="2" a="1"/>
  <c r="M2135" i="2" s="1"/>
  <c r="M2127" i="2" a="1"/>
  <c r="M2127" i="2" s="1"/>
  <c r="M2119" i="2" a="1"/>
  <c r="M2119" i="2" s="1"/>
  <c r="M2111" i="2" a="1"/>
  <c r="M2111" i="2" s="1"/>
  <c r="M2103" i="2" a="1"/>
  <c r="M2103" i="2" s="1"/>
  <c r="M2095" i="2" a="1"/>
  <c r="M2095" i="2" s="1"/>
  <c r="M2087" i="2" a="1"/>
  <c r="M2087" i="2" s="1"/>
  <c r="M2079" i="2" a="1"/>
  <c r="M2079" i="2" s="1"/>
  <c r="M2071" i="2" a="1"/>
  <c r="M2071" i="2" s="1"/>
  <c r="M2063" i="2" a="1"/>
  <c r="M2063" i="2" s="1"/>
  <c r="M2055" i="2" a="1"/>
  <c r="M2055" i="2" s="1"/>
  <c r="M2047" i="2" a="1"/>
  <c r="M2047" i="2" s="1"/>
  <c r="M2039" i="2" a="1"/>
  <c r="M2039" i="2" s="1"/>
  <c r="M2031" i="2" a="1"/>
  <c r="M2031" i="2" s="1"/>
  <c r="M2023" i="2" a="1"/>
  <c r="M2023" i="2" s="1"/>
  <c r="M2234" i="2" a="1"/>
  <c r="M2234" i="2" s="1"/>
  <c r="M2194" i="2" a="1"/>
  <c r="M2194" i="2" s="1"/>
  <c r="M2154" i="2" a="1"/>
  <c r="M2154" i="2" s="1"/>
  <c r="M2106" i="2" a="1"/>
  <c r="M2106" i="2" s="1"/>
  <c r="M2074" i="2" a="1"/>
  <c r="M2074" i="2" s="1"/>
  <c r="M2034" i="2" a="1"/>
  <c r="M2034" i="2" s="1"/>
  <c r="M1994" i="2" a="1"/>
  <c r="M1994" i="2" s="1"/>
  <c r="M1954" i="2" a="1"/>
  <c r="M1954" i="2" s="1"/>
  <c r="M1914" i="2" a="1"/>
  <c r="M1914" i="2" s="1"/>
  <c r="M1858" i="2" a="1"/>
  <c r="M1858" i="2" s="1"/>
  <c r="M1826" i="2" a="1"/>
  <c r="M1826" i="2" s="1"/>
  <c r="M1786" i="2" a="1"/>
  <c r="M1786" i="2" s="1"/>
  <c r="M1738" i="2" a="1"/>
  <c r="M1738" i="2" s="1"/>
  <c r="M1690" i="2" a="1"/>
  <c r="M1690" i="2" s="1"/>
  <c r="M1650" i="2" a="1"/>
  <c r="M1650" i="2" s="1"/>
  <c r="M1610" i="2" a="1"/>
  <c r="M1610" i="2" s="1"/>
  <c r="M1570" i="2" a="1"/>
  <c r="M1570" i="2" s="1"/>
  <c r="M1538" i="2" a="1"/>
  <c r="M1538" i="2" s="1"/>
  <c r="M1490" i="2" a="1"/>
  <c r="M1490" i="2" s="1"/>
  <c r="M1458" i="2" a="1"/>
  <c r="M1458" i="2" s="1"/>
  <c r="M1418" i="2" a="1"/>
  <c r="M1418" i="2" s="1"/>
  <c r="M1378" i="2" a="1"/>
  <c r="M1378" i="2" s="1"/>
  <c r="M1330" i="2" a="1"/>
  <c r="M1330" i="2" s="1"/>
  <c r="M1290" i="2" a="1"/>
  <c r="M1290" i="2" s="1"/>
  <c r="M1250" i="2" a="1"/>
  <c r="M1250" i="2" s="1"/>
  <c r="M1210" i="2" a="1"/>
  <c r="M1210" i="2" s="1"/>
  <c r="M1170" i="2" a="1"/>
  <c r="M1170" i="2" s="1"/>
  <c r="M1138" i="2" a="1"/>
  <c r="M1138" i="2" s="1"/>
  <c r="M1106" i="2" a="1"/>
  <c r="M1106" i="2" s="1"/>
  <c r="M1074" i="2" a="1"/>
  <c r="M1074" i="2" s="1"/>
  <c r="M1042" i="2" a="1"/>
  <c r="M1042" i="2" s="1"/>
  <c r="M1010" i="2" a="1"/>
  <c r="M1010" i="2" s="1"/>
  <c r="M986" i="2" a="1"/>
  <c r="M986" i="2" s="1"/>
  <c r="M962" i="2" a="1"/>
  <c r="M962" i="2" s="1"/>
  <c r="M938" i="2" a="1"/>
  <c r="M938" i="2" s="1"/>
  <c r="M914" i="2" a="1"/>
  <c r="M914" i="2" s="1"/>
  <c r="M898" i="2" a="1"/>
  <c r="M898" i="2" s="1"/>
  <c r="M866" i="2" a="1"/>
  <c r="M866" i="2" s="1"/>
  <c r="M2536" i="2" a="1"/>
  <c r="M2536" i="2" s="1"/>
  <c r="M2512" i="2" a="1"/>
  <c r="M2512" i="2" s="1"/>
  <c r="M2488" i="2" a="1"/>
  <c r="M2488" i="2" s="1"/>
  <c r="M2464" i="2" a="1"/>
  <c r="M2464" i="2" s="1"/>
  <c r="M2440" i="2" a="1"/>
  <c r="M2440" i="2" s="1"/>
  <c r="M2408" i="2" a="1"/>
  <c r="M2408" i="2" s="1"/>
  <c r="M2376" i="2" a="1"/>
  <c r="M2376" i="2" s="1"/>
  <c r="M2352" i="2" a="1"/>
  <c r="M2352" i="2" s="1"/>
  <c r="M2328" i="2" a="1"/>
  <c r="M2328" i="2" s="1"/>
  <c r="M2304" i="2" a="1"/>
  <c r="M2304" i="2" s="1"/>
  <c r="M2280" i="2" a="1"/>
  <c r="M2280" i="2" s="1"/>
  <c r="M2248" i="2" a="1"/>
  <c r="M2248" i="2" s="1"/>
  <c r="M2224" i="2" a="1"/>
  <c r="M2224" i="2" s="1"/>
  <c r="M2168" i="2" a="1"/>
  <c r="M2168" i="2" s="1"/>
  <c r="M2246" i="2" a="1"/>
  <c r="M2246" i="2" s="1"/>
  <c r="M2238" i="2" a="1"/>
  <c r="M2238" i="2" s="1"/>
  <c r="M2230" i="2" a="1"/>
  <c r="M2230" i="2" s="1"/>
  <c r="M2222" i="2" a="1"/>
  <c r="M2222" i="2" s="1"/>
  <c r="M2214" i="2" a="1"/>
  <c r="M2214" i="2" s="1"/>
  <c r="M2206" i="2" a="1"/>
  <c r="M2206" i="2" s="1"/>
  <c r="M2198" i="2" a="1"/>
  <c r="M2198" i="2" s="1"/>
  <c r="M2190" i="2" a="1"/>
  <c r="M2190" i="2" s="1"/>
  <c r="M2182" i="2" a="1"/>
  <c r="M2182" i="2" s="1"/>
  <c r="M2174" i="2" a="1"/>
  <c r="M2174" i="2" s="1"/>
  <c r="M2166" i="2" a="1"/>
  <c r="M2166" i="2" s="1"/>
  <c r="M2158" i="2" a="1"/>
  <c r="M2158" i="2" s="1"/>
  <c r="M2150" i="2" a="1"/>
  <c r="M2150" i="2" s="1"/>
  <c r="M2142" i="2" a="1"/>
  <c r="M2142" i="2" s="1"/>
  <c r="M2134" i="2" a="1"/>
  <c r="M2134" i="2" s="1"/>
  <c r="M2126" i="2" a="1"/>
  <c r="M2126" i="2" s="1"/>
  <c r="M2118" i="2" a="1"/>
  <c r="M2118" i="2" s="1"/>
  <c r="M2110" i="2" a="1"/>
  <c r="M2110" i="2" s="1"/>
  <c r="M2102" i="2" a="1"/>
  <c r="M2102" i="2" s="1"/>
  <c r="M2094" i="2" a="1"/>
  <c r="M2094" i="2" s="1"/>
  <c r="M2086" i="2" a="1"/>
  <c r="M2086" i="2" s="1"/>
  <c r="M2078" i="2" a="1"/>
  <c r="M2078" i="2" s="1"/>
  <c r="M2070" i="2" a="1"/>
  <c r="M2070" i="2" s="1"/>
  <c r="M2062" i="2" a="1"/>
  <c r="M2062" i="2" s="1"/>
  <c r="M2054" i="2" a="1"/>
  <c r="M2054" i="2" s="1"/>
  <c r="M2046" i="2" a="1"/>
  <c r="M2046" i="2" s="1"/>
  <c r="M2038" i="2" a="1"/>
  <c r="M2038" i="2" s="1"/>
  <c r="M2140" i="2" a="1"/>
  <c r="M2140" i="2" s="1"/>
  <c r="M2132" i="2" a="1"/>
  <c r="M2132" i="2" s="1"/>
  <c r="M2124" i="2" a="1"/>
  <c r="M2124" i="2" s="1"/>
  <c r="M2116" i="2" a="1"/>
  <c r="M2116" i="2" s="1"/>
  <c r="M2108" i="2" a="1"/>
  <c r="M2108" i="2" s="1"/>
  <c r="M2100" i="2" a="1"/>
  <c r="M2100" i="2" s="1"/>
  <c r="M2092" i="2" a="1"/>
  <c r="M2092" i="2" s="1"/>
  <c r="M2084" i="2" a="1"/>
  <c r="M2084" i="2" s="1"/>
  <c r="M2076" i="2" a="1"/>
  <c r="M2076" i="2" s="1"/>
  <c r="M2068" i="2" a="1"/>
  <c r="M2068" i="2" s="1"/>
  <c r="M2060" i="2" a="1"/>
  <c r="M2060" i="2" s="1"/>
  <c r="M2052" i="2" a="1"/>
  <c r="M2052" i="2" s="1"/>
  <c r="M2044" i="2" a="1"/>
  <c r="M2044" i="2" s="1"/>
  <c r="M2036" i="2" a="1"/>
  <c r="M2036" i="2" s="1"/>
  <c r="M2028" i="2" a="1"/>
  <c r="M2028" i="2" s="1"/>
  <c r="M2020" i="2" a="1"/>
  <c r="M2020" i="2" s="1"/>
  <c r="M2012" i="2" a="1"/>
  <c r="M2012" i="2" s="1"/>
  <c r="M2004" i="2" a="1"/>
  <c r="M2004" i="2" s="1"/>
  <c r="M1996" i="2" a="1"/>
  <c r="M1996" i="2" s="1"/>
  <c r="M1988" i="2" a="1"/>
  <c r="M1988" i="2" s="1"/>
  <c r="M1980" i="2" a="1"/>
  <c r="M1980" i="2" s="1"/>
  <c r="M1972" i="2" a="1"/>
  <c r="M1972" i="2" s="1"/>
  <c r="M1964" i="2" a="1"/>
  <c r="M1964" i="2" s="1"/>
  <c r="M1956" i="2" a="1"/>
  <c r="M1956" i="2" s="1"/>
  <c r="M1948" i="2" a="1"/>
  <c r="M1948" i="2" s="1"/>
  <c r="M1940" i="2" a="1"/>
  <c r="M1940" i="2" s="1"/>
  <c r="M1932" i="2" a="1"/>
  <c r="M1932" i="2" s="1"/>
  <c r="M1924" i="2" a="1"/>
  <c r="M1924" i="2" s="1"/>
  <c r="M1916" i="2" a="1"/>
  <c r="M1916" i="2" s="1"/>
  <c r="M2521" i="2" a="1"/>
  <c r="M2521" i="2" s="1"/>
  <c r="M2513" i="2" a="1"/>
  <c r="M2513" i="2" s="1"/>
  <c r="M2505" i="2" a="1"/>
  <c r="M2505" i="2" s="1"/>
  <c r="M2497" i="2" a="1"/>
  <c r="M2497" i="2" s="1"/>
  <c r="M2489" i="2" a="1"/>
  <c r="M2489" i="2" s="1"/>
  <c r="M2481" i="2" a="1"/>
  <c r="M2481" i="2" s="1"/>
  <c r="M2473" i="2" a="1"/>
  <c r="M2473" i="2" s="1"/>
  <c r="M2465" i="2" a="1"/>
  <c r="M2465" i="2" s="1"/>
  <c r="M2457" i="2" a="1"/>
  <c r="M2457" i="2" s="1"/>
  <c r="M2449" i="2" a="1"/>
  <c r="M2449" i="2" s="1"/>
  <c r="M2441" i="2" a="1"/>
  <c r="M2441" i="2" s="1"/>
  <c r="M2433" i="2" a="1"/>
  <c r="M2433" i="2" s="1"/>
  <c r="M2425" i="2" a="1"/>
  <c r="M2425" i="2" s="1"/>
  <c r="M2417" i="2" a="1"/>
  <c r="M2417" i="2" s="1"/>
  <c r="M2409" i="2" a="1"/>
  <c r="M2409" i="2" s="1"/>
  <c r="M2401" i="2" a="1"/>
  <c r="M2401" i="2" s="1"/>
  <c r="M2393" i="2" a="1"/>
  <c r="M2393" i="2" s="1"/>
  <c r="M2385" i="2" a="1"/>
  <c r="M2385" i="2" s="1"/>
  <c r="M2377" i="2" a="1"/>
  <c r="M2377" i="2" s="1"/>
  <c r="M2369" i="2" a="1"/>
  <c r="M2369" i="2" s="1"/>
  <c r="M2361" i="2" a="1"/>
  <c r="M2361" i="2" s="1"/>
  <c r="M2353" i="2" a="1"/>
  <c r="M2353" i="2" s="1"/>
  <c r="M2345" i="2" a="1"/>
  <c r="M2345" i="2" s="1"/>
  <c r="M2337" i="2" a="1"/>
  <c r="M2337" i="2" s="1"/>
  <c r="M2329" i="2" a="1"/>
  <c r="M2329" i="2" s="1"/>
  <c r="M2321" i="2" a="1"/>
  <c r="M2321" i="2" s="1"/>
  <c r="M2313" i="2" a="1"/>
  <c r="M2313" i="2" s="1"/>
  <c r="M2305" i="2" a="1"/>
  <c r="M2305" i="2" s="1"/>
  <c r="M2297" i="2" a="1"/>
  <c r="M2297" i="2" s="1"/>
  <c r="M2289" i="2" a="1"/>
  <c r="M2289" i="2" s="1"/>
  <c r="M2281" i="2" a="1"/>
  <c r="M2281" i="2" s="1"/>
  <c r="M2273" i="2" a="1"/>
  <c r="M2273" i="2" s="1"/>
  <c r="M2265" i="2" a="1"/>
  <c r="M2265" i="2" s="1"/>
  <c r="M2257" i="2" a="1"/>
  <c r="M2257" i="2" s="1"/>
  <c r="M2249" i="2" a="1"/>
  <c r="M2249" i="2" s="1"/>
  <c r="M2241" i="2" a="1"/>
  <c r="M2241" i="2" s="1"/>
  <c r="M2233" i="2" a="1"/>
  <c r="M2233" i="2" s="1"/>
  <c r="M2225" i="2" a="1"/>
  <c r="M2225" i="2" s="1"/>
  <c r="M2217" i="2" a="1"/>
  <c r="M2217" i="2" s="1"/>
  <c r="M2209" i="2" a="1"/>
  <c r="M2209" i="2" s="1"/>
  <c r="M2201" i="2" a="1"/>
  <c r="M2201" i="2" s="1"/>
  <c r="M2193" i="2" a="1"/>
  <c r="M2193" i="2" s="1"/>
  <c r="M2185" i="2" a="1"/>
  <c r="M2185" i="2" s="1"/>
  <c r="M2177" i="2" a="1"/>
  <c r="M2177" i="2" s="1"/>
  <c r="M2169" i="2" a="1"/>
  <c r="M2169" i="2" s="1"/>
  <c r="M2161" i="2" a="1"/>
  <c r="M2161" i="2" s="1"/>
  <c r="M2153" i="2" a="1"/>
  <c r="M2153" i="2" s="1"/>
  <c r="M2145" i="2" a="1"/>
  <c r="M2145" i="2" s="1"/>
  <c r="M2137" i="2" a="1"/>
  <c r="M2137" i="2" s="1"/>
  <c r="M2129" i="2" a="1"/>
  <c r="M2129" i="2" s="1"/>
  <c r="M2121" i="2" a="1"/>
  <c r="M2121" i="2" s="1"/>
  <c r="M2113" i="2" a="1"/>
  <c r="M2113" i="2" s="1"/>
  <c r="M2105" i="2" a="1"/>
  <c r="M2105" i="2" s="1"/>
  <c r="M2097" i="2" a="1"/>
  <c r="M2097" i="2" s="1"/>
  <c r="M2089" i="2" a="1"/>
  <c r="M2089" i="2" s="1"/>
  <c r="M2081" i="2" a="1"/>
  <c r="M2081" i="2" s="1"/>
  <c r="M2073" i="2" a="1"/>
  <c r="M2073" i="2" s="1"/>
  <c r="M2065" i="2" a="1"/>
  <c r="M2065" i="2" s="1"/>
  <c r="M2057" i="2" a="1"/>
  <c r="M2057" i="2" s="1"/>
  <c r="M2049" i="2" a="1"/>
  <c r="M2049" i="2" s="1"/>
  <c r="M2041" i="2" a="1"/>
  <c r="M2041" i="2" s="1"/>
  <c r="M2033" i="2" a="1"/>
  <c r="M2033" i="2" s="1"/>
  <c r="M2025" i="2" a="1"/>
  <c r="M2025" i="2" s="1"/>
  <c r="M2017" i="2" a="1"/>
  <c r="M2017" i="2" s="1"/>
  <c r="M2009" i="2" a="1"/>
  <c r="M2009" i="2" s="1"/>
  <c r="M2001" i="2" a="1"/>
  <c r="M2001" i="2" s="1"/>
  <c r="M1993" i="2" a="1"/>
  <c r="M1993" i="2" s="1"/>
  <c r="M1985" i="2" a="1"/>
  <c r="M1985" i="2" s="1"/>
  <c r="M1977" i="2" a="1"/>
  <c r="M1977" i="2" s="1"/>
  <c r="M1969" i="2" a="1"/>
  <c r="M1969" i="2" s="1"/>
  <c r="M1961" i="2" a="1"/>
  <c r="M1961" i="2" s="1"/>
  <c r="M1953" i="2" a="1"/>
  <c r="M1953" i="2" s="1"/>
  <c r="M1945" i="2" a="1"/>
  <c r="M1945" i="2" s="1"/>
  <c r="M1937" i="2" a="1"/>
  <c r="M1937" i="2" s="1"/>
  <c r="M1929" i="2" a="1"/>
  <c r="M1929" i="2" s="1"/>
  <c r="M1921" i="2" a="1"/>
  <c r="M1921" i="2" s="1"/>
  <c r="M1913" i="2" a="1"/>
  <c r="M1913" i="2" s="1"/>
  <c r="M1728" i="2" a="1"/>
  <c r="M1728" i="2" s="1"/>
  <c r="M1720" i="2" a="1"/>
  <c r="M1720" i="2" s="1"/>
  <c r="M1712" i="2" a="1"/>
  <c r="M1712" i="2" s="1"/>
  <c r="M1704" i="2" a="1"/>
  <c r="M1704" i="2" s="1"/>
  <c r="M1696" i="2" a="1"/>
  <c r="M1696" i="2" s="1"/>
  <c r="M1688" i="2" a="1"/>
  <c r="M1688" i="2" s="1"/>
  <c r="M1680" i="2" a="1"/>
  <c r="M1680" i="2" s="1"/>
  <c r="M1672" i="2" a="1"/>
  <c r="M1672" i="2" s="1"/>
  <c r="M1664" i="2" a="1"/>
  <c r="M1664" i="2" s="1"/>
  <c r="M1656" i="2" a="1"/>
  <c r="M1656" i="2" s="1"/>
  <c r="M1648" i="2" a="1"/>
  <c r="M1648" i="2" s="1"/>
  <c r="M1640" i="2" a="1"/>
  <c r="M1640" i="2" s="1"/>
  <c r="M1632" i="2" a="1"/>
  <c r="M1632" i="2" s="1"/>
  <c r="M1624" i="2" a="1"/>
  <c r="M1624" i="2" s="1"/>
  <c r="M1616" i="2" a="1"/>
  <c r="M1616" i="2" s="1"/>
  <c r="M1608" i="2" a="1"/>
  <c r="M1608" i="2" s="1"/>
  <c r="M1600" i="2" a="1"/>
  <c r="M1600" i="2" s="1"/>
  <c r="M1592" i="2" a="1"/>
  <c r="M1592" i="2" s="1"/>
  <c r="M1584" i="2" a="1"/>
  <c r="M1584" i="2" s="1"/>
  <c r="M1576" i="2" a="1"/>
  <c r="M1576" i="2" s="1"/>
  <c r="M1568" i="2" a="1"/>
  <c r="M1568" i="2" s="1"/>
  <c r="M1560" i="2" a="1"/>
  <c r="M1560" i="2" s="1"/>
  <c r="M1552" i="2" a="1"/>
  <c r="M1552" i="2" s="1"/>
  <c r="M1544" i="2" a="1"/>
  <c r="M1544" i="2" s="1"/>
  <c r="M1536" i="2" a="1"/>
  <c r="M1536" i="2" s="1"/>
  <c r="M1528" i="2" a="1"/>
  <c r="M1528" i="2" s="1"/>
  <c r="M1520" i="2" a="1"/>
  <c r="M1520" i="2" s="1"/>
  <c r="M1512" i="2" a="1"/>
  <c r="M1512" i="2" s="1"/>
  <c r="M1504" i="2" a="1"/>
  <c r="M1504" i="2" s="1"/>
  <c r="M1496" i="2" a="1"/>
  <c r="M1496" i="2" s="1"/>
  <c r="M1488" i="2" a="1"/>
  <c r="M1488" i="2" s="1"/>
  <c r="M1480" i="2" a="1"/>
  <c r="M1480" i="2" s="1"/>
  <c r="M1472" i="2" a="1"/>
  <c r="M1472" i="2" s="1"/>
  <c r="M1464" i="2" a="1"/>
  <c r="M1464" i="2" s="1"/>
  <c r="M1456" i="2" a="1"/>
  <c r="M1456" i="2" s="1"/>
  <c r="M1448" i="2" a="1"/>
  <c r="M1448" i="2" s="1"/>
  <c r="M1440" i="2" a="1"/>
  <c r="M1440" i="2" s="1"/>
  <c r="M1432" i="2" a="1"/>
  <c r="M1432" i="2" s="1"/>
  <c r="M1424" i="2" a="1"/>
  <c r="M1424" i="2" s="1"/>
  <c r="M1416" i="2" a="1"/>
  <c r="M1416" i="2" s="1"/>
  <c r="M1408" i="2" a="1"/>
  <c r="M1408" i="2" s="1"/>
  <c r="M1400" i="2" a="1"/>
  <c r="M1400" i="2" s="1"/>
  <c r="M1392" i="2" a="1"/>
  <c r="M1392" i="2" s="1"/>
  <c r="M1384" i="2" a="1"/>
  <c r="M1384" i="2" s="1"/>
  <c r="M1376" i="2" a="1"/>
  <c r="M1376" i="2" s="1"/>
  <c r="M1368" i="2" a="1"/>
  <c r="M1368" i="2" s="1"/>
  <c r="M1360" i="2" a="1"/>
  <c r="M1360" i="2" s="1"/>
  <c r="M1352" i="2" a="1"/>
  <c r="M1352" i="2" s="1"/>
  <c r="M1344" i="2" a="1"/>
  <c r="M1344" i="2" s="1"/>
  <c r="M1336" i="2" a="1"/>
  <c r="M1336" i="2" s="1"/>
  <c r="M1328" i="2" a="1"/>
  <c r="M1328" i="2" s="1"/>
  <c r="M1320" i="2" a="1"/>
  <c r="M1320" i="2" s="1"/>
  <c r="M1312" i="2" a="1"/>
  <c r="M1312" i="2" s="1"/>
  <c r="M1304" i="2" a="1"/>
  <c r="M1304" i="2" s="1"/>
  <c r="M1296" i="2" a="1"/>
  <c r="M1296" i="2" s="1"/>
  <c r="M1288" i="2" a="1"/>
  <c r="M1288" i="2" s="1"/>
  <c r="M1280" i="2" a="1"/>
  <c r="M1280" i="2" s="1"/>
  <c r="M1272" i="2" a="1"/>
  <c r="M1272" i="2" s="1"/>
  <c r="M1264" i="2" a="1"/>
  <c r="M1264" i="2" s="1"/>
  <c r="M1256" i="2" a="1"/>
  <c r="M1256" i="2" s="1"/>
  <c r="M1248" i="2" a="1"/>
  <c r="M1248" i="2" s="1"/>
  <c r="M1240" i="2" a="1"/>
  <c r="M1240" i="2" s="1"/>
  <c r="M1232" i="2" a="1"/>
  <c r="M1232" i="2" s="1"/>
  <c r="M1224" i="2" a="1"/>
  <c r="M1224" i="2" s="1"/>
  <c r="M1216" i="2" a="1"/>
  <c r="M1216" i="2" s="1"/>
  <c r="M1208" i="2" a="1"/>
  <c r="M1208" i="2" s="1"/>
  <c r="M1200" i="2" a="1"/>
  <c r="M1200" i="2" s="1"/>
  <c r="M1192" i="2" a="1"/>
  <c r="M1192" i="2" s="1"/>
  <c r="M1184" i="2" a="1"/>
  <c r="M1184" i="2" s="1"/>
  <c r="M1176" i="2" a="1"/>
  <c r="M1176" i="2" s="1"/>
  <c r="M1168" i="2" a="1"/>
  <c r="M1168" i="2" s="1"/>
  <c r="M1160" i="2" a="1"/>
  <c r="M1160" i="2" s="1"/>
  <c r="M1152" i="2" a="1"/>
  <c r="M1152" i="2" s="1"/>
  <c r="M1144" i="2" a="1"/>
  <c r="M1144" i="2" s="1"/>
  <c r="M1136" i="2" a="1"/>
  <c r="M1136" i="2" s="1"/>
  <c r="M1128" i="2" a="1"/>
  <c r="M1128" i="2" s="1"/>
  <c r="M1120" i="2" a="1"/>
  <c r="M1120" i="2" s="1"/>
  <c r="M1112" i="2" a="1"/>
  <c r="M1112" i="2" s="1"/>
  <c r="M1104" i="2" a="1"/>
  <c r="M1104" i="2" s="1"/>
  <c r="M1096" i="2" a="1"/>
  <c r="M1096" i="2" s="1"/>
  <c r="M1088" i="2" a="1"/>
  <c r="M1088" i="2" s="1"/>
  <c r="M1080" i="2" a="1"/>
  <c r="M1080" i="2" s="1"/>
  <c r="M1072" i="2" a="1"/>
  <c r="M1072" i="2" s="1"/>
  <c r="M1064" i="2" a="1"/>
  <c r="M1064" i="2" s="1"/>
  <c r="M1056" i="2" a="1"/>
  <c r="M1056" i="2" s="1"/>
  <c r="M1048" i="2" a="1"/>
  <c r="M1048" i="2" s="1"/>
  <c r="M2015" i="2" a="1"/>
  <c r="M2015" i="2" s="1"/>
  <c r="M2007" i="2" a="1"/>
  <c r="M2007" i="2" s="1"/>
  <c r="M1999" i="2" a="1"/>
  <c r="M1999" i="2" s="1"/>
  <c r="M1991" i="2" a="1"/>
  <c r="M1991" i="2" s="1"/>
  <c r="M1983" i="2" a="1"/>
  <c r="M1983" i="2" s="1"/>
  <c r="M1975" i="2" a="1"/>
  <c r="M1975" i="2" s="1"/>
  <c r="M1967" i="2" a="1"/>
  <c r="M1967" i="2" s="1"/>
  <c r="M1959" i="2" a="1"/>
  <c r="M1959" i="2" s="1"/>
  <c r="M1951" i="2" a="1"/>
  <c r="M1951" i="2" s="1"/>
  <c r="M1943" i="2" a="1"/>
  <c r="M1943" i="2" s="1"/>
  <c r="M1935" i="2" a="1"/>
  <c r="M1935" i="2" s="1"/>
  <c r="M1927" i="2" a="1"/>
  <c r="M1927" i="2" s="1"/>
  <c r="M1919" i="2" a="1"/>
  <c r="M1919" i="2" s="1"/>
  <c r="M1911" i="2" a="1"/>
  <c r="M1911" i="2" s="1"/>
  <c r="M1903" i="2" a="1"/>
  <c r="M1903" i="2" s="1"/>
  <c r="M1895" i="2" a="1"/>
  <c r="M1895" i="2" s="1"/>
  <c r="M1887" i="2" a="1"/>
  <c r="M1887" i="2" s="1"/>
  <c r="M1879" i="2" a="1"/>
  <c r="M1879" i="2" s="1"/>
  <c r="M1871" i="2" a="1"/>
  <c r="M1871" i="2" s="1"/>
  <c r="M1863" i="2" a="1"/>
  <c r="M1863" i="2" s="1"/>
  <c r="M1855" i="2" a="1"/>
  <c r="M1855" i="2" s="1"/>
  <c r="M1847" i="2" a="1"/>
  <c r="M1847" i="2" s="1"/>
  <c r="M1839" i="2" a="1"/>
  <c r="M1839" i="2" s="1"/>
  <c r="M1831" i="2" a="1"/>
  <c r="M1831" i="2" s="1"/>
  <c r="M1823" i="2" a="1"/>
  <c r="M1823" i="2" s="1"/>
  <c r="M1815" i="2" a="1"/>
  <c r="M1815" i="2" s="1"/>
  <c r="M1807" i="2" a="1"/>
  <c r="M1807" i="2" s="1"/>
  <c r="M1799" i="2" a="1"/>
  <c r="M1799" i="2" s="1"/>
  <c r="M1791" i="2" a="1"/>
  <c r="M1791" i="2" s="1"/>
  <c r="M1783" i="2" a="1"/>
  <c r="M1783" i="2" s="1"/>
  <c r="M1775" i="2" a="1"/>
  <c r="M1775" i="2" s="1"/>
  <c r="M1767" i="2" a="1"/>
  <c r="M1767" i="2" s="1"/>
  <c r="M1759" i="2" a="1"/>
  <c r="M1759" i="2" s="1"/>
  <c r="M1751" i="2" a="1"/>
  <c r="M1751" i="2" s="1"/>
  <c r="M1743" i="2" a="1"/>
  <c r="M1743" i="2" s="1"/>
  <c r="M1735" i="2" a="1"/>
  <c r="M1735" i="2" s="1"/>
  <c r="M1727" i="2" a="1"/>
  <c r="M1727" i="2" s="1"/>
  <c r="M1719" i="2" a="1"/>
  <c r="M1719" i="2" s="1"/>
  <c r="M1711" i="2" a="1"/>
  <c r="M1711" i="2" s="1"/>
  <c r="M1703" i="2" a="1"/>
  <c r="M1703" i="2" s="1"/>
  <c r="M1695" i="2" a="1"/>
  <c r="M1695" i="2" s="1"/>
  <c r="M1687" i="2" a="1"/>
  <c r="M1687" i="2" s="1"/>
  <c r="M1679" i="2" a="1"/>
  <c r="M1679" i="2" s="1"/>
  <c r="M1671" i="2" a="1"/>
  <c r="M1671" i="2" s="1"/>
  <c r="M1663" i="2" a="1"/>
  <c r="M1663" i="2" s="1"/>
  <c r="M1655" i="2" a="1"/>
  <c r="M1655" i="2" s="1"/>
  <c r="M1647" i="2" a="1"/>
  <c r="M1647" i="2" s="1"/>
  <c r="M1639" i="2" a="1"/>
  <c r="M1639" i="2" s="1"/>
  <c r="M1631" i="2" a="1"/>
  <c r="M1631" i="2" s="1"/>
  <c r="M1623" i="2" a="1"/>
  <c r="M1623" i="2" s="1"/>
  <c r="M1615" i="2" a="1"/>
  <c r="M1615" i="2" s="1"/>
  <c r="M1607" i="2" a="1"/>
  <c r="M1607" i="2" s="1"/>
  <c r="M1599" i="2" a="1"/>
  <c r="M1599" i="2" s="1"/>
  <c r="M1591" i="2" a="1"/>
  <c r="M1591" i="2" s="1"/>
  <c r="M1583" i="2" a="1"/>
  <c r="M1583" i="2" s="1"/>
  <c r="M1575" i="2" a="1"/>
  <c r="M1575" i="2" s="1"/>
  <c r="M1567" i="2" a="1"/>
  <c r="M1567" i="2" s="1"/>
  <c r="M1559" i="2" a="1"/>
  <c r="M1559" i="2" s="1"/>
  <c r="M1551" i="2" a="1"/>
  <c r="M1551" i="2" s="1"/>
  <c r="M1543" i="2" a="1"/>
  <c r="M1543" i="2" s="1"/>
  <c r="M1535" i="2" a="1"/>
  <c r="M1535" i="2" s="1"/>
  <c r="M1527" i="2" a="1"/>
  <c r="M1527" i="2" s="1"/>
  <c r="M1519" i="2" a="1"/>
  <c r="M1519" i="2" s="1"/>
  <c r="M1511" i="2" a="1"/>
  <c r="M1511" i="2" s="1"/>
  <c r="M1503" i="2" a="1"/>
  <c r="M1503" i="2" s="1"/>
  <c r="M1495" i="2" a="1"/>
  <c r="M1495" i="2" s="1"/>
  <c r="M1487" i="2" a="1"/>
  <c r="M1487" i="2" s="1"/>
  <c r="M1479" i="2" a="1"/>
  <c r="M1479" i="2" s="1"/>
  <c r="M1471" i="2" a="1"/>
  <c r="M1471" i="2" s="1"/>
  <c r="M1463" i="2" a="1"/>
  <c r="M1463" i="2" s="1"/>
  <c r="M1455" i="2" a="1"/>
  <c r="M1455" i="2" s="1"/>
  <c r="M1447" i="2" a="1"/>
  <c r="M1447" i="2" s="1"/>
  <c r="M1439" i="2" a="1"/>
  <c r="M1439" i="2" s="1"/>
  <c r="M1431" i="2" a="1"/>
  <c r="M1431" i="2" s="1"/>
  <c r="M1423" i="2" a="1"/>
  <c r="M1423" i="2" s="1"/>
  <c r="M1415" i="2" a="1"/>
  <c r="M1415" i="2" s="1"/>
  <c r="M1407" i="2" a="1"/>
  <c r="M1407" i="2" s="1"/>
  <c r="M1399" i="2" a="1"/>
  <c r="M1399" i="2" s="1"/>
  <c r="M1391" i="2" a="1"/>
  <c r="M1391" i="2" s="1"/>
  <c r="M1383" i="2" a="1"/>
  <c r="M1383" i="2" s="1"/>
  <c r="M1375" i="2" a="1"/>
  <c r="M1375" i="2" s="1"/>
  <c r="M1367" i="2" a="1"/>
  <c r="M1367" i="2" s="1"/>
  <c r="M1359" i="2" a="1"/>
  <c r="M1359" i="2" s="1"/>
  <c r="M1351" i="2" a="1"/>
  <c r="M1351" i="2" s="1"/>
  <c r="M1343" i="2" a="1"/>
  <c r="M1343" i="2" s="1"/>
  <c r="M2030" i="2" a="1"/>
  <c r="M2030" i="2" s="1"/>
  <c r="M2022" i="2" a="1"/>
  <c r="M2022" i="2" s="1"/>
  <c r="M2014" i="2" a="1"/>
  <c r="M2014" i="2" s="1"/>
  <c r="M2006" i="2" a="1"/>
  <c r="M2006" i="2" s="1"/>
  <c r="M1998" i="2" a="1"/>
  <c r="M1998" i="2" s="1"/>
  <c r="M1990" i="2" a="1"/>
  <c r="M1990" i="2" s="1"/>
  <c r="M1982" i="2" a="1"/>
  <c r="M1982" i="2" s="1"/>
  <c r="M1974" i="2" a="1"/>
  <c r="M1974" i="2" s="1"/>
  <c r="M1966" i="2" a="1"/>
  <c r="M1966" i="2" s="1"/>
  <c r="M1958" i="2" a="1"/>
  <c r="M1958" i="2" s="1"/>
  <c r="M1950" i="2" a="1"/>
  <c r="M1950" i="2" s="1"/>
  <c r="M1942" i="2" a="1"/>
  <c r="M1942" i="2" s="1"/>
  <c r="M1934" i="2" a="1"/>
  <c r="M1934" i="2" s="1"/>
  <c r="M1926" i="2" a="1"/>
  <c r="M1926" i="2" s="1"/>
  <c r="M1918" i="2" a="1"/>
  <c r="M1918" i="2" s="1"/>
  <c r="M1910" i="2" a="1"/>
  <c r="M1910" i="2" s="1"/>
  <c r="M1902" i="2" a="1"/>
  <c r="M1902" i="2" s="1"/>
  <c r="M1894" i="2" a="1"/>
  <c r="M1894" i="2" s="1"/>
  <c r="M1886" i="2" a="1"/>
  <c r="M1886" i="2" s="1"/>
  <c r="M1878" i="2" a="1"/>
  <c r="M1878" i="2" s="1"/>
  <c r="M1870" i="2" a="1"/>
  <c r="M1870" i="2" s="1"/>
  <c r="M1862" i="2" a="1"/>
  <c r="M1862" i="2" s="1"/>
  <c r="M1854" i="2" a="1"/>
  <c r="M1854" i="2" s="1"/>
  <c r="M1846" i="2" a="1"/>
  <c r="M1846" i="2" s="1"/>
  <c r="M1838" i="2" a="1"/>
  <c r="M1838" i="2" s="1"/>
  <c r="M1830" i="2" a="1"/>
  <c r="M1830" i="2" s="1"/>
  <c r="M1822" i="2" a="1"/>
  <c r="M1822" i="2" s="1"/>
  <c r="M1814" i="2" a="1"/>
  <c r="M1814" i="2" s="1"/>
  <c r="M1806" i="2" a="1"/>
  <c r="M1806" i="2" s="1"/>
  <c r="M1798" i="2" a="1"/>
  <c r="M1798" i="2" s="1"/>
  <c r="M1790" i="2" a="1"/>
  <c r="M1790" i="2" s="1"/>
  <c r="M1782" i="2" a="1"/>
  <c r="M1782" i="2" s="1"/>
  <c r="M1774" i="2" a="1"/>
  <c r="M1774" i="2" s="1"/>
  <c r="M1766" i="2" a="1"/>
  <c r="M1766" i="2" s="1"/>
  <c r="M1758" i="2" a="1"/>
  <c r="M1758" i="2" s="1"/>
  <c r="M1750" i="2" a="1"/>
  <c r="M1750" i="2" s="1"/>
  <c r="M1742" i="2" a="1"/>
  <c r="M1742" i="2" s="1"/>
  <c r="M1734" i="2" a="1"/>
  <c r="M1734" i="2" s="1"/>
  <c r="M1726" i="2" a="1"/>
  <c r="M1726" i="2" s="1"/>
  <c r="M1718" i="2" a="1"/>
  <c r="M1718" i="2" s="1"/>
  <c r="M1710" i="2" a="1"/>
  <c r="M1710" i="2" s="1"/>
  <c r="M1702" i="2" a="1"/>
  <c r="M1702" i="2" s="1"/>
  <c r="M1694" i="2" a="1"/>
  <c r="M1694" i="2" s="1"/>
  <c r="M1686" i="2" a="1"/>
  <c r="M1686" i="2" s="1"/>
  <c r="M1678" i="2" a="1"/>
  <c r="M1678" i="2" s="1"/>
  <c r="M1670" i="2" a="1"/>
  <c r="M1670" i="2" s="1"/>
  <c r="M1662" i="2" a="1"/>
  <c r="M1662" i="2" s="1"/>
  <c r="M1654" i="2" a="1"/>
  <c r="M1654" i="2" s="1"/>
  <c r="M1646" i="2" a="1"/>
  <c r="M1646" i="2" s="1"/>
  <c r="M1638" i="2" a="1"/>
  <c r="M1638" i="2" s="1"/>
  <c r="M1630" i="2" a="1"/>
  <c r="M1630" i="2" s="1"/>
  <c r="M1622" i="2" a="1"/>
  <c r="M1622" i="2" s="1"/>
  <c r="M1614" i="2" a="1"/>
  <c r="M1614" i="2" s="1"/>
  <c r="M1606" i="2" a="1"/>
  <c r="M1606" i="2" s="1"/>
  <c r="M1598" i="2" a="1"/>
  <c r="M1598" i="2" s="1"/>
  <c r="M1590" i="2" a="1"/>
  <c r="M1590" i="2" s="1"/>
  <c r="M1582" i="2" a="1"/>
  <c r="M1582" i="2" s="1"/>
  <c r="M1574" i="2" a="1"/>
  <c r="M1574" i="2" s="1"/>
  <c r="M1566" i="2" a="1"/>
  <c r="M1566" i="2" s="1"/>
  <c r="M1558" i="2" a="1"/>
  <c r="M1558" i="2" s="1"/>
  <c r="M1550" i="2" a="1"/>
  <c r="M1550" i="2" s="1"/>
  <c r="M1542" i="2" a="1"/>
  <c r="M1542" i="2" s="1"/>
  <c r="M1534" i="2" a="1"/>
  <c r="M1534" i="2" s="1"/>
  <c r="M1526" i="2" a="1"/>
  <c r="M1526" i="2" s="1"/>
  <c r="M1518" i="2" a="1"/>
  <c r="M1518" i="2" s="1"/>
  <c r="M1510" i="2" a="1"/>
  <c r="M1510" i="2" s="1"/>
  <c r="M1502" i="2" a="1"/>
  <c r="M1502" i="2" s="1"/>
  <c r="M1494" i="2" a="1"/>
  <c r="M1494" i="2" s="1"/>
  <c r="M1486" i="2" a="1"/>
  <c r="M1486" i="2" s="1"/>
  <c r="M1478" i="2" a="1"/>
  <c r="M1478" i="2" s="1"/>
  <c r="M1470" i="2" a="1"/>
  <c r="M1470" i="2" s="1"/>
  <c r="M1462" i="2" a="1"/>
  <c r="M1462" i="2" s="1"/>
  <c r="M1454" i="2" a="1"/>
  <c r="M1454" i="2" s="1"/>
  <c r="M1446" i="2" a="1"/>
  <c r="M1446" i="2" s="1"/>
  <c r="M1438" i="2" a="1"/>
  <c r="M1438" i="2" s="1"/>
  <c r="M1430" i="2" a="1"/>
  <c r="M1430" i="2" s="1"/>
  <c r="M1422" i="2" a="1"/>
  <c r="M1422" i="2" s="1"/>
  <c r="M1414" i="2" a="1"/>
  <c r="M1414" i="2" s="1"/>
  <c r="M1406" i="2" a="1"/>
  <c r="M1406" i="2" s="1"/>
  <c r="M1398" i="2" a="1"/>
  <c r="M1398" i="2" s="1"/>
  <c r="M1390" i="2" a="1"/>
  <c r="M1390" i="2" s="1"/>
  <c r="M1382" i="2" a="1"/>
  <c r="M1382" i="2" s="1"/>
  <c r="M1374" i="2" a="1"/>
  <c r="M1374" i="2" s="1"/>
  <c r="M1366" i="2" a="1"/>
  <c r="M1366" i="2" s="1"/>
  <c r="M1893" i="2" a="1"/>
  <c r="M1893" i="2" s="1"/>
  <c r="M1885" i="2" a="1"/>
  <c r="M1885" i="2" s="1"/>
  <c r="M1877" i="2" a="1"/>
  <c r="M1877" i="2" s="1"/>
  <c r="M1869" i="2" a="1"/>
  <c r="M1869" i="2" s="1"/>
  <c r="M1861" i="2" a="1"/>
  <c r="M1861" i="2" s="1"/>
  <c r="M1853" i="2" a="1"/>
  <c r="M1853" i="2" s="1"/>
  <c r="M1845" i="2" a="1"/>
  <c r="M1845" i="2" s="1"/>
  <c r="M1837" i="2" a="1"/>
  <c r="M1837" i="2" s="1"/>
  <c r="M1829" i="2" a="1"/>
  <c r="M1829" i="2" s="1"/>
  <c r="M1821" i="2" a="1"/>
  <c r="M1821" i="2" s="1"/>
  <c r="M1813" i="2" a="1"/>
  <c r="M1813" i="2" s="1"/>
  <c r="M1805" i="2" a="1"/>
  <c r="M1805" i="2" s="1"/>
  <c r="M1797" i="2" a="1"/>
  <c r="M1797" i="2" s="1"/>
  <c r="M1789" i="2" a="1"/>
  <c r="M1789" i="2" s="1"/>
  <c r="M1781" i="2" a="1"/>
  <c r="M1781" i="2" s="1"/>
  <c r="M1773" i="2" a="1"/>
  <c r="M1773" i="2" s="1"/>
  <c r="M1765" i="2" a="1"/>
  <c r="M1765" i="2" s="1"/>
  <c r="M1757" i="2" a="1"/>
  <c r="M1757" i="2" s="1"/>
  <c r="M1749" i="2" a="1"/>
  <c r="M1749" i="2" s="1"/>
  <c r="M1741" i="2" a="1"/>
  <c r="M1741" i="2" s="1"/>
  <c r="M1733" i="2" a="1"/>
  <c r="M1733" i="2" s="1"/>
  <c r="M1725" i="2" a="1"/>
  <c r="M1725" i="2" s="1"/>
  <c r="M1717" i="2" a="1"/>
  <c r="M1717" i="2" s="1"/>
  <c r="M1709" i="2" a="1"/>
  <c r="M1709" i="2" s="1"/>
  <c r="M1701" i="2" a="1"/>
  <c r="M1701" i="2" s="1"/>
  <c r="M1693" i="2" a="1"/>
  <c r="M1693" i="2" s="1"/>
  <c r="M1685" i="2" a="1"/>
  <c r="M1685" i="2" s="1"/>
  <c r="M1677" i="2" a="1"/>
  <c r="M1677" i="2" s="1"/>
  <c r="M1669" i="2" a="1"/>
  <c r="M1669" i="2" s="1"/>
  <c r="M1661" i="2" a="1"/>
  <c r="M1661" i="2" s="1"/>
  <c r="M1653" i="2" a="1"/>
  <c r="M1653" i="2" s="1"/>
  <c r="M1645" i="2" a="1"/>
  <c r="M1645" i="2" s="1"/>
  <c r="M1637" i="2" a="1"/>
  <c r="M1637" i="2" s="1"/>
  <c r="M1629" i="2" a="1"/>
  <c r="M1629" i="2" s="1"/>
  <c r="M1621" i="2" a="1"/>
  <c r="M1621" i="2" s="1"/>
  <c r="M1613" i="2" a="1"/>
  <c r="M1613" i="2" s="1"/>
  <c r="M1605" i="2" a="1"/>
  <c r="M1605" i="2" s="1"/>
  <c r="M1597" i="2" a="1"/>
  <c r="M1597" i="2" s="1"/>
  <c r="M1589" i="2" a="1"/>
  <c r="M1589" i="2" s="1"/>
  <c r="M1581" i="2" a="1"/>
  <c r="M1581" i="2" s="1"/>
  <c r="M1573" i="2" a="1"/>
  <c r="M1573" i="2" s="1"/>
  <c r="M1565" i="2" a="1"/>
  <c r="M1565" i="2" s="1"/>
  <c r="M1557" i="2" a="1"/>
  <c r="M1557" i="2" s="1"/>
  <c r="M1549" i="2" a="1"/>
  <c r="M1549" i="2" s="1"/>
  <c r="M1541" i="2" a="1"/>
  <c r="M1541" i="2" s="1"/>
  <c r="M1533" i="2" a="1"/>
  <c r="M1533" i="2" s="1"/>
  <c r="M1525" i="2" a="1"/>
  <c r="M1525" i="2" s="1"/>
  <c r="M1517" i="2" a="1"/>
  <c r="M1517" i="2" s="1"/>
  <c r="M1509" i="2" a="1"/>
  <c r="M1509" i="2" s="1"/>
  <c r="M1501" i="2" a="1"/>
  <c r="M1501" i="2" s="1"/>
  <c r="M1493" i="2" a="1"/>
  <c r="M1493" i="2" s="1"/>
  <c r="M1485" i="2" a="1"/>
  <c r="M1485" i="2" s="1"/>
  <c r="M1477" i="2" a="1"/>
  <c r="M1477" i="2" s="1"/>
  <c r="M1469" i="2" a="1"/>
  <c r="M1469" i="2" s="1"/>
  <c r="M1461" i="2" a="1"/>
  <c r="M1461" i="2" s="1"/>
  <c r="M1453" i="2" a="1"/>
  <c r="M1453" i="2" s="1"/>
  <c r="M1445" i="2" a="1"/>
  <c r="M1445" i="2" s="1"/>
  <c r="M1437" i="2" a="1"/>
  <c r="M1437" i="2" s="1"/>
  <c r="M1429" i="2" a="1"/>
  <c r="M1429" i="2" s="1"/>
  <c r="M1421" i="2" a="1"/>
  <c r="M1421" i="2" s="1"/>
  <c r="M1413" i="2" a="1"/>
  <c r="M1413" i="2" s="1"/>
  <c r="M1405" i="2" a="1"/>
  <c r="M1405" i="2" s="1"/>
  <c r="M1397" i="2" a="1"/>
  <c r="M1397" i="2" s="1"/>
  <c r="M1389" i="2" a="1"/>
  <c r="M1389" i="2" s="1"/>
  <c r="M1381" i="2" a="1"/>
  <c r="M1381" i="2" s="1"/>
  <c r="M1373" i="2" a="1"/>
  <c r="M1373" i="2" s="1"/>
  <c r="M1365" i="2" a="1"/>
  <c r="M1365" i="2" s="1"/>
  <c r="M1357" i="2" a="1"/>
  <c r="M1357" i="2" s="1"/>
  <c r="M1349" i="2" a="1"/>
  <c r="M1349" i="2" s="1"/>
  <c r="M1341" i="2" a="1"/>
  <c r="M1341" i="2" s="1"/>
  <c r="M1333" i="2" a="1"/>
  <c r="M1333" i="2" s="1"/>
  <c r="M1325" i="2" a="1"/>
  <c r="M1325" i="2" s="1"/>
  <c r="M1317" i="2" a="1"/>
  <c r="M1317" i="2" s="1"/>
  <c r="M1309" i="2" a="1"/>
  <c r="M1309" i="2" s="1"/>
  <c r="M1301" i="2" a="1"/>
  <c r="M1301" i="2" s="1"/>
  <c r="M1293" i="2" a="1"/>
  <c r="M1293" i="2" s="1"/>
  <c r="M1285" i="2" a="1"/>
  <c r="M1285" i="2" s="1"/>
  <c r="M1277" i="2" a="1"/>
  <c r="M1277" i="2" s="1"/>
  <c r="M1269" i="2" a="1"/>
  <c r="M1269" i="2" s="1"/>
  <c r="M1261" i="2" a="1"/>
  <c r="M1261" i="2" s="1"/>
  <c r="M1253" i="2" a="1"/>
  <c r="M1253" i="2" s="1"/>
  <c r="M1245" i="2" a="1"/>
  <c r="M1245" i="2" s="1"/>
  <c r="M1237" i="2" a="1"/>
  <c r="M1237" i="2" s="1"/>
  <c r="M1229" i="2" a="1"/>
  <c r="M1229" i="2" s="1"/>
  <c r="M1221" i="2" a="1"/>
  <c r="M1221" i="2" s="1"/>
  <c r="M1213" i="2" a="1"/>
  <c r="M1213" i="2" s="1"/>
  <c r="M1205" i="2" a="1"/>
  <c r="M1205" i="2" s="1"/>
  <c r="M1197" i="2" a="1"/>
  <c r="M1197" i="2" s="1"/>
  <c r="M1189" i="2" a="1"/>
  <c r="M1189" i="2" s="1"/>
  <c r="M1181" i="2" a="1"/>
  <c r="M1181" i="2" s="1"/>
  <c r="M1173" i="2" a="1"/>
  <c r="M1173" i="2" s="1"/>
  <c r="M1165" i="2" a="1"/>
  <c r="M1165" i="2" s="1"/>
  <c r="M1157" i="2" a="1"/>
  <c r="M1157" i="2" s="1"/>
  <c r="M1908" i="2" a="1"/>
  <c r="M1908" i="2" s="1"/>
  <c r="M1900" i="2" a="1"/>
  <c r="M1900" i="2" s="1"/>
  <c r="M1892" i="2" a="1"/>
  <c r="M1892" i="2" s="1"/>
  <c r="M1884" i="2" a="1"/>
  <c r="M1884" i="2" s="1"/>
  <c r="M1876" i="2" a="1"/>
  <c r="M1876" i="2" s="1"/>
  <c r="M1868" i="2" a="1"/>
  <c r="M1868" i="2" s="1"/>
  <c r="M1860" i="2" a="1"/>
  <c r="M1860" i="2" s="1"/>
  <c r="M1852" i="2" a="1"/>
  <c r="M1852" i="2" s="1"/>
  <c r="M1844" i="2" a="1"/>
  <c r="M1844" i="2" s="1"/>
  <c r="M1836" i="2" a="1"/>
  <c r="M1836" i="2" s="1"/>
  <c r="M1828" i="2" a="1"/>
  <c r="M1828" i="2" s="1"/>
  <c r="M1820" i="2" a="1"/>
  <c r="M1820" i="2" s="1"/>
  <c r="M1812" i="2" a="1"/>
  <c r="M1812" i="2" s="1"/>
  <c r="M1804" i="2" a="1"/>
  <c r="M1804" i="2" s="1"/>
  <c r="M1796" i="2" a="1"/>
  <c r="M1796" i="2" s="1"/>
  <c r="M1788" i="2" a="1"/>
  <c r="M1788" i="2" s="1"/>
  <c r="M1780" i="2" a="1"/>
  <c r="M1780" i="2" s="1"/>
  <c r="M1772" i="2" a="1"/>
  <c r="M1772" i="2" s="1"/>
  <c r="M1764" i="2" a="1"/>
  <c r="M1764" i="2" s="1"/>
  <c r="M1756" i="2" a="1"/>
  <c r="M1756" i="2" s="1"/>
  <c r="M1748" i="2" a="1"/>
  <c r="M1748" i="2" s="1"/>
  <c r="M1740" i="2" a="1"/>
  <c r="M1740" i="2" s="1"/>
  <c r="M1732" i="2" a="1"/>
  <c r="M1732" i="2" s="1"/>
  <c r="M1724" i="2" a="1"/>
  <c r="M1724" i="2" s="1"/>
  <c r="M1716" i="2" a="1"/>
  <c r="M1716" i="2" s="1"/>
  <c r="M1708" i="2" a="1"/>
  <c r="M1708" i="2" s="1"/>
  <c r="M1700" i="2" a="1"/>
  <c r="M1700" i="2" s="1"/>
  <c r="M1692" i="2" a="1"/>
  <c r="M1692" i="2" s="1"/>
  <c r="M1684" i="2" a="1"/>
  <c r="M1684" i="2" s="1"/>
  <c r="M1676" i="2" a="1"/>
  <c r="M1676" i="2" s="1"/>
  <c r="M1668" i="2" a="1"/>
  <c r="M1668" i="2" s="1"/>
  <c r="M1660" i="2" a="1"/>
  <c r="M1660" i="2" s="1"/>
  <c r="M1652" i="2" a="1"/>
  <c r="M1652" i="2" s="1"/>
  <c r="M1644" i="2" a="1"/>
  <c r="M1644" i="2" s="1"/>
  <c r="M1636" i="2" a="1"/>
  <c r="M1636" i="2" s="1"/>
  <c r="M1628" i="2" a="1"/>
  <c r="M1628" i="2" s="1"/>
  <c r="M1620" i="2" a="1"/>
  <c r="M1620" i="2" s="1"/>
  <c r="M1612" i="2" a="1"/>
  <c r="M1612" i="2" s="1"/>
  <c r="M1604" i="2" a="1"/>
  <c r="M1604" i="2" s="1"/>
  <c r="M1596" i="2" a="1"/>
  <c r="M1596" i="2" s="1"/>
  <c r="M1588" i="2" a="1"/>
  <c r="M1588" i="2" s="1"/>
  <c r="M1580" i="2" a="1"/>
  <c r="M1580" i="2" s="1"/>
  <c r="M1572" i="2" a="1"/>
  <c r="M1572" i="2" s="1"/>
  <c r="M1564" i="2" a="1"/>
  <c r="M1564" i="2" s="1"/>
  <c r="M1556" i="2" a="1"/>
  <c r="M1556" i="2" s="1"/>
  <c r="M1548" i="2" a="1"/>
  <c r="M1548" i="2" s="1"/>
  <c r="M1540" i="2" a="1"/>
  <c r="M1540" i="2" s="1"/>
  <c r="M1532" i="2" a="1"/>
  <c r="M1532" i="2" s="1"/>
  <c r="M1524" i="2" a="1"/>
  <c r="M1524" i="2" s="1"/>
  <c r="M1516" i="2" a="1"/>
  <c r="M1516" i="2" s="1"/>
  <c r="M1508" i="2" a="1"/>
  <c r="M1508" i="2" s="1"/>
  <c r="M1500" i="2" a="1"/>
  <c r="M1500" i="2" s="1"/>
  <c r="M1492" i="2" a="1"/>
  <c r="M1492" i="2" s="1"/>
  <c r="M1484" i="2" a="1"/>
  <c r="M1484" i="2" s="1"/>
  <c r="M1476" i="2" a="1"/>
  <c r="M1476" i="2" s="1"/>
  <c r="M1468" i="2" a="1"/>
  <c r="M1468" i="2" s="1"/>
  <c r="M1460" i="2" a="1"/>
  <c r="M1460" i="2" s="1"/>
  <c r="M1452" i="2" a="1"/>
  <c r="M1452" i="2" s="1"/>
  <c r="M1444" i="2" a="1"/>
  <c r="M1444" i="2" s="1"/>
  <c r="M1436" i="2" a="1"/>
  <c r="M1436" i="2" s="1"/>
  <c r="M1428" i="2" a="1"/>
  <c r="M1428" i="2" s="1"/>
  <c r="M1420" i="2" a="1"/>
  <c r="M1420" i="2" s="1"/>
  <c r="M1412" i="2" a="1"/>
  <c r="M1412" i="2" s="1"/>
  <c r="M1404" i="2" a="1"/>
  <c r="M1404" i="2" s="1"/>
  <c r="M1396" i="2" a="1"/>
  <c r="M1396" i="2" s="1"/>
  <c r="M1388" i="2" a="1"/>
  <c r="M1388" i="2" s="1"/>
  <c r="M1380" i="2" a="1"/>
  <c r="M1380" i="2" s="1"/>
  <c r="M1372" i="2" a="1"/>
  <c r="M1372" i="2" s="1"/>
  <c r="M1364" i="2" a="1"/>
  <c r="M1364" i="2" s="1"/>
  <c r="M1356" i="2" a="1"/>
  <c r="M1356" i="2" s="1"/>
  <c r="M1348" i="2" a="1"/>
  <c r="M1348" i="2" s="1"/>
  <c r="M1340" i="2" a="1"/>
  <c r="M1340" i="2" s="1"/>
  <c r="M1332" i="2" a="1"/>
  <c r="M1332" i="2" s="1"/>
  <c r="M1324" i="2" a="1"/>
  <c r="M1324" i="2" s="1"/>
  <c r="M1316" i="2" a="1"/>
  <c r="M1316" i="2" s="1"/>
  <c r="M1905" i="2" a="1"/>
  <c r="M1905" i="2" s="1"/>
  <c r="M1897" i="2" a="1"/>
  <c r="M1897" i="2" s="1"/>
  <c r="M1889" i="2" a="1"/>
  <c r="M1889" i="2" s="1"/>
  <c r="M1881" i="2" a="1"/>
  <c r="M1881" i="2" s="1"/>
  <c r="M1873" i="2" a="1"/>
  <c r="M1873" i="2" s="1"/>
  <c r="M1865" i="2" a="1"/>
  <c r="M1865" i="2" s="1"/>
  <c r="M1857" i="2" a="1"/>
  <c r="M1857" i="2" s="1"/>
  <c r="M1849" i="2" a="1"/>
  <c r="M1849" i="2" s="1"/>
  <c r="M1841" i="2" a="1"/>
  <c r="M1841" i="2" s="1"/>
  <c r="M1833" i="2" a="1"/>
  <c r="M1833" i="2" s="1"/>
  <c r="M1825" i="2" a="1"/>
  <c r="M1825" i="2" s="1"/>
  <c r="M1817" i="2" a="1"/>
  <c r="M1817" i="2" s="1"/>
  <c r="M1809" i="2" a="1"/>
  <c r="M1809" i="2" s="1"/>
  <c r="M1801" i="2" a="1"/>
  <c r="M1801" i="2" s="1"/>
  <c r="M1793" i="2" a="1"/>
  <c r="M1793" i="2" s="1"/>
  <c r="M1785" i="2" a="1"/>
  <c r="M1785" i="2" s="1"/>
  <c r="M1777" i="2" a="1"/>
  <c r="M1777" i="2" s="1"/>
  <c r="M1769" i="2" a="1"/>
  <c r="M1769" i="2" s="1"/>
  <c r="M1761" i="2" a="1"/>
  <c r="M1761" i="2" s="1"/>
  <c r="M1753" i="2" a="1"/>
  <c r="M1753" i="2" s="1"/>
  <c r="M1745" i="2" a="1"/>
  <c r="M1745" i="2" s="1"/>
  <c r="M1737" i="2" a="1"/>
  <c r="M1737" i="2" s="1"/>
  <c r="M1729" i="2" a="1"/>
  <c r="M1729" i="2" s="1"/>
  <c r="M1721" i="2" a="1"/>
  <c r="M1721" i="2" s="1"/>
  <c r="M1713" i="2" a="1"/>
  <c r="M1713" i="2" s="1"/>
  <c r="M1705" i="2" a="1"/>
  <c r="M1705" i="2" s="1"/>
  <c r="M1697" i="2" a="1"/>
  <c r="M1697" i="2" s="1"/>
  <c r="M1689" i="2" a="1"/>
  <c r="M1689" i="2" s="1"/>
  <c r="M1681" i="2" a="1"/>
  <c r="M1681" i="2" s="1"/>
  <c r="M1673" i="2" a="1"/>
  <c r="M1673" i="2" s="1"/>
  <c r="M1665" i="2" a="1"/>
  <c r="M1665" i="2" s="1"/>
  <c r="M1657" i="2" a="1"/>
  <c r="M1657" i="2" s="1"/>
  <c r="M1649" i="2" a="1"/>
  <c r="M1649" i="2" s="1"/>
  <c r="M1641" i="2" a="1"/>
  <c r="M1641" i="2" s="1"/>
  <c r="M1633" i="2" a="1"/>
  <c r="M1633" i="2" s="1"/>
  <c r="M1625" i="2" a="1"/>
  <c r="M1625" i="2" s="1"/>
  <c r="M1617" i="2" a="1"/>
  <c r="M1617" i="2" s="1"/>
  <c r="M1609" i="2" a="1"/>
  <c r="M1609" i="2" s="1"/>
  <c r="M1601" i="2" a="1"/>
  <c r="M1601" i="2" s="1"/>
  <c r="M1593" i="2" a="1"/>
  <c r="M1593" i="2" s="1"/>
  <c r="M1585" i="2" a="1"/>
  <c r="M1585" i="2" s="1"/>
  <c r="M1577" i="2" a="1"/>
  <c r="M1577" i="2" s="1"/>
  <c r="M1569" i="2" a="1"/>
  <c r="M1569" i="2" s="1"/>
  <c r="M1561" i="2" a="1"/>
  <c r="M1561" i="2" s="1"/>
  <c r="M1553" i="2" a="1"/>
  <c r="M1553" i="2" s="1"/>
  <c r="M1545" i="2" a="1"/>
  <c r="M1545" i="2" s="1"/>
  <c r="M1537" i="2" a="1"/>
  <c r="M1537" i="2" s="1"/>
  <c r="M1529" i="2" a="1"/>
  <c r="M1529" i="2" s="1"/>
  <c r="M1521" i="2" a="1"/>
  <c r="M1521" i="2" s="1"/>
  <c r="M1513" i="2" a="1"/>
  <c r="M1513" i="2" s="1"/>
  <c r="M1505" i="2" a="1"/>
  <c r="M1505" i="2" s="1"/>
  <c r="M1497" i="2" a="1"/>
  <c r="M1497" i="2" s="1"/>
  <c r="M1489" i="2" a="1"/>
  <c r="M1489" i="2" s="1"/>
  <c r="M1481" i="2" a="1"/>
  <c r="M1481" i="2" s="1"/>
  <c r="M1473" i="2" a="1"/>
  <c r="M1473" i="2" s="1"/>
  <c r="M1465" i="2" a="1"/>
  <c r="M1465" i="2" s="1"/>
  <c r="M1457" i="2" a="1"/>
  <c r="M1457" i="2" s="1"/>
  <c r="M1449" i="2" a="1"/>
  <c r="M1449" i="2" s="1"/>
  <c r="M1441" i="2" a="1"/>
  <c r="M1441" i="2" s="1"/>
  <c r="M1433" i="2" a="1"/>
  <c r="M1433" i="2" s="1"/>
  <c r="M1425" i="2" a="1"/>
  <c r="M1425" i="2" s="1"/>
  <c r="M1417" i="2" a="1"/>
  <c r="M1417" i="2" s="1"/>
  <c r="M1409" i="2" a="1"/>
  <c r="M1409" i="2" s="1"/>
  <c r="M1401" i="2" a="1"/>
  <c r="M1401" i="2" s="1"/>
  <c r="M1393" i="2" a="1"/>
  <c r="M1393" i="2" s="1"/>
  <c r="M1385" i="2" a="1"/>
  <c r="M1385" i="2" s="1"/>
  <c r="M1377" i="2" a="1"/>
  <c r="M1377" i="2" s="1"/>
  <c r="M1369" i="2" a="1"/>
  <c r="M1369" i="2" s="1"/>
  <c r="M1361" i="2" a="1"/>
  <c r="M1361" i="2" s="1"/>
  <c r="M1353" i="2" a="1"/>
  <c r="M1353" i="2" s="1"/>
  <c r="M1345" i="2" a="1"/>
  <c r="M1345" i="2" s="1"/>
  <c r="M1337" i="2" a="1"/>
  <c r="M1337" i="2" s="1"/>
  <c r="M1329" i="2" a="1"/>
  <c r="M1329" i="2" s="1"/>
  <c r="M1321" i="2" a="1"/>
  <c r="M1321" i="2" s="1"/>
  <c r="M1313" i="2" a="1"/>
  <c r="M1313" i="2" s="1"/>
  <c r="M1305" i="2" a="1"/>
  <c r="M1305" i="2" s="1"/>
  <c r="M1040" i="2" a="1"/>
  <c r="M1040" i="2" s="1"/>
  <c r="M1335" i="2" a="1"/>
  <c r="M1335" i="2" s="1"/>
  <c r="M1327" i="2" a="1"/>
  <c r="M1327" i="2" s="1"/>
  <c r="M1319" i="2" a="1"/>
  <c r="M1319" i="2" s="1"/>
  <c r="M1311" i="2" a="1"/>
  <c r="M1311" i="2" s="1"/>
  <c r="M1303" i="2" a="1"/>
  <c r="M1303" i="2" s="1"/>
  <c r="M1295" i="2" a="1"/>
  <c r="M1295" i="2" s="1"/>
  <c r="M1287" i="2" a="1"/>
  <c r="M1287" i="2" s="1"/>
  <c r="M1279" i="2" a="1"/>
  <c r="M1279" i="2" s="1"/>
  <c r="M1271" i="2" a="1"/>
  <c r="M1271" i="2" s="1"/>
  <c r="M1263" i="2" a="1"/>
  <c r="M1263" i="2" s="1"/>
  <c r="M1255" i="2" a="1"/>
  <c r="M1255" i="2" s="1"/>
  <c r="M1247" i="2" a="1"/>
  <c r="M1247" i="2" s="1"/>
  <c r="M1239" i="2" a="1"/>
  <c r="M1239" i="2" s="1"/>
  <c r="M1231" i="2" a="1"/>
  <c r="M1231" i="2" s="1"/>
  <c r="M1223" i="2" a="1"/>
  <c r="M1223" i="2" s="1"/>
  <c r="M1215" i="2" a="1"/>
  <c r="M1215" i="2" s="1"/>
  <c r="M1207" i="2" a="1"/>
  <c r="M1207" i="2" s="1"/>
  <c r="M1199" i="2" a="1"/>
  <c r="M1199" i="2" s="1"/>
  <c r="M1191" i="2" a="1"/>
  <c r="M1191" i="2" s="1"/>
  <c r="M1183" i="2" a="1"/>
  <c r="M1183" i="2" s="1"/>
  <c r="M1175" i="2" a="1"/>
  <c r="M1175" i="2" s="1"/>
  <c r="M1167" i="2" a="1"/>
  <c r="M1167" i="2" s="1"/>
  <c r="M1159" i="2" a="1"/>
  <c r="M1159" i="2" s="1"/>
  <c r="M1151" i="2" a="1"/>
  <c r="M1151" i="2" s="1"/>
  <c r="M1143" i="2" a="1"/>
  <c r="M1143" i="2" s="1"/>
  <c r="M1135" i="2" a="1"/>
  <c r="M1135" i="2" s="1"/>
  <c r="M1127" i="2" a="1"/>
  <c r="M1127" i="2" s="1"/>
  <c r="M1119" i="2" a="1"/>
  <c r="M1119" i="2" s="1"/>
  <c r="M1111" i="2" a="1"/>
  <c r="M1111" i="2" s="1"/>
  <c r="M1103" i="2" a="1"/>
  <c r="M1103" i="2" s="1"/>
  <c r="M1095" i="2" a="1"/>
  <c r="M1095" i="2" s="1"/>
  <c r="M1087" i="2" a="1"/>
  <c r="M1087" i="2" s="1"/>
  <c r="M1079" i="2" a="1"/>
  <c r="M1079" i="2" s="1"/>
  <c r="M1071" i="2" a="1"/>
  <c r="M1071" i="2" s="1"/>
  <c r="M1063" i="2" a="1"/>
  <c r="M1063" i="2" s="1"/>
  <c r="M1055" i="2" a="1"/>
  <c r="M1055" i="2" s="1"/>
  <c r="M1047" i="2" a="1"/>
  <c r="M1047" i="2" s="1"/>
  <c r="M1039" i="2" a="1"/>
  <c r="M1039" i="2" s="1"/>
  <c r="M1031" i="2" a="1"/>
  <c r="M1031" i="2" s="1"/>
  <c r="M1023" i="2" a="1"/>
  <c r="M1023" i="2" s="1"/>
  <c r="M1015" i="2" a="1"/>
  <c r="M1015" i="2" s="1"/>
  <c r="M1007" i="2" a="1"/>
  <c r="M1007" i="2" s="1"/>
  <c r="M999" i="2" a="1"/>
  <c r="M999" i="2" s="1"/>
  <c r="M991" i="2" a="1"/>
  <c r="M991" i="2" s="1"/>
  <c r="M983" i="2" a="1"/>
  <c r="M983" i="2" s="1"/>
  <c r="M975" i="2" a="1"/>
  <c r="M975" i="2" s="1"/>
  <c r="M967" i="2" a="1"/>
  <c r="M967" i="2" s="1"/>
  <c r="M959" i="2" a="1"/>
  <c r="M959" i="2" s="1"/>
  <c r="M951" i="2" a="1"/>
  <c r="M951" i="2" s="1"/>
  <c r="M943" i="2" a="1"/>
  <c r="M943" i="2" s="1"/>
  <c r="M935" i="2" a="1"/>
  <c r="M935" i="2" s="1"/>
  <c r="M927" i="2" a="1"/>
  <c r="M927" i="2" s="1"/>
  <c r="M919" i="2" a="1"/>
  <c r="M919" i="2" s="1"/>
  <c r="M911" i="2" a="1"/>
  <c r="M911" i="2" s="1"/>
  <c r="M903" i="2" a="1"/>
  <c r="M903" i="2" s="1"/>
  <c r="M895" i="2" a="1"/>
  <c r="M895" i="2" s="1"/>
  <c r="M887" i="2" a="1"/>
  <c r="M887" i="2" s="1"/>
  <c r="M879" i="2" a="1"/>
  <c r="M879" i="2" s="1"/>
  <c r="M871" i="2" a="1"/>
  <c r="M871" i="2" s="1"/>
  <c r="M863" i="2" a="1"/>
  <c r="M863" i="2" s="1"/>
  <c r="M855" i="2" a="1"/>
  <c r="M855" i="2" s="1"/>
  <c r="M847" i="2" a="1"/>
  <c r="M847" i="2" s="1"/>
  <c r="M839" i="2" a="1"/>
  <c r="M839" i="2" s="1"/>
  <c r="M831" i="2" a="1"/>
  <c r="M831" i="2" s="1"/>
  <c r="M823" i="2" a="1"/>
  <c r="M823" i="2" s="1"/>
  <c r="M815" i="2" a="1"/>
  <c r="M815" i="2" s="1"/>
  <c r="M807" i="2" a="1"/>
  <c r="M807" i="2" s="1"/>
  <c r="M799" i="2" a="1"/>
  <c r="M799" i="2" s="1"/>
  <c r="M791" i="2" a="1"/>
  <c r="M791" i="2" s="1"/>
  <c r="M783" i="2" a="1"/>
  <c r="M783" i="2" s="1"/>
  <c r="M775" i="2" a="1"/>
  <c r="M775" i="2" s="1"/>
  <c r="M767" i="2" a="1"/>
  <c r="M767" i="2" s="1"/>
  <c r="M759" i="2" a="1"/>
  <c r="M759" i="2" s="1"/>
  <c r="M751" i="2" a="1"/>
  <c r="M751" i="2" s="1"/>
  <c r="M743" i="2" a="1"/>
  <c r="M743" i="2" s="1"/>
  <c r="M735" i="2" a="1"/>
  <c r="M735" i="2" s="1"/>
  <c r="M727" i="2" a="1"/>
  <c r="M727" i="2" s="1"/>
  <c r="M719" i="2" a="1"/>
  <c r="M719" i="2" s="1"/>
  <c r="M711" i="2" a="1"/>
  <c r="M711" i="2" s="1"/>
  <c r="M703" i="2" a="1"/>
  <c r="M703" i="2" s="1"/>
  <c r="M695" i="2" a="1"/>
  <c r="M695" i="2" s="1"/>
  <c r="M687" i="2" a="1"/>
  <c r="M687" i="2" s="1"/>
  <c r="M1358" i="2" a="1"/>
  <c r="M1358" i="2" s="1"/>
  <c r="M1350" i="2" a="1"/>
  <c r="M1350" i="2" s="1"/>
  <c r="M1342" i="2" a="1"/>
  <c r="M1342" i="2" s="1"/>
  <c r="M1334" i="2" a="1"/>
  <c r="M1334" i="2" s="1"/>
  <c r="M1326" i="2" a="1"/>
  <c r="M1326" i="2" s="1"/>
  <c r="M1318" i="2" a="1"/>
  <c r="M1318" i="2" s="1"/>
  <c r="M1310" i="2" a="1"/>
  <c r="M1310" i="2" s="1"/>
  <c r="M1302" i="2" a="1"/>
  <c r="M1302" i="2" s="1"/>
  <c r="M1294" i="2" a="1"/>
  <c r="M1294" i="2" s="1"/>
  <c r="M1286" i="2" a="1"/>
  <c r="M1286" i="2" s="1"/>
  <c r="M1278" i="2" a="1"/>
  <c r="M1278" i="2" s="1"/>
  <c r="M1270" i="2" a="1"/>
  <c r="M1270" i="2" s="1"/>
  <c r="M1262" i="2" a="1"/>
  <c r="M1262" i="2" s="1"/>
  <c r="M1254" i="2" a="1"/>
  <c r="M1254" i="2" s="1"/>
  <c r="M1246" i="2" a="1"/>
  <c r="M1246" i="2" s="1"/>
  <c r="M1238" i="2" a="1"/>
  <c r="M1238" i="2" s="1"/>
  <c r="M1230" i="2" a="1"/>
  <c r="M1230" i="2" s="1"/>
  <c r="M1222" i="2" a="1"/>
  <c r="M1222" i="2" s="1"/>
  <c r="M1214" i="2" a="1"/>
  <c r="M1214" i="2" s="1"/>
  <c r="M1206" i="2" a="1"/>
  <c r="M1206" i="2" s="1"/>
  <c r="M1198" i="2" a="1"/>
  <c r="M1198" i="2" s="1"/>
  <c r="M1190" i="2" a="1"/>
  <c r="M1190" i="2" s="1"/>
  <c r="M1182" i="2" a="1"/>
  <c r="M1182" i="2" s="1"/>
  <c r="M1174" i="2" a="1"/>
  <c r="M1174" i="2" s="1"/>
  <c r="M1166" i="2" a="1"/>
  <c r="M1166" i="2" s="1"/>
  <c r="M1158" i="2" a="1"/>
  <c r="M1158" i="2" s="1"/>
  <c r="M1150" i="2" a="1"/>
  <c r="M1150" i="2" s="1"/>
  <c r="M1142" i="2" a="1"/>
  <c r="M1142" i="2" s="1"/>
  <c r="M1134" i="2" a="1"/>
  <c r="M1134" i="2" s="1"/>
  <c r="M1126" i="2" a="1"/>
  <c r="M1126" i="2" s="1"/>
  <c r="M1118" i="2" a="1"/>
  <c r="M1118" i="2" s="1"/>
  <c r="M1110" i="2" a="1"/>
  <c r="M1110" i="2" s="1"/>
  <c r="M1102" i="2" a="1"/>
  <c r="M1102" i="2" s="1"/>
  <c r="M1094" i="2" a="1"/>
  <c r="M1094" i="2" s="1"/>
  <c r="M1086" i="2" a="1"/>
  <c r="M1086" i="2" s="1"/>
  <c r="M1078" i="2" a="1"/>
  <c r="M1078" i="2" s="1"/>
  <c r="M1070" i="2" a="1"/>
  <c r="M1070" i="2" s="1"/>
  <c r="M1062" i="2" a="1"/>
  <c r="M1062" i="2" s="1"/>
  <c r="M1054" i="2" a="1"/>
  <c r="M1054" i="2" s="1"/>
  <c r="M1046" i="2" a="1"/>
  <c r="M1046" i="2" s="1"/>
  <c r="M1038" i="2" a="1"/>
  <c r="M1038" i="2" s="1"/>
  <c r="M1030" i="2" a="1"/>
  <c r="M1030" i="2" s="1"/>
  <c r="M1022" i="2" a="1"/>
  <c r="M1022" i="2" s="1"/>
  <c r="M1014" i="2" a="1"/>
  <c r="M1014" i="2" s="1"/>
  <c r="M1006" i="2" a="1"/>
  <c r="M1006" i="2" s="1"/>
  <c r="M998" i="2" a="1"/>
  <c r="M998" i="2" s="1"/>
  <c r="M990" i="2" a="1"/>
  <c r="M990" i="2" s="1"/>
  <c r="M982" i="2" a="1"/>
  <c r="M982" i="2" s="1"/>
  <c r="M974" i="2" a="1"/>
  <c r="M974" i="2" s="1"/>
  <c r="M966" i="2" a="1"/>
  <c r="M966" i="2" s="1"/>
  <c r="M958" i="2" a="1"/>
  <c r="M958" i="2" s="1"/>
  <c r="M950" i="2" a="1"/>
  <c r="M950" i="2" s="1"/>
  <c r="M942" i="2" a="1"/>
  <c r="M942" i="2" s="1"/>
  <c r="M934" i="2" a="1"/>
  <c r="M934" i="2" s="1"/>
  <c r="M926" i="2" a="1"/>
  <c r="M926" i="2" s="1"/>
  <c r="M918" i="2" a="1"/>
  <c r="M918" i="2" s="1"/>
  <c r="M910" i="2" a="1"/>
  <c r="M910" i="2" s="1"/>
  <c r="M902" i="2" a="1"/>
  <c r="M902" i="2" s="1"/>
  <c r="M894" i="2" a="1"/>
  <c r="M894" i="2" s="1"/>
  <c r="M886" i="2" a="1"/>
  <c r="M886" i="2" s="1"/>
  <c r="M878" i="2" a="1"/>
  <c r="M878" i="2" s="1"/>
  <c r="M870" i="2" a="1"/>
  <c r="M870" i="2" s="1"/>
  <c r="M862" i="2" a="1"/>
  <c r="M862" i="2" s="1"/>
  <c r="M854" i="2" a="1"/>
  <c r="M854" i="2" s="1"/>
  <c r="M846" i="2" a="1"/>
  <c r="M846" i="2" s="1"/>
  <c r="M838" i="2" a="1"/>
  <c r="M838" i="2" s="1"/>
  <c r="M830" i="2" a="1"/>
  <c r="M830" i="2" s="1"/>
  <c r="M822" i="2" a="1"/>
  <c r="M822" i="2" s="1"/>
  <c r="M814" i="2" a="1"/>
  <c r="M814" i="2" s="1"/>
  <c r="M806" i="2" a="1"/>
  <c r="M806" i="2" s="1"/>
  <c r="M798" i="2" a="1"/>
  <c r="M798" i="2" s="1"/>
  <c r="M790" i="2" a="1"/>
  <c r="M790" i="2" s="1"/>
  <c r="M782" i="2" a="1"/>
  <c r="M782" i="2" s="1"/>
  <c r="M774" i="2" a="1"/>
  <c r="M774" i="2" s="1"/>
  <c r="M766" i="2" a="1"/>
  <c r="M766" i="2" s="1"/>
  <c r="M758" i="2" a="1"/>
  <c r="M758" i="2" s="1"/>
  <c r="M750" i="2" a="1"/>
  <c r="M750" i="2" s="1"/>
  <c r="M742" i="2" a="1"/>
  <c r="M742" i="2" s="1"/>
  <c r="M734" i="2" a="1"/>
  <c r="M734" i="2" s="1"/>
  <c r="M726" i="2" a="1"/>
  <c r="M726" i="2" s="1"/>
  <c r="M718" i="2" a="1"/>
  <c r="M718" i="2" s="1"/>
  <c r="M710" i="2" a="1"/>
  <c r="M710" i="2" s="1"/>
  <c r="M702" i="2" a="1"/>
  <c r="M702" i="2" s="1"/>
  <c r="M694" i="2" a="1"/>
  <c r="M694" i="2" s="1"/>
  <c r="M686" i="2" a="1"/>
  <c r="M686" i="2" s="1"/>
  <c r="M1149" i="2" a="1"/>
  <c r="M1149" i="2" s="1"/>
  <c r="M1141" i="2" a="1"/>
  <c r="M1141" i="2" s="1"/>
  <c r="M1133" i="2" a="1"/>
  <c r="M1133" i="2" s="1"/>
  <c r="M1125" i="2" a="1"/>
  <c r="M1125" i="2" s="1"/>
  <c r="M1117" i="2" a="1"/>
  <c r="M1117" i="2" s="1"/>
  <c r="M1109" i="2" a="1"/>
  <c r="M1109" i="2" s="1"/>
  <c r="M1101" i="2" a="1"/>
  <c r="M1101" i="2" s="1"/>
  <c r="M1093" i="2" a="1"/>
  <c r="M1093" i="2" s="1"/>
  <c r="M1085" i="2" a="1"/>
  <c r="M1085" i="2" s="1"/>
  <c r="M1077" i="2" a="1"/>
  <c r="M1077" i="2" s="1"/>
  <c r="M1069" i="2" a="1"/>
  <c r="M1069" i="2" s="1"/>
  <c r="M1061" i="2" a="1"/>
  <c r="M1061" i="2" s="1"/>
  <c r="M1053" i="2" a="1"/>
  <c r="M1053" i="2" s="1"/>
  <c r="M1045" i="2" a="1"/>
  <c r="M1045" i="2" s="1"/>
  <c r="M1037" i="2" a="1"/>
  <c r="M1037" i="2" s="1"/>
  <c r="M1029" i="2" a="1"/>
  <c r="M1029" i="2" s="1"/>
  <c r="M1021" i="2" a="1"/>
  <c r="M1021" i="2" s="1"/>
  <c r="M1013" i="2" a="1"/>
  <c r="M1013" i="2" s="1"/>
  <c r="M1005" i="2" a="1"/>
  <c r="M1005" i="2" s="1"/>
  <c r="M997" i="2" a="1"/>
  <c r="M997" i="2" s="1"/>
  <c r="M989" i="2" a="1"/>
  <c r="M989" i="2" s="1"/>
  <c r="M981" i="2" a="1"/>
  <c r="M981" i="2" s="1"/>
  <c r="M973" i="2" a="1"/>
  <c r="M973" i="2" s="1"/>
  <c r="M965" i="2" a="1"/>
  <c r="M965" i="2" s="1"/>
  <c r="M957" i="2" a="1"/>
  <c r="M957" i="2" s="1"/>
  <c r="M949" i="2" a="1"/>
  <c r="M949" i="2" s="1"/>
  <c r="M941" i="2" a="1"/>
  <c r="M941" i="2" s="1"/>
  <c r="M933" i="2" a="1"/>
  <c r="M933" i="2" s="1"/>
  <c r="M925" i="2" a="1"/>
  <c r="M925" i="2" s="1"/>
  <c r="M917" i="2" a="1"/>
  <c r="M917" i="2" s="1"/>
  <c r="M909" i="2" a="1"/>
  <c r="M909" i="2" s="1"/>
  <c r="M901" i="2" a="1"/>
  <c r="M901" i="2" s="1"/>
  <c r="M893" i="2" a="1"/>
  <c r="M893" i="2" s="1"/>
  <c r="M885" i="2" a="1"/>
  <c r="M885" i="2" s="1"/>
  <c r="M877" i="2" a="1"/>
  <c r="M877" i="2" s="1"/>
  <c r="M869" i="2" a="1"/>
  <c r="M869" i="2" s="1"/>
  <c r="M861" i="2" a="1"/>
  <c r="M861" i="2" s="1"/>
  <c r="M853" i="2" a="1"/>
  <c r="M853" i="2" s="1"/>
  <c r="M845" i="2" a="1"/>
  <c r="M845" i="2" s="1"/>
  <c r="M837" i="2" a="1"/>
  <c r="M837" i="2" s="1"/>
  <c r="M829" i="2" a="1"/>
  <c r="M829" i="2" s="1"/>
  <c r="M821" i="2" a="1"/>
  <c r="M821" i="2" s="1"/>
  <c r="M813" i="2" a="1"/>
  <c r="M813" i="2" s="1"/>
  <c r="M805" i="2" a="1"/>
  <c r="M805" i="2" s="1"/>
  <c r="M797" i="2" a="1"/>
  <c r="M797" i="2" s="1"/>
  <c r="M789" i="2" a="1"/>
  <c r="M789" i="2" s="1"/>
  <c r="M781" i="2" a="1"/>
  <c r="M781" i="2" s="1"/>
  <c r="M773" i="2" a="1"/>
  <c r="M773" i="2" s="1"/>
  <c r="M765" i="2" a="1"/>
  <c r="M765" i="2" s="1"/>
  <c r="M757" i="2" a="1"/>
  <c r="M757" i="2" s="1"/>
  <c r="M749" i="2" a="1"/>
  <c r="M749" i="2" s="1"/>
  <c r="M741" i="2" a="1"/>
  <c r="M741" i="2" s="1"/>
  <c r="M733" i="2" a="1"/>
  <c r="M733" i="2" s="1"/>
  <c r="M725" i="2" a="1"/>
  <c r="M725" i="2" s="1"/>
  <c r="M717" i="2" a="1"/>
  <c r="M717" i="2" s="1"/>
  <c r="M709" i="2" a="1"/>
  <c r="M709" i="2" s="1"/>
  <c r="M701" i="2" a="1"/>
  <c r="M701" i="2" s="1"/>
  <c r="M693" i="2" a="1"/>
  <c r="M693" i="2" s="1"/>
  <c r="M1308" i="2" a="1"/>
  <c r="M1308" i="2" s="1"/>
  <c r="M1300" i="2" a="1"/>
  <c r="M1300" i="2" s="1"/>
  <c r="M1292" i="2" a="1"/>
  <c r="M1292" i="2" s="1"/>
  <c r="M1284" i="2" a="1"/>
  <c r="M1284" i="2" s="1"/>
  <c r="M1276" i="2" a="1"/>
  <c r="M1276" i="2" s="1"/>
  <c r="M1268" i="2" a="1"/>
  <c r="M1268" i="2" s="1"/>
  <c r="M1260" i="2" a="1"/>
  <c r="M1260" i="2" s="1"/>
  <c r="M1252" i="2" a="1"/>
  <c r="M1252" i="2" s="1"/>
  <c r="M1244" i="2" a="1"/>
  <c r="M1244" i="2" s="1"/>
  <c r="M1236" i="2" a="1"/>
  <c r="M1236" i="2" s="1"/>
  <c r="M1228" i="2" a="1"/>
  <c r="M1228" i="2" s="1"/>
  <c r="M1220" i="2" a="1"/>
  <c r="M1220" i="2" s="1"/>
  <c r="M1212" i="2" a="1"/>
  <c r="M1212" i="2" s="1"/>
  <c r="M1204" i="2" a="1"/>
  <c r="M1204" i="2" s="1"/>
  <c r="M1196" i="2" a="1"/>
  <c r="M1196" i="2" s="1"/>
  <c r="M1188" i="2" a="1"/>
  <c r="M1188" i="2" s="1"/>
  <c r="M1180" i="2" a="1"/>
  <c r="M1180" i="2" s="1"/>
  <c r="M1172" i="2" a="1"/>
  <c r="M1172" i="2" s="1"/>
  <c r="M1164" i="2" a="1"/>
  <c r="M1164" i="2" s="1"/>
  <c r="M1156" i="2" a="1"/>
  <c r="M1156" i="2" s="1"/>
  <c r="M1148" i="2" a="1"/>
  <c r="M1148" i="2" s="1"/>
  <c r="M1140" i="2" a="1"/>
  <c r="M1140" i="2" s="1"/>
  <c r="M1132" i="2" a="1"/>
  <c r="M1132" i="2" s="1"/>
  <c r="M1124" i="2" a="1"/>
  <c r="M1124" i="2" s="1"/>
  <c r="M1116" i="2" a="1"/>
  <c r="M1116" i="2" s="1"/>
  <c r="M1108" i="2" a="1"/>
  <c r="M1108" i="2" s="1"/>
  <c r="M1100" i="2" a="1"/>
  <c r="M1100" i="2" s="1"/>
  <c r="M1092" i="2" a="1"/>
  <c r="M1092" i="2" s="1"/>
  <c r="M1084" i="2" a="1"/>
  <c r="M1084" i="2" s="1"/>
  <c r="M1076" i="2" a="1"/>
  <c r="M1076" i="2" s="1"/>
  <c r="M1068" i="2" a="1"/>
  <c r="M1068" i="2" s="1"/>
  <c r="M1060" i="2" a="1"/>
  <c r="M1060" i="2" s="1"/>
  <c r="M1052" i="2" a="1"/>
  <c r="M1052" i="2" s="1"/>
  <c r="M1044" i="2" a="1"/>
  <c r="M1044" i="2" s="1"/>
  <c r="M1036" i="2" a="1"/>
  <c r="M1036" i="2" s="1"/>
  <c r="M1028" i="2" a="1"/>
  <c r="M1028" i="2" s="1"/>
  <c r="M1020" i="2" a="1"/>
  <c r="M1020" i="2" s="1"/>
  <c r="M1012" i="2" a="1"/>
  <c r="M1012" i="2" s="1"/>
  <c r="M1004" i="2" a="1"/>
  <c r="M1004" i="2" s="1"/>
  <c r="M996" i="2" a="1"/>
  <c r="M996" i="2" s="1"/>
  <c r="M988" i="2" a="1"/>
  <c r="M988" i="2" s="1"/>
  <c r="M980" i="2" a="1"/>
  <c r="M980" i="2" s="1"/>
  <c r="M972" i="2" a="1"/>
  <c r="M972" i="2" s="1"/>
  <c r="M964" i="2" a="1"/>
  <c r="M964" i="2" s="1"/>
  <c r="M956" i="2" a="1"/>
  <c r="M956" i="2" s="1"/>
  <c r="M948" i="2" a="1"/>
  <c r="M948" i="2" s="1"/>
  <c r="M940" i="2" a="1"/>
  <c r="M940" i="2" s="1"/>
  <c r="M932" i="2" a="1"/>
  <c r="M932" i="2" s="1"/>
  <c r="M924" i="2" a="1"/>
  <c r="M924" i="2" s="1"/>
  <c r="M916" i="2" a="1"/>
  <c r="M916" i="2" s="1"/>
  <c r="M908" i="2" a="1"/>
  <c r="M908" i="2" s="1"/>
  <c r="M900" i="2" a="1"/>
  <c r="M900" i="2" s="1"/>
  <c r="M892" i="2" a="1"/>
  <c r="M892" i="2" s="1"/>
  <c r="M884" i="2" a="1"/>
  <c r="M884" i="2" s="1"/>
  <c r="M876" i="2" a="1"/>
  <c r="M876" i="2" s="1"/>
  <c r="M868" i="2" a="1"/>
  <c r="M868" i="2" s="1"/>
  <c r="M860" i="2" a="1"/>
  <c r="M860" i="2" s="1"/>
  <c r="M852" i="2" a="1"/>
  <c r="M852" i="2" s="1"/>
  <c r="M844" i="2" a="1"/>
  <c r="M844" i="2" s="1"/>
  <c r="M836" i="2" a="1"/>
  <c r="M836" i="2" s="1"/>
  <c r="M828" i="2" a="1"/>
  <c r="M828" i="2" s="1"/>
  <c r="M820" i="2" a="1"/>
  <c r="M820" i="2" s="1"/>
  <c r="M812" i="2" a="1"/>
  <c r="M812" i="2" s="1"/>
  <c r="M804" i="2" a="1"/>
  <c r="M804" i="2" s="1"/>
  <c r="M796" i="2" a="1"/>
  <c r="M796" i="2" s="1"/>
  <c r="M788" i="2" a="1"/>
  <c r="M788" i="2" s="1"/>
  <c r="M780" i="2" a="1"/>
  <c r="M780" i="2" s="1"/>
  <c r="M772" i="2" a="1"/>
  <c r="M772" i="2" s="1"/>
  <c r="M764" i="2" a="1"/>
  <c r="M764" i="2" s="1"/>
  <c r="M756" i="2" a="1"/>
  <c r="M756" i="2" s="1"/>
  <c r="M748" i="2" a="1"/>
  <c r="M748" i="2" s="1"/>
  <c r="M740" i="2" a="1"/>
  <c r="M740" i="2" s="1"/>
  <c r="M732" i="2" a="1"/>
  <c r="M732" i="2" s="1"/>
  <c r="M724" i="2" a="1"/>
  <c r="M724" i="2" s="1"/>
  <c r="M716" i="2" a="1"/>
  <c r="M716" i="2" s="1"/>
  <c r="M708" i="2" a="1"/>
  <c r="M708" i="2" s="1"/>
  <c r="M700" i="2" a="1"/>
  <c r="M700" i="2" s="1"/>
  <c r="M692" i="2" a="1"/>
  <c r="M692" i="2" s="1"/>
  <c r="M1297" i="2" a="1"/>
  <c r="M1297" i="2" s="1"/>
  <c r="M1289" i="2" a="1"/>
  <c r="M1289" i="2" s="1"/>
  <c r="M1281" i="2" a="1"/>
  <c r="M1281" i="2" s="1"/>
  <c r="M1273" i="2" a="1"/>
  <c r="M1273" i="2" s="1"/>
  <c r="M1265" i="2" a="1"/>
  <c r="M1265" i="2" s="1"/>
  <c r="M1257" i="2" a="1"/>
  <c r="M1257" i="2" s="1"/>
  <c r="M1249" i="2" a="1"/>
  <c r="M1249" i="2" s="1"/>
  <c r="M1241" i="2" a="1"/>
  <c r="M1241" i="2" s="1"/>
  <c r="M1233" i="2" a="1"/>
  <c r="M1233" i="2" s="1"/>
  <c r="M1225" i="2" a="1"/>
  <c r="M1225" i="2" s="1"/>
  <c r="M1217" i="2" a="1"/>
  <c r="M1217" i="2" s="1"/>
  <c r="M1209" i="2" a="1"/>
  <c r="M1209" i="2" s="1"/>
  <c r="M1201" i="2" a="1"/>
  <c r="M1201" i="2" s="1"/>
  <c r="M1193" i="2" a="1"/>
  <c r="M1193" i="2" s="1"/>
  <c r="M1185" i="2" a="1"/>
  <c r="M1185" i="2" s="1"/>
  <c r="M1177" i="2" a="1"/>
  <c r="M1177" i="2" s="1"/>
  <c r="M1169" i="2" a="1"/>
  <c r="M1169" i="2" s="1"/>
  <c r="M1161" i="2" a="1"/>
  <c r="M1161" i="2" s="1"/>
  <c r="M1153" i="2" a="1"/>
  <c r="M1153" i="2" s="1"/>
  <c r="M1145" i="2" a="1"/>
  <c r="M1145" i="2" s="1"/>
  <c r="M1137" i="2" a="1"/>
  <c r="M1137" i="2" s="1"/>
  <c r="M1129" i="2" a="1"/>
  <c r="M1129" i="2" s="1"/>
  <c r="M1121" i="2" a="1"/>
  <c r="M1121" i="2" s="1"/>
  <c r="M1113" i="2" a="1"/>
  <c r="M1113" i="2" s="1"/>
  <c r="M1105" i="2" a="1"/>
  <c r="M1105" i="2" s="1"/>
  <c r="M1097" i="2" a="1"/>
  <c r="M1097" i="2" s="1"/>
  <c r="M1089" i="2" a="1"/>
  <c r="M1089" i="2" s="1"/>
  <c r="M1081" i="2" a="1"/>
  <c r="M1081" i="2" s="1"/>
  <c r="M1073" i="2" a="1"/>
  <c r="M1073" i="2" s="1"/>
  <c r="M1065" i="2" a="1"/>
  <c r="M1065" i="2" s="1"/>
  <c r="M1057" i="2" a="1"/>
  <c r="M1057" i="2" s="1"/>
  <c r="M1049" i="2" a="1"/>
  <c r="M1049" i="2" s="1"/>
  <c r="M1041" i="2" a="1"/>
  <c r="M1041" i="2" s="1"/>
  <c r="M1033" i="2" a="1"/>
  <c r="M1033" i="2" s="1"/>
  <c r="M1025" i="2" a="1"/>
  <c r="M1025" i="2" s="1"/>
  <c r="M1017" i="2" a="1"/>
  <c r="M1017" i="2" s="1"/>
  <c r="M1009" i="2" a="1"/>
  <c r="M1009" i="2" s="1"/>
  <c r="M1001" i="2" a="1"/>
  <c r="M1001" i="2" s="1"/>
  <c r="M993" i="2" a="1"/>
  <c r="M993" i="2" s="1"/>
  <c r="M985" i="2" a="1"/>
  <c r="M985" i="2" s="1"/>
  <c r="M977" i="2" a="1"/>
  <c r="M977" i="2" s="1"/>
  <c r="M969" i="2" a="1"/>
  <c r="M969" i="2" s="1"/>
  <c r="M961" i="2" a="1"/>
  <c r="M961" i="2" s="1"/>
  <c r="M953" i="2" a="1"/>
  <c r="M953" i="2" s="1"/>
  <c r="M945" i="2" a="1"/>
  <c r="M945" i="2" s="1"/>
  <c r="M937" i="2" a="1"/>
  <c r="M937" i="2" s="1"/>
  <c r="M929" i="2" a="1"/>
  <c r="M929" i="2" s="1"/>
  <c r="M921" i="2" a="1"/>
  <c r="M921" i="2" s="1"/>
  <c r="M913" i="2" a="1"/>
  <c r="M913" i="2" s="1"/>
  <c r="M905" i="2" a="1"/>
  <c r="M905" i="2" s="1"/>
  <c r="M897" i="2" a="1"/>
  <c r="M897" i="2" s="1"/>
  <c r="M889" i="2" a="1"/>
  <c r="M889" i="2" s="1"/>
  <c r="M881" i="2" a="1"/>
  <c r="M881" i="2" s="1"/>
  <c r="M873" i="2" a="1"/>
  <c r="M873" i="2" s="1"/>
  <c r="M865" i="2" a="1"/>
  <c r="M865" i="2" s="1"/>
  <c r="M857" i="2" a="1"/>
  <c r="M857" i="2" s="1"/>
  <c r="M849" i="2" a="1"/>
  <c r="M849" i="2" s="1"/>
  <c r="M841" i="2" a="1"/>
  <c r="M841" i="2" s="1"/>
  <c r="M833" i="2" a="1"/>
  <c r="M833" i="2" s="1"/>
  <c r="M825" i="2" a="1"/>
  <c r="M825" i="2" s="1"/>
  <c r="M817" i="2" a="1"/>
  <c r="M817" i="2" s="1"/>
  <c r="M809" i="2" a="1"/>
  <c r="M809" i="2" s="1"/>
  <c r="M801" i="2" a="1"/>
  <c r="M801" i="2" s="1"/>
  <c r="M793" i="2" a="1"/>
  <c r="M793" i="2" s="1"/>
  <c r="M785" i="2" a="1"/>
  <c r="M785" i="2" s="1"/>
  <c r="M777" i="2" a="1"/>
  <c r="M777" i="2" s="1"/>
  <c r="M769" i="2" a="1"/>
  <c r="M769" i="2" s="1"/>
  <c r="M761" i="2" a="1"/>
  <c r="M761" i="2" s="1"/>
  <c r="M753" i="2" a="1"/>
  <c r="M753" i="2" s="1"/>
  <c r="M745" i="2" a="1"/>
  <c r="M745" i="2" s="1"/>
  <c r="M737" i="2" a="1"/>
  <c r="M737" i="2" s="1"/>
  <c r="M729" i="2" a="1"/>
  <c r="M729" i="2" s="1"/>
  <c r="M721" i="2" a="1"/>
  <c r="M721" i="2" s="1"/>
  <c r="M713" i="2" a="1"/>
  <c r="M713" i="2" s="1"/>
  <c r="M705" i="2" a="1"/>
  <c r="M705" i="2" s="1"/>
  <c r="M697" i="2" a="1"/>
  <c r="M697" i="2" s="1"/>
  <c r="M689" i="2" a="1"/>
  <c r="M689" i="2" s="1"/>
  <c r="M1032" i="2" a="1"/>
  <c r="M1032" i="2" s="1"/>
  <c r="M1024" i="2" a="1"/>
  <c r="M1024" i="2" s="1"/>
  <c r="M1016" i="2" a="1"/>
  <c r="M1016" i="2" s="1"/>
  <c r="M1008" i="2" a="1"/>
  <c r="M1008" i="2" s="1"/>
  <c r="M1000" i="2" a="1"/>
  <c r="M1000" i="2" s="1"/>
  <c r="M992" i="2" a="1"/>
  <c r="M992" i="2" s="1"/>
  <c r="M984" i="2" a="1"/>
  <c r="M984" i="2" s="1"/>
  <c r="M976" i="2" a="1"/>
  <c r="M976" i="2" s="1"/>
  <c r="M968" i="2" a="1"/>
  <c r="M968" i="2" s="1"/>
  <c r="M960" i="2" a="1"/>
  <c r="M960" i="2" s="1"/>
  <c r="M952" i="2" a="1"/>
  <c r="M952" i="2" s="1"/>
  <c r="M944" i="2" a="1"/>
  <c r="M944" i="2" s="1"/>
  <c r="M936" i="2" a="1"/>
  <c r="M936" i="2" s="1"/>
  <c r="M928" i="2" a="1"/>
  <c r="M928" i="2" s="1"/>
  <c r="M920" i="2" a="1"/>
  <c r="M920" i="2" s="1"/>
  <c r="M912" i="2" a="1"/>
  <c r="M912" i="2" s="1"/>
  <c r="M904" i="2" a="1"/>
  <c r="M904" i="2" s="1"/>
  <c r="M896" i="2" a="1"/>
  <c r="M896" i="2" s="1"/>
  <c r="M888" i="2" a="1"/>
  <c r="M888" i="2" s="1"/>
  <c r="M880" i="2" a="1"/>
  <c r="M880" i="2" s="1"/>
  <c r="M872" i="2" a="1"/>
  <c r="M872" i="2" s="1"/>
  <c r="M864" i="2" a="1"/>
  <c r="M864" i="2" s="1"/>
  <c r="M856" i="2" a="1"/>
  <c r="M856" i="2" s="1"/>
  <c r="M848" i="2" a="1"/>
  <c r="M848" i="2" s="1"/>
  <c r="M840" i="2" a="1"/>
  <c r="M840" i="2" s="1"/>
  <c r="M832" i="2" a="1"/>
  <c r="M832" i="2" s="1"/>
  <c r="M824" i="2" a="1"/>
  <c r="M824" i="2" s="1"/>
  <c r="M816" i="2" a="1"/>
  <c r="M816" i="2" s="1"/>
  <c r="M808" i="2" a="1"/>
  <c r="M808" i="2" s="1"/>
  <c r="M800" i="2" a="1"/>
  <c r="M800" i="2" s="1"/>
  <c r="M792" i="2" a="1"/>
  <c r="M792" i="2" s="1"/>
  <c r="M784" i="2" a="1"/>
  <c r="M784" i="2" s="1"/>
  <c r="M776" i="2" a="1"/>
  <c r="M776" i="2" s="1"/>
  <c r="M768" i="2" a="1"/>
  <c r="M768" i="2" s="1"/>
  <c r="M760" i="2" a="1"/>
  <c r="M760" i="2" s="1"/>
  <c r="M752" i="2" a="1"/>
  <c r="M752" i="2" s="1"/>
  <c r="M744" i="2" a="1"/>
  <c r="M744" i="2" s="1"/>
  <c r="M736" i="2" a="1"/>
  <c r="M736" i="2" s="1"/>
  <c r="M728" i="2" a="1"/>
  <c r="M728" i="2" s="1"/>
  <c r="M720" i="2" a="1"/>
  <c r="M720" i="2" s="1"/>
  <c r="M712" i="2" a="1"/>
  <c r="M712" i="2" s="1"/>
  <c r="M704" i="2" a="1"/>
  <c r="M704" i="2" s="1"/>
  <c r="M696" i="2" a="1"/>
  <c r="M696" i="2" s="1"/>
  <c r="M688" i="2" a="1"/>
  <c r="M688" i="2" s="1"/>
  <c r="M680" i="2" a="1"/>
  <c r="M680" i="2" s="1"/>
  <c r="M672" i="2" a="1"/>
  <c r="M672" i="2" s="1"/>
  <c r="M664" i="2" a="1"/>
  <c r="M664" i="2" s="1"/>
  <c r="M656" i="2" a="1"/>
  <c r="M656" i="2" s="1"/>
  <c r="M648" i="2" a="1"/>
  <c r="M648" i="2" s="1"/>
  <c r="M640" i="2" a="1"/>
  <c r="M640" i="2" s="1"/>
  <c r="M632" i="2" a="1"/>
  <c r="M632" i="2" s="1"/>
  <c r="M624" i="2" a="1"/>
  <c r="M624" i="2" s="1"/>
  <c r="M616" i="2" a="1"/>
  <c r="M616" i="2" s="1"/>
  <c r="M608" i="2" a="1"/>
  <c r="M608" i="2" s="1"/>
  <c r="M600" i="2" a="1"/>
  <c r="M600" i="2" s="1"/>
  <c r="M592" i="2" a="1"/>
  <c r="M592" i="2" s="1"/>
  <c r="M584" i="2" a="1"/>
  <c r="M584" i="2" s="1"/>
  <c r="M576" i="2" a="1"/>
  <c r="M576" i="2" s="1"/>
  <c r="M568" i="2" a="1"/>
  <c r="M568" i="2" s="1"/>
  <c r="M560" i="2" a="1"/>
  <c r="M560" i="2" s="1"/>
  <c r="M552" i="2" a="1"/>
  <c r="M552" i="2" s="1"/>
  <c r="M544" i="2" a="1"/>
  <c r="M544" i="2" s="1"/>
  <c r="M536" i="2" a="1"/>
  <c r="M536" i="2" s="1"/>
  <c r="M528" i="2" a="1"/>
  <c r="M528" i="2" s="1"/>
  <c r="M520" i="2" a="1"/>
  <c r="M520" i="2" s="1"/>
  <c r="M512" i="2" a="1"/>
  <c r="M512" i="2" s="1"/>
  <c r="M504" i="2" a="1"/>
  <c r="M504" i="2" s="1"/>
  <c r="M496" i="2" a="1"/>
  <c r="M496" i="2" s="1"/>
  <c r="M488" i="2" a="1"/>
  <c r="M488" i="2" s="1"/>
  <c r="M480" i="2" a="1"/>
  <c r="M480" i="2" s="1"/>
  <c r="M472" i="2" a="1"/>
  <c r="M472" i="2" s="1"/>
  <c r="M464" i="2" a="1"/>
  <c r="M464" i="2" s="1"/>
  <c r="M456" i="2" a="1"/>
  <c r="M456" i="2" s="1"/>
  <c r="M448" i="2" a="1"/>
  <c r="M448" i="2" s="1"/>
  <c r="M440" i="2" a="1"/>
  <c r="M440" i="2" s="1"/>
  <c r="M432" i="2" a="1"/>
  <c r="M432" i="2" s="1"/>
  <c r="M424" i="2" a="1"/>
  <c r="M424" i="2" s="1"/>
  <c r="M416" i="2" a="1"/>
  <c r="M416" i="2" s="1"/>
  <c r="M408" i="2" a="1"/>
  <c r="M408" i="2" s="1"/>
  <c r="M400" i="2" a="1"/>
  <c r="M400" i="2" s="1"/>
  <c r="M392" i="2" a="1"/>
  <c r="M392" i="2" s="1"/>
  <c r="M384" i="2" a="1"/>
  <c r="M384" i="2" s="1"/>
  <c r="M376" i="2" a="1"/>
  <c r="M376" i="2" s="1"/>
  <c r="M368" i="2" a="1"/>
  <c r="M368" i="2" s="1"/>
  <c r="M360" i="2" a="1"/>
  <c r="M360" i="2" s="1"/>
  <c r="M679" i="2" a="1"/>
  <c r="M679" i="2" s="1"/>
  <c r="M671" i="2" a="1"/>
  <c r="M671" i="2" s="1"/>
  <c r="M663" i="2" a="1"/>
  <c r="M663" i="2" s="1"/>
  <c r="M655" i="2" a="1"/>
  <c r="M655" i="2" s="1"/>
  <c r="M647" i="2" a="1"/>
  <c r="M647" i="2" s="1"/>
  <c r="M639" i="2" a="1"/>
  <c r="M639" i="2" s="1"/>
  <c r="M631" i="2" a="1"/>
  <c r="M631" i="2" s="1"/>
  <c r="M623" i="2" a="1"/>
  <c r="M623" i="2" s="1"/>
  <c r="M615" i="2" a="1"/>
  <c r="M615" i="2" s="1"/>
  <c r="M607" i="2" a="1"/>
  <c r="M607" i="2" s="1"/>
  <c r="M599" i="2" a="1"/>
  <c r="M599" i="2" s="1"/>
  <c r="M591" i="2" a="1"/>
  <c r="M591" i="2" s="1"/>
  <c r="M583" i="2" a="1"/>
  <c r="M583" i="2" s="1"/>
  <c r="M575" i="2" a="1"/>
  <c r="M575" i="2" s="1"/>
  <c r="M567" i="2" a="1"/>
  <c r="M567" i="2" s="1"/>
  <c r="M559" i="2" a="1"/>
  <c r="M559" i="2" s="1"/>
  <c r="M551" i="2" a="1"/>
  <c r="M551" i="2" s="1"/>
  <c r="M543" i="2" a="1"/>
  <c r="M543" i="2" s="1"/>
  <c r="M535" i="2" a="1"/>
  <c r="M535" i="2" s="1"/>
  <c r="M527" i="2" a="1"/>
  <c r="M527" i="2" s="1"/>
  <c r="M519" i="2" a="1"/>
  <c r="M519" i="2" s="1"/>
  <c r="M511" i="2" a="1"/>
  <c r="M511" i="2" s="1"/>
  <c r="M503" i="2" a="1"/>
  <c r="M503" i="2" s="1"/>
  <c r="M495" i="2" a="1"/>
  <c r="M495" i="2" s="1"/>
  <c r="M487" i="2" a="1"/>
  <c r="M487" i="2" s="1"/>
  <c r="M479" i="2" a="1"/>
  <c r="M479" i="2" s="1"/>
  <c r="M471" i="2" a="1"/>
  <c r="M471" i="2" s="1"/>
  <c r="M463" i="2" a="1"/>
  <c r="M463" i="2" s="1"/>
  <c r="M455" i="2" a="1"/>
  <c r="M455" i="2" s="1"/>
  <c r="M447" i="2" a="1"/>
  <c r="M447" i="2" s="1"/>
  <c r="M439" i="2" a="1"/>
  <c r="M439" i="2" s="1"/>
  <c r="M431" i="2" a="1"/>
  <c r="M431" i="2" s="1"/>
  <c r="M423" i="2" a="1"/>
  <c r="M423" i="2" s="1"/>
  <c r="M415" i="2" a="1"/>
  <c r="M415" i="2" s="1"/>
  <c r="M407" i="2" a="1"/>
  <c r="M407" i="2" s="1"/>
  <c r="M399" i="2" a="1"/>
  <c r="M399" i="2" s="1"/>
  <c r="M391" i="2" a="1"/>
  <c r="M391" i="2" s="1"/>
  <c r="M383" i="2" a="1"/>
  <c r="M383" i="2" s="1"/>
  <c r="M375" i="2" a="1"/>
  <c r="M375" i="2" s="1"/>
  <c r="M367" i="2" a="1"/>
  <c r="M367" i="2" s="1"/>
  <c r="M359" i="2" a="1"/>
  <c r="M359" i="2" s="1"/>
  <c r="M351" i="2" a="1"/>
  <c r="M351" i="2" s="1"/>
  <c r="M343" i="2" a="1"/>
  <c r="M343" i="2" s="1"/>
  <c r="M335" i="2" a="1"/>
  <c r="M335" i="2" s="1"/>
  <c r="M327" i="2" a="1"/>
  <c r="M327" i="2" s="1"/>
  <c r="M319" i="2" a="1"/>
  <c r="M319" i="2" s="1"/>
  <c r="M311" i="2" a="1"/>
  <c r="M311" i="2" s="1"/>
  <c r="M303" i="2" a="1"/>
  <c r="M303" i="2" s="1"/>
  <c r="M295" i="2" a="1"/>
  <c r="M295" i="2" s="1"/>
  <c r="M287" i="2" a="1"/>
  <c r="M287" i="2" s="1"/>
  <c r="M279" i="2" a="1"/>
  <c r="M279" i="2" s="1"/>
  <c r="M271" i="2" a="1"/>
  <c r="M271" i="2" s="1"/>
  <c r="M263" i="2" a="1"/>
  <c r="M263" i="2" s="1"/>
  <c r="M255" i="2" a="1"/>
  <c r="M255" i="2" s="1"/>
  <c r="M247" i="2" a="1"/>
  <c r="M247" i="2" s="1"/>
  <c r="M239" i="2" a="1"/>
  <c r="M239" i="2" s="1"/>
  <c r="M231" i="2" a="1"/>
  <c r="M231" i="2" s="1"/>
  <c r="M223" i="2" a="1"/>
  <c r="M223" i="2" s="1"/>
  <c r="M215" i="2" a="1"/>
  <c r="M215" i="2" s="1"/>
  <c r="M207" i="2" a="1"/>
  <c r="M207" i="2" s="1"/>
  <c r="M199" i="2" a="1"/>
  <c r="M199" i="2" s="1"/>
  <c r="M191" i="2" a="1"/>
  <c r="M191" i="2" s="1"/>
  <c r="M183" i="2" a="1"/>
  <c r="M183" i="2" s="1"/>
  <c r="M175" i="2" a="1"/>
  <c r="M175" i="2" s="1"/>
  <c r="M167" i="2" a="1"/>
  <c r="M167" i="2" s="1"/>
  <c r="M159" i="2" a="1"/>
  <c r="M159" i="2" s="1"/>
  <c r="M151" i="2" a="1"/>
  <c r="M151" i="2" s="1"/>
  <c r="M143" i="2" a="1"/>
  <c r="M143" i="2" s="1"/>
  <c r="M135" i="2" a="1"/>
  <c r="M135" i="2" s="1"/>
  <c r="M127" i="2" a="1"/>
  <c r="M127" i="2" s="1"/>
  <c r="M119" i="2" a="1"/>
  <c r="M119" i="2" s="1"/>
  <c r="M111" i="2" a="1"/>
  <c r="M111" i="2" s="1"/>
  <c r="M103" i="2" a="1"/>
  <c r="M103" i="2" s="1"/>
  <c r="M95" i="2" a="1"/>
  <c r="M95" i="2" s="1"/>
  <c r="M87" i="2" a="1"/>
  <c r="M87" i="2" s="1"/>
  <c r="M79" i="2" a="1"/>
  <c r="M79" i="2" s="1"/>
  <c r="M71" i="2" a="1"/>
  <c r="M71" i="2" s="1"/>
  <c r="M63" i="2" a="1"/>
  <c r="M63" i="2" s="1"/>
  <c r="M55" i="2" a="1"/>
  <c r="M55" i="2" s="1"/>
  <c r="M47" i="2" a="1"/>
  <c r="M47" i="2" s="1"/>
  <c r="M39" i="2" a="1"/>
  <c r="M39" i="2" s="1"/>
  <c r="M31" i="2" a="1"/>
  <c r="M31" i="2" s="1"/>
  <c r="M23" i="2" a="1"/>
  <c r="M23" i="2" s="1"/>
  <c r="M15" i="2" a="1"/>
  <c r="M15" i="2" s="1"/>
  <c r="M678" i="2" a="1"/>
  <c r="M678" i="2" s="1"/>
  <c r="M670" i="2" a="1"/>
  <c r="M670" i="2" s="1"/>
  <c r="M662" i="2" a="1"/>
  <c r="M662" i="2" s="1"/>
  <c r="M654" i="2" a="1"/>
  <c r="M654" i="2" s="1"/>
  <c r="M646" i="2" a="1"/>
  <c r="M646" i="2" s="1"/>
  <c r="M638" i="2" a="1"/>
  <c r="M638" i="2" s="1"/>
  <c r="M630" i="2" a="1"/>
  <c r="M630" i="2" s="1"/>
  <c r="M622" i="2" a="1"/>
  <c r="M622" i="2" s="1"/>
  <c r="M614" i="2" a="1"/>
  <c r="M614" i="2" s="1"/>
  <c r="M606" i="2" a="1"/>
  <c r="M606" i="2" s="1"/>
  <c r="M598" i="2" a="1"/>
  <c r="M598" i="2" s="1"/>
  <c r="M590" i="2" a="1"/>
  <c r="M590" i="2" s="1"/>
  <c r="M582" i="2" a="1"/>
  <c r="M582" i="2" s="1"/>
  <c r="M574" i="2" a="1"/>
  <c r="M574" i="2" s="1"/>
  <c r="M566" i="2" a="1"/>
  <c r="M566" i="2" s="1"/>
  <c r="M558" i="2" a="1"/>
  <c r="M558" i="2" s="1"/>
  <c r="M550" i="2" a="1"/>
  <c r="M550" i="2" s="1"/>
  <c r="M542" i="2" a="1"/>
  <c r="M542" i="2" s="1"/>
  <c r="M534" i="2" a="1"/>
  <c r="M534" i="2" s="1"/>
  <c r="M526" i="2" a="1"/>
  <c r="M526" i="2" s="1"/>
  <c r="M518" i="2" a="1"/>
  <c r="M518" i="2" s="1"/>
  <c r="M510" i="2" a="1"/>
  <c r="M510" i="2" s="1"/>
  <c r="M502" i="2" a="1"/>
  <c r="M502" i="2" s="1"/>
  <c r="M494" i="2" a="1"/>
  <c r="M494" i="2" s="1"/>
  <c r="M486" i="2" a="1"/>
  <c r="M486" i="2" s="1"/>
  <c r="M478" i="2" a="1"/>
  <c r="M478" i="2" s="1"/>
  <c r="M470" i="2" a="1"/>
  <c r="M470" i="2" s="1"/>
  <c r="M462" i="2" a="1"/>
  <c r="M462" i="2" s="1"/>
  <c r="M454" i="2" a="1"/>
  <c r="M454" i="2" s="1"/>
  <c r="M446" i="2" a="1"/>
  <c r="M446" i="2" s="1"/>
  <c r="M438" i="2" a="1"/>
  <c r="M438" i="2" s="1"/>
  <c r="M430" i="2" a="1"/>
  <c r="M430" i="2" s="1"/>
  <c r="M422" i="2" a="1"/>
  <c r="M422" i="2" s="1"/>
  <c r="M414" i="2" a="1"/>
  <c r="M414" i="2" s="1"/>
  <c r="M406" i="2" a="1"/>
  <c r="M406" i="2" s="1"/>
  <c r="M398" i="2" a="1"/>
  <c r="M398" i="2" s="1"/>
  <c r="M390" i="2" a="1"/>
  <c r="M390" i="2" s="1"/>
  <c r="M382" i="2" a="1"/>
  <c r="M382" i="2" s="1"/>
  <c r="M374" i="2" a="1"/>
  <c r="M374" i="2" s="1"/>
  <c r="M366" i="2" a="1"/>
  <c r="M366" i="2" s="1"/>
  <c r="M358" i="2" a="1"/>
  <c r="M358" i="2" s="1"/>
  <c r="M350" i="2" a="1"/>
  <c r="M350" i="2" s="1"/>
  <c r="M342" i="2" a="1"/>
  <c r="M342" i="2" s="1"/>
  <c r="M334" i="2" a="1"/>
  <c r="M334" i="2" s="1"/>
  <c r="M326" i="2" a="1"/>
  <c r="M326" i="2" s="1"/>
  <c r="M318" i="2" a="1"/>
  <c r="M318" i="2" s="1"/>
  <c r="M310" i="2" a="1"/>
  <c r="M310" i="2" s="1"/>
  <c r="M302" i="2" a="1"/>
  <c r="M302" i="2" s="1"/>
  <c r="M294" i="2" a="1"/>
  <c r="M294" i="2" s="1"/>
  <c r="M286" i="2" a="1"/>
  <c r="M286" i="2" s="1"/>
  <c r="M278" i="2" a="1"/>
  <c r="M278" i="2" s="1"/>
  <c r="M270" i="2" a="1"/>
  <c r="M270" i="2" s="1"/>
  <c r="M262" i="2" a="1"/>
  <c r="M262" i="2" s="1"/>
  <c r="M254" i="2" a="1"/>
  <c r="M254" i="2" s="1"/>
  <c r="M246" i="2" a="1"/>
  <c r="M246" i="2" s="1"/>
  <c r="M238" i="2" a="1"/>
  <c r="M238" i="2" s="1"/>
  <c r="M230" i="2" a="1"/>
  <c r="M230" i="2" s="1"/>
  <c r="M222" i="2" a="1"/>
  <c r="M222" i="2" s="1"/>
  <c r="M214" i="2" a="1"/>
  <c r="M214" i="2" s="1"/>
  <c r="M206" i="2" a="1"/>
  <c r="M206" i="2" s="1"/>
  <c r="M198" i="2" a="1"/>
  <c r="M198" i="2" s="1"/>
  <c r="M190" i="2" a="1"/>
  <c r="M190" i="2" s="1"/>
  <c r="M182" i="2" a="1"/>
  <c r="M182" i="2" s="1"/>
  <c r="M174" i="2" a="1"/>
  <c r="M174" i="2" s="1"/>
  <c r="M166" i="2" a="1"/>
  <c r="M166" i="2" s="1"/>
  <c r="M158" i="2" a="1"/>
  <c r="M158" i="2" s="1"/>
  <c r="M150" i="2" a="1"/>
  <c r="M150" i="2" s="1"/>
  <c r="M142" i="2" a="1"/>
  <c r="M142" i="2" s="1"/>
  <c r="M134" i="2" a="1"/>
  <c r="M134" i="2" s="1"/>
  <c r="M126" i="2" a="1"/>
  <c r="M126" i="2" s="1"/>
  <c r="M118" i="2" a="1"/>
  <c r="M118" i="2" s="1"/>
  <c r="M110" i="2" a="1"/>
  <c r="M110" i="2" s="1"/>
  <c r="M102" i="2" a="1"/>
  <c r="M102" i="2" s="1"/>
  <c r="M94" i="2" a="1"/>
  <c r="M94" i="2" s="1"/>
  <c r="M86" i="2" a="1"/>
  <c r="M86" i="2" s="1"/>
  <c r="M78" i="2" a="1"/>
  <c r="M78" i="2" s="1"/>
  <c r="M70" i="2" a="1"/>
  <c r="M70" i="2" s="1"/>
  <c r="M62" i="2" a="1"/>
  <c r="M62" i="2" s="1"/>
  <c r="M54" i="2" a="1"/>
  <c r="M54" i="2" s="1"/>
  <c r="M46" i="2" a="1"/>
  <c r="M46" i="2" s="1"/>
  <c r="M38" i="2" a="1"/>
  <c r="M38" i="2" s="1"/>
  <c r="M30" i="2" a="1"/>
  <c r="M30" i="2" s="1"/>
  <c r="M22" i="2" a="1"/>
  <c r="M22" i="2" s="1"/>
  <c r="M14" i="2" a="1"/>
  <c r="M14" i="2" s="1"/>
  <c r="M685" i="2" a="1"/>
  <c r="M685" i="2" s="1"/>
  <c r="M677" i="2" a="1"/>
  <c r="M677" i="2" s="1"/>
  <c r="M669" i="2" a="1"/>
  <c r="M669" i="2" s="1"/>
  <c r="M661" i="2" a="1"/>
  <c r="M661" i="2" s="1"/>
  <c r="M653" i="2" a="1"/>
  <c r="M653" i="2" s="1"/>
  <c r="M645" i="2" a="1"/>
  <c r="M645" i="2" s="1"/>
  <c r="M637" i="2" a="1"/>
  <c r="M637" i="2" s="1"/>
  <c r="M629" i="2" a="1"/>
  <c r="M629" i="2" s="1"/>
  <c r="M621" i="2" a="1"/>
  <c r="M621" i="2" s="1"/>
  <c r="M613" i="2" a="1"/>
  <c r="M613" i="2" s="1"/>
  <c r="M605" i="2" a="1"/>
  <c r="M605" i="2" s="1"/>
  <c r="M597" i="2" a="1"/>
  <c r="M597" i="2" s="1"/>
  <c r="M589" i="2" a="1"/>
  <c r="M589" i="2" s="1"/>
  <c r="M581" i="2" a="1"/>
  <c r="M581" i="2" s="1"/>
  <c r="M573" i="2" a="1"/>
  <c r="M573" i="2" s="1"/>
  <c r="M565" i="2" a="1"/>
  <c r="M565" i="2" s="1"/>
  <c r="M557" i="2" a="1"/>
  <c r="M557" i="2" s="1"/>
  <c r="M549" i="2" a="1"/>
  <c r="M549" i="2" s="1"/>
  <c r="M541" i="2" a="1"/>
  <c r="M541" i="2" s="1"/>
  <c r="M533" i="2" a="1"/>
  <c r="M533" i="2" s="1"/>
  <c r="M525" i="2" a="1"/>
  <c r="M525" i="2" s="1"/>
  <c r="M517" i="2" a="1"/>
  <c r="M517" i="2" s="1"/>
  <c r="M509" i="2" a="1"/>
  <c r="M509" i="2" s="1"/>
  <c r="M501" i="2" a="1"/>
  <c r="M501" i="2" s="1"/>
  <c r="M493" i="2" a="1"/>
  <c r="M493" i="2" s="1"/>
  <c r="M485" i="2" a="1"/>
  <c r="M485" i="2" s="1"/>
  <c r="M477" i="2" a="1"/>
  <c r="M477" i="2" s="1"/>
  <c r="M469" i="2" a="1"/>
  <c r="M469" i="2" s="1"/>
  <c r="M461" i="2" a="1"/>
  <c r="M461" i="2" s="1"/>
  <c r="M453" i="2" a="1"/>
  <c r="M453" i="2" s="1"/>
  <c r="M445" i="2" a="1"/>
  <c r="M445" i="2" s="1"/>
  <c r="M437" i="2" a="1"/>
  <c r="M437" i="2" s="1"/>
  <c r="M429" i="2" a="1"/>
  <c r="M429" i="2" s="1"/>
  <c r="M421" i="2" a="1"/>
  <c r="M421" i="2" s="1"/>
  <c r="M413" i="2" a="1"/>
  <c r="M413" i="2" s="1"/>
  <c r="M405" i="2" a="1"/>
  <c r="M405" i="2" s="1"/>
  <c r="M397" i="2" a="1"/>
  <c r="M397" i="2" s="1"/>
  <c r="M389" i="2" a="1"/>
  <c r="M389" i="2" s="1"/>
  <c r="M381" i="2" a="1"/>
  <c r="M381" i="2" s="1"/>
  <c r="M373" i="2" a="1"/>
  <c r="M373" i="2" s="1"/>
  <c r="M365" i="2" a="1"/>
  <c r="M365" i="2" s="1"/>
  <c r="M357" i="2" a="1"/>
  <c r="M357" i="2" s="1"/>
  <c r="M349" i="2" a="1"/>
  <c r="M349" i="2" s="1"/>
  <c r="M341" i="2" a="1"/>
  <c r="M341" i="2" s="1"/>
  <c r="M333" i="2" a="1"/>
  <c r="M333" i="2" s="1"/>
  <c r="M325" i="2" a="1"/>
  <c r="M325" i="2" s="1"/>
  <c r="M317" i="2" a="1"/>
  <c r="M317" i="2" s="1"/>
  <c r="M309" i="2" a="1"/>
  <c r="M309" i="2" s="1"/>
  <c r="M301" i="2" a="1"/>
  <c r="M301" i="2" s="1"/>
  <c r="M293" i="2" a="1"/>
  <c r="M293" i="2" s="1"/>
  <c r="M285" i="2" a="1"/>
  <c r="M285" i="2" s="1"/>
  <c r="M277" i="2" a="1"/>
  <c r="M277" i="2" s="1"/>
  <c r="M269" i="2" a="1"/>
  <c r="M269" i="2" s="1"/>
  <c r="M261" i="2" a="1"/>
  <c r="M261" i="2" s="1"/>
  <c r="M253" i="2" a="1"/>
  <c r="M253" i="2" s="1"/>
  <c r="M245" i="2" a="1"/>
  <c r="M245" i="2" s="1"/>
  <c r="M237" i="2" a="1"/>
  <c r="M237" i="2" s="1"/>
  <c r="M229" i="2" a="1"/>
  <c r="M229" i="2" s="1"/>
  <c r="M221" i="2" a="1"/>
  <c r="M221" i="2" s="1"/>
  <c r="M213" i="2" a="1"/>
  <c r="M213" i="2" s="1"/>
  <c r="M205" i="2" a="1"/>
  <c r="M205" i="2" s="1"/>
  <c r="M197" i="2" a="1"/>
  <c r="M197" i="2" s="1"/>
  <c r="M189" i="2" a="1"/>
  <c r="M189" i="2" s="1"/>
  <c r="M181" i="2" a="1"/>
  <c r="M181" i="2" s="1"/>
  <c r="M173" i="2" a="1"/>
  <c r="M173" i="2" s="1"/>
  <c r="M165" i="2" a="1"/>
  <c r="M165" i="2" s="1"/>
  <c r="M157" i="2" a="1"/>
  <c r="M157" i="2" s="1"/>
  <c r="M149" i="2" a="1"/>
  <c r="M149" i="2" s="1"/>
  <c r="M141" i="2" a="1"/>
  <c r="M141" i="2" s="1"/>
  <c r="M133" i="2" a="1"/>
  <c r="M133" i="2" s="1"/>
  <c r="M125" i="2" a="1"/>
  <c r="M125" i="2" s="1"/>
  <c r="M117" i="2" a="1"/>
  <c r="M117" i="2" s="1"/>
  <c r="M109" i="2" a="1"/>
  <c r="M109" i="2" s="1"/>
  <c r="M101" i="2" a="1"/>
  <c r="M101" i="2" s="1"/>
  <c r="M93" i="2" a="1"/>
  <c r="M93" i="2" s="1"/>
  <c r="M85" i="2" a="1"/>
  <c r="M85" i="2" s="1"/>
  <c r="M77" i="2" a="1"/>
  <c r="M77" i="2" s="1"/>
  <c r="M69" i="2" a="1"/>
  <c r="M69" i="2" s="1"/>
  <c r="M61" i="2" a="1"/>
  <c r="M61" i="2" s="1"/>
  <c r="M53" i="2" a="1"/>
  <c r="M53" i="2" s="1"/>
  <c r="M45" i="2" a="1"/>
  <c r="M45" i="2" s="1"/>
  <c r="M37" i="2" a="1"/>
  <c r="M37" i="2" s="1"/>
  <c r="M29" i="2" a="1"/>
  <c r="M29" i="2" s="1"/>
  <c r="M21" i="2" a="1"/>
  <c r="M21" i="2" s="1"/>
  <c r="M13" i="2" a="1"/>
  <c r="M13" i="2" s="1"/>
  <c r="J2" i="2"/>
  <c r="M684" i="2" a="1"/>
  <c r="M684" i="2" s="1"/>
  <c r="M676" i="2" a="1"/>
  <c r="M676" i="2" s="1"/>
  <c r="M668" i="2" a="1"/>
  <c r="M668" i="2" s="1"/>
  <c r="M660" i="2" a="1"/>
  <c r="M660" i="2" s="1"/>
  <c r="M652" i="2" a="1"/>
  <c r="M652" i="2" s="1"/>
  <c r="M644" i="2" a="1"/>
  <c r="M644" i="2" s="1"/>
  <c r="M636" i="2" a="1"/>
  <c r="M636" i="2" s="1"/>
  <c r="M628" i="2" a="1"/>
  <c r="M628" i="2" s="1"/>
  <c r="M620" i="2" a="1"/>
  <c r="M620" i="2" s="1"/>
  <c r="M612" i="2" a="1"/>
  <c r="M612" i="2" s="1"/>
  <c r="M604" i="2" a="1"/>
  <c r="M604" i="2" s="1"/>
  <c r="M596" i="2" a="1"/>
  <c r="M596" i="2" s="1"/>
  <c r="M588" i="2" a="1"/>
  <c r="M588" i="2" s="1"/>
  <c r="M580" i="2" a="1"/>
  <c r="M580" i="2" s="1"/>
  <c r="M572" i="2" a="1"/>
  <c r="M572" i="2" s="1"/>
  <c r="M564" i="2" a="1"/>
  <c r="M564" i="2" s="1"/>
  <c r="M556" i="2" a="1"/>
  <c r="M556" i="2" s="1"/>
  <c r="M548" i="2" a="1"/>
  <c r="M548" i="2" s="1"/>
  <c r="M540" i="2" a="1"/>
  <c r="M540" i="2" s="1"/>
  <c r="M532" i="2" a="1"/>
  <c r="M532" i="2" s="1"/>
  <c r="M524" i="2" a="1"/>
  <c r="M524" i="2" s="1"/>
  <c r="M516" i="2" a="1"/>
  <c r="M516" i="2" s="1"/>
  <c r="M508" i="2" a="1"/>
  <c r="M508" i="2" s="1"/>
  <c r="M500" i="2" a="1"/>
  <c r="M500" i="2" s="1"/>
  <c r="M492" i="2" a="1"/>
  <c r="M492" i="2" s="1"/>
  <c r="M484" i="2" a="1"/>
  <c r="M484" i="2" s="1"/>
  <c r="M476" i="2" a="1"/>
  <c r="M476" i="2" s="1"/>
  <c r="M468" i="2" a="1"/>
  <c r="M468" i="2" s="1"/>
  <c r="M460" i="2" a="1"/>
  <c r="M460" i="2" s="1"/>
  <c r="M452" i="2" a="1"/>
  <c r="M452" i="2" s="1"/>
  <c r="M444" i="2" a="1"/>
  <c r="M444" i="2" s="1"/>
  <c r="M436" i="2" a="1"/>
  <c r="M436" i="2" s="1"/>
  <c r="M428" i="2" a="1"/>
  <c r="M428" i="2" s="1"/>
  <c r="M420" i="2" a="1"/>
  <c r="M420" i="2" s="1"/>
  <c r="M412" i="2" a="1"/>
  <c r="M412" i="2" s="1"/>
  <c r="M404" i="2" a="1"/>
  <c r="M404" i="2" s="1"/>
  <c r="M396" i="2" a="1"/>
  <c r="M396" i="2" s="1"/>
  <c r="M388" i="2" a="1"/>
  <c r="M388" i="2" s="1"/>
  <c r="M380" i="2" a="1"/>
  <c r="M380" i="2" s="1"/>
  <c r="M372" i="2" a="1"/>
  <c r="M372" i="2" s="1"/>
  <c r="M364" i="2" a="1"/>
  <c r="M364" i="2" s="1"/>
  <c r="M356" i="2" a="1"/>
  <c r="M356" i="2" s="1"/>
  <c r="M348" i="2" a="1"/>
  <c r="M348" i="2" s="1"/>
  <c r="M340" i="2" a="1"/>
  <c r="M340" i="2" s="1"/>
  <c r="M332" i="2" a="1"/>
  <c r="M332" i="2" s="1"/>
  <c r="M324" i="2" a="1"/>
  <c r="M324" i="2" s="1"/>
  <c r="M316" i="2" a="1"/>
  <c r="M316" i="2" s="1"/>
  <c r="M308" i="2" a="1"/>
  <c r="M308" i="2" s="1"/>
  <c r="M300" i="2" a="1"/>
  <c r="M300" i="2" s="1"/>
  <c r="M292" i="2" a="1"/>
  <c r="M292" i="2" s="1"/>
  <c r="M284" i="2" a="1"/>
  <c r="M284" i="2" s="1"/>
  <c r="M276" i="2" a="1"/>
  <c r="M276" i="2" s="1"/>
  <c r="M268" i="2" a="1"/>
  <c r="M268" i="2" s="1"/>
  <c r="M260" i="2" a="1"/>
  <c r="M260" i="2" s="1"/>
  <c r="M252" i="2" a="1"/>
  <c r="M252" i="2" s="1"/>
  <c r="M244" i="2" a="1"/>
  <c r="M244" i="2" s="1"/>
  <c r="M236" i="2" a="1"/>
  <c r="M236" i="2" s="1"/>
  <c r="M228" i="2" a="1"/>
  <c r="M228" i="2" s="1"/>
  <c r="M220" i="2" a="1"/>
  <c r="M220" i="2" s="1"/>
  <c r="M212" i="2" a="1"/>
  <c r="M212" i="2" s="1"/>
  <c r="M204" i="2" a="1"/>
  <c r="M204" i="2" s="1"/>
  <c r="M196" i="2" a="1"/>
  <c r="M196" i="2" s="1"/>
  <c r="M188" i="2" a="1"/>
  <c r="M188" i="2" s="1"/>
  <c r="M180" i="2" a="1"/>
  <c r="M180" i="2" s="1"/>
  <c r="M172" i="2" a="1"/>
  <c r="M172" i="2" s="1"/>
  <c r="M164" i="2" a="1"/>
  <c r="M164" i="2" s="1"/>
  <c r="M156" i="2" a="1"/>
  <c r="M156" i="2" s="1"/>
  <c r="M148" i="2" a="1"/>
  <c r="M148" i="2" s="1"/>
  <c r="M140" i="2" a="1"/>
  <c r="M140" i="2" s="1"/>
  <c r="M132" i="2" a="1"/>
  <c r="M132" i="2" s="1"/>
  <c r="M124" i="2" a="1"/>
  <c r="M124" i="2" s="1"/>
  <c r="M116" i="2" a="1"/>
  <c r="M116" i="2" s="1"/>
  <c r="M108" i="2" a="1"/>
  <c r="M108" i="2" s="1"/>
  <c r="M100" i="2" a="1"/>
  <c r="M100" i="2" s="1"/>
  <c r="M92" i="2" a="1"/>
  <c r="M92" i="2" s="1"/>
  <c r="M84" i="2" a="1"/>
  <c r="M84" i="2" s="1"/>
  <c r="M76" i="2" a="1"/>
  <c r="M76" i="2" s="1"/>
  <c r="M68" i="2" a="1"/>
  <c r="M68" i="2" s="1"/>
  <c r="M60" i="2" a="1"/>
  <c r="M60" i="2" s="1"/>
  <c r="M52" i="2" a="1"/>
  <c r="M52" i="2" s="1"/>
  <c r="M44" i="2" a="1"/>
  <c r="M44" i="2" s="1"/>
  <c r="M36" i="2" a="1"/>
  <c r="M36" i="2" s="1"/>
  <c r="M28" i="2" a="1"/>
  <c r="M28" i="2" s="1"/>
  <c r="M20" i="2" a="1"/>
  <c r="M20" i="2" s="1"/>
  <c r="M12" i="2" a="1"/>
  <c r="M12" i="2" s="1"/>
  <c r="I2" i="2"/>
  <c r="M681" i="2" a="1"/>
  <c r="M681" i="2" s="1"/>
  <c r="M673" i="2" a="1"/>
  <c r="M673" i="2" s="1"/>
  <c r="M665" i="2" a="1"/>
  <c r="M665" i="2" s="1"/>
  <c r="M657" i="2" a="1"/>
  <c r="M657" i="2" s="1"/>
  <c r="M649" i="2" a="1"/>
  <c r="M649" i="2" s="1"/>
  <c r="M641" i="2" a="1"/>
  <c r="M641" i="2" s="1"/>
  <c r="M633" i="2" a="1"/>
  <c r="M633" i="2" s="1"/>
  <c r="M625" i="2" a="1"/>
  <c r="M625" i="2" s="1"/>
  <c r="M617" i="2" a="1"/>
  <c r="M617" i="2" s="1"/>
  <c r="M609" i="2" a="1"/>
  <c r="M609" i="2" s="1"/>
  <c r="M601" i="2" a="1"/>
  <c r="M601" i="2" s="1"/>
  <c r="M593" i="2" a="1"/>
  <c r="M593" i="2" s="1"/>
  <c r="M585" i="2" a="1"/>
  <c r="M585" i="2" s="1"/>
  <c r="M577" i="2" a="1"/>
  <c r="M577" i="2" s="1"/>
  <c r="M569" i="2" a="1"/>
  <c r="M569" i="2" s="1"/>
  <c r="M561" i="2" a="1"/>
  <c r="M561" i="2" s="1"/>
  <c r="M553" i="2" a="1"/>
  <c r="M553" i="2" s="1"/>
  <c r="M545" i="2" a="1"/>
  <c r="M545" i="2" s="1"/>
  <c r="M537" i="2" a="1"/>
  <c r="M537" i="2" s="1"/>
  <c r="M529" i="2" a="1"/>
  <c r="M529" i="2" s="1"/>
  <c r="M521" i="2" a="1"/>
  <c r="M521" i="2" s="1"/>
  <c r="M513" i="2" a="1"/>
  <c r="M513" i="2" s="1"/>
  <c r="M505" i="2" a="1"/>
  <c r="M505" i="2" s="1"/>
  <c r="M497" i="2" a="1"/>
  <c r="M497" i="2" s="1"/>
  <c r="M489" i="2" a="1"/>
  <c r="M489" i="2" s="1"/>
  <c r="M481" i="2" a="1"/>
  <c r="M481" i="2" s="1"/>
  <c r="M473" i="2" a="1"/>
  <c r="M473" i="2" s="1"/>
  <c r="M465" i="2" a="1"/>
  <c r="M465" i="2" s="1"/>
  <c r="M457" i="2" a="1"/>
  <c r="M457" i="2" s="1"/>
  <c r="M449" i="2" a="1"/>
  <c r="M449" i="2" s="1"/>
  <c r="M441" i="2" a="1"/>
  <c r="M441" i="2" s="1"/>
  <c r="M433" i="2" a="1"/>
  <c r="M433" i="2" s="1"/>
  <c r="M425" i="2" a="1"/>
  <c r="M425" i="2" s="1"/>
  <c r="M417" i="2" a="1"/>
  <c r="M417" i="2" s="1"/>
  <c r="M409" i="2" a="1"/>
  <c r="M409" i="2" s="1"/>
  <c r="M401" i="2" a="1"/>
  <c r="M401" i="2" s="1"/>
  <c r="M393" i="2" a="1"/>
  <c r="M393" i="2" s="1"/>
  <c r="M385" i="2" a="1"/>
  <c r="M385" i="2" s="1"/>
  <c r="M377" i="2" a="1"/>
  <c r="M377" i="2" s="1"/>
  <c r="M369" i="2" a="1"/>
  <c r="M369" i="2" s="1"/>
  <c r="M361" i="2" a="1"/>
  <c r="M361" i="2" s="1"/>
  <c r="M353" i="2" a="1"/>
  <c r="M353" i="2" s="1"/>
  <c r="M345" i="2" a="1"/>
  <c r="M345" i="2" s="1"/>
  <c r="M337" i="2" a="1"/>
  <c r="M337" i="2" s="1"/>
  <c r="M329" i="2" a="1"/>
  <c r="M329" i="2" s="1"/>
  <c r="M321" i="2" a="1"/>
  <c r="M321" i="2" s="1"/>
  <c r="M313" i="2" a="1"/>
  <c r="M313" i="2" s="1"/>
  <c r="M305" i="2" a="1"/>
  <c r="M305" i="2" s="1"/>
  <c r="M297" i="2" a="1"/>
  <c r="M297" i="2" s="1"/>
  <c r="M289" i="2" a="1"/>
  <c r="M289" i="2" s="1"/>
  <c r="M281" i="2" a="1"/>
  <c r="M281" i="2" s="1"/>
  <c r="M273" i="2" a="1"/>
  <c r="M273" i="2" s="1"/>
  <c r="M265" i="2" a="1"/>
  <c r="M265" i="2" s="1"/>
  <c r="M257" i="2" a="1"/>
  <c r="M257" i="2" s="1"/>
  <c r="M249" i="2" a="1"/>
  <c r="M249" i="2" s="1"/>
  <c r="M241" i="2" a="1"/>
  <c r="M241" i="2" s="1"/>
  <c r="M233" i="2" a="1"/>
  <c r="M233" i="2" s="1"/>
  <c r="M225" i="2" a="1"/>
  <c r="M225" i="2" s="1"/>
  <c r="M217" i="2" a="1"/>
  <c r="M217" i="2" s="1"/>
  <c r="M209" i="2" a="1"/>
  <c r="M209" i="2" s="1"/>
  <c r="M201" i="2" a="1"/>
  <c r="M201" i="2" s="1"/>
  <c r="M193" i="2" a="1"/>
  <c r="M193" i="2" s="1"/>
  <c r="M185" i="2" a="1"/>
  <c r="M185" i="2" s="1"/>
  <c r="M177" i="2" a="1"/>
  <c r="M177" i="2" s="1"/>
  <c r="M169" i="2" a="1"/>
  <c r="M169" i="2" s="1"/>
  <c r="M161" i="2" a="1"/>
  <c r="M161" i="2" s="1"/>
  <c r="M153" i="2" a="1"/>
  <c r="M153" i="2" s="1"/>
  <c r="M145" i="2" a="1"/>
  <c r="M145" i="2" s="1"/>
  <c r="M137" i="2" a="1"/>
  <c r="M137" i="2" s="1"/>
  <c r="M129" i="2" a="1"/>
  <c r="M129" i="2" s="1"/>
  <c r="M121" i="2" a="1"/>
  <c r="M121" i="2" s="1"/>
  <c r="M113" i="2" a="1"/>
  <c r="M113" i="2" s="1"/>
  <c r="M105" i="2" a="1"/>
  <c r="M105" i="2" s="1"/>
  <c r="M97" i="2" a="1"/>
  <c r="M97" i="2" s="1"/>
  <c r="M89" i="2" a="1"/>
  <c r="M89" i="2" s="1"/>
  <c r="M81" i="2" a="1"/>
  <c r="M81" i="2" s="1"/>
  <c r="M73" i="2" a="1"/>
  <c r="M73" i="2" s="1"/>
  <c r="M65" i="2" a="1"/>
  <c r="M65" i="2" s="1"/>
  <c r="M57" i="2" a="1"/>
  <c r="M57" i="2" s="1"/>
  <c r="M49" i="2" a="1"/>
  <c r="M49" i="2" s="1"/>
  <c r="M41" i="2" a="1"/>
  <c r="M41" i="2" s="1"/>
  <c r="M33" i="2" a="1"/>
  <c r="M33" i="2" s="1"/>
  <c r="M25" i="2" a="1"/>
  <c r="M25" i="2" s="1"/>
  <c r="M17" i="2" a="1"/>
  <c r="M17" i="2" s="1"/>
  <c r="M9" i="2" a="1"/>
  <c r="M9" i="2" s="1"/>
  <c r="F2" i="2"/>
  <c r="M352" i="2" a="1"/>
  <c r="M352" i="2" s="1"/>
  <c r="M344" i="2" a="1"/>
  <c r="M344" i="2" s="1"/>
  <c r="M336" i="2" a="1"/>
  <c r="M336" i="2" s="1"/>
  <c r="M328" i="2" a="1"/>
  <c r="M328" i="2" s="1"/>
  <c r="M320" i="2" a="1"/>
  <c r="M320" i="2" s="1"/>
  <c r="M312" i="2" a="1"/>
  <c r="M312" i="2" s="1"/>
  <c r="M304" i="2" a="1"/>
  <c r="M304" i="2" s="1"/>
  <c r="M296" i="2" a="1"/>
  <c r="M296" i="2" s="1"/>
  <c r="M288" i="2" a="1"/>
  <c r="M288" i="2" s="1"/>
  <c r="M280" i="2" a="1"/>
  <c r="M280" i="2" s="1"/>
  <c r="M272" i="2" a="1"/>
  <c r="M272" i="2" s="1"/>
  <c r="M264" i="2" a="1"/>
  <c r="M264" i="2" s="1"/>
  <c r="M256" i="2" a="1"/>
  <c r="M256" i="2" s="1"/>
  <c r="M248" i="2" a="1"/>
  <c r="M248" i="2" s="1"/>
  <c r="M240" i="2" a="1"/>
  <c r="M240" i="2" s="1"/>
  <c r="M232" i="2" a="1"/>
  <c r="M232" i="2" s="1"/>
  <c r="M224" i="2" a="1"/>
  <c r="M224" i="2" s="1"/>
  <c r="M216" i="2" a="1"/>
  <c r="M216" i="2" s="1"/>
  <c r="M208" i="2" a="1"/>
  <c r="M208" i="2" s="1"/>
  <c r="M200" i="2" a="1"/>
  <c r="M200" i="2" s="1"/>
  <c r="M192" i="2" a="1"/>
  <c r="M192" i="2" s="1"/>
  <c r="M184" i="2" a="1"/>
  <c r="M184" i="2" s="1"/>
  <c r="M176" i="2" a="1"/>
  <c r="M176" i="2" s="1"/>
  <c r="M168" i="2" a="1"/>
  <c r="M168" i="2" s="1"/>
  <c r="M160" i="2" a="1"/>
  <c r="M160" i="2" s="1"/>
  <c r="M152" i="2" a="1"/>
  <c r="M152" i="2" s="1"/>
  <c r="M144" i="2" a="1"/>
  <c r="M144" i="2" s="1"/>
  <c r="M136" i="2" a="1"/>
  <c r="M136" i="2" s="1"/>
  <c r="M128" i="2" a="1"/>
  <c r="M128" i="2" s="1"/>
  <c r="M120" i="2" a="1"/>
  <c r="M120" i="2" s="1"/>
  <c r="M112" i="2" a="1"/>
  <c r="M112" i="2" s="1"/>
  <c r="M104" i="2" a="1"/>
  <c r="M104" i="2" s="1"/>
  <c r="M96" i="2" a="1"/>
  <c r="M96" i="2" s="1"/>
  <c r="M88" i="2" a="1"/>
  <c r="M88" i="2" s="1"/>
  <c r="M80" i="2" a="1"/>
  <c r="M80" i="2" s="1"/>
  <c r="M72" i="2" a="1"/>
  <c r="M72" i="2" s="1"/>
  <c r="M64" i="2" a="1"/>
  <c r="M64" i="2" s="1"/>
  <c r="M56" i="2" a="1"/>
  <c r="M56" i="2" s="1"/>
  <c r="M48" i="2" a="1"/>
  <c r="M48" i="2" s="1"/>
  <c r="M40" i="2" a="1"/>
  <c r="M40" i="2" s="1"/>
  <c r="M32" i="2" a="1"/>
  <c r="M32" i="2" s="1"/>
  <c r="M24" i="2" a="1"/>
  <c r="M24" i="2" s="1"/>
  <c r="M16" i="2" a="1"/>
  <c r="M16" i="2" s="1"/>
  <c r="M8" i="2" a="1"/>
  <c r="M8" i="2" s="1"/>
  <c r="E2" i="2"/>
  <c r="D4" i="3"/>
  <c r="M2708" i="2" a="1"/>
  <c r="M2708" i="2" s="1"/>
  <c r="M2700" i="2" a="1"/>
  <c r="M2700" i="2" s="1"/>
  <c r="M2688" i="2" a="1"/>
  <c r="M2688" i="2" s="1"/>
  <c r="M2676" i="2" a="1"/>
  <c r="M2676" i="2" s="1"/>
  <c r="M2660" i="2" a="1"/>
  <c r="M2660" i="2" s="1"/>
  <c r="M2648" i="2" a="1"/>
  <c r="M2648" i="2" s="1"/>
  <c r="M2636" i="2" a="1"/>
  <c r="M2636" i="2" s="1"/>
  <c r="M2624" i="2" a="1"/>
  <c r="M2624" i="2" s="1"/>
  <c r="M2612" i="2" a="1"/>
  <c r="M2612" i="2" s="1"/>
  <c r="M2604" i="2" a="1"/>
  <c r="M2604" i="2" s="1"/>
  <c r="M2592" i="2" a="1"/>
  <c r="M2592" i="2" s="1"/>
  <c r="M2580" i="2" a="1"/>
  <c r="M2580" i="2" s="1"/>
  <c r="M2564" i="2" a="1"/>
  <c r="M2564" i="2" s="1"/>
  <c r="M2704" i="2" a="1"/>
  <c r="M2704" i="2" s="1"/>
  <c r="M2692" i="2" a="1"/>
  <c r="M2692" i="2" s="1"/>
  <c r="M2680" i="2" a="1"/>
  <c r="M2680" i="2" s="1"/>
  <c r="M2668" i="2" a="1"/>
  <c r="M2668" i="2" s="1"/>
  <c r="M2656" i="2" a="1"/>
  <c r="M2656" i="2" s="1"/>
  <c r="M2644" i="2" a="1"/>
  <c r="M2644" i="2" s="1"/>
  <c r="M2632" i="2" a="1"/>
  <c r="M2632" i="2" s="1"/>
  <c r="M2620" i="2" a="1"/>
  <c r="M2620" i="2" s="1"/>
  <c r="M2608" i="2" a="1"/>
  <c r="M2608" i="2" s="1"/>
  <c r="M2596" i="2" a="1"/>
  <c r="M2596" i="2" s="1"/>
  <c r="M2584" i="2" a="1"/>
  <c r="M2584" i="2" s="1"/>
  <c r="M2572" i="2" a="1"/>
  <c r="M2572" i="2" s="1"/>
  <c r="M2560" i="2" a="1"/>
  <c r="M2560" i="2" s="1"/>
  <c r="M2707" i="2" a="1"/>
  <c r="M2707" i="2" s="1"/>
  <c r="M2699" i="2" a="1"/>
  <c r="M2699" i="2" s="1"/>
  <c r="M2691" i="2" a="1"/>
  <c r="M2691" i="2" s="1"/>
  <c r="M2683" i="2" a="1"/>
  <c r="M2683" i="2" s="1"/>
  <c r="M2675" i="2" a="1"/>
  <c r="M2675" i="2" s="1"/>
  <c r="M2667" i="2" a="1"/>
  <c r="M2667" i="2" s="1"/>
  <c r="M2659" i="2" a="1"/>
  <c r="M2659" i="2" s="1"/>
  <c r="M2651" i="2" a="1"/>
  <c r="M2651" i="2" s="1"/>
  <c r="M2643" i="2" a="1"/>
  <c r="M2643" i="2" s="1"/>
  <c r="M2635" i="2" a="1"/>
  <c r="M2635" i="2" s="1"/>
  <c r="M2627" i="2" a="1"/>
  <c r="M2627" i="2" s="1"/>
  <c r="M2615" i="2" a="1"/>
  <c r="M2615" i="2" s="1"/>
  <c r="M2607" i="2" a="1"/>
  <c r="M2607" i="2" s="1"/>
  <c r="M2603" i="2" a="1"/>
  <c r="M2603" i="2" s="1"/>
  <c r="M2595" i="2" a="1"/>
  <c r="M2595" i="2" s="1"/>
  <c r="M2591" i="2" a="1"/>
  <c r="M2591" i="2" s="1"/>
  <c r="M2587" i="2" a="1"/>
  <c r="M2587" i="2" s="1"/>
  <c r="M2583" i="2" a="1"/>
  <c r="M2583" i="2" s="1"/>
  <c r="M2579" i="2" a="1"/>
  <c r="M2579" i="2" s="1"/>
  <c r="M2575" i="2" a="1"/>
  <c r="M2575" i="2" s="1"/>
  <c r="M2571" i="2" a="1"/>
  <c r="M2571" i="2" s="1"/>
  <c r="M2567" i="2" a="1"/>
  <c r="M2567" i="2" s="1"/>
  <c r="M2563" i="2" a="1"/>
  <c r="M2563" i="2" s="1"/>
  <c r="M2559" i="2" a="1"/>
  <c r="M2559" i="2" s="1"/>
  <c r="M2555" i="2" a="1"/>
  <c r="M2555" i="2" s="1"/>
  <c r="M2551" i="2" a="1"/>
  <c r="M2551" i="2" s="1"/>
  <c r="M2547" i="2" a="1"/>
  <c r="M2547" i="2" s="1"/>
  <c r="M2543" i="2" a="1"/>
  <c r="M2543" i="2" s="1"/>
  <c r="M2539" i="2" a="1"/>
  <c r="M2539" i="2" s="1"/>
  <c r="M2535" i="2" a="1"/>
  <c r="M2535" i="2" s="1"/>
  <c r="M2531" i="2" a="1"/>
  <c r="M2531" i="2" s="1"/>
  <c r="M2527" i="2" a="1"/>
  <c r="M2527" i="2" s="1"/>
  <c r="M2523" i="2" a="1"/>
  <c r="M2523" i="2" s="1"/>
  <c r="M2519" i="2" a="1"/>
  <c r="M2519" i="2" s="1"/>
  <c r="M2515" i="2" a="1"/>
  <c r="M2515" i="2" s="1"/>
  <c r="M2511" i="2" a="1"/>
  <c r="M2511" i="2" s="1"/>
  <c r="M2507" i="2" a="1"/>
  <c r="M2507" i="2" s="1"/>
  <c r="M2503" i="2" a="1"/>
  <c r="M2503" i="2" s="1"/>
  <c r="M2499" i="2" a="1"/>
  <c r="M2499" i="2" s="1"/>
  <c r="M2495" i="2" a="1"/>
  <c r="M2495" i="2" s="1"/>
  <c r="M2491" i="2" a="1"/>
  <c r="M2491" i="2" s="1"/>
  <c r="M2487" i="2" a="1"/>
  <c r="M2487" i="2" s="1"/>
  <c r="M2483" i="2" a="1"/>
  <c r="M2483" i="2" s="1"/>
  <c r="M2479" i="2" a="1"/>
  <c r="M2479" i="2" s="1"/>
  <c r="M2475" i="2" a="1"/>
  <c r="M2475" i="2" s="1"/>
  <c r="M2471" i="2" a="1"/>
  <c r="M2471" i="2" s="1"/>
  <c r="M2467" i="2" a="1"/>
  <c r="M2467" i="2" s="1"/>
  <c r="M2463" i="2" a="1"/>
  <c r="M2463" i="2" s="1"/>
  <c r="M2459" i="2" a="1"/>
  <c r="M2459" i="2" s="1"/>
  <c r="M2455" i="2" a="1"/>
  <c r="M2455" i="2" s="1"/>
  <c r="M2451" i="2" a="1"/>
  <c r="M2451" i="2" s="1"/>
  <c r="M2447" i="2" a="1"/>
  <c r="M2447" i="2" s="1"/>
  <c r="M2443" i="2" a="1"/>
  <c r="M2443" i="2" s="1"/>
  <c r="M2696" i="2" a="1"/>
  <c r="M2696" i="2" s="1"/>
  <c r="M2684" i="2" a="1"/>
  <c r="M2684" i="2" s="1"/>
  <c r="M2672" i="2" a="1"/>
  <c r="M2672" i="2" s="1"/>
  <c r="M2664" i="2" a="1"/>
  <c r="M2664" i="2" s="1"/>
  <c r="M2652" i="2" a="1"/>
  <c r="M2652" i="2" s="1"/>
  <c r="M2640" i="2" a="1"/>
  <c r="M2640" i="2" s="1"/>
  <c r="M2628" i="2" a="1"/>
  <c r="M2628" i="2" s="1"/>
  <c r="M2616" i="2" a="1"/>
  <c r="M2616" i="2" s="1"/>
  <c r="M2600" i="2" a="1"/>
  <c r="M2600" i="2" s="1"/>
  <c r="M2588" i="2" a="1"/>
  <c r="M2588" i="2" s="1"/>
  <c r="M2576" i="2" a="1"/>
  <c r="M2576" i="2" s="1"/>
  <c r="M2568" i="2" a="1"/>
  <c r="M2568" i="2" s="1"/>
  <c r="M2711" i="2" a="1"/>
  <c r="M2711" i="2" s="1"/>
  <c r="M2703" i="2" a="1"/>
  <c r="M2703" i="2" s="1"/>
  <c r="M2695" i="2" a="1"/>
  <c r="M2695" i="2" s="1"/>
  <c r="M2687" i="2" a="1"/>
  <c r="M2687" i="2" s="1"/>
  <c r="M2679" i="2" a="1"/>
  <c r="M2679" i="2" s="1"/>
  <c r="M2671" i="2" a="1"/>
  <c r="M2671" i="2" s="1"/>
  <c r="M2663" i="2" a="1"/>
  <c r="M2663" i="2" s="1"/>
  <c r="M2655" i="2" a="1"/>
  <c r="M2655" i="2" s="1"/>
  <c r="M2647" i="2" a="1"/>
  <c r="M2647" i="2" s="1"/>
  <c r="M2639" i="2" a="1"/>
  <c r="M2639" i="2" s="1"/>
  <c r="M2631" i="2" a="1"/>
  <c r="M2631" i="2" s="1"/>
  <c r="M2623" i="2" a="1"/>
  <c r="M2623" i="2" s="1"/>
  <c r="M2619" i="2" a="1"/>
  <c r="M2619" i="2" s="1"/>
  <c r="M2611" i="2" a="1"/>
  <c r="M2611" i="2" s="1"/>
  <c r="M2599" i="2" a="1"/>
  <c r="M2599" i="2" s="1"/>
  <c r="M2710" i="2" a="1"/>
  <c r="M2710" i="2" s="1"/>
  <c r="M2706" i="2" a="1"/>
  <c r="M2706" i="2" s="1"/>
  <c r="M2702" i="2" a="1"/>
  <c r="M2702" i="2" s="1"/>
  <c r="M2698" i="2" a="1"/>
  <c r="M2698" i="2" s="1"/>
  <c r="M2694" i="2" a="1"/>
  <c r="M2694" i="2" s="1"/>
  <c r="M2690" i="2" a="1"/>
  <c r="M2690" i="2" s="1"/>
  <c r="M2686" i="2" a="1"/>
  <c r="M2686" i="2" s="1"/>
  <c r="M2682" i="2" a="1"/>
  <c r="M2682" i="2" s="1"/>
  <c r="M2678" i="2" a="1"/>
  <c r="M2678" i="2" s="1"/>
  <c r="M2674" i="2" a="1"/>
  <c r="M2674" i="2" s="1"/>
  <c r="M2670" i="2" a="1"/>
  <c r="M2670" i="2" s="1"/>
  <c r="M2666" i="2" a="1"/>
  <c r="M2666" i="2" s="1"/>
  <c r="M2662" i="2" a="1"/>
  <c r="M2662" i="2" s="1"/>
  <c r="M2658" i="2" a="1"/>
  <c r="M2658" i="2" s="1"/>
  <c r="M2654" i="2" a="1"/>
  <c r="M2654" i="2" s="1"/>
  <c r="M2650" i="2" a="1"/>
  <c r="M2650" i="2" s="1"/>
  <c r="M2646" i="2" a="1"/>
  <c r="M2646" i="2" s="1"/>
  <c r="M2642" i="2" a="1"/>
  <c r="M2642" i="2" s="1"/>
  <c r="M2638" i="2" a="1"/>
  <c r="M2638" i="2" s="1"/>
  <c r="M2634" i="2" a="1"/>
  <c r="M2634" i="2" s="1"/>
  <c r="M2630" i="2" a="1"/>
  <c r="M2630" i="2" s="1"/>
  <c r="M2626" i="2" a="1"/>
  <c r="M2626" i="2" s="1"/>
  <c r="M2622" i="2" a="1"/>
  <c r="M2622" i="2" s="1"/>
  <c r="M2618" i="2" a="1"/>
  <c r="M2618" i="2" s="1"/>
  <c r="M2614" i="2" a="1"/>
  <c r="M2614" i="2" s="1"/>
  <c r="M2610" i="2" a="1"/>
  <c r="M2610" i="2" s="1"/>
  <c r="M2606" i="2" a="1"/>
  <c r="M2606" i="2" s="1"/>
  <c r="M2602" i="2" a="1"/>
  <c r="M2602" i="2" s="1"/>
  <c r="M2598" i="2" a="1"/>
  <c r="M2598" i="2" s="1"/>
  <c r="M2594" i="2" a="1"/>
  <c r="M2594" i="2" s="1"/>
  <c r="M2590" i="2" a="1"/>
  <c r="M2590" i="2" s="1"/>
  <c r="M2439" i="2" a="1"/>
  <c r="M2439" i="2" s="1"/>
  <c r="M2435" i="2" a="1"/>
  <c r="M2435" i="2" s="1"/>
  <c r="M2431" i="2" a="1"/>
  <c r="M2431" i="2" s="1"/>
  <c r="M2427" i="2" a="1"/>
  <c r="M2427" i="2" s="1"/>
  <c r="M2423" i="2" a="1"/>
  <c r="M2423" i="2" s="1"/>
  <c r="M2419" i="2" a="1"/>
  <c r="M2419" i="2" s="1"/>
  <c r="M2415" i="2" a="1"/>
  <c r="M2415" i="2" s="1"/>
  <c r="M2411" i="2" a="1"/>
  <c r="M2411" i="2" s="1"/>
  <c r="M2407" i="2" a="1"/>
  <c r="M2407" i="2" s="1"/>
  <c r="M2403" i="2" a="1"/>
  <c r="M2403" i="2" s="1"/>
  <c r="M2399" i="2" a="1"/>
  <c r="M2399" i="2" s="1"/>
  <c r="M2395" i="2" a="1"/>
  <c r="M2395" i="2" s="1"/>
  <c r="M2391" i="2" a="1"/>
  <c r="M2391" i="2" s="1"/>
  <c r="L2" i="2"/>
  <c r="L3" i="2"/>
  <c r="H2" i="2"/>
  <c r="D2" i="2"/>
  <c r="M2586" i="2" a="1"/>
  <c r="M2586" i="2" s="1"/>
  <c r="M2582" i="2" a="1"/>
  <c r="M2582" i="2" s="1"/>
  <c r="M2578" i="2" a="1"/>
  <c r="M2578" i="2" s="1"/>
  <c r="M2574" i="2" a="1"/>
  <c r="M2574" i="2" s="1"/>
  <c r="M2570" i="2" a="1"/>
  <c r="M2570" i="2" s="1"/>
  <c r="M2566" i="2" a="1"/>
  <c r="M2566" i="2" s="1"/>
  <c r="M2562" i="2" a="1"/>
  <c r="M2562" i="2" s="1"/>
  <c r="M2558" i="2" a="1"/>
  <c r="M2558" i="2" s="1"/>
  <c r="M2554" i="2" a="1"/>
  <c r="M2554" i="2" s="1"/>
  <c r="M2550" i="2" a="1"/>
  <c r="M2550" i="2" s="1"/>
  <c r="M2546" i="2" a="1"/>
  <c r="M2546" i="2" s="1"/>
  <c r="M2542" i="2" a="1"/>
  <c r="M2542" i="2" s="1"/>
  <c r="M2538" i="2" a="1"/>
  <c r="M2538" i="2" s="1"/>
  <c r="M2534" i="2" a="1"/>
  <c r="M2534" i="2" s="1"/>
  <c r="M2530" i="2" a="1"/>
  <c r="M2530" i="2" s="1"/>
  <c r="M2526" i="2" a="1"/>
  <c r="M2526" i="2" s="1"/>
  <c r="M2522" i="2" a="1"/>
  <c r="M2522" i="2" s="1"/>
  <c r="M2518" i="2" a="1"/>
  <c r="M2518" i="2" s="1"/>
  <c r="M2514" i="2" a="1"/>
  <c r="M2514" i="2" s="1"/>
  <c r="M2510" i="2" a="1"/>
  <c r="M2510" i="2" s="1"/>
  <c r="M2506" i="2" a="1"/>
  <c r="M2506" i="2" s="1"/>
  <c r="M2502" i="2" a="1"/>
  <c r="M2502" i="2" s="1"/>
  <c r="M2498" i="2" a="1"/>
  <c r="M2498" i="2" s="1"/>
  <c r="M2494" i="2" a="1"/>
  <c r="M2494" i="2" s="1"/>
  <c r="M2490" i="2" a="1"/>
  <c r="M2490" i="2" s="1"/>
  <c r="M2486" i="2" a="1"/>
  <c r="M2486" i="2" s="1"/>
  <c r="M2482" i="2" a="1"/>
  <c r="M2482" i="2" s="1"/>
  <c r="M2478" i="2" a="1"/>
  <c r="M2478" i="2" s="1"/>
  <c r="M2474" i="2" a="1"/>
  <c r="M2474" i="2" s="1"/>
  <c r="M2470" i="2" a="1"/>
  <c r="M2470" i="2" s="1"/>
  <c r="M2466" i="2" a="1"/>
  <c r="M2466" i="2" s="1"/>
  <c r="M2462" i="2" a="1"/>
  <c r="M2462" i="2" s="1"/>
  <c r="M2458" i="2" a="1"/>
  <c r="M2458" i="2" s="1"/>
  <c r="M2454" i="2" a="1"/>
  <c r="M2454" i="2" s="1"/>
  <c r="M2450" i="2" a="1"/>
  <c r="M2450" i="2" s="1"/>
  <c r="M2446" i="2" a="1"/>
  <c r="M2446" i="2" s="1"/>
  <c r="M2442" i="2" a="1"/>
  <c r="M2442" i="2" s="1"/>
  <c r="M2438" i="2" a="1"/>
  <c r="M2438" i="2" s="1"/>
  <c r="M2434" i="2" a="1"/>
  <c r="M2434" i="2" s="1"/>
  <c r="M2430" i="2" a="1"/>
  <c r="M2430" i="2" s="1"/>
  <c r="M2426" i="2" a="1"/>
  <c r="M2426" i="2" s="1"/>
  <c r="M2422" i="2" a="1"/>
  <c r="M2422" i="2" s="1"/>
  <c r="M2418" i="2" a="1"/>
  <c r="M2418" i="2" s="1"/>
  <c r="M2414" i="2" a="1"/>
  <c r="M2414" i="2" s="1"/>
  <c r="M2410" i="2" a="1"/>
  <c r="M2410" i="2" s="1"/>
  <c r="M2406" i="2" a="1"/>
  <c r="M2406" i="2" s="1"/>
  <c r="M2402" i="2" a="1"/>
  <c r="M2402" i="2" s="1"/>
  <c r="M2398" i="2" a="1"/>
  <c r="M2398" i="2" s="1"/>
  <c r="M2394" i="2" a="1"/>
  <c r="M2394" i="2" s="1"/>
  <c r="M2390" i="2" a="1"/>
  <c r="M2390" i="2" s="1"/>
  <c r="M2386" i="2" a="1"/>
  <c r="M2386" i="2" s="1"/>
  <c r="M2382" i="2" a="1"/>
  <c r="M2382" i="2" s="1"/>
  <c r="M2378" i="2" a="1"/>
  <c r="M2378" i="2" s="1"/>
  <c r="M2374" i="2" a="1"/>
  <c r="M2374" i="2" s="1"/>
  <c r="M2370" i="2" a="1"/>
  <c r="M2370" i="2" s="1"/>
  <c r="M2366" i="2" a="1"/>
  <c r="M2366" i="2" s="1"/>
  <c r="M2362" i="2" a="1"/>
  <c r="M2362" i="2" s="1"/>
  <c r="M2358" i="2" a="1"/>
  <c r="M2358" i="2" s="1"/>
  <c r="M2354" i="2" a="1"/>
  <c r="M2354" i="2" s="1"/>
  <c r="M2350" i="2" a="1"/>
  <c r="M2350" i="2" s="1"/>
  <c r="M2346" i="2" a="1"/>
  <c r="M2346" i="2" s="1"/>
  <c r="M2342" i="2" a="1"/>
  <c r="M2342" i="2" s="1"/>
  <c r="M2338" i="2" a="1"/>
  <c r="M2338" i="2" s="1"/>
  <c r="M2334" i="2" a="1"/>
  <c r="M2334" i="2" s="1"/>
  <c r="M2330" i="2" a="1"/>
  <c r="M2330" i="2" s="1"/>
  <c r="M2326" i="2" a="1"/>
  <c r="M2326" i="2" s="1"/>
  <c r="M2322" i="2" a="1"/>
  <c r="M2322" i="2" s="1"/>
  <c r="M2318" i="2" a="1"/>
  <c r="M2318" i="2" s="1"/>
  <c r="M2314" i="2" a="1"/>
  <c r="M2314" i="2" s="1"/>
  <c r="M2310" i="2" a="1"/>
  <c r="M2310" i="2" s="1"/>
  <c r="M2306" i="2" a="1"/>
  <c r="M2306" i="2" s="1"/>
  <c r="M2302" i="2" a="1"/>
  <c r="M2302" i="2" s="1"/>
  <c r="M2298" i="2" a="1"/>
  <c r="M2298" i="2" s="1"/>
  <c r="M2294" i="2" a="1"/>
  <c r="M2294" i="2" s="1"/>
  <c r="M2290" i="2" a="1"/>
  <c r="M2290" i="2" s="1"/>
  <c r="M2286" i="2" a="1"/>
  <c r="M2286" i="2" s="1"/>
  <c r="M2282" i="2" a="1"/>
  <c r="M2282" i="2" s="1"/>
  <c r="M2278" i="2" a="1"/>
  <c r="M2278" i="2" s="1"/>
  <c r="M2274" i="2" a="1"/>
  <c r="M2274" i="2" s="1"/>
  <c r="M2270" i="2" a="1"/>
  <c r="M2270" i="2" s="1"/>
  <c r="M2266" i="2" a="1"/>
  <c r="M2266" i="2" s="1"/>
  <c r="M2262" i="2" a="1"/>
  <c r="M2262" i="2" s="1"/>
  <c r="M2258" i="2" a="1"/>
  <c r="M2258" i="2" s="1"/>
  <c r="M2254" i="2" a="1"/>
  <c r="M2254" i="2" s="1"/>
  <c r="M2250" i="2" a="1"/>
  <c r="M2250" i="2" s="1"/>
  <c r="B2" i="2"/>
  <c r="K2" i="2"/>
  <c r="G2" i="2"/>
  <c r="C2" i="2"/>
  <c r="B3" i="2"/>
  <c r="K3" i="2"/>
  <c r="L5" i="8" s="1"/>
  <c r="J3" i="2"/>
  <c r="K5" i="8" s="1"/>
  <c r="F3" i="2"/>
  <c r="G5" i="8" s="1"/>
  <c r="I3" i="2"/>
  <c r="J5" i="8" s="1"/>
  <c r="E3" i="2"/>
  <c r="F5" i="8" s="1"/>
  <c r="H3" i="2"/>
  <c r="I5" i="8" s="1"/>
  <c r="D3" i="2"/>
  <c r="E5" i="8" s="1"/>
  <c r="G3" i="2"/>
  <c r="H5" i="8" s="1"/>
  <c r="C3" i="2"/>
  <c r="A4" i="2"/>
  <c r="M7" i="2" a="1"/>
  <c r="M7" i="2" s="1"/>
  <c r="Q3" i="2" s="1" a="1"/>
  <c r="D1" i="3" l="1"/>
  <c r="D17" i="3" s="1"/>
  <c r="Z5" i="2"/>
  <c r="I11" i="17" s="1"/>
  <c r="Z4" i="2"/>
  <c r="Y4" i="2"/>
  <c r="H10" i="17" s="1"/>
  <c r="Z3" i="2"/>
  <c r="Y3" i="2"/>
  <c r="X3" i="2"/>
  <c r="G9" i="17" s="1"/>
  <c r="C4" i="3"/>
  <c r="J1" i="2"/>
  <c r="B1" i="2"/>
  <c r="K1" i="2"/>
  <c r="I1" i="2"/>
  <c r="G1" i="2"/>
  <c r="C3" i="3"/>
  <c r="H1" i="2"/>
  <c r="D1" i="2"/>
  <c r="F1" i="2"/>
  <c r="E1" i="2"/>
  <c r="H6" i="3"/>
  <c r="C7" i="19" a="1"/>
  <c r="C7" i="18" a="1"/>
  <c r="C1" i="2"/>
  <c r="Q3" i="2"/>
  <c r="D11" i="17" s="1"/>
  <c r="R3" i="2"/>
  <c r="D10" i="17" s="1"/>
  <c r="T3" i="2"/>
  <c r="S3" i="2"/>
  <c r="D9" i="17" s="1"/>
  <c r="C7" i="15" a="1"/>
  <c r="D7" i="15" a="1"/>
  <c r="D7" i="5" a="1"/>
  <c r="C7" i="4" a="1"/>
  <c r="M3" i="2"/>
  <c r="C5" i="8"/>
  <c r="C7" i="5" a="1"/>
  <c r="C11" i="5" s="1"/>
  <c r="D5" i="8"/>
  <c r="C1" i="3" l="1"/>
  <c r="C16" i="3" s="1"/>
  <c r="H9" i="17"/>
  <c r="X4" i="2"/>
  <c r="G10" i="17" s="1"/>
  <c r="X5" i="2"/>
  <c r="G11" i="17" s="1"/>
  <c r="I9" i="17"/>
  <c r="C14" i="17" s="1" a="1"/>
  <c r="C14" i="17" s="1"/>
  <c r="C15" i="17" s="1"/>
  <c r="C13" i="19"/>
  <c r="E13" i="19" s="1"/>
  <c r="C12" i="19"/>
  <c r="E12" i="19" s="1"/>
  <c r="C7" i="19"/>
  <c r="E7" i="19" s="1"/>
  <c r="C16" i="19"/>
  <c r="E16" i="19" s="1"/>
  <c r="C11" i="19"/>
  <c r="E11" i="19" s="1"/>
  <c r="C15" i="19"/>
  <c r="E15" i="19" s="1"/>
  <c r="C9" i="19"/>
  <c r="E9" i="19" s="1"/>
  <c r="C10" i="19"/>
  <c r="E10" i="19" s="1"/>
  <c r="C14" i="19"/>
  <c r="E14" i="19" s="1"/>
  <c r="C8" i="19"/>
  <c r="E8" i="19" s="1"/>
  <c r="Y5" i="2"/>
  <c r="H11" i="17" s="1"/>
  <c r="I10" i="17"/>
  <c r="C16" i="18"/>
  <c r="E16" i="18" s="1"/>
  <c r="C13" i="18"/>
  <c r="E13" i="18" s="1"/>
  <c r="C9" i="18"/>
  <c r="E9" i="18" s="1"/>
  <c r="C10" i="18"/>
  <c r="E10" i="18" s="1"/>
  <c r="C15" i="18"/>
  <c r="E15" i="18" s="1"/>
  <c r="C14" i="18"/>
  <c r="E14" i="18" s="1"/>
  <c r="C8" i="18"/>
  <c r="E8" i="18" s="1"/>
  <c r="C12" i="18"/>
  <c r="E12" i="18" s="1"/>
  <c r="C7" i="18"/>
  <c r="E7" i="18" s="1"/>
  <c r="C11" i="18"/>
  <c r="E11" i="18" s="1"/>
  <c r="C17" i="3"/>
  <c r="A7" i="8" a="1"/>
  <c r="A14" i="8" s="1"/>
  <c r="D7" i="5"/>
  <c r="D9" i="5"/>
  <c r="G9" i="5" s="1"/>
  <c r="D16" i="5"/>
  <c r="G16" i="5" s="1"/>
  <c r="D11" i="5"/>
  <c r="G11" i="5" s="1"/>
  <c r="D13" i="5"/>
  <c r="G13" i="5" s="1"/>
  <c r="D12" i="5"/>
  <c r="G12" i="5" s="1"/>
  <c r="D14" i="5"/>
  <c r="G14" i="5" s="1"/>
  <c r="D15" i="5"/>
  <c r="G15" i="5" s="1"/>
  <c r="D17" i="5"/>
  <c r="E11" i="5" s="1"/>
  <c r="D10" i="5"/>
  <c r="G10" i="5" s="1"/>
  <c r="D8" i="5"/>
  <c r="G8" i="5" s="1"/>
  <c r="D7" i="15"/>
  <c r="G7" i="15" s="1"/>
  <c r="D9" i="15"/>
  <c r="D12" i="15"/>
  <c r="D14" i="15"/>
  <c r="D8" i="15"/>
  <c r="D16" i="15"/>
  <c r="D17" i="15"/>
  <c r="D10" i="15"/>
  <c r="D15" i="15"/>
  <c r="D13" i="15"/>
  <c r="D11" i="15"/>
  <c r="C7" i="4"/>
  <c r="E7" i="4" s="1"/>
  <c r="C10" i="4"/>
  <c r="E10" i="4" s="1"/>
  <c r="C9" i="4"/>
  <c r="E9" i="4" s="1"/>
  <c r="C15" i="4"/>
  <c r="E15" i="4" s="1"/>
  <c r="C14" i="4"/>
  <c r="E14" i="4" s="1"/>
  <c r="C11" i="4"/>
  <c r="E11" i="4" s="1"/>
  <c r="C13" i="4"/>
  <c r="E13" i="4" s="1"/>
  <c r="C12" i="4"/>
  <c r="E12" i="4" s="1"/>
  <c r="C16" i="4"/>
  <c r="E16" i="4" s="1"/>
  <c r="C8" i="4"/>
  <c r="E8" i="4" s="1"/>
  <c r="C15" i="15"/>
  <c r="C9" i="15"/>
  <c r="E9" i="15" s="1"/>
  <c r="C16" i="15"/>
  <c r="C8" i="15"/>
  <c r="C13" i="15"/>
  <c r="C12" i="15"/>
  <c r="E12" i="15" s="1"/>
  <c r="C11" i="15"/>
  <c r="C14" i="15"/>
  <c r="C10" i="15"/>
  <c r="C7" i="15"/>
  <c r="G7" i="5"/>
  <c r="C9" i="5"/>
  <c r="C12" i="5"/>
  <c r="C15" i="5"/>
  <c r="C16" i="5"/>
  <c r="C8" i="5"/>
  <c r="C14" i="5"/>
  <c r="C13" i="5"/>
  <c r="C10" i="5"/>
  <c r="C7" i="5"/>
  <c r="A7" i="8"/>
  <c r="A15" i="8"/>
  <c r="E20" i="18" l="1"/>
  <c r="A10" i="8"/>
  <c r="A16" i="8"/>
  <c r="A8" i="8"/>
  <c r="E20" i="19"/>
  <c r="E10" i="5"/>
  <c r="E16" i="5"/>
  <c r="C16" i="17"/>
  <c r="D11" i="14" s="1"/>
  <c r="C11" i="14"/>
  <c r="E14" i="5"/>
  <c r="E12" i="5"/>
  <c r="A12" i="8"/>
  <c r="A11" i="8"/>
  <c r="A9" i="8"/>
  <c r="A13" i="8"/>
  <c r="E13" i="5"/>
  <c r="F13" i="5" s="1"/>
  <c r="H13" i="5" s="1"/>
  <c r="E15" i="5"/>
  <c r="E7" i="5"/>
  <c r="F7" i="5" s="1"/>
  <c r="E8" i="5"/>
  <c r="F8" i="5" s="1"/>
  <c r="H8" i="5" s="1"/>
  <c r="E9" i="5"/>
  <c r="F9" i="5" s="1"/>
  <c r="H9" i="5" s="1"/>
  <c r="C2" i="8"/>
  <c r="F11" i="8" s="1"/>
  <c r="F39" i="8" s="1"/>
  <c r="E14" i="15"/>
  <c r="F14" i="15" s="1"/>
  <c r="H14" i="15" s="1"/>
  <c r="E8" i="15"/>
  <c r="F8" i="15" s="1"/>
  <c r="H8" i="15" s="1"/>
  <c r="E7" i="15"/>
  <c r="F7" i="15" s="1"/>
  <c r="C19" i="15" a="1"/>
  <c r="C19" i="15" s="1"/>
  <c r="E19" i="15" s="1"/>
  <c r="G11" i="15"/>
  <c r="F12" i="15"/>
  <c r="H12" i="15" s="1"/>
  <c r="G12" i="15"/>
  <c r="F11" i="5"/>
  <c r="H11" i="5" s="1"/>
  <c r="E10" i="15"/>
  <c r="F10" i="15" s="1"/>
  <c r="H10" i="15" s="1"/>
  <c r="E13" i="15"/>
  <c r="F13" i="15" s="1"/>
  <c r="H13" i="15" s="1"/>
  <c r="E15" i="15"/>
  <c r="F15" i="15" s="1"/>
  <c r="H15" i="15" s="1"/>
  <c r="G13" i="15"/>
  <c r="G16" i="15"/>
  <c r="G9" i="15"/>
  <c r="F9" i="15"/>
  <c r="H9" i="15" s="1"/>
  <c r="G15" i="15"/>
  <c r="G8" i="15"/>
  <c r="E11" i="15"/>
  <c r="F11" i="15" s="1"/>
  <c r="H11" i="15" s="1"/>
  <c r="E16" i="15"/>
  <c r="F16" i="15" s="1"/>
  <c r="H16" i="15" s="1"/>
  <c r="G10" i="15"/>
  <c r="G14" i="15"/>
  <c r="J7" i="8"/>
  <c r="J35" i="8" s="1"/>
  <c r="E8" i="8"/>
  <c r="E36" i="8" s="1"/>
  <c r="I8" i="8"/>
  <c r="I36" i="8" s="1"/>
  <c r="H9" i="8"/>
  <c r="H37" i="8" s="1"/>
  <c r="G10" i="8"/>
  <c r="G38" i="8" s="1"/>
  <c r="K10" i="8"/>
  <c r="K38" i="8" s="1"/>
  <c r="J11" i="8"/>
  <c r="J39" i="8" s="1"/>
  <c r="E12" i="8"/>
  <c r="E40" i="8" s="1"/>
  <c r="D13" i="8"/>
  <c r="D41" i="8" s="1"/>
  <c r="H13" i="8"/>
  <c r="H41" i="8" s="1"/>
  <c r="L13" i="8"/>
  <c r="L41" i="8" s="1"/>
  <c r="G14" i="8"/>
  <c r="G42" i="8" s="1"/>
  <c r="K14" i="8"/>
  <c r="K42" i="8" s="1"/>
  <c r="J15" i="8"/>
  <c r="J43" i="8" s="1"/>
  <c r="E16" i="8"/>
  <c r="E44" i="8" s="1"/>
  <c r="I16" i="8"/>
  <c r="I44" i="8" s="1"/>
  <c r="C8" i="8"/>
  <c r="C36" i="8" s="1"/>
  <c r="C12" i="8"/>
  <c r="C40" i="8" s="1"/>
  <c r="C16" i="8"/>
  <c r="C44" i="8" s="1"/>
  <c r="G7" i="8"/>
  <c r="G35" i="8" s="1"/>
  <c r="K7" i="8"/>
  <c r="K35" i="8" s="1"/>
  <c r="F8" i="8"/>
  <c r="F36" i="8" s="1"/>
  <c r="J8" i="8"/>
  <c r="J36" i="8" s="1"/>
  <c r="E9" i="8"/>
  <c r="D10" i="8"/>
  <c r="D38" i="8" s="1"/>
  <c r="H10" i="8"/>
  <c r="L10" i="8"/>
  <c r="L38" i="8" s="1"/>
  <c r="G11" i="8"/>
  <c r="K11" i="8"/>
  <c r="K39" i="8" s="1"/>
  <c r="J12" i="8"/>
  <c r="J40" i="8" s="1"/>
  <c r="E13" i="8"/>
  <c r="E41" i="8" s="1"/>
  <c r="I13" i="8"/>
  <c r="D14" i="8"/>
  <c r="D42" i="8" s="1"/>
  <c r="H14" i="8"/>
  <c r="H42" i="8" s="1"/>
  <c r="L14" i="8"/>
  <c r="L42" i="8" s="1"/>
  <c r="G15" i="8"/>
  <c r="G43" i="8" s="1"/>
  <c r="K15" i="8"/>
  <c r="F16" i="8"/>
  <c r="F44" i="8" s="1"/>
  <c r="J16" i="8"/>
  <c r="J44" i="8" s="1"/>
  <c r="C9" i="8"/>
  <c r="C37" i="8" s="1"/>
  <c r="C13" i="8"/>
  <c r="C41" i="8" s="1"/>
  <c r="C7" i="8"/>
  <c r="I7" i="8"/>
  <c r="I35" i="8" s="1"/>
  <c r="H8" i="8"/>
  <c r="H36" i="8" s="1"/>
  <c r="F10" i="8"/>
  <c r="E11" i="8"/>
  <c r="E39" i="8" s="1"/>
  <c r="D12" i="8"/>
  <c r="D40" i="8" s="1"/>
  <c r="K13" i="8"/>
  <c r="K41" i="8" s="1"/>
  <c r="J14" i="8"/>
  <c r="I15" i="8"/>
  <c r="I43" i="8" s="1"/>
  <c r="H16" i="8"/>
  <c r="H44" i="8" s="1"/>
  <c r="C11" i="8"/>
  <c r="D7" i="8"/>
  <c r="D35" i="8" s="1"/>
  <c r="H7" i="8"/>
  <c r="H35" i="8" s="1"/>
  <c r="L7" i="8"/>
  <c r="L35" i="8" s="1"/>
  <c r="G8" i="8"/>
  <c r="G36" i="8" s="1"/>
  <c r="K8" i="8"/>
  <c r="K36" i="8" s="1"/>
  <c r="F9" i="8"/>
  <c r="F37" i="8" s="1"/>
  <c r="E10" i="8"/>
  <c r="E38" i="8" s="1"/>
  <c r="I10" i="8"/>
  <c r="I38" i="8" s="1"/>
  <c r="D11" i="8"/>
  <c r="D39" i="8" s="1"/>
  <c r="H11" i="8"/>
  <c r="H39" i="8" s="1"/>
  <c r="L11" i="8"/>
  <c r="L39" i="8" s="1"/>
  <c r="G12" i="8"/>
  <c r="G40" i="8" s="1"/>
  <c r="K12" i="8"/>
  <c r="K40" i="8" s="1"/>
  <c r="F13" i="8"/>
  <c r="J13" i="8"/>
  <c r="J41" i="8" s="1"/>
  <c r="E14" i="8"/>
  <c r="E42" i="8" s="1"/>
  <c r="I14" i="8"/>
  <c r="I42" i="8" s="1"/>
  <c r="D15" i="8"/>
  <c r="D43" i="8" s="1"/>
  <c r="H15" i="8"/>
  <c r="H43" i="8" s="1"/>
  <c r="L15" i="8"/>
  <c r="L43" i="8" s="1"/>
  <c r="G16" i="8"/>
  <c r="G44" i="8" s="1"/>
  <c r="K16" i="8"/>
  <c r="K44" i="8" s="1"/>
  <c r="C10" i="8"/>
  <c r="C38" i="8" s="1"/>
  <c r="C14" i="8"/>
  <c r="C42" i="8" s="1"/>
  <c r="E7" i="8"/>
  <c r="E35" i="8" s="1"/>
  <c r="D8" i="8"/>
  <c r="L8" i="8"/>
  <c r="L36" i="8" s="1"/>
  <c r="K9" i="8"/>
  <c r="K37" i="8" s="1"/>
  <c r="J10" i="8"/>
  <c r="J38" i="8" s="1"/>
  <c r="I11" i="8"/>
  <c r="I39" i="8" s="1"/>
  <c r="H12" i="8"/>
  <c r="G13" i="8"/>
  <c r="G41" i="8" s="1"/>
  <c r="F14" i="8"/>
  <c r="F42" i="8" s="1"/>
  <c r="E15" i="8"/>
  <c r="D16" i="8"/>
  <c r="D44" i="8" s="1"/>
  <c r="L16" i="8"/>
  <c r="C15" i="8"/>
  <c r="C43" i="8" s="1"/>
  <c r="C39" i="8"/>
  <c r="E43" i="8"/>
  <c r="F14" i="5"/>
  <c r="H14" i="5" s="1"/>
  <c r="F12" i="5"/>
  <c r="H12" i="5" s="1"/>
  <c r="C19" i="5" a="1"/>
  <c r="C19" i="5" s="1"/>
  <c r="E19" i="5" s="1"/>
  <c r="F10" i="5"/>
  <c r="H10" i="5" s="1"/>
  <c r="F16" i="5"/>
  <c r="H16" i="5" s="1"/>
  <c r="F15" i="5"/>
  <c r="H15" i="5" s="1"/>
  <c r="F41" i="8"/>
  <c r="H38" i="8"/>
  <c r="L9" i="8" l="1"/>
  <c r="L37" i="8" s="1"/>
  <c r="I12" i="8"/>
  <c r="I40" i="8" s="1"/>
  <c r="F7" i="8"/>
  <c r="F35" i="8" s="1"/>
  <c r="F15" i="8"/>
  <c r="F43" i="8" s="1"/>
  <c r="J9" i="8"/>
  <c r="J37" i="8" s="1"/>
  <c r="L12" i="8"/>
  <c r="L40" i="8" s="1"/>
  <c r="G9" i="8"/>
  <c r="G37" i="8" s="1"/>
  <c r="F12" i="8"/>
  <c r="F40" i="8" s="1"/>
  <c r="D9" i="8"/>
  <c r="D37" i="8" s="1"/>
  <c r="I9" i="8"/>
  <c r="I37" i="8" s="1"/>
  <c r="C22" i="15"/>
  <c r="F19" i="15"/>
  <c r="H19" i="15" s="1"/>
  <c r="H7" i="15"/>
  <c r="H7" i="5"/>
  <c r="F19" i="5"/>
  <c r="H19" i="5" s="1"/>
  <c r="D22" i="15" a="1"/>
  <c r="D22" i="15" s="1"/>
  <c r="E22" i="15" s="1"/>
  <c r="C20" i="8" a="1"/>
  <c r="C10" i="14" l="1"/>
  <c r="C23" i="15"/>
  <c r="D19" i="15"/>
  <c r="G19" i="15" s="1"/>
  <c r="C20" i="8"/>
  <c r="C22" i="8" s="1"/>
  <c r="E20" i="8"/>
  <c r="E24" i="8" s="1"/>
  <c r="F20" i="8"/>
  <c r="F25" i="8" s="1"/>
  <c r="J20" i="8"/>
  <c r="J29" i="8" s="1"/>
  <c r="I20" i="8"/>
  <c r="I28" i="8" s="1"/>
  <c r="H20" i="8"/>
  <c r="H27" i="8" s="1"/>
  <c r="D20" i="8"/>
  <c r="D23" i="8" s="1"/>
  <c r="K20" i="8"/>
  <c r="K30" i="8" s="1"/>
  <c r="L20" i="8"/>
  <c r="L31" i="8" s="1"/>
  <c r="G20" i="8"/>
  <c r="G26" i="8" s="1"/>
  <c r="D19" i="5"/>
  <c r="G19" i="5" s="1"/>
  <c r="C22" i="5" s="1"/>
  <c r="C9" i="14" l="1"/>
  <c r="C23" i="5"/>
  <c r="D36" i="8"/>
  <c r="F38" i="8"/>
  <c r="K43" i="8"/>
  <c r="J42" i="8"/>
  <c r="G39" i="8"/>
  <c r="H40" i="8"/>
  <c r="E37" i="8"/>
  <c r="L44" i="8"/>
  <c r="I41" i="8"/>
  <c r="C35" i="8"/>
  <c r="D22" i="5" l="1" a="1"/>
  <c r="D22" i="5" s="1"/>
  <c r="E22" i="5" s="1"/>
  <c r="G5" i="3"/>
  <c r="E9" i="3"/>
  <c r="F3" i="3"/>
  <c r="I6" i="3"/>
  <c r="F11" i="3"/>
  <c r="E4" i="3"/>
  <c r="E7" i="3"/>
  <c r="L10" i="3"/>
  <c r="D5" i="3"/>
  <c r="D18" i="3" s="1"/>
  <c r="G8" i="3"/>
  <c r="J4" i="3"/>
  <c r="F10" i="3"/>
  <c r="G3" i="3"/>
  <c r="L8" i="3"/>
  <c r="J12" i="3"/>
  <c r="K6" i="3"/>
  <c r="E10" i="3"/>
  <c r="D12" i="3"/>
  <c r="D25" i="3" s="1"/>
  <c r="H7" i="3"/>
  <c r="D6" i="14"/>
  <c r="K5" i="3"/>
  <c r="I9" i="3"/>
  <c r="J3" i="3"/>
  <c r="I10" i="3"/>
  <c r="C5" i="3"/>
  <c r="C18" i="3" s="1"/>
  <c r="H3" i="3"/>
  <c r="L6" i="3"/>
  <c r="H12" i="3"/>
  <c r="G4" i="3"/>
  <c r="G10" i="3"/>
  <c r="C6" i="3"/>
  <c r="C19" i="3" s="1"/>
  <c r="D10" i="3"/>
  <c r="D23" i="3" s="1"/>
  <c r="J8" i="3"/>
  <c r="C8" i="3"/>
  <c r="C21" i="3" s="1"/>
  <c r="E6" i="3"/>
  <c r="E12" i="3"/>
  <c r="H4" i="3"/>
  <c r="K11" i="3"/>
  <c r="H10" i="3"/>
  <c r="I4" i="3"/>
  <c r="L7" i="3"/>
  <c r="K9" i="4"/>
  <c r="F6" i="3"/>
  <c r="C7" i="3"/>
  <c r="C20" i="3" s="1"/>
  <c r="J7" i="3"/>
  <c r="I3" i="3"/>
  <c r="G7" i="3"/>
  <c r="L12" i="3"/>
  <c r="K4" i="3"/>
  <c r="K10" i="3"/>
  <c r="J6" i="3"/>
  <c r="C12" i="3"/>
  <c r="C25" i="3" s="1"/>
  <c r="H9" i="3"/>
  <c r="E8" i="3"/>
  <c r="H11" i="3"/>
  <c r="F4" i="3"/>
  <c r="K9" i="3"/>
  <c r="F5" i="3"/>
  <c r="H8" i="3"/>
  <c r="L3" i="3"/>
  <c r="L9" i="3"/>
  <c r="C10" i="3"/>
  <c r="C23" i="3" s="1"/>
  <c r="D6" i="3"/>
  <c r="D19" i="3" s="1"/>
  <c r="I11" i="3"/>
  <c r="D7" i="3"/>
  <c r="D20" i="3" s="1"/>
  <c r="J5" i="3"/>
  <c r="J11" i="3"/>
  <c r="K7" i="3"/>
  <c r="C9" i="3"/>
  <c r="C22" i="3" s="1"/>
  <c r="K8" i="3"/>
  <c r="E5" i="3"/>
  <c r="J10" i="3"/>
  <c r="I8" i="3"/>
  <c r="L11" i="3"/>
  <c r="F8" i="3"/>
  <c r="F9" i="3"/>
  <c r="I12" i="3"/>
  <c r="I7" i="3"/>
  <c r="G11" i="3"/>
  <c r="H5" i="3"/>
  <c r="G12" i="3"/>
  <c r="D11" i="3"/>
  <c r="D24" i="3" s="1"/>
  <c r="K3" i="3"/>
  <c r="G9" i="3"/>
  <c r="C11" i="3"/>
  <c r="C24" i="3" s="1"/>
  <c r="F7" i="3"/>
  <c r="E3" i="3"/>
  <c r="L5" i="3"/>
  <c r="K12" i="3"/>
  <c r="I5" i="3"/>
  <c r="E11" i="3"/>
  <c r="D3" i="3"/>
  <c r="D16" i="3" s="1"/>
  <c r="D9" i="3"/>
  <c r="D22" i="3" s="1"/>
  <c r="L4" i="3"/>
  <c r="F12" i="3"/>
  <c r="G6" i="3"/>
  <c r="J9" i="3"/>
  <c r="D8" i="3"/>
  <c r="D21" i="3" s="1"/>
  <c r="E6" i="4"/>
  <c r="B19" i="4" s="1"/>
  <c r="D9" i="14"/>
  <c r="E20" i="4"/>
  <c r="D7" i="14" s="1"/>
  <c r="C4" i="4"/>
  <c r="D10" i="14"/>
  <c r="E1" i="3" l="1"/>
  <c r="E18" i="3" s="1"/>
  <c r="E20" i="3"/>
  <c r="I20" i="3"/>
  <c r="K21" i="3"/>
  <c r="E21" i="3"/>
  <c r="K1" i="3"/>
  <c r="K24" i="3" s="1"/>
  <c r="I1" i="3"/>
  <c r="I16" i="3" s="1"/>
  <c r="I22" i="3"/>
  <c r="L21" i="3"/>
  <c r="E17" i="3"/>
  <c r="H17" i="3"/>
  <c r="G17" i="3"/>
  <c r="K18" i="3"/>
  <c r="E16" i="3"/>
  <c r="K20" i="3"/>
  <c r="L16" i="3"/>
  <c r="E25" i="3"/>
  <c r="I19" i="3"/>
  <c r="G1" i="3"/>
  <c r="G16" i="3" s="1"/>
  <c r="E24" i="3"/>
  <c r="K16" i="3"/>
  <c r="H1" i="3"/>
  <c r="H19" i="3" s="1"/>
  <c r="F1" i="3"/>
  <c r="F21" i="3" s="1"/>
  <c r="F19" i="3"/>
  <c r="E19" i="3"/>
  <c r="I18" i="3"/>
  <c r="L24" i="3"/>
  <c r="J18" i="3"/>
  <c r="K23" i="3"/>
  <c r="E22" i="3"/>
  <c r="G24" i="3"/>
  <c r="J22" i="3"/>
  <c r="K25" i="3"/>
  <c r="K22" i="3"/>
  <c r="K17" i="3"/>
  <c r="L20" i="3"/>
  <c r="E23" i="3"/>
  <c r="G18" i="3"/>
  <c r="L18" i="3"/>
  <c r="J1" i="3"/>
  <c r="J24" i="3" s="1"/>
  <c r="J23" i="3"/>
  <c r="I24" i="3"/>
  <c r="L1" i="3"/>
  <c r="L17" i="3" s="1"/>
  <c r="I17" i="3"/>
  <c r="I23" i="3"/>
  <c r="K19" i="3"/>
  <c r="L23" i="3"/>
  <c r="C17" i="18" a="1"/>
  <c r="C17" i="18" s="1"/>
  <c r="C17" i="19" a="1"/>
  <c r="C17" i="19" s="1"/>
  <c r="E19" i="19" s="1"/>
  <c r="L7" i="19" a="1"/>
  <c r="L7" i="19" s="1"/>
  <c r="L8" i="19" s="1"/>
  <c r="L9" i="19" s="1"/>
  <c r="L7" i="18" a="1"/>
  <c r="L7" i="18" s="1"/>
  <c r="L8" i="18" s="1"/>
  <c r="L9" i="18" s="1"/>
  <c r="B20" i="4"/>
  <c r="C17" i="4" a="1"/>
  <c r="C17" i="4" s="1"/>
  <c r="L7" i="4" a="1"/>
  <c r="L7" i="4" s="1"/>
  <c r="L8" i="4" s="1"/>
  <c r="L9" i="4" s="1"/>
  <c r="H18" i="3" l="1"/>
  <c r="H24" i="3"/>
  <c r="J19" i="3"/>
  <c r="G20" i="3"/>
  <c r="G22" i="3"/>
  <c r="J20" i="3"/>
  <c r="J21" i="3"/>
  <c r="F22" i="3"/>
  <c r="G21" i="3"/>
  <c r="F16" i="3"/>
  <c r="F20" i="3"/>
  <c r="H22" i="3"/>
  <c r="G23" i="3"/>
  <c r="J25" i="3"/>
  <c r="G19" i="3"/>
  <c r="H16" i="3"/>
  <c r="J17" i="3"/>
  <c r="H21" i="3"/>
  <c r="F23" i="3"/>
  <c r="L22" i="3"/>
  <c r="J16" i="3"/>
  <c r="L25" i="3"/>
  <c r="H23" i="3"/>
  <c r="I21" i="3"/>
  <c r="H20" i="3"/>
  <c r="H25" i="3"/>
  <c r="F24" i="3"/>
  <c r="I25" i="3"/>
  <c r="F17" i="3"/>
  <c r="F25" i="3"/>
  <c r="G25" i="3"/>
  <c r="F18" i="3"/>
  <c r="L19" i="3"/>
  <c r="E19" i="4"/>
  <c r="D8" i="14" s="1"/>
  <c r="C18" i="4"/>
  <c r="M9" i="19"/>
  <c r="E19" i="18"/>
  <c r="M9" i="18" s="1"/>
  <c r="G17" i="4"/>
  <c r="C8" i="14"/>
  <c r="M9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Jorge Barros Luís</author>
  </authors>
  <commentList>
    <comment ref="A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Jorge Barros Luís:</t>
        </r>
        <r>
          <rPr>
            <sz val="9"/>
            <color indexed="81"/>
            <rFont val="Tahoma"/>
            <family val="2"/>
          </rPr>
          <t xml:space="preserve">
Standard-error of the regression residuals</t>
        </r>
      </text>
    </comment>
    <comment ref="A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Jorge Barros Luís:</t>
        </r>
        <r>
          <rPr>
            <sz val="9"/>
            <color indexed="81"/>
            <rFont val="Tahoma"/>
            <family val="2"/>
          </rPr>
          <t xml:space="preserve">
Standard-error of the daily returns</t>
        </r>
      </text>
    </comment>
    <comment ref="A3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Jorge Barros Luís:</t>
        </r>
        <r>
          <rPr>
            <sz val="9"/>
            <color indexed="81"/>
            <rFont val="Tahoma"/>
            <family val="2"/>
          </rPr>
          <t xml:space="preserve">
Regression coefficient between the asset and the market returns</t>
        </r>
      </text>
    </comment>
    <comment ref="A4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Jorge Barros Luís:</t>
        </r>
        <r>
          <rPr>
            <sz val="9"/>
            <color indexed="81"/>
            <rFont val="Tahoma"/>
            <family val="2"/>
          </rPr>
          <t xml:space="preserve">
No.observations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Jorge Barros Luís</author>
  </authors>
  <commentList>
    <comment ref="D6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Jorge Barros Luís:</t>
        </r>
        <r>
          <rPr>
            <sz val="9"/>
            <color indexed="81"/>
            <rFont val="Tahoma"/>
            <family val="2"/>
          </rPr>
          <t xml:space="preserve">
Variance of stock = sum of the following 2 columns</t>
        </r>
      </text>
    </comment>
    <comment ref="E6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Jorge Barros Luís:</t>
        </r>
        <r>
          <rPr>
            <sz val="9"/>
            <color indexed="81"/>
            <rFont val="Tahoma"/>
            <family val="2"/>
          </rPr>
          <t xml:space="preserve">
Systematic Risk</t>
        </r>
      </text>
    </comment>
    <comment ref="F6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Jorge Barros Luís:</t>
        </r>
        <r>
          <rPr>
            <sz val="9"/>
            <color indexed="81"/>
            <rFont val="Tahoma"/>
            <family val="2"/>
          </rPr>
          <t xml:space="preserve">
Specific Risk</t>
        </r>
      </text>
    </comment>
    <comment ref="J6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Jorge Barros Luís:</t>
        </r>
        <r>
          <rPr>
            <sz val="9"/>
            <color indexed="81"/>
            <rFont val="Tahoma"/>
            <family val="2"/>
          </rPr>
          <t xml:space="preserve">
weights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Jorge Barros Luís</author>
  </authors>
  <commentList>
    <comment ref="B2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 xml:space="preserve">Jorge Barros Luís:
</t>
        </r>
        <r>
          <rPr>
            <sz val="9"/>
            <color indexed="81"/>
            <rFont val="Tahoma"/>
            <family val="2"/>
          </rPr>
          <t xml:space="preserve">In the beta model, we only have systematic risk =&gt; specified risk is eliminated.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Jorge Barros Luís</author>
  </authors>
  <commentList>
    <comment ref="B1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Jorge Barros Luís:</t>
        </r>
        <r>
          <rPr>
            <sz val="9"/>
            <color indexed="81"/>
            <rFont val="Tahoma"/>
            <family val="2"/>
          </rPr>
          <t xml:space="preserve">
Variance of the portfolio returns</t>
        </r>
      </text>
    </comment>
    <comment ref="B19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Jorge Barros Luís:</t>
        </r>
        <r>
          <rPr>
            <sz val="9"/>
            <color indexed="81"/>
            <rFont val="Tahoma"/>
            <family val="2"/>
          </rPr>
          <t xml:space="preserve">
VaR considering the VCV matrix</t>
        </r>
      </text>
    </comment>
    <comment ref="B20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Jorge Barros Luís:</t>
        </r>
        <r>
          <rPr>
            <sz val="9"/>
            <color indexed="81"/>
            <rFont val="Tahoma"/>
            <family val="2"/>
          </rPr>
          <t xml:space="preserve">
Sum of individual VaRs</t>
        </r>
      </text>
    </comment>
  </commentList>
</comments>
</file>

<file path=xl/sharedStrings.xml><?xml version="1.0" encoding="utf-8"?>
<sst xmlns="http://schemas.openxmlformats.org/spreadsheetml/2006/main" count="264" uniqueCount="60">
  <si>
    <t>NDX Index</t>
  </si>
  <si>
    <t>PX_LAST</t>
  </si>
  <si>
    <t>MSFT US Equity</t>
  </si>
  <si>
    <t>AAPL US Equity</t>
  </si>
  <si>
    <t>YHOO US Equity</t>
  </si>
  <si>
    <t>ORCL US Equity</t>
  </si>
  <si>
    <t>CSCO US Equity</t>
  </si>
  <si>
    <t>NFLX US Equity</t>
  </si>
  <si>
    <t>AMZN US Equity</t>
  </si>
  <si>
    <t>QCOM US Equity</t>
  </si>
  <si>
    <t>AMD US Equity</t>
  </si>
  <si>
    <t>INTC US Equity</t>
  </si>
  <si>
    <t>Date</t>
  </si>
  <si>
    <t>w</t>
  </si>
  <si>
    <t>Portfolio</t>
  </si>
  <si>
    <t>Confidence Level</t>
  </si>
  <si>
    <t>Horizon (in days)</t>
  </si>
  <si>
    <t>Notional (in Usd)</t>
  </si>
  <si>
    <t>x</t>
  </si>
  <si>
    <t>Daily portfolio Variance</t>
  </si>
  <si>
    <t>Daily portfolio Volatility</t>
  </si>
  <si>
    <t>Beta</t>
  </si>
  <si>
    <t>Nasdaq</t>
  </si>
  <si>
    <r>
      <t>σ</t>
    </r>
    <r>
      <rPr>
        <vertAlign val="superscript"/>
        <sz val="11"/>
        <color theme="1"/>
        <rFont val="Calibri"/>
        <family val="2"/>
      </rPr>
      <t>2</t>
    </r>
    <r>
      <rPr>
        <vertAlign val="subscript"/>
        <sz val="11"/>
        <color theme="1"/>
        <rFont val="Calibri"/>
        <family val="2"/>
      </rPr>
      <t>ε</t>
    </r>
  </si>
  <si>
    <t>Daily σ</t>
  </si>
  <si>
    <t>Daily specific risk</t>
  </si>
  <si>
    <r>
      <t>β</t>
    </r>
    <r>
      <rPr>
        <vertAlign val="superscript"/>
        <sz val="11"/>
        <color theme="1"/>
        <rFont val="Calibri"/>
        <family val="2"/>
      </rPr>
      <t xml:space="preserve">2 </t>
    </r>
    <r>
      <rPr>
        <sz val="11"/>
        <color theme="1"/>
        <rFont val="Calibri"/>
        <family val="2"/>
      </rPr>
      <t>. σ</t>
    </r>
    <r>
      <rPr>
        <vertAlign val="superscript"/>
        <sz val="11"/>
        <color theme="1"/>
        <rFont val="Calibri"/>
        <family val="2"/>
      </rPr>
      <t>2</t>
    </r>
    <r>
      <rPr>
        <vertAlign val="subscript"/>
        <sz val="11"/>
        <color theme="1"/>
        <rFont val="Calibri"/>
        <family val="2"/>
      </rPr>
      <t>mkt</t>
    </r>
  </si>
  <si>
    <r>
      <t>σ</t>
    </r>
    <r>
      <rPr>
        <vertAlign val="superscript"/>
        <sz val="11"/>
        <color theme="1"/>
        <rFont val="Calibri"/>
        <family val="2"/>
      </rPr>
      <t>2</t>
    </r>
    <r>
      <rPr>
        <vertAlign val="subscript"/>
        <sz val="11"/>
        <color theme="1"/>
        <rFont val="Calibri"/>
        <family val="2"/>
      </rPr>
      <t>i</t>
    </r>
  </si>
  <si>
    <r>
      <t>Daily σ</t>
    </r>
    <r>
      <rPr>
        <vertAlign val="superscript"/>
        <sz val="11"/>
        <color theme="1"/>
        <rFont val="Calibri"/>
        <family val="2"/>
      </rPr>
      <t>2</t>
    </r>
    <r>
      <rPr>
        <vertAlign val="subscript"/>
        <sz val="11"/>
        <color theme="1"/>
        <rFont val="Calibri"/>
        <family val="2"/>
      </rPr>
      <t>i</t>
    </r>
  </si>
  <si>
    <t>Undiversified</t>
  </si>
  <si>
    <r>
      <rPr>
        <b/>
        <u/>
        <sz val="11"/>
        <color theme="1"/>
        <rFont val="Calibri"/>
        <family val="2"/>
        <scheme val="minor"/>
      </rPr>
      <t>Important</t>
    </r>
    <r>
      <rPr>
        <sz val="11"/>
        <color theme="1"/>
        <rFont val="Calibri"/>
        <family val="2"/>
        <scheme val="minor"/>
      </rPr>
      <t>: COVAR() is a population measure in excel, to use a sample measure correct by multiplying by N/(N-1)</t>
    </r>
  </si>
  <si>
    <r>
      <t>β</t>
    </r>
    <r>
      <rPr>
        <sz val="11"/>
        <color theme="1"/>
        <rFont val="Calibri"/>
        <family val="2"/>
      </rPr>
      <t/>
    </r>
  </si>
  <si>
    <t>Systematic component</t>
  </si>
  <si>
    <t>Specific risk component</t>
  </si>
  <si>
    <t>Σ</t>
  </si>
  <si>
    <r>
      <t xml:space="preserve">Daily portfolio </t>
    </r>
    <r>
      <rPr>
        <sz val="11"/>
        <color theme="1"/>
        <rFont val="Calibri"/>
        <family val="2"/>
      </rPr>
      <t>σ</t>
    </r>
  </si>
  <si>
    <t>Full model</t>
  </si>
  <si>
    <t>Beta model</t>
  </si>
  <si>
    <r>
      <t>Daily σ</t>
    </r>
    <r>
      <rPr>
        <vertAlign val="subscript"/>
        <sz val="11"/>
        <color theme="1"/>
        <rFont val="Calibri"/>
        <family val="2"/>
      </rPr>
      <t>P</t>
    </r>
  </si>
  <si>
    <t>Horizon (k, in days)</t>
  </si>
  <si>
    <r>
      <t>β</t>
    </r>
    <r>
      <rPr>
        <vertAlign val="subscript"/>
        <sz val="11"/>
        <color theme="1"/>
        <rFont val="Calibri"/>
        <family val="2"/>
      </rPr>
      <t>1</t>
    </r>
  </si>
  <si>
    <r>
      <t>β</t>
    </r>
    <r>
      <rPr>
        <vertAlign val="subscript"/>
        <sz val="11"/>
        <color theme="1"/>
        <rFont val="Calibri"/>
        <family val="2"/>
      </rPr>
      <t>2</t>
    </r>
  </si>
  <si>
    <r>
      <t>β</t>
    </r>
    <r>
      <rPr>
        <vertAlign val="subscript"/>
        <sz val="11"/>
        <color theme="1"/>
        <rFont val="Calibri"/>
        <family val="2"/>
      </rPr>
      <t>3</t>
    </r>
  </si>
  <si>
    <t>Mkt-RF</t>
  </si>
  <si>
    <t>SMB</t>
  </si>
  <si>
    <t>HML</t>
  </si>
  <si>
    <t>α</t>
  </si>
  <si>
    <r>
      <t>β</t>
    </r>
    <r>
      <rPr>
        <vertAlign val="subscript"/>
        <sz val="11"/>
        <color theme="1"/>
        <rFont val="Calibri"/>
        <family val="2"/>
        <scheme val="minor"/>
      </rPr>
      <t>1</t>
    </r>
  </si>
  <si>
    <r>
      <t>β</t>
    </r>
    <r>
      <rPr>
        <vertAlign val="subscript"/>
        <sz val="11"/>
        <color theme="1"/>
        <rFont val="Calibri"/>
        <family val="2"/>
        <scheme val="minor"/>
      </rPr>
      <t>2</t>
    </r>
  </si>
  <si>
    <r>
      <t>β</t>
    </r>
    <r>
      <rPr>
        <vertAlign val="subscript"/>
        <sz val="11"/>
        <color theme="1"/>
        <rFont val="Calibri"/>
        <family val="2"/>
        <scheme val="minor"/>
      </rPr>
      <t>3</t>
    </r>
  </si>
  <si>
    <t>Factor</t>
  </si>
  <si>
    <t>Loading</t>
  </si>
  <si>
    <r>
      <t xml:space="preserve">Factor </t>
    </r>
    <r>
      <rPr>
        <sz val="11"/>
        <color theme="1"/>
        <rFont val="Calibri"/>
        <family val="2"/>
      </rPr>
      <t>Σ</t>
    </r>
  </si>
  <si>
    <t>Variance</t>
  </si>
  <si>
    <t>Stdev</t>
  </si>
  <si>
    <t>Factor model</t>
  </si>
  <si>
    <t>Diagonal model</t>
  </si>
  <si>
    <t>s=</t>
  </si>
  <si>
    <t>Correlation coefficients</t>
  </si>
  <si>
    <t>Variance-Covariance Matrix for 3 factors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</si>
</sst>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0000"/>
    <numFmt numFmtId="166" formatCode="0.0%"/>
    <numFmt numFmtId="167" formatCode="0.00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vertAlign val="subscript"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"/>
      <name val="Calibri"/>
      <family val="2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sz val="11"/>
      <color theme="1"/>
      <name val="Symbol"/>
      <family val="1"/>
      <charset val="2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14" fontId="0" fillId="0" borderId="0" xfId="0" applyNumberFormat="1" applyAlignment="1">
      <alignment horizontal="left"/>
    </xf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1" xfId="0" applyBorder="1" applyAlignment="1">
      <alignment horizontal="center"/>
    </xf>
    <xf numFmtId="10" fontId="0" fillId="0" borderId="0" xfId="1" applyNumberFormat="1" applyFont="1"/>
    <xf numFmtId="9" fontId="0" fillId="0" borderId="0" xfId="0" applyNumberFormat="1"/>
    <xf numFmtId="0" fontId="2" fillId="0" borderId="0" xfId="0" applyFont="1"/>
    <xf numFmtId="3" fontId="0" fillId="0" borderId="0" xfId="0" applyNumberFormat="1"/>
    <xf numFmtId="3" fontId="2" fillId="0" borderId="0" xfId="0" applyNumberFormat="1" applyFont="1"/>
    <xf numFmtId="164" fontId="0" fillId="0" borderId="5" xfId="0" applyNumberFormat="1" applyBorder="1"/>
    <xf numFmtId="164" fontId="0" fillId="0" borderId="6" xfId="0" applyNumberFormat="1" applyBorder="1"/>
    <xf numFmtId="164" fontId="0" fillId="0" borderId="7" xfId="0" applyNumberFormat="1" applyBorder="1"/>
    <xf numFmtId="164" fontId="0" fillId="0" borderId="8" xfId="0" applyNumberFormat="1" applyBorder="1"/>
    <xf numFmtId="164" fontId="0" fillId="0" borderId="9" xfId="0" applyNumberFormat="1" applyBorder="1"/>
    <xf numFmtId="164" fontId="0" fillId="0" borderId="10" xfId="0" applyNumberFormat="1" applyBorder="1"/>
    <xf numFmtId="164" fontId="0" fillId="0" borderId="11" xfId="0" applyNumberFormat="1" applyBorder="1"/>
    <xf numFmtId="164" fontId="0" fillId="0" borderId="12" xfId="0" applyNumberFormat="1" applyBorder="1"/>
    <xf numFmtId="0" fontId="0" fillId="0" borderId="13" xfId="0" applyBorder="1" applyAlignment="1">
      <alignment horizontal="right"/>
    </xf>
    <xf numFmtId="0" fontId="0" fillId="0" borderId="14" xfId="0" applyBorder="1" applyAlignment="1">
      <alignment horizontal="right"/>
    </xf>
    <xf numFmtId="0" fontId="0" fillId="0" borderId="15" xfId="0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4" xfId="0" applyBorder="1" applyAlignment="1">
      <alignment horizontal="right"/>
    </xf>
    <xf numFmtId="3" fontId="0" fillId="0" borderId="2" xfId="0" applyNumberFormat="1" applyBorder="1"/>
    <xf numFmtId="3" fontId="0" fillId="0" borderId="3" xfId="0" applyNumberFormat="1" applyBorder="1"/>
    <xf numFmtId="3" fontId="0" fillId="0" borderId="4" xfId="0" applyNumberFormat="1" applyBorder="1"/>
    <xf numFmtId="2" fontId="0" fillId="0" borderId="0" xfId="0" applyNumberFormat="1"/>
    <xf numFmtId="0" fontId="0" fillId="0" borderId="5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10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7" xfId="0" applyBorder="1" applyAlignment="1">
      <alignment horizontal="right"/>
    </xf>
    <xf numFmtId="2" fontId="0" fillId="0" borderId="0" xfId="0" applyNumberFormat="1" applyAlignment="1">
      <alignment horizontal="center"/>
    </xf>
    <xf numFmtId="0" fontId="3" fillId="0" borderId="1" xfId="0" applyFon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2" fillId="0" borderId="1" xfId="0" applyFont="1" applyBorder="1"/>
    <xf numFmtId="164" fontId="0" fillId="0" borderId="2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0" fontId="0" fillId="0" borderId="2" xfId="1" applyNumberFormat="1" applyFont="1" applyBorder="1" applyAlignment="1">
      <alignment horizontal="center"/>
    </xf>
    <xf numFmtId="10" fontId="0" fillId="0" borderId="3" xfId="1" applyNumberFormat="1" applyFont="1" applyBorder="1" applyAlignment="1">
      <alignment horizontal="center"/>
    </xf>
    <xf numFmtId="10" fontId="0" fillId="0" borderId="4" xfId="1" applyNumberFormat="1" applyFon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0" fontId="2" fillId="0" borderId="1" xfId="1" applyNumberFormat="1" applyFont="1" applyBorder="1" applyAlignment="1">
      <alignment horizontal="center"/>
    </xf>
    <xf numFmtId="0" fontId="0" fillId="0" borderId="1" xfId="0" applyBorder="1"/>
    <xf numFmtId="0" fontId="2" fillId="0" borderId="1" xfId="0" applyFon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3" fontId="0" fillId="0" borderId="3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2" fontId="0" fillId="0" borderId="13" xfId="0" applyNumberFormat="1" applyBorder="1"/>
    <xf numFmtId="2" fontId="0" fillId="0" borderId="14" xfId="0" applyNumberFormat="1" applyBorder="1"/>
    <xf numFmtId="2" fontId="0" fillId="0" borderId="15" xfId="0" applyNumberForma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3" fillId="0" borderId="13" xfId="0" applyFon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0" xfId="0" applyFont="1" applyAlignment="1">
      <alignment horizontal="center"/>
    </xf>
    <xf numFmtId="2" fontId="0" fillId="0" borderId="2" xfId="0" applyNumberFormat="1" applyBorder="1"/>
    <xf numFmtId="2" fontId="0" fillId="0" borderId="3" xfId="0" applyNumberFormat="1" applyBorder="1"/>
    <xf numFmtId="2" fontId="0" fillId="0" borderId="4" xfId="0" applyNumberFormat="1" applyBorder="1"/>
    <xf numFmtId="164" fontId="0" fillId="0" borderId="13" xfId="0" applyNumberFormat="1" applyBorder="1"/>
    <xf numFmtId="164" fontId="0" fillId="0" borderId="14" xfId="0" applyNumberFormat="1" applyBorder="1"/>
    <xf numFmtId="164" fontId="0" fillId="0" borderId="15" xfId="0" applyNumberFormat="1" applyBorder="1"/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64" fontId="0" fillId="0" borderId="6" xfId="0" applyNumberFormat="1" applyBorder="1" applyAlignment="1">
      <alignment horizontal="center"/>
    </xf>
    <xf numFmtId="10" fontId="0" fillId="0" borderId="6" xfId="1" applyNumberFormat="1" applyFont="1" applyBorder="1" applyAlignment="1">
      <alignment horizontal="center"/>
    </xf>
    <xf numFmtId="0" fontId="2" fillId="0" borderId="13" xfId="0" applyFont="1" applyBorder="1"/>
    <xf numFmtId="3" fontId="2" fillId="0" borderId="15" xfId="0" applyNumberFormat="1" applyFont="1" applyBorder="1" applyAlignment="1">
      <alignment horizontal="center"/>
    </xf>
    <xf numFmtId="10" fontId="0" fillId="0" borderId="3" xfId="0" applyNumberForma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0" fillId="0" borderId="0" xfId="0" applyNumberFormat="1" applyAlignment="1">
      <alignment horizontal="center"/>
    </xf>
    <xf numFmtId="3" fontId="0" fillId="0" borderId="7" xfId="0" applyNumberFormat="1" applyBorder="1"/>
    <xf numFmtId="0" fontId="0" fillId="0" borderId="10" xfId="0" applyBorder="1"/>
    <xf numFmtId="0" fontId="0" fillId="0" borderId="12" xfId="0" applyBorder="1"/>
    <xf numFmtId="9" fontId="0" fillId="0" borderId="15" xfId="0" applyNumberFormat="1" applyBorder="1"/>
    <xf numFmtId="2" fontId="0" fillId="2" borderId="2" xfId="0" applyNumberFormat="1" applyFill="1" applyBorder="1" applyAlignment="1">
      <alignment horizontal="center"/>
    </xf>
    <xf numFmtId="2" fontId="0" fillId="2" borderId="3" xfId="0" applyNumberFormat="1" applyFill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164" fontId="0" fillId="2" borderId="3" xfId="0" applyNumberFormat="1" applyFill="1" applyBorder="1" applyAlignment="1">
      <alignment horizontal="center"/>
    </xf>
    <xf numFmtId="164" fontId="0" fillId="2" borderId="4" xfId="0" applyNumberForma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4" fontId="0" fillId="0" borderId="2" xfId="0" applyNumberFormat="1" applyBorder="1" applyAlignment="1">
      <alignment horizontal="left"/>
    </xf>
    <xf numFmtId="14" fontId="0" fillId="0" borderId="3" xfId="0" applyNumberFormat="1" applyBorder="1" applyAlignment="1">
      <alignment horizontal="left"/>
    </xf>
    <xf numFmtId="14" fontId="0" fillId="0" borderId="4" xfId="0" applyNumberFormat="1" applyBorder="1" applyAlignment="1">
      <alignment horizontal="left"/>
    </xf>
    <xf numFmtId="10" fontId="0" fillId="0" borderId="8" xfId="0" applyNumberFormat="1" applyBorder="1"/>
    <xf numFmtId="10" fontId="0" fillId="0" borderId="0" xfId="0" applyNumberFormat="1"/>
    <xf numFmtId="10" fontId="0" fillId="0" borderId="9" xfId="0" applyNumberFormat="1" applyBorder="1"/>
    <xf numFmtId="10" fontId="0" fillId="0" borderId="10" xfId="0" applyNumberFormat="1" applyBorder="1"/>
    <xf numFmtId="10" fontId="0" fillId="0" borderId="11" xfId="0" applyNumberFormat="1" applyBorder="1"/>
    <xf numFmtId="10" fontId="0" fillId="0" borderId="12" xfId="0" applyNumberFormat="1" applyBorder="1"/>
    <xf numFmtId="10" fontId="0" fillId="0" borderId="3" xfId="0" applyNumberFormat="1" applyBorder="1"/>
    <xf numFmtId="10" fontId="0" fillId="0" borderId="4" xfId="0" applyNumberFormat="1" applyBorder="1"/>
    <xf numFmtId="0" fontId="0" fillId="0" borderId="1" xfId="0" applyBorder="1" applyAlignment="1">
      <alignment horizontal="left"/>
    </xf>
    <xf numFmtId="0" fontId="9" fillId="3" borderId="16" xfId="0" applyFont="1" applyFill="1" applyBorder="1"/>
    <xf numFmtId="3" fontId="9" fillId="3" borderId="17" xfId="0" applyNumberFormat="1" applyFont="1" applyFill="1" applyBorder="1"/>
    <xf numFmtId="0" fontId="9" fillId="3" borderId="18" xfId="0" applyFont="1" applyFill="1" applyBorder="1"/>
    <xf numFmtId="9" fontId="9" fillId="3" borderId="19" xfId="0" applyNumberFormat="1" applyFont="1" applyFill="1" applyBorder="1"/>
    <xf numFmtId="0" fontId="9" fillId="3" borderId="20" xfId="0" applyFont="1" applyFill="1" applyBorder="1"/>
    <xf numFmtId="0" fontId="9" fillId="3" borderId="21" xfId="0" applyFont="1" applyFill="1" applyBorder="1"/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2" fontId="0" fillId="0" borderId="2" xfId="0" applyNumberFormat="1" applyBorder="1" applyAlignment="1">
      <alignment horizontal="right"/>
    </xf>
    <xf numFmtId="2" fontId="0" fillId="0" borderId="3" xfId="0" applyNumberFormat="1" applyBorder="1" applyAlignment="1">
      <alignment horizontal="right"/>
    </xf>
    <xf numFmtId="2" fontId="0" fillId="0" borderId="4" xfId="0" applyNumberFormat="1" applyBorder="1" applyAlignment="1">
      <alignment horizontal="right"/>
    </xf>
    <xf numFmtId="10" fontId="0" fillId="0" borderId="1" xfId="1" applyNumberFormat="1" applyFont="1" applyBorder="1"/>
    <xf numFmtId="3" fontId="2" fillId="0" borderId="1" xfId="0" applyNumberFormat="1" applyFont="1" applyBorder="1"/>
    <xf numFmtId="166" fontId="0" fillId="3" borderId="2" xfId="1" applyNumberFormat="1" applyFont="1" applyFill="1" applyBorder="1" applyAlignment="1">
      <alignment horizontal="center"/>
    </xf>
    <xf numFmtId="166" fontId="0" fillId="3" borderId="3" xfId="1" applyNumberFormat="1" applyFont="1" applyFill="1" applyBorder="1" applyAlignment="1">
      <alignment horizontal="center"/>
    </xf>
    <xf numFmtId="166" fontId="0" fillId="3" borderId="4" xfId="1" applyNumberFormat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0" fontId="13" fillId="0" borderId="0" xfId="0" applyFont="1"/>
    <xf numFmtId="167" fontId="0" fillId="0" borderId="1" xfId="1" applyNumberFormat="1" applyFont="1" applyBorder="1" applyAlignment="1">
      <alignment horizontal="center"/>
    </xf>
    <xf numFmtId="10" fontId="0" fillId="0" borderId="0" xfId="1" applyNumberFormat="1" applyFont="1" applyAlignment="1">
      <alignment horizontal="center"/>
    </xf>
    <xf numFmtId="0" fontId="14" fillId="0" borderId="0" xfId="0" applyFont="1" applyAlignment="1">
      <alignment horizontal="right"/>
    </xf>
    <xf numFmtId="0" fontId="15" fillId="0" borderId="0" xfId="0" applyFont="1"/>
    <xf numFmtId="0" fontId="0" fillId="0" borderId="0" xfId="0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457201</xdr:colOff>
      <xdr:row>21</xdr:row>
      <xdr:rowOff>85725</xdr:rowOff>
    </xdr:from>
    <xdr:to>
      <xdr:col>4</xdr:col>
      <xdr:colOff>209551</xdr:colOff>
      <xdr:row>23</xdr:row>
      <xdr:rowOff>142875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66801" y="4152900"/>
          <a:ext cx="2686050" cy="4381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Use</a:t>
          </a:r>
          <a:r>
            <a:rPr lang="en-GB" sz="1100" baseline="0"/>
            <a:t> solver to minimize variance, with weights &gt;=0 and sum of weights equal to 1</a:t>
          </a:r>
          <a:endParaRPr lang="en-GB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457201</xdr:colOff>
      <xdr:row>21</xdr:row>
      <xdr:rowOff>85725</xdr:rowOff>
    </xdr:from>
    <xdr:to>
      <xdr:col>4</xdr:col>
      <xdr:colOff>209551</xdr:colOff>
      <xdr:row>23</xdr:row>
      <xdr:rowOff>142875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066801" y="4152900"/>
          <a:ext cx="2686050" cy="4381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Use</a:t>
          </a:r>
          <a:r>
            <a:rPr lang="en-GB" sz="1100" baseline="0"/>
            <a:t> solver to minimize variance, with sum of weights equal to 1</a:t>
          </a:r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390525</xdr:colOff>
      <xdr:row>0</xdr:row>
      <xdr:rowOff>133350</xdr:rowOff>
    </xdr:from>
    <xdr:ext cx="3863365" cy="3057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0000000-0008-0000-0E00-000002000000}"/>
                </a:ext>
              </a:extLst>
            </xdr:cNvPr>
            <xdr:cNvSpPr txBox="1"/>
          </xdr:nvSpPr>
          <xdr:spPr>
            <a:xfrm>
              <a:off x="2028825" y="133350"/>
              <a:ext cx="3863365" cy="3057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8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PT" sz="18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pt-PT" sz="1800" b="0" i="1"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pt-PT" sz="18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pt-PT" sz="18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𝛼</m:t>
                    </m:r>
                    <m:r>
                      <a:rPr lang="pt-PT" sz="18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pt-PT" sz="18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PT" sz="18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𝛽</m:t>
                        </m:r>
                      </m:e>
                      <m:sub>
                        <m:r>
                          <a:rPr lang="pt-PT" sz="18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pt-PT" sz="18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∙</m:t>
                    </m:r>
                    <m:sSub>
                      <m:sSubPr>
                        <m:ctrlPr>
                          <a:rPr lang="pt-PT" sz="18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PT" sz="18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pt-PT" sz="18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pt-PT" sz="18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pt-PT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PT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𝛽</m:t>
                        </m:r>
                      </m:e>
                      <m:sub>
                        <m:r>
                          <a:rPr lang="pt-PT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r>
                      <a:rPr lang="pt-PT" sz="18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∙</m:t>
                    </m:r>
                    <m:sSub>
                      <m:sSubPr>
                        <m:ctrlPr>
                          <a:rPr lang="pt-PT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PT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𝐹</m:t>
                        </m:r>
                      </m:e>
                      <m:sub>
                        <m:r>
                          <a:rPr lang="pt-PT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r>
                      <a:rPr lang="pt-PT" sz="18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b>
                      <m:sSubPr>
                        <m:ctrlPr>
                          <a:rPr lang="pt-PT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PT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𝛽</m:t>
                        </m:r>
                      </m:e>
                      <m:sub>
                        <m:r>
                          <a:rPr lang="pt-PT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</m:t>
                        </m:r>
                      </m:sub>
                    </m:sSub>
                    <m:r>
                      <a:rPr lang="pt-PT" sz="18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∙</m:t>
                    </m:r>
                    <m:sSub>
                      <m:sSubPr>
                        <m:ctrlPr>
                          <a:rPr lang="pt-PT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PT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𝐹</m:t>
                        </m:r>
                      </m:e>
                      <m:sub>
                        <m:r>
                          <a:rPr lang="pt-PT" sz="18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</m:t>
                        </m:r>
                      </m:sub>
                    </m:sSub>
                    <m:r>
                      <a:rPr lang="pt-PT" sz="18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pt-PT" sz="18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+mn-cs"/>
                      </a:rPr>
                      <m:t>𝜀</m:t>
                    </m:r>
                  </m:oMath>
                </m:oMathPara>
              </a14:m>
              <a:endParaRPr lang="en-GB" sz="1800"/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2028825" y="133350"/>
              <a:ext cx="3863365" cy="3057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pt-PT" sz="1800" b="0" i="0">
                  <a:latin typeface="Cambria Math" panose="02040503050406030204" pitchFamily="18" charset="0"/>
                </a:rPr>
                <a:t>𝑅</a:t>
              </a:r>
              <a:r>
                <a:rPr lang="en-GB" sz="1800" b="0" i="0">
                  <a:latin typeface="Cambria Math" panose="02040503050406030204" pitchFamily="18" charset="0"/>
                </a:rPr>
                <a:t>_</a:t>
              </a:r>
              <a:r>
                <a:rPr lang="pt-PT" sz="1800" b="0" i="0">
                  <a:latin typeface="Cambria Math" panose="02040503050406030204" pitchFamily="18" charset="0"/>
                </a:rPr>
                <a:t>𝑡=</a:t>
              </a:r>
              <a:r>
                <a:rPr lang="pt-PT" sz="18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𝛼+𝛽_1∙𝐹_1+</a:t>
              </a:r>
              <a:r>
                <a:rPr lang="pt-PT" sz="18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𝛽_</a:t>
              </a:r>
              <a:r>
                <a:rPr lang="pt-PT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pt-PT" sz="18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∙𝐹_</a:t>
              </a:r>
              <a:r>
                <a:rPr lang="pt-PT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2+</a:t>
              </a:r>
              <a:r>
                <a:rPr lang="pt-PT" sz="18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𝛽_</a:t>
              </a:r>
              <a:r>
                <a:rPr lang="pt-PT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lang="pt-PT" sz="18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∙𝐹_</a:t>
              </a:r>
              <a:r>
                <a:rPr lang="pt-PT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3+</a:t>
              </a:r>
              <a:r>
                <a:rPr lang="pt-PT" sz="18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𝜀</a:t>
              </a:r>
              <a:endParaRPr lang="en-GB" sz="1800"/>
            </a:p>
          </xdr:txBody>
        </xdr:sp>
      </mc:Fallback>
    </mc:AlternateContent>
    <xdr:clientData/>
  </xdr:oneCellAnchor>
  <xdr:oneCellAnchor>
    <xdr:from>
      <xdr:col>3</xdr:col>
      <xdr:colOff>390525</xdr:colOff>
      <xdr:row>3</xdr:row>
      <xdr:rowOff>114300</xdr:rowOff>
    </xdr:from>
    <xdr:ext cx="1971758" cy="3047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00000000-0008-0000-0E00-000003000000}"/>
                </a:ext>
              </a:extLst>
            </xdr:cNvPr>
            <xdr:cNvSpPr txBox="1"/>
          </xdr:nvSpPr>
          <xdr:spPr>
            <a:xfrm>
              <a:off x="2638425" y="685800"/>
              <a:ext cx="1971758" cy="3047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en-GB" sz="1800" i="1">
                            <a:latin typeface="Cambria Math" panose="02040503050406030204" pitchFamily="18" charset="0"/>
                          </a:rPr>
                        </m:ctrlPr>
                      </m:sSubSupPr>
                      <m:e>
                        <m:r>
                          <a:rPr lang="en-GB" sz="18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𝜎</m:t>
                        </m:r>
                      </m:e>
                      <m:sub>
                        <m:r>
                          <a:rPr lang="pt-PT" sz="1800" b="0" i="1">
                            <a:latin typeface="Cambria Math" panose="02040503050406030204" pitchFamily="18" charset="0"/>
                          </a:rPr>
                          <m:t>𝑝</m:t>
                        </m:r>
                      </m:sub>
                      <m:sup>
                        <m:r>
                          <a:rPr lang="pt-PT" sz="1800" b="0" i="1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bSup>
                    <m:r>
                      <a:rPr lang="pt-PT" sz="18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pt-PT" sz="18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  <m:r>
                      <a:rPr lang="pt-PT" sz="18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′∙</m:t>
                    </m:r>
                    <m:sSub>
                      <m:sSubPr>
                        <m:ctrlPr>
                          <a:rPr lang="pt-PT" sz="18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l-GR" sz="18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Σ</m:t>
                        </m:r>
                      </m:e>
                      <m:sub>
                        <m:r>
                          <a:rPr lang="pt-PT" sz="18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𝑓𝑎𝑐𝑡𝑜𝑟</m:t>
                        </m:r>
                      </m:sub>
                    </m:sSub>
                    <m:r>
                      <a:rPr lang="pt-PT" sz="18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∙</m:t>
                    </m:r>
                    <m:r>
                      <a:rPr lang="pt-PT" sz="18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n-GB" sz="1800"/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2638425" y="685800"/>
              <a:ext cx="1971758" cy="3047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8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𝜎_</a:t>
              </a:r>
              <a:r>
                <a:rPr lang="pt-PT" sz="1800" b="0" i="0">
                  <a:latin typeface="Cambria Math" panose="02040503050406030204" pitchFamily="18" charset="0"/>
                </a:rPr>
                <a:t>𝑝</a:t>
              </a:r>
              <a:r>
                <a:rPr lang="en-GB" sz="1800" b="0" i="0">
                  <a:latin typeface="Cambria Math" panose="02040503050406030204" pitchFamily="18" charset="0"/>
                </a:rPr>
                <a:t>^</a:t>
              </a:r>
              <a:r>
                <a:rPr lang="pt-PT" sz="1800" b="0" i="0">
                  <a:latin typeface="Cambria Math" panose="02040503050406030204" pitchFamily="18" charset="0"/>
                </a:rPr>
                <a:t>2=</a:t>
              </a:r>
              <a:r>
                <a:rPr lang="pt-PT" sz="18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𝛽′∙</a:t>
              </a:r>
              <a:r>
                <a:rPr lang="el-GR" sz="18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Σ</a:t>
              </a:r>
              <a:r>
                <a:rPr lang="pt-PT" sz="18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_𝑓𝑎𝑐𝑡𝑜𝑟∙𝛽</a:t>
              </a:r>
              <a:endParaRPr lang="en-GB" sz="18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"/>
  <sheetViews>
    <sheetView workbookViewId="0">
      <selection activeCell="F25" sqref="F25"/>
    </sheetView>
  </sheetViews>
  <sheetFormatPr defaultRowHeight="14.5" x14ac:dyDescent="0.3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B2:P23"/>
  <sheetViews>
    <sheetView showGridLines="0" topLeftCell="A6" workbookViewId="0">
      <selection activeCell="C23" sqref="C23"/>
    </sheetView>
  </sheetViews>
  <sheetFormatPr defaultRowHeight="14.5" x14ac:dyDescent="0.35"/>
  <cols>
    <col min="2" max="2" width="18.453125" customWidth="1"/>
    <col min="3" max="7" width="15.54296875" customWidth="1"/>
    <col min="8" max="8" width="16.26953125" bestFit="1" customWidth="1"/>
    <col min="10" max="10" width="4" bestFit="1" customWidth="1"/>
    <col min="12" max="12" width="22.7265625" bestFit="1" customWidth="1"/>
    <col min="13" max="13" width="12" bestFit="1" customWidth="1"/>
    <col min="15" max="15" width="16.453125" bestFit="1" customWidth="1"/>
  </cols>
  <sheetData>
    <row r="2" spans="2:16" x14ac:dyDescent="0.35">
      <c r="B2" t="s">
        <v>17</v>
      </c>
      <c r="C2" s="16">
        <f>+V</f>
        <v>1000000</v>
      </c>
    </row>
    <row r="3" spans="2:16" x14ac:dyDescent="0.35">
      <c r="B3" t="s">
        <v>15</v>
      </c>
      <c r="C3" s="14">
        <f>+Conclusions!C3</f>
        <v>0.95</v>
      </c>
    </row>
    <row r="4" spans="2:16" x14ac:dyDescent="0.35">
      <c r="B4" t="s">
        <v>16</v>
      </c>
      <c r="C4">
        <f>+Conclusions!C4</f>
        <v>1</v>
      </c>
    </row>
    <row r="6" spans="2:16" ht="17.5" x14ac:dyDescent="0.45">
      <c r="C6" s="12" t="s">
        <v>21</v>
      </c>
      <c r="D6" s="42" t="s">
        <v>27</v>
      </c>
      <c r="E6" s="42" t="s">
        <v>26</v>
      </c>
      <c r="F6" s="42" t="s">
        <v>23</v>
      </c>
      <c r="G6" s="42" t="s">
        <v>24</v>
      </c>
      <c r="H6" s="42" t="s">
        <v>25</v>
      </c>
      <c r="I6" s="5"/>
      <c r="J6" s="12" t="s">
        <v>13</v>
      </c>
      <c r="K6" s="5"/>
    </row>
    <row r="7" spans="2:16" x14ac:dyDescent="0.35">
      <c r="B7" s="9" t="s">
        <v>2</v>
      </c>
      <c r="C7" s="102">
        <f t="array" ref="C7:C16">TRANSPOSE('Daily Returns'!B3:K3)</f>
        <v>0.8693931096124029</v>
      </c>
      <c r="D7" s="48">
        <f t="array" ref="D7:D17">+TRANSPOSE('Daily Returns'!B2:L2)*k</f>
        <v>2.7702020729578319E-4</v>
      </c>
      <c r="E7" s="48">
        <f>(C7^2*$D$17)</f>
        <v>1.4241676140477012E-4</v>
      </c>
      <c r="F7" s="105">
        <f>D7-E7</f>
        <v>1.3460344589101306E-4</v>
      </c>
      <c r="G7" s="52">
        <f>SQRT(D7)</f>
        <v>1.6643924035388506E-2</v>
      </c>
      <c r="H7" s="52">
        <f>SQRT(F7)</f>
        <v>1.1601872516581669E-2</v>
      </c>
      <c r="I7" s="4"/>
      <c r="J7" s="6">
        <f>+'Full Output'!D7</f>
        <v>0.1</v>
      </c>
      <c r="K7" s="4"/>
      <c r="P7" s="16"/>
    </row>
    <row r="8" spans="2:16" x14ac:dyDescent="0.35">
      <c r="B8" s="10" t="s">
        <v>3</v>
      </c>
      <c r="C8" s="103">
        <v>1.1237424210919023</v>
      </c>
      <c r="D8" s="49">
        <v>5.1931577286053068E-4</v>
      </c>
      <c r="E8" s="49">
        <f t="shared" ref="E8:E16" si="0">(C8^2*$D$17)</f>
        <v>2.3793715765184139E-4</v>
      </c>
      <c r="F8" s="106">
        <f t="shared" ref="F8:F16" si="1">D8-E8</f>
        <v>2.8137861520868932E-4</v>
      </c>
      <c r="G8" s="53">
        <f t="shared" ref="G8:G19" si="2">SQRT(D8)</f>
        <v>2.2788500891031221E-2</v>
      </c>
      <c r="H8" s="53">
        <f t="shared" ref="H8:H16" si="3">SQRT(F8)</f>
        <v>1.6774343957624373E-2</v>
      </c>
      <c r="I8" s="4"/>
      <c r="J8" s="7">
        <f>+'Full Output'!D8</f>
        <v>0.1</v>
      </c>
      <c r="K8" s="4"/>
      <c r="P8" s="14"/>
    </row>
    <row r="9" spans="2:16" x14ac:dyDescent="0.35">
      <c r="B9" s="10" t="s">
        <v>4</v>
      </c>
      <c r="C9" s="103">
        <v>0.98430000395276973</v>
      </c>
      <c r="D9" s="49">
        <v>6.3935851142578565E-4</v>
      </c>
      <c r="E9" s="49">
        <f t="shared" si="0"/>
        <v>1.8255077941752324E-4</v>
      </c>
      <c r="F9" s="106">
        <f t="shared" si="1"/>
        <v>4.5680773200826243E-4</v>
      </c>
      <c r="G9" s="53">
        <f t="shared" si="2"/>
        <v>2.5285539571576986E-2</v>
      </c>
      <c r="H9" s="53">
        <f t="shared" si="3"/>
        <v>2.137306089469317E-2</v>
      </c>
      <c r="I9" s="4"/>
      <c r="J9" s="7">
        <f>+'Full Output'!D9</f>
        <v>0.1</v>
      </c>
      <c r="K9" s="4"/>
    </row>
    <row r="10" spans="2:16" x14ac:dyDescent="0.35">
      <c r="B10" s="10" t="s">
        <v>5</v>
      </c>
      <c r="C10" s="103">
        <v>0.98476224552758862</v>
      </c>
      <c r="D10" s="49">
        <v>3.4232397633197789E-4</v>
      </c>
      <c r="E10" s="49">
        <f t="shared" si="0"/>
        <v>1.8272227667051749E-4</v>
      </c>
      <c r="F10" s="106">
        <f t="shared" si="1"/>
        <v>1.5960169966146041E-4</v>
      </c>
      <c r="G10" s="53">
        <f t="shared" si="2"/>
        <v>1.8501999252296435E-2</v>
      </c>
      <c r="H10" s="53">
        <f t="shared" si="3"/>
        <v>1.2633356626861303E-2</v>
      </c>
      <c r="I10" s="4"/>
      <c r="J10" s="7">
        <f>+'Full Output'!D10</f>
        <v>0.1</v>
      </c>
      <c r="K10" s="4"/>
    </row>
    <row r="11" spans="2:16" x14ac:dyDescent="0.35">
      <c r="B11" s="10" t="s">
        <v>6</v>
      </c>
      <c r="C11" s="103">
        <v>1.0279913301351093</v>
      </c>
      <c r="D11" s="49">
        <v>3.8148267541205521E-4</v>
      </c>
      <c r="E11" s="49">
        <f t="shared" si="0"/>
        <v>1.9911667051445784E-4</v>
      </c>
      <c r="F11" s="106">
        <f t="shared" si="1"/>
        <v>1.8236600489759738E-4</v>
      </c>
      <c r="G11" s="53">
        <f t="shared" si="2"/>
        <v>1.953158148773558E-2</v>
      </c>
      <c r="H11" s="53">
        <f t="shared" si="3"/>
        <v>1.3504295794212943E-2</v>
      </c>
      <c r="I11" s="4"/>
      <c r="J11" s="7">
        <f>+'Full Output'!D11</f>
        <v>0.1</v>
      </c>
      <c r="K11" s="4"/>
      <c r="P11" s="13"/>
    </row>
    <row r="12" spans="2:16" x14ac:dyDescent="0.35">
      <c r="B12" s="10" t="s">
        <v>7</v>
      </c>
      <c r="C12" s="103">
        <v>0.94081978399593824</v>
      </c>
      <c r="D12" s="49">
        <v>1.4338347206429489E-3</v>
      </c>
      <c r="E12" s="49">
        <f t="shared" si="0"/>
        <v>1.6677909028494817E-4</v>
      </c>
      <c r="F12" s="106">
        <f t="shared" si="1"/>
        <v>1.2670556303580006E-3</v>
      </c>
      <c r="G12" s="53">
        <f t="shared" si="2"/>
        <v>3.7866010096694221E-2</v>
      </c>
      <c r="H12" s="53">
        <f t="shared" si="3"/>
        <v>3.5595724888784055E-2</v>
      </c>
      <c r="I12" s="4"/>
      <c r="J12" s="7">
        <f>+'Full Output'!D12</f>
        <v>0.1</v>
      </c>
      <c r="K12" s="4"/>
    </row>
    <row r="13" spans="2:16" x14ac:dyDescent="0.35">
      <c r="B13" s="10" t="s">
        <v>8</v>
      </c>
      <c r="C13" s="103">
        <v>1.2182735044457673</v>
      </c>
      <c r="D13" s="49">
        <v>7.1102066920423861E-4</v>
      </c>
      <c r="E13" s="49">
        <f t="shared" si="0"/>
        <v>2.7965224879717625E-4</v>
      </c>
      <c r="F13" s="106">
        <f t="shared" si="1"/>
        <v>4.3136842040706236E-4</v>
      </c>
      <c r="G13" s="53">
        <f t="shared" si="2"/>
        <v>2.6664970826990202E-2</v>
      </c>
      <c r="H13" s="53">
        <f t="shared" si="3"/>
        <v>2.0769410689932016E-2</v>
      </c>
      <c r="I13" s="4"/>
      <c r="J13" s="7">
        <f>+'Full Output'!D13</f>
        <v>0.1</v>
      </c>
      <c r="K13" s="4"/>
      <c r="O13" s="15"/>
      <c r="P13" s="17"/>
    </row>
    <row r="14" spans="2:16" x14ac:dyDescent="0.35">
      <c r="B14" s="10" t="s">
        <v>9</v>
      </c>
      <c r="C14" s="103">
        <v>1.0389140056529886</v>
      </c>
      <c r="D14" s="49">
        <v>3.8592230711395424E-4</v>
      </c>
      <c r="E14" s="49">
        <f t="shared" si="0"/>
        <v>2.0337048294901704E-4</v>
      </c>
      <c r="F14" s="106">
        <f t="shared" si="1"/>
        <v>1.825518241649372E-4</v>
      </c>
      <c r="G14" s="53">
        <f t="shared" si="2"/>
        <v>1.9644905372995673E-2</v>
      </c>
      <c r="H14" s="53">
        <f t="shared" si="3"/>
        <v>1.3511174048354837E-2</v>
      </c>
      <c r="I14" s="4"/>
      <c r="J14" s="7">
        <f>+'Full Output'!D14</f>
        <v>0.1</v>
      </c>
      <c r="K14" s="4"/>
    </row>
    <row r="15" spans="2:16" x14ac:dyDescent="0.35">
      <c r="B15" s="10" t="s">
        <v>10</v>
      </c>
      <c r="C15" s="103">
        <v>1.4142485241484144</v>
      </c>
      <c r="D15" s="49">
        <v>1.235733441669593E-3</v>
      </c>
      <c r="E15" s="49">
        <f t="shared" si="0"/>
        <v>3.7686012362415716E-4</v>
      </c>
      <c r="F15" s="106">
        <f t="shared" si="1"/>
        <v>8.5887331804543581E-4</v>
      </c>
      <c r="G15" s="53">
        <f t="shared" si="2"/>
        <v>3.5153000464677162E-2</v>
      </c>
      <c r="H15" s="53">
        <f t="shared" si="3"/>
        <v>2.9306540533564105E-2</v>
      </c>
      <c r="I15" s="4"/>
      <c r="J15" s="7">
        <f>+'Full Output'!D15</f>
        <v>0.1</v>
      </c>
      <c r="K15" s="4"/>
    </row>
    <row r="16" spans="2:16" x14ac:dyDescent="0.35">
      <c r="B16" s="11" t="s">
        <v>11</v>
      </c>
      <c r="C16" s="104">
        <v>1.0242616684865533</v>
      </c>
      <c r="D16" s="50">
        <v>3.5078132646177665E-4</v>
      </c>
      <c r="E16" s="50">
        <f t="shared" si="0"/>
        <v>1.9767445869130356E-4</v>
      </c>
      <c r="F16" s="107">
        <f t="shared" si="1"/>
        <v>1.5310686777047309E-4</v>
      </c>
      <c r="G16" s="54">
        <f t="shared" si="2"/>
        <v>1.8729157120964537E-2</v>
      </c>
      <c r="H16" s="54">
        <f t="shared" si="3"/>
        <v>1.237363599636231E-2</v>
      </c>
      <c r="I16" s="4"/>
      <c r="J16" s="8">
        <f>+'Full Output'!D16</f>
        <v>0.1</v>
      </c>
      <c r="K16" s="4"/>
    </row>
    <row r="17" spans="2:10" x14ac:dyDescent="0.35">
      <c r="B17" s="47" t="s">
        <v>22</v>
      </c>
      <c r="C17" s="46">
        <v>1</v>
      </c>
      <c r="D17" s="108">
        <v>1.8842074553146373E-4</v>
      </c>
      <c r="E17" s="84"/>
      <c r="F17" s="73"/>
      <c r="G17" s="85"/>
      <c r="H17" s="85"/>
    </row>
    <row r="18" spans="2:10" x14ac:dyDescent="0.35">
      <c r="H18" s="5"/>
    </row>
    <row r="19" spans="2:10" x14ac:dyDescent="0.35">
      <c r="B19" s="47" t="s">
        <v>14</v>
      </c>
      <c r="C19" s="56">
        <f t="array" ref="C19">+MMULT(TRANSPOSE(C7:C16),J7:J16)</f>
        <v>1.0626706597049436</v>
      </c>
      <c r="D19" s="57">
        <f>+E19+F19</f>
        <v>2.5385482946824254E-4</v>
      </c>
      <c r="E19" s="57">
        <f>(C19^2*$D$17)</f>
        <v>2.1277769388411324E-4</v>
      </c>
      <c r="F19" s="58">
        <f>+SUMPRODUCT(J7:J16^2,F7:F16)</f>
        <v>4.1077135584129325E-5</v>
      </c>
      <c r="G19" s="59">
        <f t="shared" si="2"/>
        <v>1.5932822394925595E-2</v>
      </c>
      <c r="H19" s="59">
        <f t="shared" ref="H19" si="4">SQRT(F19)</f>
        <v>6.4091446842873909E-3</v>
      </c>
      <c r="J19" s="60">
        <f>SUM(J7:J16)</f>
        <v>0.99999999999999989</v>
      </c>
    </row>
    <row r="22" spans="2:10" x14ac:dyDescent="0.35">
      <c r="B22" s="60" t="s">
        <v>35</v>
      </c>
      <c r="C22" s="13">
        <f>+G19</f>
        <v>1.5932822394925595E-2</v>
      </c>
      <c r="D22" s="13">
        <f t="array" ref="D22">SQRT(MMULT(MMULT(TRANSPOSE(w),'Mkt VCV'!C35:L44),w))</f>
        <v>1.5932822394925595E-2</v>
      </c>
      <c r="E22" s="145" t="b">
        <f>D22=C22</f>
        <v>1</v>
      </c>
    </row>
    <row r="23" spans="2:10" x14ac:dyDescent="0.35">
      <c r="B23" s="15" t="str">
        <f>C4&amp;"d VaR @ "&amp;ROUND(C3*100,0)&amp;"%"</f>
        <v>1d VaR @ 95%</v>
      </c>
      <c r="C23" s="17">
        <f>(-V*z*C22)</f>
        <v>26207.160703866994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"/>
  <sheetViews>
    <sheetView workbookViewId="0">
      <selection activeCell="L24" sqref="L24"/>
    </sheetView>
  </sheetViews>
  <sheetFormatPr defaultRowHeight="14.5" x14ac:dyDescent="0.3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B2:P23"/>
  <sheetViews>
    <sheetView showGridLines="0" topLeftCell="A5" workbookViewId="0">
      <selection activeCell="E19" sqref="E19"/>
    </sheetView>
  </sheetViews>
  <sheetFormatPr defaultRowHeight="14.5" x14ac:dyDescent="0.35"/>
  <cols>
    <col min="2" max="2" width="18.453125" customWidth="1"/>
    <col min="3" max="7" width="15.54296875" customWidth="1"/>
    <col min="8" max="8" width="16.26953125" bestFit="1" customWidth="1"/>
    <col min="10" max="10" width="4" bestFit="1" customWidth="1"/>
    <col min="12" max="12" width="22.7265625" bestFit="1" customWidth="1"/>
    <col min="13" max="13" width="12" bestFit="1" customWidth="1"/>
    <col min="15" max="15" width="16.453125" bestFit="1" customWidth="1"/>
  </cols>
  <sheetData>
    <row r="2" spans="2:16" x14ac:dyDescent="0.35">
      <c r="B2" t="s">
        <v>17</v>
      </c>
      <c r="C2" s="16">
        <f>+V</f>
        <v>1000000</v>
      </c>
    </row>
    <row r="3" spans="2:16" x14ac:dyDescent="0.35">
      <c r="B3" t="s">
        <v>15</v>
      </c>
      <c r="C3" s="14">
        <f>+Conclusions!C3</f>
        <v>0.95</v>
      </c>
    </row>
    <row r="4" spans="2:16" x14ac:dyDescent="0.35">
      <c r="B4" t="s">
        <v>16</v>
      </c>
      <c r="C4">
        <f>+Conclusions!C4</f>
        <v>1</v>
      </c>
    </row>
    <row r="6" spans="2:16" ht="17.5" x14ac:dyDescent="0.45">
      <c r="C6" s="12" t="s">
        <v>21</v>
      </c>
      <c r="D6" s="42" t="s">
        <v>27</v>
      </c>
      <c r="E6" s="96" t="s">
        <v>26</v>
      </c>
      <c r="F6" s="42" t="s">
        <v>23</v>
      </c>
      <c r="G6" s="42" t="s">
        <v>24</v>
      </c>
      <c r="H6" s="42" t="s">
        <v>25</v>
      </c>
      <c r="I6" s="5"/>
      <c r="J6" s="12" t="s">
        <v>13</v>
      </c>
      <c r="K6" s="5"/>
    </row>
    <row r="7" spans="2:16" x14ac:dyDescent="0.35">
      <c r="B7" s="9" t="s">
        <v>2</v>
      </c>
      <c r="C7" s="43">
        <f t="array" ref="C7:C16">TRANSPOSE('Daily Returns'!B3:K3)</f>
        <v>0.8693931096124029</v>
      </c>
      <c r="D7" s="90">
        <f t="array" ref="D7:D17">+TRANSPOSE('Daily Returns'!B2:L2)*k</f>
        <v>2.7702020729578319E-4</v>
      </c>
      <c r="E7" s="48">
        <f>(C7^2*$D$17)</f>
        <v>1.4241676140477012E-4</v>
      </c>
      <c r="F7" s="93">
        <f>D7-E7</f>
        <v>1.3460344589101306E-4</v>
      </c>
      <c r="G7" s="52">
        <f>SQRT(D7)</f>
        <v>1.6643924035388506E-2</v>
      </c>
      <c r="H7" s="52">
        <f>SQRT(F7)</f>
        <v>1.1601872516581669E-2</v>
      </c>
      <c r="I7" s="4"/>
      <c r="J7" s="6">
        <f>+'Full Output'!D7</f>
        <v>0.1</v>
      </c>
      <c r="K7" s="4"/>
      <c r="P7" s="16"/>
    </row>
    <row r="8" spans="2:16" x14ac:dyDescent="0.35">
      <c r="B8" s="10" t="s">
        <v>3</v>
      </c>
      <c r="C8" s="44">
        <v>1.1237424210919023</v>
      </c>
      <c r="D8" s="91">
        <v>5.1931577286053068E-4</v>
      </c>
      <c r="E8" s="49">
        <f t="shared" ref="E8:E16" si="0">(C8^2*$D$17)</f>
        <v>2.3793715765184139E-4</v>
      </c>
      <c r="F8" s="94">
        <f t="shared" ref="F8:F16" si="1">D8-E8</f>
        <v>2.8137861520868932E-4</v>
      </c>
      <c r="G8" s="53">
        <f t="shared" ref="G8:G16" si="2">SQRT(D8)</f>
        <v>2.2788500891031221E-2</v>
      </c>
      <c r="H8" s="53">
        <f t="shared" ref="H8:H16" si="3">SQRT(F8)</f>
        <v>1.6774343957624373E-2</v>
      </c>
      <c r="I8" s="4"/>
      <c r="J8" s="7">
        <f>+'Full Output'!D8</f>
        <v>0.1</v>
      </c>
      <c r="K8" s="4"/>
      <c r="P8" s="14"/>
    </row>
    <row r="9" spans="2:16" x14ac:dyDescent="0.35">
      <c r="B9" s="10" t="s">
        <v>4</v>
      </c>
      <c r="C9" s="44">
        <v>0.98430000395276973</v>
      </c>
      <c r="D9" s="91">
        <v>6.3935851142578565E-4</v>
      </c>
      <c r="E9" s="49">
        <f t="shared" si="0"/>
        <v>1.8255077941752324E-4</v>
      </c>
      <c r="F9" s="94">
        <f t="shared" si="1"/>
        <v>4.5680773200826243E-4</v>
      </c>
      <c r="G9" s="53">
        <f t="shared" si="2"/>
        <v>2.5285539571576986E-2</v>
      </c>
      <c r="H9" s="53">
        <f t="shared" si="3"/>
        <v>2.137306089469317E-2</v>
      </c>
      <c r="I9" s="4"/>
      <c r="J9" s="7">
        <f>+'Full Output'!D9</f>
        <v>0.1</v>
      </c>
      <c r="K9" s="4"/>
    </row>
    <row r="10" spans="2:16" x14ac:dyDescent="0.35">
      <c r="B10" s="10" t="s">
        <v>5</v>
      </c>
      <c r="C10" s="44">
        <v>0.98476224552758862</v>
      </c>
      <c r="D10" s="91">
        <v>3.4232397633197789E-4</v>
      </c>
      <c r="E10" s="49">
        <f t="shared" si="0"/>
        <v>1.8272227667051749E-4</v>
      </c>
      <c r="F10" s="94">
        <f t="shared" si="1"/>
        <v>1.5960169966146041E-4</v>
      </c>
      <c r="G10" s="53">
        <f t="shared" si="2"/>
        <v>1.8501999252296435E-2</v>
      </c>
      <c r="H10" s="53">
        <f t="shared" si="3"/>
        <v>1.2633356626861303E-2</v>
      </c>
      <c r="I10" s="4"/>
      <c r="J10" s="7">
        <f>+'Full Output'!D10</f>
        <v>0.1</v>
      </c>
      <c r="K10" s="4"/>
    </row>
    <row r="11" spans="2:16" x14ac:dyDescent="0.35">
      <c r="B11" s="10" t="s">
        <v>6</v>
      </c>
      <c r="C11" s="44">
        <v>1.0279913301351093</v>
      </c>
      <c r="D11" s="91">
        <v>3.8148267541205521E-4</v>
      </c>
      <c r="E11" s="49">
        <f t="shared" si="0"/>
        <v>1.9911667051445784E-4</v>
      </c>
      <c r="F11" s="94">
        <f t="shared" si="1"/>
        <v>1.8236600489759738E-4</v>
      </c>
      <c r="G11" s="53">
        <f t="shared" si="2"/>
        <v>1.953158148773558E-2</v>
      </c>
      <c r="H11" s="53">
        <f t="shared" si="3"/>
        <v>1.3504295794212943E-2</v>
      </c>
      <c r="I11" s="4"/>
      <c r="J11" s="7">
        <f>+'Full Output'!D11</f>
        <v>0.1</v>
      </c>
      <c r="K11" s="4"/>
      <c r="P11" s="13"/>
    </row>
    <row r="12" spans="2:16" x14ac:dyDescent="0.35">
      <c r="B12" s="10" t="s">
        <v>7</v>
      </c>
      <c r="C12" s="44">
        <v>0.94081978399593824</v>
      </c>
      <c r="D12" s="91">
        <v>1.4338347206429489E-3</v>
      </c>
      <c r="E12" s="49">
        <f t="shared" si="0"/>
        <v>1.6677909028494817E-4</v>
      </c>
      <c r="F12" s="94">
        <f t="shared" si="1"/>
        <v>1.2670556303580006E-3</v>
      </c>
      <c r="G12" s="53">
        <f t="shared" si="2"/>
        <v>3.7866010096694221E-2</v>
      </c>
      <c r="H12" s="53">
        <f t="shared" si="3"/>
        <v>3.5595724888784055E-2</v>
      </c>
      <c r="I12" s="4"/>
      <c r="J12" s="7">
        <f>+'Full Output'!D12</f>
        <v>0.1</v>
      </c>
      <c r="K12" s="4"/>
    </row>
    <row r="13" spans="2:16" x14ac:dyDescent="0.35">
      <c r="B13" s="10" t="s">
        <v>8</v>
      </c>
      <c r="C13" s="44">
        <v>1.2182735044457673</v>
      </c>
      <c r="D13" s="91">
        <v>7.1102066920423861E-4</v>
      </c>
      <c r="E13" s="49">
        <f t="shared" si="0"/>
        <v>2.7965224879717625E-4</v>
      </c>
      <c r="F13" s="94">
        <f t="shared" si="1"/>
        <v>4.3136842040706236E-4</v>
      </c>
      <c r="G13" s="53">
        <f t="shared" si="2"/>
        <v>2.6664970826990202E-2</v>
      </c>
      <c r="H13" s="53">
        <f t="shared" si="3"/>
        <v>2.0769410689932016E-2</v>
      </c>
      <c r="I13" s="4"/>
      <c r="J13" s="7">
        <f>+'Full Output'!D13</f>
        <v>0.1</v>
      </c>
      <c r="K13" s="4"/>
      <c r="O13" s="15"/>
      <c r="P13" s="17"/>
    </row>
    <row r="14" spans="2:16" x14ac:dyDescent="0.35">
      <c r="B14" s="10" t="s">
        <v>9</v>
      </c>
      <c r="C14" s="44">
        <v>1.0389140056529886</v>
      </c>
      <c r="D14" s="91">
        <v>3.8592230711395424E-4</v>
      </c>
      <c r="E14" s="49">
        <f t="shared" si="0"/>
        <v>2.0337048294901704E-4</v>
      </c>
      <c r="F14" s="94">
        <f t="shared" si="1"/>
        <v>1.825518241649372E-4</v>
      </c>
      <c r="G14" s="53">
        <f t="shared" si="2"/>
        <v>1.9644905372995673E-2</v>
      </c>
      <c r="H14" s="53">
        <f t="shared" si="3"/>
        <v>1.3511174048354837E-2</v>
      </c>
      <c r="I14" s="4"/>
      <c r="J14" s="7">
        <f>+'Full Output'!D14</f>
        <v>0.1</v>
      </c>
      <c r="K14" s="4"/>
    </row>
    <row r="15" spans="2:16" x14ac:dyDescent="0.35">
      <c r="B15" s="10" t="s">
        <v>10</v>
      </c>
      <c r="C15" s="44">
        <v>1.4142485241484144</v>
      </c>
      <c r="D15" s="91">
        <v>1.235733441669593E-3</v>
      </c>
      <c r="E15" s="49">
        <f t="shared" si="0"/>
        <v>3.7686012362415716E-4</v>
      </c>
      <c r="F15" s="94">
        <f t="shared" si="1"/>
        <v>8.5887331804543581E-4</v>
      </c>
      <c r="G15" s="53">
        <f t="shared" si="2"/>
        <v>3.5153000464677162E-2</v>
      </c>
      <c r="H15" s="53">
        <f t="shared" si="3"/>
        <v>2.9306540533564105E-2</v>
      </c>
      <c r="I15" s="4"/>
      <c r="J15" s="7">
        <f>+'Full Output'!D15</f>
        <v>0.1</v>
      </c>
      <c r="K15" s="4"/>
    </row>
    <row r="16" spans="2:16" x14ac:dyDescent="0.35">
      <c r="B16" s="11" t="s">
        <v>11</v>
      </c>
      <c r="C16" s="45">
        <v>1.0242616684865533</v>
      </c>
      <c r="D16" s="92">
        <v>3.5078132646177665E-4</v>
      </c>
      <c r="E16" s="50">
        <f t="shared" si="0"/>
        <v>1.9767445869130356E-4</v>
      </c>
      <c r="F16" s="95">
        <f t="shared" si="1"/>
        <v>1.5310686777047309E-4</v>
      </c>
      <c r="G16" s="54">
        <f t="shared" si="2"/>
        <v>1.8729157120964537E-2</v>
      </c>
      <c r="H16" s="54">
        <f t="shared" si="3"/>
        <v>1.237363599636231E-2</v>
      </c>
      <c r="I16" s="4"/>
      <c r="J16" s="8">
        <f>+'Full Output'!D16</f>
        <v>0.1</v>
      </c>
      <c r="K16" s="4"/>
    </row>
    <row r="17" spans="2:10" x14ac:dyDescent="0.35">
      <c r="B17" s="47" t="s">
        <v>22</v>
      </c>
      <c r="C17" s="46">
        <v>1</v>
      </c>
      <c r="D17" s="51">
        <v>1.8842074553146373E-4</v>
      </c>
      <c r="E17" s="97"/>
      <c r="F17" s="73"/>
      <c r="G17" s="85"/>
      <c r="H17" s="85"/>
    </row>
    <row r="18" spans="2:10" x14ac:dyDescent="0.35">
      <c r="H18" s="5"/>
    </row>
    <row r="19" spans="2:10" x14ac:dyDescent="0.35">
      <c r="B19" s="47" t="s">
        <v>14</v>
      </c>
      <c r="C19" s="56">
        <f t="array" ref="C19">+MMULT(TRANSPOSE(C7:C16),J7:J16)</f>
        <v>1.0626706597049436</v>
      </c>
      <c r="D19" s="57">
        <f>+E19+F19</f>
        <v>2.5385482946824254E-4</v>
      </c>
      <c r="E19" s="57">
        <f>(C19^2*$D$17)</f>
        <v>2.1277769388411324E-4</v>
      </c>
      <c r="F19" s="58">
        <f>+SUMPRODUCT(J7:J16^2,F7:F16)</f>
        <v>4.1077135584129325E-5</v>
      </c>
      <c r="G19" s="59">
        <f t="shared" ref="G19" si="4">SQRT(D19)</f>
        <v>1.5932822394925595E-2</v>
      </c>
      <c r="H19" s="59">
        <f t="shared" ref="H19" si="5">SQRT(F19)</f>
        <v>6.4091446842873909E-3</v>
      </c>
      <c r="J19" s="60">
        <f>SUM(J7:J16)</f>
        <v>0.99999999999999989</v>
      </c>
    </row>
    <row r="22" spans="2:10" x14ac:dyDescent="0.35">
      <c r="B22" s="60" t="s">
        <v>35</v>
      </c>
      <c r="C22" s="13">
        <f>SQRT(E19)</f>
        <v>1.4586901449043701E-2</v>
      </c>
      <c r="D22" s="13">
        <f t="array" ref="D22">SQRT(MMULT(MMULT(TRANSPOSE(w),'Mkt VCV'!C7:L16),w))</f>
        <v>1.4586901449043703E-2</v>
      </c>
      <c r="E22" t="b">
        <f>D22=C22</f>
        <v>1</v>
      </c>
    </row>
    <row r="23" spans="2:10" x14ac:dyDescent="0.35">
      <c r="B23" s="15" t="str">
        <f>C4&amp;"d VaR @ "&amp;ROUND(C3*100,0)&amp;"%"</f>
        <v>1d VaR @ 95%</v>
      </c>
      <c r="C23" s="17">
        <f>(-V*z*C22)</f>
        <v>23993.317754443207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"/>
  <sheetViews>
    <sheetView workbookViewId="0">
      <selection activeCell="Q20" sqref="Q20"/>
    </sheetView>
  </sheetViews>
  <sheetFormatPr defaultRowHeight="14.5" x14ac:dyDescent="0.3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B8:I16"/>
  <sheetViews>
    <sheetView showGridLines="0" workbookViewId="0">
      <selection activeCell="I10" sqref="I10"/>
    </sheetView>
  </sheetViews>
  <sheetFormatPr defaultRowHeight="14.5" x14ac:dyDescent="0.35"/>
  <cols>
    <col min="2" max="2" width="15.453125" bestFit="1" customWidth="1"/>
  </cols>
  <sheetData>
    <row r="8" spans="2:9" x14ac:dyDescent="0.35">
      <c r="C8" s="60" t="s">
        <v>50</v>
      </c>
      <c r="D8" s="60" t="s">
        <v>51</v>
      </c>
      <c r="F8" t="s">
        <v>52</v>
      </c>
      <c r="G8" s="133" t="str">
        <f t="array" ref="G8:I8">TRANSPOSE(F9:F11)</f>
        <v>β1</v>
      </c>
      <c r="H8" s="134" t="str">
        <v>β2</v>
      </c>
      <c r="I8" s="135" t="str">
        <v>β3</v>
      </c>
    </row>
    <row r="9" spans="2:9" ht="16.5" x14ac:dyDescent="0.45">
      <c r="C9" s="130" t="s">
        <v>40</v>
      </c>
      <c r="D9" s="136">
        <f>HLOOKUP(C9,'Daily Returns'!$Q$2:$S$3,2,FALSE)</f>
        <v>1.1408924458508867</v>
      </c>
      <c r="F9" s="6" t="str">
        <f>+C9</f>
        <v>β1</v>
      </c>
      <c r="G9" s="18">
        <f>+'Daily Returns'!X3</f>
        <v>1.57832836900765E-4</v>
      </c>
      <c r="H9" s="19">
        <f>+'Daily Returns'!Y3</f>
        <v>1.8044523386999765E-5</v>
      </c>
      <c r="I9" s="20">
        <f>+'Daily Returns'!Z3</f>
        <v>2.8674844633540765E-5</v>
      </c>
    </row>
    <row r="10" spans="2:9" ht="16.5" x14ac:dyDescent="0.45">
      <c r="C10" s="131" t="s">
        <v>41</v>
      </c>
      <c r="D10" s="137">
        <f>HLOOKUP(C10,'Daily Returns'!$Q$2:$S$3,2,FALSE)</f>
        <v>0.14046353633896416</v>
      </c>
      <c r="F10" s="7" t="str">
        <f t="shared" ref="F10:F11" si="0">+C10</f>
        <v>β2</v>
      </c>
      <c r="G10" s="21">
        <f>+'Daily Returns'!X4</f>
        <v>1.8044523386999765E-5</v>
      </c>
      <c r="H10" s="4">
        <f>+'Daily Returns'!Y4</f>
        <v>3.3972082512113345E-5</v>
      </c>
      <c r="I10" s="22">
        <f>+'Daily Returns'!Z4</f>
        <v>-1.2362183866716248E-6</v>
      </c>
    </row>
    <row r="11" spans="2:9" ht="16.5" x14ac:dyDescent="0.45">
      <c r="C11" s="132" t="s">
        <v>42</v>
      </c>
      <c r="D11" s="138">
        <f>HLOOKUP(C11,'Daily Returns'!$Q$2:$S$3,2,FALSE)</f>
        <v>-0.52377845308849325</v>
      </c>
      <c r="F11" s="8" t="str">
        <f t="shared" si="0"/>
        <v>β3</v>
      </c>
      <c r="G11" s="23">
        <f>+'Daily Returns'!X5</f>
        <v>2.8674844633540765E-5</v>
      </c>
      <c r="H11" s="24">
        <f>+'Daily Returns'!Y5</f>
        <v>-1.2362183866716248E-6</v>
      </c>
      <c r="I11" s="25">
        <f>+'Daily Returns'!Z5</f>
        <v>3.3307304375526233E-5</v>
      </c>
    </row>
    <row r="13" spans="2:9" x14ac:dyDescent="0.35">
      <c r="C13" s="5" t="s">
        <v>14</v>
      </c>
    </row>
    <row r="14" spans="2:9" x14ac:dyDescent="0.35">
      <c r="B14" s="42" t="s">
        <v>53</v>
      </c>
      <c r="C14" s="60">
        <f t="array" ref="C14">MMULT(TRANSPOSE(D9:D11),MMULT(G9:I11,D9:D11))</f>
        <v>1.8694333345542158E-4</v>
      </c>
    </row>
    <row r="15" spans="2:9" x14ac:dyDescent="0.35">
      <c r="B15" s="12" t="s">
        <v>54</v>
      </c>
      <c r="C15" s="139">
        <f>SQRT(C14)</f>
        <v>1.3672722240118153E-2</v>
      </c>
    </row>
    <row r="16" spans="2:9" x14ac:dyDescent="0.35">
      <c r="B16" s="61" t="str">
        <f>k&amp;"d VaR @ "&amp;ROUND(Conclusions!C3*100,0)&amp;"%"</f>
        <v>1d VaR @ 95%</v>
      </c>
      <c r="C16" s="140">
        <f>(-V*z*C15)</f>
        <v>22489.62676695839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B1:M20"/>
  <sheetViews>
    <sheetView showGridLines="0" tabSelected="1" topLeftCell="A2" workbookViewId="0">
      <selection activeCell="F3" sqref="F3"/>
    </sheetView>
  </sheetViews>
  <sheetFormatPr defaultRowHeight="14.5" x14ac:dyDescent="0.35"/>
  <cols>
    <col min="2" max="2" width="19.26953125" customWidth="1"/>
    <col min="3" max="3" width="15.54296875" customWidth="1"/>
    <col min="5" max="5" width="14.453125" bestFit="1" customWidth="1"/>
    <col min="7" max="7" width="8.453125" bestFit="1" customWidth="1"/>
    <col min="11" max="11" width="22.26953125" bestFit="1" customWidth="1"/>
    <col min="12" max="12" width="12.26953125" bestFit="1" customWidth="1"/>
  </cols>
  <sheetData>
    <row r="1" spans="2:13" ht="15" thickBot="1" x14ac:dyDescent="0.4"/>
    <row r="2" spans="2:13" x14ac:dyDescent="0.35">
      <c r="B2" s="121" t="s">
        <v>17</v>
      </c>
      <c r="C2" s="122">
        <f>+V</f>
        <v>1000000</v>
      </c>
    </row>
    <row r="3" spans="2:13" x14ac:dyDescent="0.35">
      <c r="B3" s="123" t="s">
        <v>15</v>
      </c>
      <c r="C3" s="124">
        <f>+Conclusions!C3</f>
        <v>0.95</v>
      </c>
      <c r="D3" s="41"/>
    </row>
    <row r="4" spans="2:13" ht="15" thickBot="1" x14ac:dyDescent="0.4">
      <c r="B4" s="125" t="s">
        <v>39</v>
      </c>
      <c r="C4" s="126">
        <f>k</f>
        <v>1</v>
      </c>
    </row>
    <row r="6" spans="2:13" ht="17.5" x14ac:dyDescent="0.45">
      <c r="C6" s="42" t="s">
        <v>28</v>
      </c>
      <c r="D6" s="6" t="s">
        <v>13</v>
      </c>
      <c r="E6" s="61" t="str">
        <f>k&amp;"d VaR @ "&amp;ROUND(C3*100,0)&amp;"%"</f>
        <v>1d VaR @ 95%</v>
      </c>
      <c r="I6" s="12" t="s">
        <v>18</v>
      </c>
    </row>
    <row r="7" spans="2:13" x14ac:dyDescent="0.35">
      <c r="B7" s="9" t="s">
        <v>2</v>
      </c>
      <c r="C7" s="90">
        <f t="array" ref="C7:C16">+TRANSPOSE('Daily Returns'!B2:K2)</f>
        <v>2.7702020729578319E-4</v>
      </c>
      <c r="D7" s="127">
        <f>+Conclusions!C15</f>
        <v>0.1</v>
      </c>
      <c r="E7" s="62">
        <f>-V*D7*z*SQRT(C7*k)</f>
        <v>2737.6818816313557</v>
      </c>
      <c r="I7" s="32">
        <f t="shared" ref="I7:I16" si="0">+D7*$C$2</f>
        <v>100000</v>
      </c>
      <c r="K7" t="s">
        <v>19</v>
      </c>
      <c r="L7" s="16">
        <f t="array" ref="L7">MMULT(MMULT(TRANSPOSE(x),VCV),x)</f>
        <v>249044200.76069534</v>
      </c>
    </row>
    <row r="8" spans="2:13" x14ac:dyDescent="0.35">
      <c r="B8" s="10" t="s">
        <v>3</v>
      </c>
      <c r="C8" s="91">
        <v>5.1931577286053068E-4</v>
      </c>
      <c r="D8" s="128">
        <f>+Conclusions!C16</f>
        <v>0.1</v>
      </c>
      <c r="E8" s="63">
        <f t="shared" ref="E8:E16" si="1">-$C$2*D8*z*SQRT(C8*k)</f>
        <v>3748.3748343399548</v>
      </c>
      <c r="H8" s="13"/>
      <c r="I8" s="33">
        <f t="shared" si="0"/>
        <v>100000</v>
      </c>
      <c r="K8" t="s">
        <v>20</v>
      </c>
      <c r="L8" s="16">
        <f>SQRT(L7)</f>
        <v>15781.134330608029</v>
      </c>
    </row>
    <row r="9" spans="2:13" x14ac:dyDescent="0.35">
      <c r="B9" s="10" t="s">
        <v>4</v>
      </c>
      <c r="C9" s="91">
        <v>6.3935851142578565E-4</v>
      </c>
      <c r="D9" s="128">
        <f>+Conclusions!C17</f>
        <v>0.1</v>
      </c>
      <c r="E9" s="63">
        <f t="shared" si="1"/>
        <v>4159.101147373337</v>
      </c>
      <c r="I9" s="33">
        <f t="shared" si="0"/>
        <v>100000</v>
      </c>
      <c r="K9" s="15" t="str">
        <f>k&amp;"d VaR @ "&amp;ROUND(C3*100,0)&amp;"%"</f>
        <v>1d VaR @ 95%</v>
      </c>
      <c r="L9" s="17">
        <f>(-z*L8)</f>
        <v>25957.656041108999</v>
      </c>
      <c r="M9" t="b">
        <f>L9=E19</f>
        <v>1</v>
      </c>
    </row>
    <row r="10" spans="2:13" x14ac:dyDescent="0.35">
      <c r="B10" s="10" t="s">
        <v>5</v>
      </c>
      <c r="C10" s="91">
        <v>3.4232397633197789E-4</v>
      </c>
      <c r="D10" s="128">
        <f>+Conclusions!C18</f>
        <v>0.1</v>
      </c>
      <c r="E10" s="63">
        <f t="shared" si="1"/>
        <v>3043.3080575993208</v>
      </c>
      <c r="I10" s="33">
        <f t="shared" si="0"/>
        <v>100000</v>
      </c>
    </row>
    <row r="11" spans="2:13" x14ac:dyDescent="0.35">
      <c r="B11" s="10" t="s">
        <v>6</v>
      </c>
      <c r="C11" s="91">
        <v>3.8148267541205521E-4</v>
      </c>
      <c r="D11" s="128">
        <f>+Conclusions!C19</f>
        <v>0.1</v>
      </c>
      <c r="E11" s="63">
        <f t="shared" si="1"/>
        <v>3212.6592650200091</v>
      </c>
      <c r="I11" s="33">
        <f t="shared" si="0"/>
        <v>100000</v>
      </c>
      <c r="L11" s="14"/>
    </row>
    <row r="12" spans="2:13" x14ac:dyDescent="0.35">
      <c r="B12" s="10" t="s">
        <v>7</v>
      </c>
      <c r="C12" s="91">
        <v>1.4338347206429489E-3</v>
      </c>
      <c r="D12" s="128">
        <f>+Conclusions!C20</f>
        <v>0.1</v>
      </c>
      <c r="E12" s="63">
        <f t="shared" si="1"/>
        <v>6228.4044045728533</v>
      </c>
      <c r="I12" s="33">
        <f t="shared" si="0"/>
        <v>100000</v>
      </c>
    </row>
    <row r="13" spans="2:13" x14ac:dyDescent="0.35">
      <c r="B13" s="10" t="s">
        <v>8</v>
      </c>
      <c r="C13" s="91">
        <v>7.1102066920423861E-4</v>
      </c>
      <c r="D13" s="128">
        <f>+Conclusions!C21</f>
        <v>0.1</v>
      </c>
      <c r="E13" s="63">
        <f t="shared" si="1"/>
        <v>4385.9973977330019</v>
      </c>
      <c r="I13" s="33">
        <f t="shared" si="0"/>
        <v>100000</v>
      </c>
    </row>
    <row r="14" spans="2:13" x14ac:dyDescent="0.35">
      <c r="B14" s="10" t="s">
        <v>9</v>
      </c>
      <c r="C14" s="91">
        <v>3.8592230711395424E-4</v>
      </c>
      <c r="D14" s="128">
        <f>+Conclusions!C22</f>
        <v>0.1</v>
      </c>
      <c r="E14" s="63">
        <f t="shared" si="1"/>
        <v>3231.2993853890384</v>
      </c>
      <c r="I14" s="33">
        <f t="shared" si="0"/>
        <v>100000</v>
      </c>
    </row>
    <row r="15" spans="2:13" x14ac:dyDescent="0.35">
      <c r="B15" s="10" t="s">
        <v>10</v>
      </c>
      <c r="C15" s="91">
        <v>1.235733441669593E-3</v>
      </c>
      <c r="D15" s="128">
        <f>+Conclusions!C23</f>
        <v>0.1</v>
      </c>
      <c r="E15" s="63">
        <f t="shared" si="1"/>
        <v>5782.1540312550997</v>
      </c>
      <c r="I15" s="33">
        <f t="shared" si="0"/>
        <v>100000</v>
      </c>
    </row>
    <row r="16" spans="2:13" x14ac:dyDescent="0.35">
      <c r="B16" s="11" t="s">
        <v>11</v>
      </c>
      <c r="C16" s="92">
        <v>3.5078132646177665E-4</v>
      </c>
      <c r="D16" s="129">
        <f>+Conclusions!C24</f>
        <v>0.1</v>
      </c>
      <c r="E16" s="64">
        <f t="shared" si="1"/>
        <v>3080.6722020162501</v>
      </c>
      <c r="I16" s="34">
        <f t="shared" si="0"/>
        <v>100000</v>
      </c>
    </row>
    <row r="17" spans="2:7" x14ac:dyDescent="0.35">
      <c r="B17" s="60" t="s">
        <v>14</v>
      </c>
      <c r="C17" s="146">
        <f t="array" ref="C17">MMULT(MMULT(TRANSPOSE(w),VCV),w)</f>
        <v>2.4904420076069542E-4</v>
      </c>
      <c r="G17" t="b">
        <f>VAR('Daily Returns'!M7:M2711)*k='Full Output'!C17</f>
        <v>1</v>
      </c>
    </row>
    <row r="18" spans="2:7" x14ac:dyDescent="0.35">
      <c r="B18" s="60" t="s">
        <v>35</v>
      </c>
      <c r="C18" s="147">
        <f>SQRT(C17)</f>
        <v>1.5781134330608033E-2</v>
      </c>
    </row>
    <row r="19" spans="2:7" x14ac:dyDescent="0.35">
      <c r="B19" s="86" t="str">
        <f>"Diversfied "&amp;E6</f>
        <v>Diversfied 1d VaR @ 95%</v>
      </c>
      <c r="C19" s="69"/>
      <c r="D19" s="69"/>
      <c r="E19" s="87">
        <f>(-V*z*SQRT(C17))</f>
        <v>25957.656041109003</v>
      </c>
      <c r="F19">
        <v>25957.656041109003</v>
      </c>
    </row>
    <row r="20" spans="2:7" x14ac:dyDescent="0.35">
      <c r="B20" s="86" t="str">
        <f>"Undiversified "&amp;E6</f>
        <v>Undiversified 1d VaR @ 95%</v>
      </c>
      <c r="C20" s="69"/>
      <c r="D20" s="69"/>
      <c r="E20" s="87">
        <f>+SUM(E7:E16)</f>
        <v>39609.65260693022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B2:D24"/>
  <sheetViews>
    <sheetView showGridLines="0" zoomScale="82" zoomScaleNormal="82" workbookViewId="0">
      <selection activeCell="D7" sqref="D7"/>
    </sheetView>
  </sheetViews>
  <sheetFormatPr defaultRowHeight="14.5" x14ac:dyDescent="0.35"/>
  <cols>
    <col min="2" max="2" width="16.453125" bestFit="1" customWidth="1"/>
    <col min="3" max="3" width="13.453125" bestFit="1" customWidth="1"/>
    <col min="4" max="4" width="15.1796875" bestFit="1" customWidth="1"/>
  </cols>
  <sheetData>
    <row r="2" spans="2:4" x14ac:dyDescent="0.35">
      <c r="B2" s="72" t="s">
        <v>17</v>
      </c>
      <c r="C2" s="98">
        <v>1000000</v>
      </c>
    </row>
    <row r="3" spans="2:4" x14ac:dyDescent="0.35">
      <c r="B3" s="68" t="s">
        <v>15</v>
      </c>
      <c r="C3" s="101">
        <v>0.95</v>
      </c>
      <c r="D3" s="35">
        <f>NORMSINV(1-C3)</f>
        <v>-1.6448536269514715</v>
      </c>
    </row>
    <row r="4" spans="2:4" x14ac:dyDescent="0.35">
      <c r="B4" s="99" t="s">
        <v>16</v>
      </c>
      <c r="C4" s="100">
        <v>1</v>
      </c>
    </row>
    <row r="6" spans="2:4" ht="16.5" x14ac:dyDescent="0.45">
      <c r="C6" s="42" t="s">
        <v>38</v>
      </c>
      <c r="D6" s="61" t="str">
        <f>k&amp;"d VaR @ "&amp;ROUND(C3*100,0)&amp;"%"</f>
        <v>1d VaR @ 95%</v>
      </c>
    </row>
    <row r="7" spans="2:4" x14ac:dyDescent="0.35">
      <c r="B7" s="9" t="s">
        <v>29</v>
      </c>
      <c r="C7" s="9"/>
      <c r="D7" s="32">
        <f>+'Full Output'!E20</f>
        <v>39609.65260693022</v>
      </c>
    </row>
    <row r="8" spans="2:4" x14ac:dyDescent="0.35">
      <c r="B8" s="10" t="s">
        <v>36</v>
      </c>
      <c r="C8" s="53">
        <f>+SQRT('Full Output'!C17)</f>
        <v>1.5781134330608033E-2</v>
      </c>
      <c r="D8" s="33">
        <f>+'Full Output'!E19</f>
        <v>25957.656041109003</v>
      </c>
    </row>
    <row r="9" spans="2:4" x14ac:dyDescent="0.35">
      <c r="B9" s="10" t="s">
        <v>56</v>
      </c>
      <c r="C9" s="88">
        <f>+'Diagonal Output'!C22</f>
        <v>1.5932822394925595E-2</v>
      </c>
      <c r="D9" s="33">
        <f>+'Diagonal Output'!C23</f>
        <v>26207.160703866994</v>
      </c>
    </row>
    <row r="10" spans="2:4" x14ac:dyDescent="0.35">
      <c r="B10" s="10" t="s">
        <v>37</v>
      </c>
      <c r="C10" s="88">
        <f>+'Beta Output'!C22</f>
        <v>1.4586901449043701E-2</v>
      </c>
      <c r="D10" s="33">
        <f>+'Beta Output'!C23</f>
        <v>23993.317754443207</v>
      </c>
    </row>
    <row r="11" spans="2:4" x14ac:dyDescent="0.35">
      <c r="B11" s="11" t="s">
        <v>55</v>
      </c>
      <c r="C11" s="89">
        <f>+'Factor Output'!C15</f>
        <v>1.3672722240118153E-2</v>
      </c>
      <c r="D11" s="34">
        <f>+'Factor Output'!C16</f>
        <v>22489.62676695839</v>
      </c>
    </row>
    <row r="14" spans="2:4" x14ac:dyDescent="0.35">
      <c r="C14" s="12" t="s">
        <v>13</v>
      </c>
    </row>
    <row r="15" spans="2:4" x14ac:dyDescent="0.35">
      <c r="B15" s="29" t="s">
        <v>2</v>
      </c>
      <c r="C15" s="6">
        <v>0.1</v>
      </c>
    </row>
    <row r="16" spans="2:4" x14ac:dyDescent="0.35">
      <c r="B16" s="30" t="s">
        <v>3</v>
      </c>
      <c r="C16" s="7">
        <v>0.1</v>
      </c>
    </row>
    <row r="17" spans="2:3" x14ac:dyDescent="0.35">
      <c r="B17" s="30" t="s">
        <v>4</v>
      </c>
      <c r="C17" s="7">
        <v>0.1</v>
      </c>
    </row>
    <row r="18" spans="2:3" x14ac:dyDescent="0.35">
      <c r="B18" s="30" t="s">
        <v>5</v>
      </c>
      <c r="C18" s="7">
        <v>0.1</v>
      </c>
    </row>
    <row r="19" spans="2:3" x14ac:dyDescent="0.35">
      <c r="B19" s="30" t="s">
        <v>6</v>
      </c>
      <c r="C19" s="7">
        <v>0.1</v>
      </c>
    </row>
    <row r="20" spans="2:3" x14ac:dyDescent="0.35">
      <c r="B20" s="30" t="s">
        <v>7</v>
      </c>
      <c r="C20" s="7">
        <v>0.1</v>
      </c>
    </row>
    <row r="21" spans="2:3" x14ac:dyDescent="0.35">
      <c r="B21" s="30" t="s">
        <v>8</v>
      </c>
      <c r="C21" s="7">
        <v>0.1</v>
      </c>
    </row>
    <row r="22" spans="2:3" x14ac:dyDescent="0.35">
      <c r="B22" s="30" t="s">
        <v>9</v>
      </c>
      <c r="C22" s="7">
        <v>0.1</v>
      </c>
    </row>
    <row r="23" spans="2:3" x14ac:dyDescent="0.35">
      <c r="B23" s="30" t="s">
        <v>10</v>
      </c>
      <c r="C23" s="7">
        <v>0.1</v>
      </c>
    </row>
    <row r="24" spans="2:3" x14ac:dyDescent="0.35">
      <c r="B24" s="31" t="s">
        <v>11</v>
      </c>
      <c r="C24" s="8">
        <v>0.1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708"/>
  <sheetViews>
    <sheetView workbookViewId="0">
      <selection activeCell="B1" sqref="B1"/>
    </sheetView>
  </sheetViews>
  <sheetFormatPr defaultRowHeight="14.5" x14ac:dyDescent="0.35"/>
  <cols>
    <col min="1" max="1" width="14.54296875" style="1" bestFit="1" customWidth="1"/>
    <col min="2" max="2" width="14.54296875" bestFit="1" customWidth="1"/>
    <col min="3" max="3" width="14.453125" bestFit="1" customWidth="1"/>
    <col min="4" max="4" width="15" bestFit="1" customWidth="1"/>
    <col min="5" max="5" width="14.453125" bestFit="1" customWidth="1"/>
    <col min="6" max="6" width="14.54296875" bestFit="1" customWidth="1"/>
    <col min="7" max="7" width="14.26953125" bestFit="1" customWidth="1"/>
    <col min="8" max="8" width="15.26953125" bestFit="1" customWidth="1"/>
    <col min="9" max="9" width="15.54296875" bestFit="1" customWidth="1"/>
    <col min="10" max="10" width="14.1796875" bestFit="1" customWidth="1"/>
    <col min="11" max="11" width="14" bestFit="1" customWidth="1"/>
    <col min="12" max="12" width="10.26953125" bestFit="1" customWidth="1"/>
  </cols>
  <sheetData>
    <row r="1" spans="1:12" x14ac:dyDescent="0.35"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0</v>
      </c>
    </row>
    <row r="2" spans="1:12" x14ac:dyDescent="0.35">
      <c r="A2" s="1" t="s">
        <v>12</v>
      </c>
      <c r="B2" s="2" t="s">
        <v>1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</row>
    <row r="3" spans="1:12" x14ac:dyDescent="0.35">
      <c r="A3" s="3">
        <v>37986</v>
      </c>
      <c r="B3" s="2">
        <v>19.918199999999999</v>
      </c>
      <c r="C3" s="2">
        <v>1.4518</v>
      </c>
      <c r="D3" s="2">
        <v>22.515000000000001</v>
      </c>
      <c r="E3" s="2">
        <v>12.548500000000001</v>
      </c>
      <c r="F3" s="2">
        <v>22.1127</v>
      </c>
      <c r="G3" s="2">
        <v>27.344999999999999</v>
      </c>
      <c r="H3" s="2">
        <v>52.62</v>
      </c>
      <c r="I3" s="2">
        <v>23.114699999999999</v>
      </c>
      <c r="J3" s="2">
        <v>14.9</v>
      </c>
      <c r="K3" s="2">
        <v>24.158000000000001</v>
      </c>
      <c r="L3" s="2">
        <v>1467.92</v>
      </c>
    </row>
    <row r="4" spans="1:12" x14ac:dyDescent="0.35">
      <c r="A4" s="3">
        <v>37988</v>
      </c>
      <c r="B4">
        <v>19.976400000000002</v>
      </c>
      <c r="C4">
        <v>1.4456</v>
      </c>
      <c r="D4">
        <v>22.7</v>
      </c>
      <c r="E4">
        <v>12.463200000000001</v>
      </c>
      <c r="F4">
        <v>22.131</v>
      </c>
      <c r="G4">
        <v>27.414999999999999</v>
      </c>
      <c r="H4">
        <v>51.9</v>
      </c>
      <c r="I4">
        <v>22.9818</v>
      </c>
      <c r="J4">
        <v>14.86</v>
      </c>
      <c r="K4">
        <v>24.2409</v>
      </c>
      <c r="L4">
        <v>1463.57</v>
      </c>
    </row>
    <row r="5" spans="1:12" x14ac:dyDescent="0.35">
      <c r="A5" s="3">
        <v>37991</v>
      </c>
      <c r="B5">
        <v>20.4786</v>
      </c>
      <c r="C5">
        <v>1.5061</v>
      </c>
      <c r="D5">
        <v>23.45</v>
      </c>
      <c r="E5">
        <v>12.852</v>
      </c>
      <c r="F5">
        <v>22.605499999999999</v>
      </c>
      <c r="G5">
        <v>27.95</v>
      </c>
      <c r="H5">
        <v>53.27</v>
      </c>
      <c r="I5">
        <v>23.466100000000001</v>
      </c>
      <c r="J5">
        <v>15.2</v>
      </c>
      <c r="K5">
        <v>24.8063</v>
      </c>
      <c r="L5">
        <v>1496.58</v>
      </c>
    </row>
    <row r="6" spans="1:12" x14ac:dyDescent="0.35">
      <c r="A6" s="3">
        <v>37992</v>
      </c>
      <c r="B6">
        <v>20.551400000000001</v>
      </c>
      <c r="C6">
        <v>1.5007000000000001</v>
      </c>
      <c r="D6">
        <v>23.62</v>
      </c>
      <c r="E6">
        <v>12.8995</v>
      </c>
      <c r="F6">
        <v>22.870200000000001</v>
      </c>
      <c r="G6">
        <v>29.805</v>
      </c>
      <c r="H6">
        <v>53.03</v>
      </c>
      <c r="I6">
        <v>23.243200000000002</v>
      </c>
      <c r="J6">
        <v>15.61</v>
      </c>
      <c r="K6">
        <v>24.7987</v>
      </c>
      <c r="L6">
        <v>1501.26</v>
      </c>
    </row>
    <row r="7" spans="1:12" x14ac:dyDescent="0.35">
      <c r="A7" s="3">
        <v>37993</v>
      </c>
      <c r="B7">
        <v>20.529499999999999</v>
      </c>
      <c r="C7">
        <v>1.5346</v>
      </c>
      <c r="D7">
        <v>23.835000000000001</v>
      </c>
      <c r="E7">
        <v>13.250400000000001</v>
      </c>
      <c r="F7">
        <v>23.326499999999999</v>
      </c>
      <c r="G7">
        <v>31.12</v>
      </c>
      <c r="H7">
        <v>51.9</v>
      </c>
      <c r="I7">
        <v>23.899000000000001</v>
      </c>
      <c r="J7">
        <v>15.66</v>
      </c>
      <c r="K7">
        <v>25.6203</v>
      </c>
      <c r="L7">
        <v>1514.26</v>
      </c>
    </row>
    <row r="8" spans="1:12" x14ac:dyDescent="0.35">
      <c r="A8" s="3">
        <v>37994</v>
      </c>
      <c r="B8">
        <v>20.493099999999998</v>
      </c>
      <c r="C8">
        <v>1.587</v>
      </c>
      <c r="D8">
        <v>24.29</v>
      </c>
      <c r="E8">
        <v>13.506499999999999</v>
      </c>
      <c r="F8">
        <v>24.038399999999999</v>
      </c>
      <c r="G8">
        <v>31.03</v>
      </c>
      <c r="H8">
        <v>50.24</v>
      </c>
      <c r="I8">
        <v>25.266300000000001</v>
      </c>
      <c r="J8">
        <v>15.93</v>
      </c>
      <c r="K8">
        <v>25.808800000000002</v>
      </c>
      <c r="L8">
        <v>1530.65</v>
      </c>
    </row>
    <row r="9" spans="1:12" x14ac:dyDescent="0.35">
      <c r="A9" s="3">
        <v>37995</v>
      </c>
      <c r="B9">
        <v>20.129300000000001</v>
      </c>
      <c r="C9">
        <v>1.5625</v>
      </c>
      <c r="D9">
        <v>24.06</v>
      </c>
      <c r="E9">
        <v>13.440099999999999</v>
      </c>
      <c r="F9">
        <v>24.1661</v>
      </c>
      <c r="G9">
        <v>31</v>
      </c>
      <c r="H9">
        <v>51.59</v>
      </c>
      <c r="I9">
        <v>25.274799999999999</v>
      </c>
      <c r="J9">
        <v>15.54</v>
      </c>
      <c r="K9">
        <v>25.6052</v>
      </c>
      <c r="L9">
        <v>1520.46</v>
      </c>
    </row>
    <row r="10" spans="1:12" x14ac:dyDescent="0.35">
      <c r="A10" s="3">
        <v>37998</v>
      </c>
      <c r="B10">
        <v>20.063800000000001</v>
      </c>
      <c r="C10">
        <v>1.6120999999999999</v>
      </c>
      <c r="D10">
        <v>24.87</v>
      </c>
      <c r="E10">
        <v>13.9049</v>
      </c>
      <c r="F10">
        <v>24.668099999999999</v>
      </c>
      <c r="G10">
        <v>32.024999999999999</v>
      </c>
      <c r="H10">
        <v>52.95</v>
      </c>
      <c r="I10">
        <v>25.754899999999999</v>
      </c>
      <c r="J10">
        <v>15.77</v>
      </c>
      <c r="K10">
        <v>25.7409</v>
      </c>
      <c r="L10">
        <v>1539.77</v>
      </c>
    </row>
    <row r="11" spans="1:12" x14ac:dyDescent="0.35">
      <c r="A11" s="3">
        <v>37999</v>
      </c>
      <c r="B11">
        <v>19.9619</v>
      </c>
      <c r="C11">
        <v>1.6385999999999998</v>
      </c>
      <c r="D11">
        <v>24.4</v>
      </c>
      <c r="E11">
        <v>13.6203</v>
      </c>
      <c r="F11">
        <v>24.540299999999998</v>
      </c>
      <c r="G11">
        <v>32.655000000000001</v>
      </c>
      <c r="H11">
        <v>54.91</v>
      </c>
      <c r="I11">
        <v>25.476299999999998</v>
      </c>
      <c r="J11">
        <v>15.19</v>
      </c>
      <c r="K11">
        <v>25.3188</v>
      </c>
      <c r="L11">
        <v>1524.78</v>
      </c>
    </row>
    <row r="12" spans="1:12" x14ac:dyDescent="0.35">
      <c r="A12" s="3">
        <v>38000</v>
      </c>
      <c r="B12">
        <v>20.1584</v>
      </c>
      <c r="C12">
        <v>1.6440000000000001</v>
      </c>
      <c r="D12">
        <v>24.195</v>
      </c>
      <c r="E12">
        <v>13.8385</v>
      </c>
      <c r="F12">
        <v>25.005700000000001</v>
      </c>
      <c r="G12">
        <v>32.549999999999997</v>
      </c>
      <c r="H12">
        <v>55.8</v>
      </c>
      <c r="I12">
        <v>25.763400000000001</v>
      </c>
      <c r="J12">
        <v>15.2</v>
      </c>
      <c r="K12">
        <v>25.168099999999999</v>
      </c>
      <c r="L12">
        <v>1534.08</v>
      </c>
    </row>
    <row r="13" spans="1:12" x14ac:dyDescent="0.35">
      <c r="A13" s="3">
        <v>38001</v>
      </c>
      <c r="B13">
        <v>20.041899999999998</v>
      </c>
      <c r="C13">
        <v>1.5523</v>
      </c>
      <c r="D13">
        <v>24.045000000000002</v>
      </c>
      <c r="E13">
        <v>14.122999999999999</v>
      </c>
      <c r="F13">
        <v>24.7867</v>
      </c>
      <c r="G13">
        <v>32.395000000000003</v>
      </c>
      <c r="H13">
        <v>56.18</v>
      </c>
      <c r="I13">
        <v>25.681999999999999</v>
      </c>
      <c r="J13">
        <v>15.9</v>
      </c>
      <c r="K13">
        <v>24.9193</v>
      </c>
      <c r="L13">
        <v>1532.01</v>
      </c>
    </row>
    <row r="14" spans="1:12" x14ac:dyDescent="0.35">
      <c r="A14" s="3">
        <v>38002</v>
      </c>
      <c r="B14">
        <v>20.238399999999999</v>
      </c>
      <c r="C14">
        <v>1.5434999999999999</v>
      </c>
      <c r="D14">
        <v>24.055</v>
      </c>
      <c r="E14">
        <v>14.085100000000001</v>
      </c>
      <c r="F14">
        <v>26.584600000000002</v>
      </c>
      <c r="G14">
        <v>32.78</v>
      </c>
      <c r="H14">
        <v>55.72</v>
      </c>
      <c r="I14">
        <v>25.5749</v>
      </c>
      <c r="J14">
        <v>16.760000000000002</v>
      </c>
      <c r="K14">
        <v>24.7912</v>
      </c>
      <c r="L14">
        <v>1553.62</v>
      </c>
    </row>
    <row r="15" spans="1:12" x14ac:dyDescent="0.35">
      <c r="A15" s="3">
        <v>38006</v>
      </c>
      <c r="B15">
        <v>20.4495</v>
      </c>
      <c r="C15">
        <v>1.5442</v>
      </c>
      <c r="D15">
        <v>23.83</v>
      </c>
      <c r="E15">
        <v>13.952299999999999</v>
      </c>
      <c r="F15">
        <v>26.338200000000001</v>
      </c>
      <c r="G15">
        <v>33.875</v>
      </c>
      <c r="H15">
        <v>56.61</v>
      </c>
      <c r="I15">
        <v>25.2363</v>
      </c>
      <c r="J15">
        <v>17.38</v>
      </c>
      <c r="K15">
        <v>24.580100000000002</v>
      </c>
      <c r="L15">
        <v>1552.87</v>
      </c>
    </row>
    <row r="16" spans="1:12" x14ac:dyDescent="0.35">
      <c r="A16" s="3">
        <v>38007</v>
      </c>
      <c r="B16">
        <v>20.594999999999999</v>
      </c>
      <c r="C16">
        <v>1.536</v>
      </c>
      <c r="D16">
        <v>23.69</v>
      </c>
      <c r="E16">
        <v>13.952299999999999</v>
      </c>
      <c r="F16">
        <v>26.100899999999999</v>
      </c>
      <c r="G16">
        <v>32.9</v>
      </c>
      <c r="H16">
        <v>56.2</v>
      </c>
      <c r="I16">
        <v>25.1891</v>
      </c>
      <c r="J16">
        <v>15.9</v>
      </c>
      <c r="K16">
        <v>24.271100000000001</v>
      </c>
      <c r="L16">
        <v>1546.6</v>
      </c>
    </row>
    <row r="17" spans="1:12" x14ac:dyDescent="0.35">
      <c r="A17" s="3">
        <v>38008</v>
      </c>
      <c r="B17">
        <v>20.384</v>
      </c>
      <c r="C17">
        <v>1.5068000000000001</v>
      </c>
      <c r="D17">
        <v>23.59</v>
      </c>
      <c r="E17">
        <v>13.781599999999999</v>
      </c>
      <c r="F17">
        <v>25.754100000000001</v>
      </c>
      <c r="G17">
        <v>38.83</v>
      </c>
      <c r="H17">
        <v>57.18</v>
      </c>
      <c r="I17">
        <v>24.477599999999999</v>
      </c>
      <c r="J17">
        <v>15.43</v>
      </c>
      <c r="K17">
        <v>23.8414</v>
      </c>
      <c r="L17">
        <v>1530.42</v>
      </c>
    </row>
    <row r="18" spans="1:12" x14ac:dyDescent="0.35">
      <c r="A18" s="3">
        <v>38009</v>
      </c>
      <c r="B18">
        <v>20.725999999999999</v>
      </c>
      <c r="C18">
        <v>1.5326</v>
      </c>
      <c r="D18">
        <v>23.545000000000002</v>
      </c>
      <c r="E18">
        <v>13.791</v>
      </c>
      <c r="F18">
        <v>24.9419</v>
      </c>
      <c r="G18">
        <v>38.75</v>
      </c>
      <c r="H18">
        <v>57.11</v>
      </c>
      <c r="I18">
        <v>24.400500000000001</v>
      </c>
      <c r="J18">
        <v>15.32</v>
      </c>
      <c r="K18">
        <v>23.931899999999999</v>
      </c>
      <c r="L18">
        <v>1531.21</v>
      </c>
    </row>
    <row r="19" spans="1:12" x14ac:dyDescent="0.35">
      <c r="A19" s="3">
        <v>38012</v>
      </c>
      <c r="B19">
        <v>20.9589</v>
      </c>
      <c r="C19">
        <v>1.5632000000000001</v>
      </c>
      <c r="D19">
        <v>24.08</v>
      </c>
      <c r="E19">
        <v>13.7247</v>
      </c>
      <c r="F19">
        <v>25.735800000000001</v>
      </c>
      <c r="G19">
        <v>38.130000000000003</v>
      </c>
      <c r="H19">
        <v>57.03</v>
      </c>
      <c r="I19">
        <v>25.052</v>
      </c>
      <c r="J19">
        <v>15.6</v>
      </c>
      <c r="K19">
        <v>24.444500000000001</v>
      </c>
      <c r="L19">
        <v>1553.66</v>
      </c>
    </row>
    <row r="20" spans="1:12" x14ac:dyDescent="0.35">
      <c r="A20" s="3">
        <v>38013</v>
      </c>
      <c r="B20">
        <v>20.558599999999998</v>
      </c>
      <c r="C20">
        <v>1.5672999999999999</v>
      </c>
      <c r="D20">
        <v>23.52</v>
      </c>
      <c r="E20">
        <v>13.4695</v>
      </c>
      <c r="F20">
        <v>25.097000000000001</v>
      </c>
      <c r="G20">
        <v>37.593000000000004</v>
      </c>
      <c r="H20">
        <v>55.74</v>
      </c>
      <c r="I20">
        <v>24.473299999999998</v>
      </c>
      <c r="J20">
        <v>15.56</v>
      </c>
      <c r="K20">
        <v>23.8414</v>
      </c>
      <c r="L20">
        <v>1519.23</v>
      </c>
    </row>
    <row r="21" spans="1:12" x14ac:dyDescent="0.35">
      <c r="A21" s="3">
        <v>38014</v>
      </c>
      <c r="B21">
        <v>20.165700000000001</v>
      </c>
      <c r="C21">
        <v>1.5299</v>
      </c>
      <c r="D21">
        <v>23.094999999999999</v>
      </c>
      <c r="E21">
        <v>13.222</v>
      </c>
      <c r="F21">
        <v>24.439900000000002</v>
      </c>
      <c r="G21">
        <v>35.950000000000003</v>
      </c>
      <c r="H21">
        <v>51.96</v>
      </c>
      <c r="I21">
        <v>24.241900000000001</v>
      </c>
      <c r="J21">
        <v>15.3</v>
      </c>
      <c r="K21">
        <v>23.652999999999999</v>
      </c>
      <c r="L21">
        <v>1491.57</v>
      </c>
    </row>
    <row r="22" spans="1:12" x14ac:dyDescent="0.35">
      <c r="A22" s="3">
        <v>38015</v>
      </c>
      <c r="B22">
        <v>20.311199999999999</v>
      </c>
      <c r="C22">
        <v>1.5407999999999999</v>
      </c>
      <c r="D22">
        <v>23.045000000000002</v>
      </c>
      <c r="E22">
        <v>13.459099999999999</v>
      </c>
      <c r="F22">
        <v>23.691600000000001</v>
      </c>
      <c r="G22">
        <v>35.375</v>
      </c>
      <c r="H22">
        <v>49.22</v>
      </c>
      <c r="I22">
        <v>24.661899999999999</v>
      </c>
      <c r="J22">
        <v>14.68</v>
      </c>
      <c r="K22">
        <v>23.2837</v>
      </c>
      <c r="L22">
        <v>1496.4</v>
      </c>
    </row>
    <row r="23" spans="1:12" x14ac:dyDescent="0.35">
      <c r="A23" s="3">
        <v>38016</v>
      </c>
      <c r="B23">
        <v>20.122</v>
      </c>
      <c r="C23">
        <v>1.5326</v>
      </c>
      <c r="D23">
        <v>23.49</v>
      </c>
      <c r="E23">
        <v>13.146100000000001</v>
      </c>
      <c r="F23">
        <v>23.4634</v>
      </c>
      <c r="G23">
        <v>36.704999999999998</v>
      </c>
      <c r="H23">
        <v>50.4</v>
      </c>
      <c r="I23">
        <v>25.1205</v>
      </c>
      <c r="J23">
        <v>14.86</v>
      </c>
      <c r="K23">
        <v>23.004799999999999</v>
      </c>
      <c r="L23">
        <v>1493.08</v>
      </c>
    </row>
    <row r="24" spans="1:12" x14ac:dyDescent="0.35">
      <c r="A24" s="3">
        <v>38019</v>
      </c>
      <c r="B24">
        <v>19.940100000000001</v>
      </c>
      <c r="C24">
        <v>1.5163</v>
      </c>
      <c r="D24">
        <v>23.35</v>
      </c>
      <c r="E24">
        <v>12.9374</v>
      </c>
      <c r="F24">
        <v>23.910599999999999</v>
      </c>
      <c r="G24">
        <v>36.365000000000002</v>
      </c>
      <c r="H24">
        <v>48.27</v>
      </c>
      <c r="I24">
        <v>24.670500000000001</v>
      </c>
      <c r="J24">
        <v>14.64</v>
      </c>
      <c r="K24">
        <v>22.853999999999999</v>
      </c>
      <c r="L24">
        <v>1487.84</v>
      </c>
    </row>
    <row r="25" spans="1:12" x14ac:dyDescent="0.35">
      <c r="A25" s="3">
        <v>38020</v>
      </c>
      <c r="B25">
        <v>19.86</v>
      </c>
      <c r="C25">
        <v>1.5122</v>
      </c>
      <c r="D25">
        <v>22.745000000000001</v>
      </c>
      <c r="E25">
        <v>13.1935</v>
      </c>
      <c r="F25">
        <v>24.1022</v>
      </c>
      <c r="G25">
        <v>35.950000000000003</v>
      </c>
      <c r="H25">
        <v>44.94</v>
      </c>
      <c r="I25">
        <v>24.6191</v>
      </c>
      <c r="J25">
        <v>14.75</v>
      </c>
      <c r="K25">
        <v>23.668099999999999</v>
      </c>
      <c r="L25">
        <v>1491.85</v>
      </c>
    </row>
    <row r="26" spans="1:12" x14ac:dyDescent="0.35">
      <c r="A26" s="3">
        <v>38021</v>
      </c>
      <c r="B26">
        <v>19.656199999999998</v>
      </c>
      <c r="C26">
        <v>1.4802999999999999</v>
      </c>
      <c r="D26">
        <v>22.475000000000001</v>
      </c>
      <c r="E26">
        <v>12.586500000000001</v>
      </c>
      <c r="F26">
        <v>21.9758</v>
      </c>
      <c r="G26">
        <v>34.825000000000003</v>
      </c>
      <c r="H26">
        <v>45.39</v>
      </c>
      <c r="I26">
        <v>24.169</v>
      </c>
      <c r="J26">
        <v>14.13</v>
      </c>
      <c r="K26">
        <v>22.6568</v>
      </c>
      <c r="L26">
        <v>1462.61</v>
      </c>
    </row>
    <row r="27" spans="1:12" x14ac:dyDescent="0.35">
      <c r="A27" s="3">
        <v>38022</v>
      </c>
      <c r="B27">
        <v>19.619800000000001</v>
      </c>
      <c r="C27">
        <v>1.5230999999999999</v>
      </c>
      <c r="D27">
        <v>23.05</v>
      </c>
      <c r="E27">
        <v>12.861499999999999</v>
      </c>
      <c r="F27">
        <v>21.738600000000002</v>
      </c>
      <c r="G27">
        <v>36.58</v>
      </c>
      <c r="H27">
        <v>46.04</v>
      </c>
      <c r="I27">
        <v>24.3705</v>
      </c>
      <c r="J27">
        <v>14.17</v>
      </c>
      <c r="K27">
        <v>22.581299999999999</v>
      </c>
      <c r="L27">
        <v>1465.03</v>
      </c>
    </row>
    <row r="28" spans="1:12" x14ac:dyDescent="0.35">
      <c r="A28" s="3">
        <v>38023</v>
      </c>
      <c r="B28">
        <v>19.7072</v>
      </c>
      <c r="C28">
        <v>1.5427999999999999</v>
      </c>
      <c r="D28">
        <v>23.245000000000001</v>
      </c>
      <c r="E28">
        <v>12.7287</v>
      </c>
      <c r="F28">
        <v>22.578199999999999</v>
      </c>
      <c r="G28">
        <v>38.314999999999998</v>
      </c>
      <c r="H28">
        <v>46.35</v>
      </c>
      <c r="I28">
        <v>24.726199999999999</v>
      </c>
      <c r="J28">
        <v>14.94</v>
      </c>
      <c r="K28">
        <v>23.305800000000001</v>
      </c>
      <c r="L28">
        <v>1498.95</v>
      </c>
    </row>
    <row r="29" spans="1:12" x14ac:dyDescent="0.35">
      <c r="A29" s="3">
        <v>38026</v>
      </c>
      <c r="B29">
        <v>19.5762</v>
      </c>
      <c r="C29">
        <v>1.5399</v>
      </c>
      <c r="D29">
        <v>23.46</v>
      </c>
      <c r="E29">
        <v>12.5959</v>
      </c>
      <c r="F29">
        <v>22.514299999999999</v>
      </c>
      <c r="G29">
        <v>38.28</v>
      </c>
      <c r="H29">
        <v>45.86</v>
      </c>
      <c r="I29">
        <v>24.499099999999999</v>
      </c>
      <c r="J29">
        <v>15.06</v>
      </c>
      <c r="K29">
        <v>23.071899999999999</v>
      </c>
      <c r="L29">
        <v>1490.91</v>
      </c>
    </row>
    <row r="30" spans="1:12" x14ac:dyDescent="0.35">
      <c r="A30" s="3">
        <v>38027</v>
      </c>
      <c r="B30">
        <v>19.663499999999999</v>
      </c>
      <c r="C30">
        <v>1.5611000000000002</v>
      </c>
      <c r="D30">
        <v>23.445</v>
      </c>
      <c r="E30">
        <v>12.7003</v>
      </c>
      <c r="F30">
        <v>22.614699999999999</v>
      </c>
      <c r="G30">
        <v>36.4</v>
      </c>
      <c r="H30">
        <v>45.59</v>
      </c>
      <c r="I30">
        <v>24.8977</v>
      </c>
      <c r="J30">
        <v>15.54</v>
      </c>
      <c r="K30">
        <v>23.049199999999999</v>
      </c>
      <c r="L30">
        <v>1500.29</v>
      </c>
    </row>
    <row r="31" spans="1:12" x14ac:dyDescent="0.35">
      <c r="A31" s="3">
        <v>38028</v>
      </c>
      <c r="B31">
        <v>19.758099999999999</v>
      </c>
      <c r="C31">
        <v>1.6168</v>
      </c>
      <c r="D31">
        <v>23.934999999999999</v>
      </c>
      <c r="E31">
        <v>12.994299999999999</v>
      </c>
      <c r="F31">
        <v>22.1219</v>
      </c>
      <c r="G31">
        <v>35.979999999999997</v>
      </c>
      <c r="H31">
        <v>47.14</v>
      </c>
      <c r="I31">
        <v>25.450600000000001</v>
      </c>
      <c r="J31">
        <v>15.71</v>
      </c>
      <c r="K31">
        <v>23.3888</v>
      </c>
      <c r="L31">
        <v>1514.18</v>
      </c>
    </row>
    <row r="32" spans="1:12" x14ac:dyDescent="0.35">
      <c r="A32" s="3">
        <v>38029</v>
      </c>
      <c r="B32">
        <v>19.6126</v>
      </c>
      <c r="C32">
        <v>1.6120999999999999</v>
      </c>
      <c r="D32">
        <v>23.76</v>
      </c>
      <c r="E32">
        <v>13.013299999999999</v>
      </c>
      <c r="F32">
        <v>21.948499999999999</v>
      </c>
      <c r="G32">
        <v>37.299999999999997</v>
      </c>
      <c r="H32">
        <v>47.06</v>
      </c>
      <c r="I32">
        <v>25.1248</v>
      </c>
      <c r="J32">
        <v>15.09</v>
      </c>
      <c r="K32">
        <v>23.200199999999999</v>
      </c>
      <c r="L32">
        <v>1501.34</v>
      </c>
    </row>
    <row r="33" spans="1:12" x14ac:dyDescent="0.35">
      <c r="A33" s="3">
        <v>38030</v>
      </c>
      <c r="B33">
        <v>19.3506</v>
      </c>
      <c r="C33">
        <v>1.5625</v>
      </c>
      <c r="D33">
        <v>23.2</v>
      </c>
      <c r="E33">
        <v>13.079700000000001</v>
      </c>
      <c r="F33">
        <v>21.957599999999999</v>
      </c>
      <c r="G33">
        <v>35.54</v>
      </c>
      <c r="H33">
        <v>46.38</v>
      </c>
      <c r="I33">
        <v>24.726199999999999</v>
      </c>
      <c r="J33">
        <v>14.94</v>
      </c>
      <c r="K33">
        <v>22.747299999999999</v>
      </c>
      <c r="L33">
        <v>1484.47</v>
      </c>
    </row>
    <row r="34" spans="1:12" x14ac:dyDescent="0.35">
      <c r="A34" s="3">
        <v>38034</v>
      </c>
      <c r="B34">
        <v>19.6417</v>
      </c>
      <c r="C34">
        <v>1.5733999999999999</v>
      </c>
      <c r="D34">
        <v>23.285</v>
      </c>
      <c r="E34">
        <v>13.0512</v>
      </c>
      <c r="F34">
        <v>22.131</v>
      </c>
      <c r="G34">
        <v>35.28</v>
      </c>
      <c r="H34">
        <v>45.53</v>
      </c>
      <c r="I34">
        <v>25.523399999999999</v>
      </c>
      <c r="J34">
        <v>14.93</v>
      </c>
      <c r="K34">
        <v>23.253</v>
      </c>
      <c r="L34">
        <v>1506.57</v>
      </c>
    </row>
    <row r="35" spans="1:12" x14ac:dyDescent="0.35">
      <c r="A35" s="3">
        <v>38035</v>
      </c>
      <c r="B35">
        <v>19.4816</v>
      </c>
      <c r="C35">
        <v>1.5802</v>
      </c>
      <c r="D35">
        <v>23.045000000000002</v>
      </c>
      <c r="E35">
        <v>13.335800000000001</v>
      </c>
      <c r="F35">
        <v>21.984999999999999</v>
      </c>
      <c r="G35">
        <v>35.24</v>
      </c>
      <c r="H35">
        <v>44.87</v>
      </c>
      <c r="I35">
        <v>25.313400000000001</v>
      </c>
      <c r="J35">
        <v>15.3</v>
      </c>
      <c r="K35">
        <v>23.0945</v>
      </c>
      <c r="L35">
        <v>1507.49</v>
      </c>
    </row>
    <row r="36" spans="1:12" x14ac:dyDescent="0.35">
      <c r="A36" s="3">
        <v>38036</v>
      </c>
      <c r="B36">
        <v>19.256</v>
      </c>
      <c r="C36">
        <v>1.5265</v>
      </c>
      <c r="D36">
        <v>23</v>
      </c>
      <c r="E36">
        <v>13.0892</v>
      </c>
      <c r="F36">
        <v>21.610800000000001</v>
      </c>
      <c r="G36">
        <v>34.15</v>
      </c>
      <c r="H36">
        <v>44.65</v>
      </c>
      <c r="I36">
        <v>25.197700000000001</v>
      </c>
      <c r="J36">
        <v>14.97</v>
      </c>
      <c r="K36">
        <v>22.558599999999998</v>
      </c>
      <c r="L36">
        <v>1484.8</v>
      </c>
    </row>
    <row r="37" spans="1:12" x14ac:dyDescent="0.35">
      <c r="A37" s="3">
        <v>38037</v>
      </c>
      <c r="B37">
        <v>19.335999999999999</v>
      </c>
      <c r="C37">
        <v>1.5217000000000001</v>
      </c>
      <c r="D37">
        <v>23.254999999999999</v>
      </c>
      <c r="E37">
        <v>13.0038</v>
      </c>
      <c r="F37">
        <v>21.163599999999999</v>
      </c>
      <c r="G37">
        <v>35.380000000000003</v>
      </c>
      <c r="H37">
        <v>45.17</v>
      </c>
      <c r="I37">
        <v>25.459099999999999</v>
      </c>
      <c r="J37">
        <v>14.65</v>
      </c>
      <c r="K37">
        <v>22.6417</v>
      </c>
      <c r="L37">
        <v>1482.1</v>
      </c>
    </row>
    <row r="38" spans="1:12" x14ac:dyDescent="0.35">
      <c r="A38" s="3">
        <v>38040</v>
      </c>
      <c r="B38">
        <v>19.365099999999998</v>
      </c>
      <c r="C38">
        <v>1.5074999999999998</v>
      </c>
      <c r="D38">
        <v>22.454999999999998</v>
      </c>
      <c r="E38">
        <v>12.652900000000001</v>
      </c>
      <c r="F38">
        <v>20.7621</v>
      </c>
      <c r="G38">
        <v>35.020000000000003</v>
      </c>
      <c r="H38">
        <v>43.969000000000001</v>
      </c>
      <c r="I38">
        <v>26.7578</v>
      </c>
      <c r="J38">
        <v>13.99</v>
      </c>
      <c r="K38">
        <v>21.886900000000001</v>
      </c>
      <c r="L38">
        <v>1463.75</v>
      </c>
    </row>
    <row r="39" spans="1:12" x14ac:dyDescent="0.35">
      <c r="A39" s="3">
        <v>38041</v>
      </c>
      <c r="B39">
        <v>19.561599999999999</v>
      </c>
      <c r="C39">
        <v>1.5190000000000001</v>
      </c>
      <c r="D39">
        <v>21.88</v>
      </c>
      <c r="E39">
        <v>12.577</v>
      </c>
      <c r="F39">
        <v>21.035799999999998</v>
      </c>
      <c r="G39">
        <v>31.2</v>
      </c>
      <c r="H39">
        <v>42.32</v>
      </c>
      <c r="I39">
        <v>26.179200000000002</v>
      </c>
      <c r="J39">
        <v>14.01</v>
      </c>
      <c r="K39">
        <v>22.0379</v>
      </c>
      <c r="L39">
        <v>1462.05</v>
      </c>
    </row>
    <row r="40" spans="1:12" x14ac:dyDescent="0.35">
      <c r="A40" s="3">
        <v>38042</v>
      </c>
      <c r="B40">
        <v>19.430599999999998</v>
      </c>
      <c r="C40">
        <v>1.5495999999999999</v>
      </c>
      <c r="D40">
        <v>21.67</v>
      </c>
      <c r="E40">
        <v>12.5106</v>
      </c>
      <c r="F40">
        <v>21.519500000000001</v>
      </c>
      <c r="G40">
        <v>31.11</v>
      </c>
      <c r="H40">
        <v>42.94</v>
      </c>
      <c r="I40">
        <v>26.638300000000001</v>
      </c>
      <c r="J40">
        <v>14.52</v>
      </c>
      <c r="K40">
        <v>22.354900000000001</v>
      </c>
      <c r="L40">
        <v>1470.22</v>
      </c>
    </row>
    <row r="41" spans="1:12" x14ac:dyDescent="0.35">
      <c r="A41" s="3">
        <v>38043</v>
      </c>
      <c r="B41">
        <v>19.2851</v>
      </c>
      <c r="C41">
        <v>1.5651999999999999</v>
      </c>
      <c r="D41">
        <v>21.774999999999999</v>
      </c>
      <c r="E41">
        <v>12.5959</v>
      </c>
      <c r="F41">
        <v>21.3096</v>
      </c>
      <c r="G41">
        <v>33.6</v>
      </c>
      <c r="H41">
        <v>43.65</v>
      </c>
      <c r="I41">
        <v>27.333500000000001</v>
      </c>
      <c r="J41">
        <v>15.05</v>
      </c>
      <c r="K41">
        <v>22.264299999999999</v>
      </c>
      <c r="L41">
        <v>1477.13</v>
      </c>
    </row>
    <row r="42" spans="1:12" x14ac:dyDescent="0.35">
      <c r="A42" s="3">
        <v>38044</v>
      </c>
      <c r="B42">
        <v>19.306899999999999</v>
      </c>
      <c r="C42">
        <v>1.625</v>
      </c>
      <c r="D42">
        <v>22.17</v>
      </c>
      <c r="E42">
        <v>12.207100000000001</v>
      </c>
      <c r="F42">
        <v>21.136199999999999</v>
      </c>
      <c r="G42">
        <v>34.4</v>
      </c>
      <c r="H42">
        <v>43.01</v>
      </c>
      <c r="I42">
        <v>27.0717</v>
      </c>
      <c r="J42">
        <v>15</v>
      </c>
      <c r="K42">
        <v>22.0379</v>
      </c>
      <c r="L42">
        <v>1470.38</v>
      </c>
    </row>
    <row r="43" spans="1:12" x14ac:dyDescent="0.35">
      <c r="A43" s="3">
        <v>38047</v>
      </c>
      <c r="B43">
        <v>19.430599999999998</v>
      </c>
      <c r="C43">
        <v>1.6318000000000001</v>
      </c>
      <c r="D43">
        <v>22.04</v>
      </c>
      <c r="E43">
        <v>12.4063</v>
      </c>
      <c r="F43">
        <v>21.4739</v>
      </c>
      <c r="G43">
        <v>34.75</v>
      </c>
      <c r="H43">
        <v>42.97</v>
      </c>
      <c r="I43">
        <v>26.925799999999999</v>
      </c>
      <c r="J43">
        <v>14.89</v>
      </c>
      <c r="K43">
        <v>22.407699999999998</v>
      </c>
      <c r="L43">
        <v>1489.49</v>
      </c>
    </row>
    <row r="44" spans="1:12" x14ac:dyDescent="0.35">
      <c r="A44" s="3">
        <v>38048</v>
      </c>
      <c r="B44">
        <v>19.204999999999998</v>
      </c>
      <c r="C44">
        <v>1.6175000000000002</v>
      </c>
      <c r="D44">
        <v>21.5</v>
      </c>
      <c r="E44">
        <v>12.311400000000001</v>
      </c>
      <c r="F44">
        <v>21.017600000000002</v>
      </c>
      <c r="G44">
        <v>34.46</v>
      </c>
      <c r="H44">
        <v>42.01</v>
      </c>
      <c r="I44">
        <v>26.6083</v>
      </c>
      <c r="J44">
        <v>14.93</v>
      </c>
      <c r="K44">
        <v>22.3398</v>
      </c>
      <c r="L44">
        <v>1473.22</v>
      </c>
    </row>
    <row r="45" spans="1:12" x14ac:dyDescent="0.35">
      <c r="A45" s="3">
        <v>38049</v>
      </c>
      <c r="B45">
        <v>19.1905</v>
      </c>
      <c r="C45">
        <v>1.625</v>
      </c>
      <c r="D45">
        <v>21.68</v>
      </c>
      <c r="E45">
        <v>12.3399</v>
      </c>
      <c r="F45">
        <v>20.7164</v>
      </c>
      <c r="G45">
        <v>33.020000000000003</v>
      </c>
      <c r="H45">
        <v>43.17</v>
      </c>
      <c r="I45">
        <v>26.5014</v>
      </c>
      <c r="J45">
        <v>14.7</v>
      </c>
      <c r="K45">
        <v>21.917100000000001</v>
      </c>
      <c r="L45">
        <v>1466.09</v>
      </c>
    </row>
    <row r="46" spans="1:12" x14ac:dyDescent="0.35">
      <c r="A46" s="3">
        <v>38050</v>
      </c>
      <c r="B46">
        <v>19.1905</v>
      </c>
      <c r="C46">
        <v>1.7092000000000001</v>
      </c>
      <c r="D46">
        <v>22.065000000000001</v>
      </c>
      <c r="E46">
        <v>12.330400000000001</v>
      </c>
      <c r="F46">
        <v>21.163599999999999</v>
      </c>
      <c r="G46">
        <v>32.68</v>
      </c>
      <c r="H46">
        <v>44.39</v>
      </c>
      <c r="I46">
        <v>26.848600000000001</v>
      </c>
      <c r="J46">
        <v>15.39</v>
      </c>
      <c r="K46">
        <v>22.377500000000001</v>
      </c>
      <c r="L46">
        <v>1481.36</v>
      </c>
    </row>
    <row r="47" spans="1:12" x14ac:dyDescent="0.35">
      <c r="A47" s="3">
        <v>38051</v>
      </c>
      <c r="B47">
        <v>19.175899999999999</v>
      </c>
      <c r="C47">
        <v>1.8166</v>
      </c>
      <c r="D47">
        <v>22.2</v>
      </c>
      <c r="E47">
        <v>12.055300000000001</v>
      </c>
      <c r="F47">
        <v>20.889800000000001</v>
      </c>
      <c r="G47">
        <v>33.270000000000003</v>
      </c>
      <c r="H47">
        <v>44.09</v>
      </c>
      <c r="I47">
        <v>27.410699999999999</v>
      </c>
      <c r="J47">
        <v>15.36</v>
      </c>
      <c r="K47">
        <v>21.8492</v>
      </c>
      <c r="L47">
        <v>1472.99</v>
      </c>
    </row>
    <row r="48" spans="1:12" x14ac:dyDescent="0.35">
      <c r="A48" s="3">
        <v>38054</v>
      </c>
      <c r="B48">
        <v>18.797499999999999</v>
      </c>
      <c r="C48">
        <v>1.7663</v>
      </c>
      <c r="D48">
        <v>21.92</v>
      </c>
      <c r="E48">
        <v>11.7233</v>
      </c>
      <c r="F48">
        <v>20.406099999999999</v>
      </c>
      <c r="G48">
        <v>31.98</v>
      </c>
      <c r="H48">
        <v>43.5</v>
      </c>
      <c r="I48">
        <v>27.299099999999999</v>
      </c>
      <c r="J48">
        <v>14.7</v>
      </c>
      <c r="K48">
        <v>20.905799999999999</v>
      </c>
      <c r="L48">
        <v>1441.12</v>
      </c>
    </row>
    <row r="49" spans="1:12" x14ac:dyDescent="0.35">
      <c r="A49" s="3">
        <v>38055</v>
      </c>
      <c r="B49">
        <v>18.717400000000001</v>
      </c>
      <c r="C49">
        <v>1.841</v>
      </c>
      <c r="D49">
        <v>21.675000000000001</v>
      </c>
      <c r="E49">
        <v>11.6759</v>
      </c>
      <c r="F49">
        <v>20.187100000000001</v>
      </c>
      <c r="G49">
        <v>31.15</v>
      </c>
      <c r="H49">
        <v>42.71</v>
      </c>
      <c r="I49">
        <v>27.354900000000001</v>
      </c>
      <c r="J49">
        <v>14.53</v>
      </c>
      <c r="K49">
        <v>21.117100000000001</v>
      </c>
      <c r="L49">
        <v>1437.47</v>
      </c>
    </row>
    <row r="50" spans="1:12" x14ac:dyDescent="0.35">
      <c r="A50" s="3">
        <v>38056</v>
      </c>
      <c r="B50">
        <v>18.462700000000002</v>
      </c>
      <c r="C50">
        <v>1.8803999999999998</v>
      </c>
      <c r="D50">
        <v>20.85</v>
      </c>
      <c r="E50">
        <v>11.770799999999999</v>
      </c>
      <c r="F50">
        <v>20.269200000000001</v>
      </c>
      <c r="G50">
        <v>30.61</v>
      </c>
      <c r="H50">
        <v>41.55</v>
      </c>
      <c r="I50">
        <v>27.247599999999998</v>
      </c>
      <c r="J50">
        <v>14.43</v>
      </c>
      <c r="K50">
        <v>20.611499999999999</v>
      </c>
      <c r="L50">
        <v>1417.5</v>
      </c>
    </row>
    <row r="51" spans="1:12" x14ac:dyDescent="0.35">
      <c r="A51" s="3">
        <v>38057</v>
      </c>
      <c r="B51">
        <v>18.259</v>
      </c>
      <c r="C51">
        <v>1.8444</v>
      </c>
      <c r="D51">
        <v>20.824999999999999</v>
      </c>
      <c r="E51">
        <v>11.619</v>
      </c>
      <c r="F51">
        <v>20.387899999999998</v>
      </c>
      <c r="G51">
        <v>30.02</v>
      </c>
      <c r="H51">
        <v>41.28</v>
      </c>
      <c r="I51">
        <v>26.509599999999999</v>
      </c>
      <c r="J51">
        <v>14.44</v>
      </c>
      <c r="K51">
        <v>20.437899999999999</v>
      </c>
      <c r="L51">
        <v>1402.2</v>
      </c>
    </row>
    <row r="52" spans="1:12" x14ac:dyDescent="0.35">
      <c r="A52" s="3">
        <v>38058</v>
      </c>
      <c r="B52">
        <v>18.47</v>
      </c>
      <c r="C52">
        <v>1.8723000000000001</v>
      </c>
      <c r="D52">
        <v>21.51</v>
      </c>
      <c r="E52">
        <v>11.438800000000001</v>
      </c>
      <c r="F52">
        <v>21.108899999999998</v>
      </c>
      <c r="G52">
        <v>30.77</v>
      </c>
      <c r="H52">
        <v>42.44</v>
      </c>
      <c r="I52">
        <v>27.041699999999999</v>
      </c>
      <c r="J52">
        <v>15</v>
      </c>
      <c r="K52">
        <v>20.898299999999999</v>
      </c>
      <c r="L52">
        <v>1431.4</v>
      </c>
    </row>
    <row r="53" spans="1:12" x14ac:dyDescent="0.35">
      <c r="A53" s="3">
        <v>38061</v>
      </c>
      <c r="B53">
        <v>18.309899999999999</v>
      </c>
      <c r="C53">
        <v>1.7968999999999999</v>
      </c>
      <c r="D53">
        <v>20.875</v>
      </c>
      <c r="E53">
        <v>11.0594</v>
      </c>
      <c r="F53">
        <v>20.789400000000001</v>
      </c>
      <c r="G53">
        <v>29.55</v>
      </c>
      <c r="H53">
        <v>41.08</v>
      </c>
      <c r="I53">
        <v>26.9559</v>
      </c>
      <c r="J53">
        <v>14.6</v>
      </c>
      <c r="K53">
        <v>20.452999999999999</v>
      </c>
      <c r="L53">
        <v>1399.87</v>
      </c>
    </row>
    <row r="54" spans="1:12" x14ac:dyDescent="0.35">
      <c r="A54" s="3">
        <v>38062</v>
      </c>
      <c r="B54">
        <v>18.3245</v>
      </c>
      <c r="C54">
        <v>1.7541</v>
      </c>
      <c r="D54">
        <v>21.285</v>
      </c>
      <c r="E54">
        <v>11.097300000000001</v>
      </c>
      <c r="F54">
        <v>21.098800000000001</v>
      </c>
      <c r="G54">
        <v>29.05</v>
      </c>
      <c r="H54">
        <v>42.13</v>
      </c>
      <c r="I54">
        <v>27.518000000000001</v>
      </c>
      <c r="J54">
        <v>14.92</v>
      </c>
      <c r="K54">
        <v>20.498200000000001</v>
      </c>
      <c r="L54">
        <v>1407.07</v>
      </c>
    </row>
    <row r="55" spans="1:12" x14ac:dyDescent="0.35">
      <c r="A55" s="3">
        <v>38063</v>
      </c>
      <c r="B55">
        <v>18.2881</v>
      </c>
      <c r="C55">
        <v>1.7791999999999999</v>
      </c>
      <c r="D55">
        <v>22.425000000000001</v>
      </c>
      <c r="E55">
        <v>11.239599999999999</v>
      </c>
      <c r="F55">
        <v>21.4465</v>
      </c>
      <c r="G55">
        <v>30.52</v>
      </c>
      <c r="H55">
        <v>42.8</v>
      </c>
      <c r="I55">
        <v>27.771100000000001</v>
      </c>
      <c r="J55">
        <v>15.35</v>
      </c>
      <c r="K55">
        <v>20.973700000000001</v>
      </c>
      <c r="L55">
        <v>1428.89</v>
      </c>
    </row>
    <row r="56" spans="1:12" x14ac:dyDescent="0.35">
      <c r="A56" s="3">
        <v>38064</v>
      </c>
      <c r="B56">
        <v>18.113399999999999</v>
      </c>
      <c r="C56">
        <v>1.7439</v>
      </c>
      <c r="D56">
        <v>22.524999999999999</v>
      </c>
      <c r="E56">
        <v>11.012</v>
      </c>
      <c r="F56">
        <v>21.145399999999999</v>
      </c>
      <c r="G56">
        <v>30.9</v>
      </c>
      <c r="H56">
        <v>43.01</v>
      </c>
      <c r="I56">
        <v>27.818300000000001</v>
      </c>
      <c r="J56">
        <v>15.35</v>
      </c>
      <c r="K56">
        <v>20.528400000000001</v>
      </c>
      <c r="L56">
        <v>1417.77</v>
      </c>
    </row>
    <row r="57" spans="1:12" x14ac:dyDescent="0.35">
      <c r="A57" s="3">
        <v>38065</v>
      </c>
      <c r="B57">
        <v>17.924199999999999</v>
      </c>
      <c r="C57">
        <v>1.7568000000000001</v>
      </c>
      <c r="D57">
        <v>22.875</v>
      </c>
      <c r="E57">
        <v>10.9076</v>
      </c>
      <c r="F57">
        <v>20.533899999999999</v>
      </c>
      <c r="G57">
        <v>30.73</v>
      </c>
      <c r="H57">
        <v>42.8</v>
      </c>
      <c r="I57">
        <v>27.616700000000002</v>
      </c>
      <c r="J57">
        <v>15.25</v>
      </c>
      <c r="K57">
        <v>19.992599999999999</v>
      </c>
      <c r="L57">
        <v>1398.58</v>
      </c>
    </row>
    <row r="58" spans="1:12" x14ac:dyDescent="0.35">
      <c r="A58" s="3">
        <v>38068</v>
      </c>
      <c r="B58">
        <v>17.829599999999999</v>
      </c>
      <c r="C58">
        <v>1.7568000000000001</v>
      </c>
      <c r="D58">
        <v>22.234999999999999</v>
      </c>
      <c r="E58">
        <v>10.7559</v>
      </c>
      <c r="F58">
        <v>20.396999999999998</v>
      </c>
      <c r="G58">
        <v>29.25</v>
      </c>
      <c r="H58">
        <v>40.85</v>
      </c>
      <c r="I58">
        <v>26.736999999999998</v>
      </c>
      <c r="J58">
        <v>14.79</v>
      </c>
      <c r="K58">
        <v>19.796399999999998</v>
      </c>
      <c r="L58">
        <v>1381.39</v>
      </c>
    </row>
    <row r="59" spans="1:12" x14ac:dyDescent="0.35">
      <c r="A59" s="3">
        <v>38069</v>
      </c>
      <c r="B59">
        <v>17.5749</v>
      </c>
      <c r="C59">
        <v>1.7181</v>
      </c>
      <c r="D59">
        <v>22.04</v>
      </c>
      <c r="E59">
        <v>10.812799999999999</v>
      </c>
      <c r="F59">
        <v>20.406099999999999</v>
      </c>
      <c r="G59">
        <v>28.5</v>
      </c>
      <c r="H59">
        <v>40.229999999999997</v>
      </c>
      <c r="I59">
        <v>26.428100000000001</v>
      </c>
      <c r="J59">
        <v>14.86</v>
      </c>
      <c r="K59">
        <v>19.743500000000001</v>
      </c>
      <c r="L59">
        <v>1370.04</v>
      </c>
    </row>
    <row r="60" spans="1:12" x14ac:dyDescent="0.35">
      <c r="A60" s="3">
        <v>38070</v>
      </c>
      <c r="B60">
        <v>17.764099999999999</v>
      </c>
      <c r="C60">
        <v>1.7323</v>
      </c>
      <c r="D60">
        <v>22.25</v>
      </c>
      <c r="E60">
        <v>10.9361</v>
      </c>
      <c r="F60">
        <v>20.6891</v>
      </c>
      <c r="G60">
        <v>28.33</v>
      </c>
      <c r="H60">
        <v>39.630000000000003</v>
      </c>
      <c r="I60">
        <v>26.694099999999999</v>
      </c>
      <c r="J60">
        <v>15.54</v>
      </c>
      <c r="K60">
        <v>20.0228</v>
      </c>
      <c r="L60">
        <v>1381.86</v>
      </c>
    </row>
    <row r="61" spans="1:12" x14ac:dyDescent="0.35">
      <c r="A61" s="3">
        <v>38071</v>
      </c>
      <c r="B61">
        <v>18.331700000000001</v>
      </c>
      <c r="C61">
        <v>1.8254000000000001</v>
      </c>
      <c r="D61">
        <v>23.47</v>
      </c>
      <c r="E61">
        <v>11.324999999999999</v>
      </c>
      <c r="F61">
        <v>21.519500000000001</v>
      </c>
      <c r="G61">
        <v>29.6</v>
      </c>
      <c r="H61">
        <v>41.99</v>
      </c>
      <c r="I61">
        <v>26.998799999999999</v>
      </c>
      <c r="J61">
        <v>15.87</v>
      </c>
      <c r="K61">
        <v>20.973700000000001</v>
      </c>
      <c r="L61">
        <v>1425.86</v>
      </c>
    </row>
    <row r="62" spans="1:12" x14ac:dyDescent="0.35">
      <c r="A62" s="3">
        <v>38072</v>
      </c>
      <c r="B62">
        <v>18.215299999999999</v>
      </c>
      <c r="C62">
        <v>1.837</v>
      </c>
      <c r="D62">
        <v>23.565000000000001</v>
      </c>
      <c r="E62">
        <v>11.305999999999999</v>
      </c>
      <c r="F62">
        <v>21.3553</v>
      </c>
      <c r="G62">
        <v>28.97</v>
      </c>
      <c r="H62">
        <v>41.7</v>
      </c>
      <c r="I62">
        <v>26.501000000000001</v>
      </c>
      <c r="J62">
        <v>15.51</v>
      </c>
      <c r="K62">
        <v>20.664300000000001</v>
      </c>
      <c r="L62">
        <v>1415.39</v>
      </c>
    </row>
    <row r="63" spans="1:12" x14ac:dyDescent="0.35">
      <c r="A63" s="3">
        <v>38075</v>
      </c>
      <c r="B63">
        <v>18.4191</v>
      </c>
      <c r="C63">
        <v>1.8961000000000001</v>
      </c>
      <c r="D63">
        <v>23.844999999999999</v>
      </c>
      <c r="E63">
        <v>11.457800000000001</v>
      </c>
      <c r="F63">
        <v>21.765899999999998</v>
      </c>
      <c r="G63">
        <v>33.39</v>
      </c>
      <c r="H63">
        <v>42.76</v>
      </c>
      <c r="I63">
        <v>28.152999999999999</v>
      </c>
      <c r="J63">
        <v>15.73</v>
      </c>
      <c r="K63">
        <v>20.898299999999999</v>
      </c>
      <c r="L63">
        <v>1442.31</v>
      </c>
    </row>
    <row r="64" spans="1:12" x14ac:dyDescent="0.35">
      <c r="A64" s="3">
        <v>38076</v>
      </c>
      <c r="B64">
        <v>18.338999999999999</v>
      </c>
      <c r="C64">
        <v>1.8967000000000001</v>
      </c>
      <c r="D64">
        <v>24.395</v>
      </c>
      <c r="E64">
        <v>11.457800000000001</v>
      </c>
      <c r="F64">
        <v>21.838999999999999</v>
      </c>
      <c r="G64">
        <v>34.369999999999997</v>
      </c>
      <c r="H64">
        <v>43.8</v>
      </c>
      <c r="I64">
        <v>28.1402</v>
      </c>
      <c r="J64">
        <v>16.03</v>
      </c>
      <c r="K64">
        <v>20.701999999999998</v>
      </c>
      <c r="L64">
        <v>1445.25</v>
      </c>
    </row>
    <row r="65" spans="1:12" x14ac:dyDescent="0.35">
      <c r="A65" s="3">
        <v>38077</v>
      </c>
      <c r="B65">
        <v>18.142499999999998</v>
      </c>
      <c r="C65">
        <v>1.837</v>
      </c>
      <c r="D65">
        <v>24.234999999999999</v>
      </c>
      <c r="E65">
        <v>11.3819</v>
      </c>
      <c r="F65">
        <v>21.510400000000001</v>
      </c>
      <c r="G65">
        <v>34.119999999999997</v>
      </c>
      <c r="H65">
        <v>43.28</v>
      </c>
      <c r="I65">
        <v>28.444800000000001</v>
      </c>
      <c r="J65">
        <v>16.23</v>
      </c>
      <c r="K65">
        <v>20.528400000000001</v>
      </c>
      <c r="L65">
        <v>1438.41</v>
      </c>
    </row>
    <row r="66" spans="1:12" x14ac:dyDescent="0.35">
      <c r="A66" s="3">
        <v>38078</v>
      </c>
      <c r="B66">
        <v>18.2517</v>
      </c>
      <c r="C66">
        <v>1.8416999999999999</v>
      </c>
      <c r="D66">
        <v>24.725000000000001</v>
      </c>
      <c r="E66">
        <v>11.6569</v>
      </c>
      <c r="F66">
        <v>21.665600000000001</v>
      </c>
      <c r="G66">
        <v>35.36</v>
      </c>
      <c r="H66">
        <v>44.74</v>
      </c>
      <c r="I66">
        <v>28.444800000000001</v>
      </c>
      <c r="J66">
        <v>16.79</v>
      </c>
      <c r="K66">
        <v>20.664300000000001</v>
      </c>
      <c r="L66">
        <v>1453.22</v>
      </c>
    </row>
    <row r="67" spans="1:12" x14ac:dyDescent="0.35">
      <c r="A67" s="3">
        <v>38079</v>
      </c>
      <c r="B67">
        <v>18.812100000000001</v>
      </c>
      <c r="C67">
        <v>1.8681999999999999</v>
      </c>
      <c r="D67">
        <v>25.074999999999999</v>
      </c>
      <c r="E67">
        <v>11.932</v>
      </c>
      <c r="F67">
        <v>22.295300000000001</v>
      </c>
      <c r="G67">
        <v>35.18</v>
      </c>
      <c r="H67">
        <v>46.09</v>
      </c>
      <c r="I67">
        <v>29.2773</v>
      </c>
      <c r="J67">
        <v>17.45</v>
      </c>
      <c r="K67">
        <v>21.222799999999999</v>
      </c>
      <c r="L67">
        <v>1490.3</v>
      </c>
    </row>
    <row r="68" spans="1:12" x14ac:dyDescent="0.35">
      <c r="A68" s="3">
        <v>38082</v>
      </c>
      <c r="B68">
        <v>18.8856</v>
      </c>
      <c r="C68">
        <v>1.9239000000000002</v>
      </c>
      <c r="D68">
        <v>24.995000000000001</v>
      </c>
      <c r="E68">
        <v>12.1122</v>
      </c>
      <c r="F68">
        <v>22.642099999999999</v>
      </c>
      <c r="G68">
        <v>35.700000000000003</v>
      </c>
      <c r="H68">
        <v>46.96</v>
      </c>
      <c r="I68">
        <v>29.6892</v>
      </c>
      <c r="J68">
        <v>17.43</v>
      </c>
      <c r="K68">
        <v>21.5473</v>
      </c>
      <c r="L68">
        <v>1508.37</v>
      </c>
    </row>
    <row r="69" spans="1:12" x14ac:dyDescent="0.35">
      <c r="A69" s="3">
        <v>38083</v>
      </c>
      <c r="B69">
        <v>18.775700000000001</v>
      </c>
      <c r="C69">
        <v>1.8906000000000001</v>
      </c>
      <c r="D69">
        <v>24.385000000000002</v>
      </c>
      <c r="E69">
        <v>11.818200000000001</v>
      </c>
      <c r="F69">
        <v>22.495999999999999</v>
      </c>
      <c r="G69">
        <v>35.6</v>
      </c>
      <c r="H69">
        <v>46.44</v>
      </c>
      <c r="I69">
        <v>29.311599999999999</v>
      </c>
      <c r="J69">
        <v>17.100000000000001</v>
      </c>
      <c r="K69">
        <v>21.335999999999999</v>
      </c>
      <c r="L69">
        <v>1493.58</v>
      </c>
    </row>
    <row r="70" spans="1:12" x14ac:dyDescent="0.35">
      <c r="A70" s="3">
        <v>38084</v>
      </c>
      <c r="B70">
        <v>18.622800000000002</v>
      </c>
      <c r="C70">
        <v>1.8552999999999999</v>
      </c>
      <c r="D70">
        <v>24.175000000000001</v>
      </c>
      <c r="E70">
        <v>11.713900000000001</v>
      </c>
      <c r="F70">
        <v>22.1219</v>
      </c>
      <c r="G70">
        <v>35.630000000000003</v>
      </c>
      <c r="H70">
        <v>45.85</v>
      </c>
      <c r="I70">
        <v>29.371700000000001</v>
      </c>
      <c r="J70">
        <v>16.899999999999999</v>
      </c>
      <c r="K70">
        <v>20.845400000000001</v>
      </c>
      <c r="L70">
        <v>1481.96</v>
      </c>
    </row>
    <row r="71" spans="1:12" x14ac:dyDescent="0.35">
      <c r="A71" s="3">
        <v>38085</v>
      </c>
      <c r="B71">
        <v>18.5428</v>
      </c>
      <c r="C71">
        <v>1.8702000000000001</v>
      </c>
      <c r="D71">
        <v>28.105</v>
      </c>
      <c r="E71">
        <v>11.7423</v>
      </c>
      <c r="F71">
        <v>22.0397</v>
      </c>
      <c r="G71">
        <v>37.65</v>
      </c>
      <c r="H71">
        <v>48.1</v>
      </c>
      <c r="I71">
        <v>28.912500000000001</v>
      </c>
      <c r="J71">
        <v>17</v>
      </c>
      <c r="K71">
        <v>20.656700000000001</v>
      </c>
      <c r="L71">
        <v>1485.51</v>
      </c>
    </row>
    <row r="72" spans="1:12" x14ac:dyDescent="0.35">
      <c r="A72" s="3">
        <v>38089</v>
      </c>
      <c r="B72">
        <v>18.6374</v>
      </c>
      <c r="C72">
        <v>1.9049</v>
      </c>
      <c r="D72">
        <v>27.57</v>
      </c>
      <c r="E72">
        <v>11.770799999999999</v>
      </c>
      <c r="F72">
        <v>22.0215</v>
      </c>
      <c r="G72">
        <v>37.71</v>
      </c>
      <c r="H72">
        <v>47.96</v>
      </c>
      <c r="I72">
        <v>29.247199999999999</v>
      </c>
      <c r="J72">
        <v>17.37</v>
      </c>
      <c r="K72">
        <v>20.830300000000001</v>
      </c>
      <c r="L72">
        <v>1495.93</v>
      </c>
    </row>
    <row r="73" spans="1:12" x14ac:dyDescent="0.35">
      <c r="A73" s="3">
        <v>38090</v>
      </c>
      <c r="B73">
        <v>18.521000000000001</v>
      </c>
      <c r="C73">
        <v>1.8294999999999999</v>
      </c>
      <c r="D73">
        <v>27.07</v>
      </c>
      <c r="E73">
        <v>11.6759</v>
      </c>
      <c r="F73">
        <v>21.556000000000001</v>
      </c>
      <c r="G73">
        <v>36.590000000000003</v>
      </c>
      <c r="H73">
        <v>46.58</v>
      </c>
      <c r="I73">
        <v>28.813800000000001</v>
      </c>
      <c r="J73">
        <v>17.16</v>
      </c>
      <c r="K73">
        <v>20.883199999999999</v>
      </c>
      <c r="L73">
        <v>1472.88</v>
      </c>
    </row>
    <row r="74" spans="1:12" x14ac:dyDescent="0.35">
      <c r="A74" s="3">
        <v>38091</v>
      </c>
      <c r="B74">
        <v>18.564599999999999</v>
      </c>
      <c r="C74">
        <v>1.8098000000000001</v>
      </c>
      <c r="D74">
        <v>27.344999999999999</v>
      </c>
      <c r="E74">
        <v>11.732799999999999</v>
      </c>
      <c r="F74">
        <v>21.227499999999999</v>
      </c>
      <c r="G74">
        <v>36.5</v>
      </c>
      <c r="H74">
        <v>46.79</v>
      </c>
      <c r="I74">
        <v>28.895399999999999</v>
      </c>
      <c r="J74">
        <v>17.12</v>
      </c>
      <c r="K74">
        <v>20.656700000000001</v>
      </c>
      <c r="L74">
        <v>1475.66</v>
      </c>
    </row>
    <row r="75" spans="1:12" x14ac:dyDescent="0.35">
      <c r="A75" s="3">
        <v>38092</v>
      </c>
      <c r="B75">
        <v>18.349900000000002</v>
      </c>
      <c r="C75">
        <v>1.9904999999999999</v>
      </c>
      <c r="D75">
        <v>26.95</v>
      </c>
      <c r="E75">
        <v>11.457800000000001</v>
      </c>
      <c r="F75">
        <v>20.825900000000001</v>
      </c>
      <c r="G75">
        <v>37.020000000000003</v>
      </c>
      <c r="H75">
        <v>46.99</v>
      </c>
      <c r="I75">
        <v>28.337499999999999</v>
      </c>
      <c r="J75">
        <v>16.22</v>
      </c>
      <c r="K75">
        <v>20.120899999999999</v>
      </c>
      <c r="L75">
        <v>1459.45</v>
      </c>
    </row>
    <row r="76" spans="1:12" x14ac:dyDescent="0.35">
      <c r="A76" s="3">
        <v>38093</v>
      </c>
      <c r="B76">
        <v>18.309899999999999</v>
      </c>
      <c r="C76">
        <v>1.9823</v>
      </c>
      <c r="D76">
        <v>27.07</v>
      </c>
      <c r="E76">
        <v>11.372400000000001</v>
      </c>
      <c r="F76">
        <v>20.515699999999999</v>
      </c>
      <c r="G76">
        <v>30.75</v>
      </c>
      <c r="H76">
        <v>45.5</v>
      </c>
      <c r="I76">
        <v>27.831199999999999</v>
      </c>
      <c r="J76">
        <v>16.05</v>
      </c>
      <c r="K76">
        <v>19.962399999999999</v>
      </c>
      <c r="L76">
        <v>1449.06</v>
      </c>
    </row>
    <row r="77" spans="1:12" x14ac:dyDescent="0.35">
      <c r="A77" s="3">
        <v>38096</v>
      </c>
      <c r="B77">
        <v>18.5792</v>
      </c>
      <c r="C77">
        <v>1.9258999999999999</v>
      </c>
      <c r="D77">
        <v>27.844999999999999</v>
      </c>
      <c r="E77">
        <v>11.6854</v>
      </c>
      <c r="F77">
        <v>20.862400000000001</v>
      </c>
      <c r="G77">
        <v>30.65</v>
      </c>
      <c r="H77">
        <v>47.11</v>
      </c>
      <c r="I77">
        <v>28.573599999999999</v>
      </c>
      <c r="J77">
        <v>16.29</v>
      </c>
      <c r="K77">
        <v>20.135999999999999</v>
      </c>
      <c r="L77">
        <v>1473.48</v>
      </c>
    </row>
    <row r="78" spans="1:12" x14ac:dyDescent="0.35">
      <c r="A78" s="3">
        <v>38097</v>
      </c>
      <c r="B78">
        <v>18.433599999999998</v>
      </c>
      <c r="C78">
        <v>1.8837999999999999</v>
      </c>
      <c r="D78">
        <v>26.774999999999999</v>
      </c>
      <c r="E78">
        <v>11.3819</v>
      </c>
      <c r="F78">
        <v>20.178000000000001</v>
      </c>
      <c r="G78">
        <v>29.1</v>
      </c>
      <c r="H78">
        <v>45.2</v>
      </c>
      <c r="I78">
        <v>27.646699999999999</v>
      </c>
      <c r="J78">
        <v>15.79</v>
      </c>
      <c r="K78">
        <v>19.675599999999999</v>
      </c>
      <c r="L78">
        <v>1436.9</v>
      </c>
    </row>
    <row r="79" spans="1:12" x14ac:dyDescent="0.35">
      <c r="A79" s="3">
        <v>38098</v>
      </c>
      <c r="B79">
        <v>18.521000000000001</v>
      </c>
      <c r="C79">
        <v>1.8837999999999999</v>
      </c>
      <c r="D79">
        <v>27.29</v>
      </c>
      <c r="E79">
        <v>11.4483</v>
      </c>
      <c r="F79">
        <v>20.415299999999998</v>
      </c>
      <c r="G79">
        <v>29.01</v>
      </c>
      <c r="H79">
        <v>45.72</v>
      </c>
      <c r="I79">
        <v>28.2517</v>
      </c>
      <c r="J79">
        <v>16.28</v>
      </c>
      <c r="K79">
        <v>19.829899999999999</v>
      </c>
      <c r="L79">
        <v>1451.01</v>
      </c>
    </row>
    <row r="80" spans="1:12" x14ac:dyDescent="0.35">
      <c r="A80" s="3">
        <v>38099</v>
      </c>
      <c r="B80">
        <v>18.884799999999998</v>
      </c>
      <c r="C80">
        <v>1.8872</v>
      </c>
      <c r="D80">
        <v>28.795000000000002</v>
      </c>
      <c r="E80">
        <v>11.732799999999999</v>
      </c>
      <c r="F80">
        <v>21.127099999999999</v>
      </c>
      <c r="G80">
        <v>29.78</v>
      </c>
      <c r="H80">
        <v>48.86</v>
      </c>
      <c r="I80">
        <v>29.127099999999999</v>
      </c>
      <c r="J80">
        <v>16.46</v>
      </c>
      <c r="K80">
        <v>20.0152</v>
      </c>
      <c r="L80">
        <v>1485.5</v>
      </c>
    </row>
    <row r="81" spans="1:12" x14ac:dyDescent="0.35">
      <c r="A81" s="3">
        <v>38100</v>
      </c>
      <c r="B81">
        <v>20.041899999999998</v>
      </c>
      <c r="C81">
        <v>1.8818000000000001</v>
      </c>
      <c r="D81">
        <v>28.375</v>
      </c>
      <c r="E81">
        <v>11.884600000000001</v>
      </c>
      <c r="F81">
        <v>21.282299999999999</v>
      </c>
      <c r="G81">
        <v>29.61</v>
      </c>
      <c r="H81">
        <v>46.29</v>
      </c>
      <c r="I81">
        <v>28.7409</v>
      </c>
      <c r="J81">
        <v>16.36</v>
      </c>
      <c r="K81">
        <v>20.7775</v>
      </c>
      <c r="L81">
        <v>1497.01</v>
      </c>
    </row>
    <row r="82" spans="1:12" x14ac:dyDescent="0.35">
      <c r="A82" s="3">
        <v>38103</v>
      </c>
      <c r="B82">
        <v>19.823599999999999</v>
      </c>
      <c r="C82">
        <v>1.8431</v>
      </c>
      <c r="D82">
        <v>28.5</v>
      </c>
      <c r="E82">
        <v>11.6759</v>
      </c>
      <c r="F82">
        <v>21.117999999999999</v>
      </c>
      <c r="G82">
        <v>28.61</v>
      </c>
      <c r="H82">
        <v>47.25</v>
      </c>
      <c r="I82">
        <v>28.384699999999999</v>
      </c>
      <c r="J82">
        <v>16</v>
      </c>
      <c r="K82">
        <v>20.4907</v>
      </c>
      <c r="L82">
        <v>1480.53</v>
      </c>
    </row>
    <row r="83" spans="1:12" x14ac:dyDescent="0.35">
      <c r="A83" s="3">
        <v>38104</v>
      </c>
      <c r="B83">
        <v>19.809100000000001</v>
      </c>
      <c r="C83">
        <v>1.8302</v>
      </c>
      <c r="D83">
        <v>28.77</v>
      </c>
      <c r="E83">
        <v>11.5242</v>
      </c>
      <c r="F83">
        <v>20.935500000000001</v>
      </c>
      <c r="G83">
        <v>28.04</v>
      </c>
      <c r="H83">
        <v>48</v>
      </c>
      <c r="I83">
        <v>28.238900000000001</v>
      </c>
      <c r="J83">
        <v>15.59</v>
      </c>
      <c r="K83">
        <v>20.286899999999999</v>
      </c>
      <c r="L83">
        <v>1479.47</v>
      </c>
    </row>
    <row r="84" spans="1:12" x14ac:dyDescent="0.35">
      <c r="A84" s="3">
        <v>38105</v>
      </c>
      <c r="B84">
        <v>19.328800000000001</v>
      </c>
      <c r="C84">
        <v>1.7968999999999999</v>
      </c>
      <c r="D84">
        <v>27.914999999999999</v>
      </c>
      <c r="E84">
        <v>11.287000000000001</v>
      </c>
      <c r="F84">
        <v>20.415299999999998</v>
      </c>
      <c r="G84">
        <v>27.678999999999998</v>
      </c>
      <c r="H84">
        <v>46.97</v>
      </c>
      <c r="I84">
        <v>27.938500000000001</v>
      </c>
      <c r="J84">
        <v>15.17</v>
      </c>
      <c r="K84">
        <v>19.886900000000001</v>
      </c>
      <c r="L84">
        <v>1453.03</v>
      </c>
    </row>
    <row r="85" spans="1:12" x14ac:dyDescent="0.35">
      <c r="A85" s="3">
        <v>38106</v>
      </c>
      <c r="B85">
        <v>19.270499999999998</v>
      </c>
      <c r="C85">
        <v>1.8186</v>
      </c>
      <c r="D85">
        <v>27.355</v>
      </c>
      <c r="E85">
        <v>10.841200000000001</v>
      </c>
      <c r="F85">
        <v>19.9955</v>
      </c>
      <c r="G85">
        <v>26.05</v>
      </c>
      <c r="H85">
        <v>46.19</v>
      </c>
      <c r="I85">
        <v>27.638100000000001</v>
      </c>
      <c r="J85">
        <v>14.6</v>
      </c>
      <c r="K85">
        <v>19.7209</v>
      </c>
      <c r="L85">
        <v>1431.36</v>
      </c>
    </row>
    <row r="86" spans="1:12" x14ac:dyDescent="0.35">
      <c r="A86" s="3">
        <v>38107</v>
      </c>
      <c r="B86">
        <v>19.015799999999999</v>
      </c>
      <c r="C86">
        <v>1.7513999999999998</v>
      </c>
      <c r="D86">
        <v>25.265000000000001</v>
      </c>
      <c r="E86">
        <v>10.670500000000001</v>
      </c>
      <c r="F86">
        <v>19.082799999999999</v>
      </c>
      <c r="G86">
        <v>25.36</v>
      </c>
      <c r="H86">
        <v>43.6</v>
      </c>
      <c r="I86">
        <v>26.801400000000001</v>
      </c>
      <c r="J86">
        <v>14.22</v>
      </c>
      <c r="K86">
        <v>19.419</v>
      </c>
      <c r="L86">
        <v>1401.36</v>
      </c>
    </row>
    <row r="87" spans="1:12" x14ac:dyDescent="0.35">
      <c r="A87" s="3">
        <v>38110</v>
      </c>
      <c r="B87">
        <v>19.175899999999999</v>
      </c>
      <c r="C87">
        <v>1.7711000000000001</v>
      </c>
      <c r="D87">
        <v>26.15</v>
      </c>
      <c r="E87">
        <v>10.7464</v>
      </c>
      <c r="F87">
        <v>19.2745</v>
      </c>
      <c r="G87">
        <v>26.9</v>
      </c>
      <c r="H87">
        <v>44.41</v>
      </c>
      <c r="I87">
        <v>27.453600000000002</v>
      </c>
      <c r="J87">
        <v>14.22</v>
      </c>
      <c r="K87">
        <v>19.652999999999999</v>
      </c>
      <c r="L87">
        <v>1415.29</v>
      </c>
    </row>
    <row r="88" spans="1:12" x14ac:dyDescent="0.35">
      <c r="A88" s="3">
        <v>38111</v>
      </c>
      <c r="B88">
        <v>19.1614</v>
      </c>
      <c r="C88">
        <v>1.7758</v>
      </c>
      <c r="D88">
        <v>26.425000000000001</v>
      </c>
      <c r="E88">
        <v>10.7654</v>
      </c>
      <c r="F88">
        <v>19.502600000000001</v>
      </c>
      <c r="G88">
        <v>26.97</v>
      </c>
      <c r="H88">
        <v>43.95</v>
      </c>
      <c r="I88">
        <v>27.741099999999999</v>
      </c>
      <c r="J88">
        <v>14.46</v>
      </c>
      <c r="K88">
        <v>19.834099999999999</v>
      </c>
      <c r="L88">
        <v>1422.11</v>
      </c>
    </row>
    <row r="89" spans="1:12" x14ac:dyDescent="0.35">
      <c r="A89" s="3">
        <v>38112</v>
      </c>
      <c r="B89">
        <v>19.139500000000002</v>
      </c>
      <c r="C89">
        <v>1.8105</v>
      </c>
      <c r="D89">
        <v>26.58</v>
      </c>
      <c r="E89">
        <v>10.7654</v>
      </c>
      <c r="F89">
        <v>19.4023</v>
      </c>
      <c r="G89">
        <v>28.79</v>
      </c>
      <c r="H89">
        <v>44.26</v>
      </c>
      <c r="I89">
        <v>27.895600000000002</v>
      </c>
      <c r="J89">
        <v>14.35</v>
      </c>
      <c r="K89">
        <v>19.803899999999999</v>
      </c>
      <c r="L89">
        <v>1428.42</v>
      </c>
    </row>
    <row r="90" spans="1:12" x14ac:dyDescent="0.35">
      <c r="A90" s="3">
        <v>38113</v>
      </c>
      <c r="B90">
        <v>19.008500000000002</v>
      </c>
      <c r="C90">
        <v>1.8056999999999999</v>
      </c>
      <c r="D90">
        <v>26.18</v>
      </c>
      <c r="E90">
        <v>10.898199999999999</v>
      </c>
      <c r="F90">
        <v>19.621300000000002</v>
      </c>
      <c r="G90">
        <v>28.21</v>
      </c>
      <c r="H90">
        <v>43.14</v>
      </c>
      <c r="I90">
        <v>27.4236</v>
      </c>
      <c r="J90">
        <v>14.37</v>
      </c>
      <c r="K90">
        <v>19.637599999999999</v>
      </c>
      <c r="L90">
        <v>1415.6</v>
      </c>
    </row>
    <row r="91" spans="1:12" x14ac:dyDescent="0.35">
      <c r="A91" s="3">
        <v>38114</v>
      </c>
      <c r="B91">
        <v>18.761099999999999</v>
      </c>
      <c r="C91">
        <v>1.8117999999999999</v>
      </c>
      <c r="D91">
        <v>26.4</v>
      </c>
      <c r="E91">
        <v>10.812799999999999</v>
      </c>
      <c r="F91">
        <v>19.794699999999999</v>
      </c>
      <c r="G91">
        <v>27.34</v>
      </c>
      <c r="H91">
        <v>41.9</v>
      </c>
      <c r="I91">
        <v>27.1404</v>
      </c>
      <c r="J91">
        <v>14.91</v>
      </c>
      <c r="K91">
        <v>20.007899999999999</v>
      </c>
      <c r="L91">
        <v>1406.19</v>
      </c>
    </row>
    <row r="92" spans="1:12" x14ac:dyDescent="0.35">
      <c r="A92" s="3">
        <v>38117</v>
      </c>
      <c r="B92">
        <v>18.8703</v>
      </c>
      <c r="C92">
        <v>1.7852999999999999</v>
      </c>
      <c r="D92">
        <v>25.664999999999999</v>
      </c>
      <c r="E92">
        <v>10.812799999999999</v>
      </c>
      <c r="F92">
        <v>19.730799999999999</v>
      </c>
      <c r="G92">
        <v>26.99</v>
      </c>
      <c r="H92">
        <v>41.26</v>
      </c>
      <c r="I92">
        <v>27.3034</v>
      </c>
      <c r="J92">
        <v>15.02</v>
      </c>
      <c r="K92">
        <v>20.0684</v>
      </c>
      <c r="L92">
        <v>1397.1</v>
      </c>
    </row>
    <row r="93" spans="1:12" x14ac:dyDescent="0.35">
      <c r="A93" s="3">
        <v>38118</v>
      </c>
      <c r="B93">
        <v>18.877600000000001</v>
      </c>
      <c r="C93">
        <v>1.8437000000000001</v>
      </c>
      <c r="D93">
        <v>26.765000000000001</v>
      </c>
      <c r="E93">
        <v>11.068899999999999</v>
      </c>
      <c r="F93">
        <v>20.305800000000001</v>
      </c>
      <c r="G93">
        <v>29.4</v>
      </c>
      <c r="H93">
        <v>42.7</v>
      </c>
      <c r="I93">
        <v>27.771100000000001</v>
      </c>
      <c r="J93">
        <v>15.48</v>
      </c>
      <c r="K93">
        <v>20.990600000000001</v>
      </c>
      <c r="L93">
        <v>1421.89</v>
      </c>
    </row>
    <row r="94" spans="1:12" x14ac:dyDescent="0.35">
      <c r="A94" s="3">
        <v>38119</v>
      </c>
      <c r="B94">
        <v>18.877600000000001</v>
      </c>
      <c r="C94">
        <v>1.8546</v>
      </c>
      <c r="D94">
        <v>27.08</v>
      </c>
      <c r="E94">
        <v>10.993</v>
      </c>
      <c r="F94">
        <v>20.0411</v>
      </c>
      <c r="G94">
        <v>29.51</v>
      </c>
      <c r="H94">
        <v>43.02</v>
      </c>
      <c r="I94">
        <v>27.4193</v>
      </c>
      <c r="J94">
        <v>15.14</v>
      </c>
      <c r="K94">
        <v>20.839400000000001</v>
      </c>
      <c r="L94">
        <v>1414.83</v>
      </c>
    </row>
    <row r="95" spans="1:12" x14ac:dyDescent="0.35">
      <c r="A95" s="3">
        <v>38120</v>
      </c>
      <c r="B95">
        <v>18.994</v>
      </c>
      <c r="C95">
        <v>1.8471</v>
      </c>
      <c r="D95">
        <v>27.1</v>
      </c>
      <c r="E95">
        <v>11.1922</v>
      </c>
      <c r="F95">
        <v>19.858599999999999</v>
      </c>
      <c r="G95">
        <v>30.69</v>
      </c>
      <c r="H95">
        <v>43.61</v>
      </c>
      <c r="I95">
        <v>27.663900000000002</v>
      </c>
      <c r="J95">
        <v>14.67</v>
      </c>
      <c r="K95">
        <v>20.741099999999999</v>
      </c>
      <c r="L95">
        <v>1417.09</v>
      </c>
    </row>
    <row r="96" spans="1:12" x14ac:dyDescent="0.35">
      <c r="A96" s="3">
        <v>38121</v>
      </c>
      <c r="B96">
        <v>18.819299999999998</v>
      </c>
      <c r="C96">
        <v>1.8383</v>
      </c>
      <c r="D96">
        <v>26.97</v>
      </c>
      <c r="E96">
        <v>11.0025</v>
      </c>
      <c r="F96">
        <v>19.384</v>
      </c>
      <c r="G96">
        <v>30.74</v>
      </c>
      <c r="H96">
        <v>43.05</v>
      </c>
      <c r="I96">
        <v>27.312000000000001</v>
      </c>
      <c r="J96">
        <v>13.87</v>
      </c>
      <c r="K96">
        <v>20.438800000000001</v>
      </c>
      <c r="L96">
        <v>1399.85</v>
      </c>
    </row>
    <row r="97" spans="1:12" x14ac:dyDescent="0.35">
      <c r="A97" s="3">
        <v>38124</v>
      </c>
      <c r="B97">
        <v>18.586500000000001</v>
      </c>
      <c r="C97">
        <v>1.8098000000000001</v>
      </c>
      <c r="D97">
        <v>27.02</v>
      </c>
      <c r="E97">
        <v>10.774800000000001</v>
      </c>
      <c r="F97">
        <v>19.101099999999999</v>
      </c>
      <c r="G97">
        <v>30.5</v>
      </c>
      <c r="H97">
        <v>42.08</v>
      </c>
      <c r="I97">
        <v>26.8443</v>
      </c>
      <c r="J97">
        <v>13.88</v>
      </c>
      <c r="K97">
        <v>20.287600000000001</v>
      </c>
      <c r="L97">
        <v>1379.9</v>
      </c>
    </row>
    <row r="98" spans="1:12" x14ac:dyDescent="0.35">
      <c r="A98" s="3">
        <v>38125</v>
      </c>
      <c r="B98">
        <v>18.797499999999999</v>
      </c>
      <c r="C98">
        <v>1.8383</v>
      </c>
      <c r="D98">
        <v>27.77</v>
      </c>
      <c r="E98">
        <v>10.7843</v>
      </c>
      <c r="F98">
        <v>19.164999999999999</v>
      </c>
      <c r="G98">
        <v>31</v>
      </c>
      <c r="H98">
        <v>41.99</v>
      </c>
      <c r="I98">
        <v>27.470800000000001</v>
      </c>
      <c r="J98">
        <v>13.95</v>
      </c>
      <c r="K98">
        <v>20.521899999999999</v>
      </c>
      <c r="L98">
        <v>1397.47</v>
      </c>
    </row>
    <row r="99" spans="1:12" x14ac:dyDescent="0.35">
      <c r="A99" s="3">
        <v>38126</v>
      </c>
      <c r="B99">
        <v>18.6447</v>
      </c>
      <c r="C99">
        <v>1.7982</v>
      </c>
      <c r="D99">
        <v>27.95</v>
      </c>
      <c r="E99">
        <v>10.708500000000001</v>
      </c>
      <c r="F99">
        <v>19.493500000000001</v>
      </c>
      <c r="G99">
        <v>31.35</v>
      </c>
      <c r="H99">
        <v>41.69</v>
      </c>
      <c r="I99">
        <v>27.273399999999999</v>
      </c>
      <c r="J99">
        <v>14.49</v>
      </c>
      <c r="K99">
        <v>20.491700000000002</v>
      </c>
      <c r="L99">
        <v>1396.34</v>
      </c>
    </row>
    <row r="100" spans="1:12" x14ac:dyDescent="0.35">
      <c r="A100" s="3">
        <v>38127</v>
      </c>
      <c r="B100">
        <v>18.724699999999999</v>
      </c>
      <c r="C100">
        <v>1.8145</v>
      </c>
      <c r="D100">
        <v>28.03</v>
      </c>
      <c r="E100">
        <v>10.6515</v>
      </c>
      <c r="F100">
        <v>19.639499999999998</v>
      </c>
      <c r="G100">
        <v>30.94</v>
      </c>
      <c r="H100">
        <v>40.98</v>
      </c>
      <c r="I100">
        <v>27.548000000000002</v>
      </c>
      <c r="J100">
        <v>14.19</v>
      </c>
      <c r="K100">
        <v>20.718499999999999</v>
      </c>
      <c r="L100">
        <v>1396.87</v>
      </c>
    </row>
    <row r="101" spans="1:12" x14ac:dyDescent="0.35">
      <c r="A101" s="3">
        <v>38128</v>
      </c>
      <c r="B101">
        <v>18.841200000000001</v>
      </c>
      <c r="C101">
        <v>1.8416999999999999</v>
      </c>
      <c r="D101">
        <v>28.55</v>
      </c>
      <c r="E101">
        <v>10.6515</v>
      </c>
      <c r="F101">
        <v>19.749099999999999</v>
      </c>
      <c r="G101">
        <v>31.26</v>
      </c>
      <c r="H101">
        <v>41.17</v>
      </c>
      <c r="I101">
        <v>28.062899999999999</v>
      </c>
      <c r="J101">
        <v>14.24</v>
      </c>
      <c r="K101">
        <v>20.824300000000001</v>
      </c>
      <c r="L101">
        <v>1408.17</v>
      </c>
    </row>
    <row r="102" spans="1:12" x14ac:dyDescent="0.35">
      <c r="A102" s="3">
        <v>38131</v>
      </c>
      <c r="B102">
        <v>18.746600000000001</v>
      </c>
      <c r="C102">
        <v>1.8573</v>
      </c>
      <c r="D102">
        <v>29.43</v>
      </c>
      <c r="E102">
        <v>10.774800000000001</v>
      </c>
      <c r="F102">
        <v>19.758199999999999</v>
      </c>
      <c r="G102">
        <v>31.95</v>
      </c>
      <c r="H102">
        <v>41.63</v>
      </c>
      <c r="I102">
        <v>28.127300000000002</v>
      </c>
      <c r="J102">
        <v>14.36</v>
      </c>
      <c r="K102">
        <v>20.9679</v>
      </c>
      <c r="L102">
        <v>1413.97</v>
      </c>
    </row>
    <row r="103" spans="1:12" x14ac:dyDescent="0.35">
      <c r="A103" s="3">
        <v>38132</v>
      </c>
      <c r="B103">
        <v>18.994</v>
      </c>
      <c r="C103">
        <v>1.9300000000000002</v>
      </c>
      <c r="D103">
        <v>30.28</v>
      </c>
      <c r="E103">
        <v>10.9076</v>
      </c>
      <c r="F103">
        <v>20.292100000000001</v>
      </c>
      <c r="G103">
        <v>32.1</v>
      </c>
      <c r="H103">
        <v>43.62</v>
      </c>
      <c r="I103">
        <v>28.706600000000002</v>
      </c>
      <c r="J103">
        <v>14.92</v>
      </c>
      <c r="K103">
        <v>21.24</v>
      </c>
      <c r="L103">
        <v>1447.72</v>
      </c>
    </row>
    <row r="104" spans="1:12" x14ac:dyDescent="0.35">
      <c r="A104" s="3">
        <v>38133</v>
      </c>
      <c r="B104">
        <v>19.023099999999999</v>
      </c>
      <c r="C104">
        <v>1.9367999999999999</v>
      </c>
      <c r="D104">
        <v>30.11</v>
      </c>
      <c r="E104">
        <v>10.8887</v>
      </c>
      <c r="F104">
        <v>20.396999999999998</v>
      </c>
      <c r="G104">
        <v>32.54</v>
      </c>
      <c r="H104">
        <v>44.69</v>
      </c>
      <c r="I104">
        <v>28.607700000000001</v>
      </c>
      <c r="J104">
        <v>15.12</v>
      </c>
      <c r="K104">
        <v>21.444099999999999</v>
      </c>
      <c r="L104">
        <v>1453.87</v>
      </c>
    </row>
    <row r="105" spans="1:12" x14ac:dyDescent="0.35">
      <c r="A105" s="3">
        <v>38134</v>
      </c>
      <c r="B105">
        <v>19.0595</v>
      </c>
      <c r="C105">
        <v>1.9137</v>
      </c>
      <c r="D105">
        <v>30.56</v>
      </c>
      <c r="E105">
        <v>10.8887</v>
      </c>
      <c r="F105">
        <v>20.570399999999999</v>
      </c>
      <c r="G105">
        <v>33.200000000000003</v>
      </c>
      <c r="H105">
        <v>47.62</v>
      </c>
      <c r="I105">
        <v>28.706600000000002</v>
      </c>
      <c r="J105">
        <v>15.2</v>
      </c>
      <c r="K105">
        <v>21.5046</v>
      </c>
      <c r="L105">
        <v>1463.11</v>
      </c>
    </row>
    <row r="106" spans="1:12" x14ac:dyDescent="0.35">
      <c r="A106" s="3">
        <v>38135</v>
      </c>
      <c r="B106">
        <v>19.0886</v>
      </c>
      <c r="C106">
        <v>1.9062000000000001</v>
      </c>
      <c r="D106">
        <v>30.66</v>
      </c>
      <c r="E106">
        <v>10.812799999999999</v>
      </c>
      <c r="F106">
        <v>20.415299999999998</v>
      </c>
      <c r="G106">
        <v>32.92</v>
      </c>
      <c r="H106">
        <v>48.5</v>
      </c>
      <c r="I106">
        <v>28.822600000000001</v>
      </c>
      <c r="J106">
        <v>15.55</v>
      </c>
      <c r="K106">
        <v>21.580200000000001</v>
      </c>
      <c r="L106">
        <v>1466.22</v>
      </c>
    </row>
    <row r="107" spans="1:12" x14ac:dyDescent="0.35">
      <c r="A107" s="3">
        <v>38139</v>
      </c>
      <c r="B107">
        <v>19.001300000000001</v>
      </c>
      <c r="C107">
        <v>1.9062000000000001</v>
      </c>
      <c r="D107">
        <v>32.479999999999997</v>
      </c>
      <c r="E107">
        <v>10.5472</v>
      </c>
      <c r="F107">
        <v>20.296600000000002</v>
      </c>
      <c r="G107">
        <v>32.6</v>
      </c>
      <c r="H107">
        <v>50.23</v>
      </c>
      <c r="I107">
        <v>29.2437</v>
      </c>
      <c r="J107">
        <v>15.3</v>
      </c>
      <c r="K107">
        <v>21.413900000000002</v>
      </c>
      <c r="L107">
        <v>1468.54</v>
      </c>
    </row>
    <row r="108" spans="1:12" x14ac:dyDescent="0.35">
      <c r="A108" s="3">
        <v>38140</v>
      </c>
      <c r="B108">
        <v>19.015799999999999</v>
      </c>
      <c r="C108">
        <v>1.9647000000000001</v>
      </c>
      <c r="D108">
        <v>31.55</v>
      </c>
      <c r="E108">
        <v>10.575699999999999</v>
      </c>
      <c r="F108">
        <v>20.451799999999999</v>
      </c>
      <c r="G108">
        <v>32.47</v>
      </c>
      <c r="H108">
        <v>50.35</v>
      </c>
      <c r="I108">
        <v>29.213699999999999</v>
      </c>
      <c r="J108">
        <v>15.08</v>
      </c>
      <c r="K108">
        <v>21.172000000000001</v>
      </c>
      <c r="L108">
        <v>1464.22</v>
      </c>
    </row>
    <row r="109" spans="1:12" x14ac:dyDescent="0.35">
      <c r="A109" s="3">
        <v>38141</v>
      </c>
      <c r="B109">
        <v>18.841200000000001</v>
      </c>
      <c r="C109">
        <v>1.9293</v>
      </c>
      <c r="D109">
        <v>31.19</v>
      </c>
      <c r="E109">
        <v>10.4049</v>
      </c>
      <c r="F109">
        <v>20.396999999999998</v>
      </c>
      <c r="G109">
        <v>31.15</v>
      </c>
      <c r="H109">
        <v>49.4</v>
      </c>
      <c r="I109">
        <v>29.067599999999999</v>
      </c>
      <c r="J109">
        <v>14.59</v>
      </c>
      <c r="K109">
        <v>20.718499999999999</v>
      </c>
      <c r="L109">
        <v>1445.21</v>
      </c>
    </row>
    <row r="110" spans="1:12" x14ac:dyDescent="0.35">
      <c r="A110" s="3">
        <v>38142</v>
      </c>
      <c r="B110">
        <v>18.884799999999998</v>
      </c>
      <c r="C110">
        <v>1.9552</v>
      </c>
      <c r="D110">
        <v>31.87</v>
      </c>
      <c r="E110">
        <v>10.471299999999999</v>
      </c>
      <c r="F110">
        <v>20.789400000000001</v>
      </c>
      <c r="G110">
        <v>31.4</v>
      </c>
      <c r="H110">
        <v>50.95</v>
      </c>
      <c r="I110">
        <v>28.912800000000001</v>
      </c>
      <c r="J110">
        <v>15.12</v>
      </c>
      <c r="K110">
        <v>21.270299999999999</v>
      </c>
      <c r="L110">
        <v>1455.04</v>
      </c>
    </row>
    <row r="111" spans="1:12" x14ac:dyDescent="0.35">
      <c r="A111" s="3">
        <v>38145</v>
      </c>
      <c r="B111">
        <v>19.234100000000002</v>
      </c>
      <c r="C111">
        <v>2.0251000000000001</v>
      </c>
      <c r="D111">
        <v>32.51</v>
      </c>
      <c r="E111">
        <v>10.831799999999999</v>
      </c>
      <c r="F111">
        <v>21.802399999999999</v>
      </c>
      <c r="G111">
        <v>32.1</v>
      </c>
      <c r="H111">
        <v>51.76</v>
      </c>
      <c r="I111">
        <v>29.514499999999998</v>
      </c>
      <c r="J111">
        <v>15.8</v>
      </c>
      <c r="K111">
        <v>21.731300000000001</v>
      </c>
      <c r="L111">
        <v>1491.45</v>
      </c>
    </row>
    <row r="112" spans="1:12" x14ac:dyDescent="0.35">
      <c r="A112" s="3">
        <v>38146</v>
      </c>
      <c r="B112">
        <v>19.357900000000001</v>
      </c>
      <c r="C112">
        <v>2.0617999999999999</v>
      </c>
      <c r="D112">
        <v>32.99</v>
      </c>
      <c r="E112">
        <v>10.993</v>
      </c>
      <c r="F112">
        <v>21.665600000000001</v>
      </c>
      <c r="G112">
        <v>32.01</v>
      </c>
      <c r="H112">
        <v>51.94</v>
      </c>
      <c r="I112">
        <v>29.802399999999999</v>
      </c>
      <c r="J112">
        <v>16.18</v>
      </c>
      <c r="K112">
        <v>21.912700000000001</v>
      </c>
      <c r="L112">
        <v>1495.97</v>
      </c>
    </row>
    <row r="113" spans="1:12" x14ac:dyDescent="0.35">
      <c r="A113" s="3">
        <v>38147</v>
      </c>
      <c r="B113">
        <v>19.263300000000001</v>
      </c>
      <c r="C113">
        <v>2.0516000000000001</v>
      </c>
      <c r="D113">
        <v>32.320799999999998</v>
      </c>
      <c r="E113">
        <v>10.945600000000001</v>
      </c>
      <c r="F113">
        <v>21.501300000000001</v>
      </c>
      <c r="G113">
        <v>31.3</v>
      </c>
      <c r="H113">
        <v>50.24</v>
      </c>
      <c r="I113">
        <v>29.419899999999998</v>
      </c>
      <c r="J113">
        <v>15.51</v>
      </c>
      <c r="K113">
        <v>21.466799999999999</v>
      </c>
      <c r="L113">
        <v>1469.5</v>
      </c>
    </row>
    <row r="114" spans="1:12" x14ac:dyDescent="0.35">
      <c r="A114" s="3">
        <v>38148</v>
      </c>
      <c r="B114">
        <v>19.4816</v>
      </c>
      <c r="C114">
        <v>2.0882999999999998</v>
      </c>
      <c r="D114">
        <v>32.4</v>
      </c>
      <c r="E114">
        <v>11.1068</v>
      </c>
      <c r="F114">
        <v>21.738600000000002</v>
      </c>
      <c r="G114">
        <v>31.19</v>
      </c>
      <c r="H114">
        <v>49.94</v>
      </c>
      <c r="I114">
        <v>30.021599999999999</v>
      </c>
      <c r="J114">
        <v>15.75</v>
      </c>
      <c r="K114">
        <v>21.648199999999999</v>
      </c>
      <c r="L114">
        <v>1481.27</v>
      </c>
    </row>
    <row r="115" spans="1:12" x14ac:dyDescent="0.35">
      <c r="A115" s="3">
        <v>38152</v>
      </c>
      <c r="B115">
        <v>19.5762</v>
      </c>
      <c r="C115">
        <v>2.0461999999999998</v>
      </c>
      <c r="D115">
        <v>31.65</v>
      </c>
      <c r="E115">
        <v>10.9503</v>
      </c>
      <c r="F115">
        <v>21.277699999999999</v>
      </c>
      <c r="G115">
        <v>29.55</v>
      </c>
      <c r="H115">
        <v>49.25</v>
      </c>
      <c r="I115">
        <v>29.531700000000001</v>
      </c>
      <c r="J115">
        <v>15.15</v>
      </c>
      <c r="K115">
        <v>21.1569</v>
      </c>
      <c r="L115">
        <v>1458.64</v>
      </c>
    </row>
    <row r="116" spans="1:12" x14ac:dyDescent="0.35">
      <c r="A116" s="3">
        <v>38153</v>
      </c>
      <c r="B116">
        <v>19.9437</v>
      </c>
      <c r="C116">
        <v>2.0849000000000002</v>
      </c>
      <c r="D116">
        <v>32.1</v>
      </c>
      <c r="E116">
        <v>11.1068</v>
      </c>
      <c r="F116">
        <v>21.574300000000001</v>
      </c>
      <c r="G116">
        <v>29.73</v>
      </c>
      <c r="H116">
        <v>50.11</v>
      </c>
      <c r="I116">
        <v>29.823899999999998</v>
      </c>
      <c r="J116">
        <v>15.39</v>
      </c>
      <c r="K116">
        <v>21.4895</v>
      </c>
      <c r="L116">
        <v>1479.2</v>
      </c>
    </row>
    <row r="117" spans="1:12" x14ac:dyDescent="0.35">
      <c r="A117" s="3">
        <v>38154</v>
      </c>
      <c r="B117">
        <v>19.881799999999998</v>
      </c>
      <c r="C117">
        <v>2.2242000000000002</v>
      </c>
      <c r="D117">
        <v>32.47</v>
      </c>
      <c r="E117">
        <v>10.7654</v>
      </c>
      <c r="F117">
        <v>21.793299999999999</v>
      </c>
      <c r="G117">
        <v>30.24</v>
      </c>
      <c r="H117">
        <v>50.57</v>
      </c>
      <c r="I117">
        <v>29.544599999999999</v>
      </c>
      <c r="J117">
        <v>15.24</v>
      </c>
      <c r="K117">
        <v>21.255099999999999</v>
      </c>
      <c r="L117">
        <v>1479.99</v>
      </c>
    </row>
    <row r="118" spans="1:12" x14ac:dyDescent="0.35">
      <c r="A118" s="3">
        <v>38155</v>
      </c>
      <c r="B118">
        <v>20.208600000000001</v>
      </c>
      <c r="C118">
        <v>2.2288999999999999</v>
      </c>
      <c r="D118">
        <v>32.380000000000003</v>
      </c>
      <c r="E118">
        <v>10.5662</v>
      </c>
      <c r="F118">
        <v>21.3188</v>
      </c>
      <c r="G118">
        <v>29.82</v>
      </c>
      <c r="H118">
        <v>49.77</v>
      </c>
      <c r="I118">
        <v>29.329699999999999</v>
      </c>
      <c r="J118">
        <v>14.76</v>
      </c>
      <c r="K118">
        <v>20.884799999999998</v>
      </c>
      <c r="L118">
        <v>1464.03</v>
      </c>
    </row>
    <row r="119" spans="1:12" x14ac:dyDescent="0.35">
      <c r="A119" s="3">
        <v>38156</v>
      </c>
      <c r="B119">
        <v>20.631399999999999</v>
      </c>
      <c r="C119">
        <v>2.2357</v>
      </c>
      <c r="D119">
        <v>32.07</v>
      </c>
      <c r="E119">
        <v>10.5662</v>
      </c>
      <c r="F119">
        <v>21.3735</v>
      </c>
      <c r="G119">
        <v>29.55</v>
      </c>
      <c r="H119">
        <v>49.6</v>
      </c>
      <c r="I119">
        <v>28.573399999999999</v>
      </c>
      <c r="J119">
        <v>14.88</v>
      </c>
      <c r="K119">
        <v>20.892299999999999</v>
      </c>
      <c r="L119">
        <v>1464.65</v>
      </c>
    </row>
    <row r="120" spans="1:12" x14ac:dyDescent="0.35">
      <c r="A120" s="3">
        <v>38159</v>
      </c>
      <c r="B120">
        <v>20.631399999999999</v>
      </c>
      <c r="C120">
        <v>2.1962999999999999</v>
      </c>
      <c r="D120">
        <v>31.67</v>
      </c>
      <c r="E120">
        <v>10.575699999999999</v>
      </c>
      <c r="F120">
        <v>20.871600000000001</v>
      </c>
      <c r="G120">
        <v>28.92</v>
      </c>
      <c r="H120">
        <v>49.77</v>
      </c>
      <c r="I120">
        <v>28.143599999999999</v>
      </c>
      <c r="J120">
        <v>14.1</v>
      </c>
      <c r="K120">
        <v>20.801600000000001</v>
      </c>
      <c r="L120">
        <v>1453.23</v>
      </c>
    </row>
    <row r="121" spans="1:12" x14ac:dyDescent="0.35">
      <c r="A121" s="3">
        <v>38160</v>
      </c>
      <c r="B121">
        <v>20.587700000000002</v>
      </c>
      <c r="C121">
        <v>2.2418</v>
      </c>
      <c r="D121">
        <v>32.54</v>
      </c>
      <c r="E121">
        <v>10.5472</v>
      </c>
      <c r="F121">
        <v>21.190999999999999</v>
      </c>
      <c r="G121">
        <v>28.99</v>
      </c>
      <c r="H121">
        <v>49</v>
      </c>
      <c r="I121">
        <v>29.200800000000001</v>
      </c>
      <c r="J121">
        <v>14.67</v>
      </c>
      <c r="K121">
        <v>21.194700000000001</v>
      </c>
      <c r="L121">
        <v>1474.87</v>
      </c>
    </row>
    <row r="122" spans="1:12" x14ac:dyDescent="0.35">
      <c r="A122" s="3">
        <v>38161</v>
      </c>
      <c r="B122">
        <v>20.594999999999999</v>
      </c>
      <c r="C122">
        <v>2.2894000000000001</v>
      </c>
      <c r="D122">
        <v>33.97</v>
      </c>
      <c r="E122">
        <v>10.575699999999999</v>
      </c>
      <c r="F122">
        <v>21.875499999999999</v>
      </c>
      <c r="G122">
        <v>30.69</v>
      </c>
      <c r="H122">
        <v>50.81</v>
      </c>
      <c r="I122">
        <v>29.179300000000001</v>
      </c>
      <c r="J122">
        <v>15.4</v>
      </c>
      <c r="K122">
        <v>21.557500000000001</v>
      </c>
      <c r="L122">
        <v>1493.52</v>
      </c>
    </row>
    <row r="123" spans="1:12" x14ac:dyDescent="0.35">
      <c r="A123" s="3">
        <v>38162</v>
      </c>
      <c r="B123">
        <v>20.660499999999999</v>
      </c>
      <c r="C123">
        <v>2.2541000000000002</v>
      </c>
      <c r="D123">
        <v>34.11</v>
      </c>
      <c r="E123">
        <v>10.9076</v>
      </c>
      <c r="F123">
        <v>21.610800000000001</v>
      </c>
      <c r="G123">
        <v>31.09</v>
      </c>
      <c r="H123">
        <v>51.02</v>
      </c>
      <c r="I123">
        <v>29.514499999999998</v>
      </c>
      <c r="J123">
        <v>15.32</v>
      </c>
      <c r="K123">
        <v>21.1266</v>
      </c>
      <c r="L123">
        <v>1488.31</v>
      </c>
    </row>
    <row r="124" spans="1:12" x14ac:dyDescent="0.35">
      <c r="A124" s="3">
        <v>38163</v>
      </c>
      <c r="B124">
        <v>20.791499999999999</v>
      </c>
      <c r="C124">
        <v>2.2894000000000001</v>
      </c>
      <c r="D124">
        <v>34.909999999999997</v>
      </c>
      <c r="E124">
        <v>11.1922</v>
      </c>
      <c r="F124">
        <v>21.3826</v>
      </c>
      <c r="G124">
        <v>31.99</v>
      </c>
      <c r="H124">
        <v>51.8</v>
      </c>
      <c r="I124">
        <v>29.686399999999999</v>
      </c>
      <c r="J124">
        <v>15.5</v>
      </c>
      <c r="K124">
        <v>20.998100000000001</v>
      </c>
      <c r="L124">
        <v>1498.38</v>
      </c>
    </row>
    <row r="125" spans="1:12" x14ac:dyDescent="0.35">
      <c r="A125" s="3">
        <v>38166</v>
      </c>
      <c r="B125">
        <v>20.580500000000001</v>
      </c>
      <c r="C125">
        <v>2.2071999999999998</v>
      </c>
      <c r="D125">
        <v>35.479999999999997</v>
      </c>
      <c r="E125">
        <v>11.030900000000001</v>
      </c>
      <c r="F125">
        <v>21.263999999999999</v>
      </c>
      <c r="G125">
        <v>34</v>
      </c>
      <c r="H125">
        <v>53.39</v>
      </c>
      <c r="I125">
        <v>29.510200000000001</v>
      </c>
      <c r="J125">
        <v>15.29</v>
      </c>
      <c r="K125">
        <v>20.695799999999998</v>
      </c>
      <c r="L125">
        <v>1493.07</v>
      </c>
    </row>
    <row r="126" spans="1:12" x14ac:dyDescent="0.35">
      <c r="A126" s="3">
        <v>38167</v>
      </c>
      <c r="B126">
        <v>20.740600000000001</v>
      </c>
      <c r="C126">
        <v>2.2079</v>
      </c>
      <c r="D126">
        <v>35.35</v>
      </c>
      <c r="E126">
        <v>11.1637</v>
      </c>
      <c r="F126">
        <v>21.638200000000001</v>
      </c>
      <c r="G126">
        <v>34.18</v>
      </c>
      <c r="H126">
        <v>53.71</v>
      </c>
      <c r="I126">
        <v>30.747800000000002</v>
      </c>
      <c r="J126">
        <v>15.82</v>
      </c>
      <c r="K126">
        <v>20.862100000000002</v>
      </c>
      <c r="L126">
        <v>1505.65</v>
      </c>
    </row>
    <row r="127" spans="1:12" x14ac:dyDescent="0.35">
      <c r="A127" s="3">
        <v>38168</v>
      </c>
      <c r="B127">
        <v>20.784199999999998</v>
      </c>
      <c r="C127">
        <v>2.2105999999999999</v>
      </c>
      <c r="D127">
        <v>36.4</v>
      </c>
      <c r="E127">
        <v>11.3155</v>
      </c>
      <c r="F127">
        <v>21.629000000000001</v>
      </c>
      <c r="G127">
        <v>36</v>
      </c>
      <c r="H127">
        <v>54.4</v>
      </c>
      <c r="I127">
        <v>31.362400000000001</v>
      </c>
      <c r="J127">
        <v>15.9</v>
      </c>
      <c r="K127">
        <v>20.862100000000002</v>
      </c>
      <c r="L127">
        <v>1516.64</v>
      </c>
    </row>
    <row r="128" spans="1:12" x14ac:dyDescent="0.35">
      <c r="A128" s="3">
        <v>38169</v>
      </c>
      <c r="B128">
        <v>20.8352</v>
      </c>
      <c r="C128">
        <v>2.1943000000000001</v>
      </c>
      <c r="D128">
        <v>34.299999999999997</v>
      </c>
      <c r="E128">
        <v>11.201700000000001</v>
      </c>
      <c r="F128">
        <v>21.090599999999998</v>
      </c>
      <c r="G128">
        <v>35.950000000000003</v>
      </c>
      <c r="H128">
        <v>52.56</v>
      </c>
      <c r="I128">
        <v>30.962700000000002</v>
      </c>
      <c r="J128">
        <v>15.5</v>
      </c>
      <c r="K128">
        <v>20.4237</v>
      </c>
      <c r="L128">
        <v>1489.57</v>
      </c>
    </row>
    <row r="129" spans="1:12" x14ac:dyDescent="0.35">
      <c r="A129" s="3">
        <v>38170</v>
      </c>
      <c r="B129">
        <v>20.791499999999999</v>
      </c>
      <c r="C129">
        <v>2.1114000000000002</v>
      </c>
      <c r="D129">
        <v>33.94</v>
      </c>
      <c r="E129">
        <v>11.049899999999999</v>
      </c>
      <c r="F129">
        <v>20.944600000000001</v>
      </c>
      <c r="G129">
        <v>32.31</v>
      </c>
      <c r="H129">
        <v>52.59</v>
      </c>
      <c r="I129">
        <v>31.057200000000002</v>
      </c>
      <c r="J129">
        <v>15.27</v>
      </c>
      <c r="K129">
        <v>19.902100000000001</v>
      </c>
      <c r="L129">
        <v>1481.19</v>
      </c>
    </row>
    <row r="130" spans="1:12" x14ac:dyDescent="0.35">
      <c r="A130" s="3">
        <v>38174</v>
      </c>
      <c r="B130">
        <v>20.391200000000001</v>
      </c>
      <c r="C130">
        <v>2.1025999999999998</v>
      </c>
      <c r="D130">
        <v>33.22</v>
      </c>
      <c r="E130">
        <v>10.623100000000001</v>
      </c>
      <c r="F130">
        <v>20.415299999999998</v>
      </c>
      <c r="G130">
        <v>33.520000000000003</v>
      </c>
      <c r="H130">
        <v>51.24</v>
      </c>
      <c r="I130">
        <v>30.331</v>
      </c>
      <c r="J130">
        <v>14.81</v>
      </c>
      <c r="K130">
        <v>19.735800000000001</v>
      </c>
      <c r="L130">
        <v>1445.71</v>
      </c>
    </row>
    <row r="131" spans="1:12" x14ac:dyDescent="0.35">
      <c r="A131" s="3">
        <v>38175</v>
      </c>
      <c r="B131">
        <v>20.4495</v>
      </c>
      <c r="C131">
        <v>2.0644999999999998</v>
      </c>
      <c r="D131">
        <v>32.6</v>
      </c>
      <c r="E131">
        <v>10.623100000000001</v>
      </c>
      <c r="F131">
        <v>20.460899999999999</v>
      </c>
      <c r="G131">
        <v>33.35</v>
      </c>
      <c r="H131">
        <v>51</v>
      </c>
      <c r="I131">
        <v>30.7178</v>
      </c>
      <c r="J131">
        <v>15.22</v>
      </c>
      <c r="K131">
        <v>19.909700000000001</v>
      </c>
      <c r="L131">
        <v>1452.49</v>
      </c>
    </row>
    <row r="132" spans="1:12" x14ac:dyDescent="0.35">
      <c r="A132" s="3">
        <v>38176</v>
      </c>
      <c r="B132">
        <v>20.114699999999999</v>
      </c>
      <c r="C132">
        <v>2.0476000000000001</v>
      </c>
      <c r="D132">
        <v>30.08</v>
      </c>
      <c r="E132">
        <v>10.3575</v>
      </c>
      <c r="F132">
        <v>20.232700000000001</v>
      </c>
      <c r="G132">
        <v>31.91</v>
      </c>
      <c r="H132">
        <v>49.5</v>
      </c>
      <c r="I132">
        <v>30.3611</v>
      </c>
      <c r="J132">
        <v>15.1</v>
      </c>
      <c r="K132">
        <v>19.818999999999999</v>
      </c>
      <c r="L132">
        <v>1431.13</v>
      </c>
    </row>
    <row r="133" spans="1:12" x14ac:dyDescent="0.35">
      <c r="A133" s="3">
        <v>38177</v>
      </c>
      <c r="B133">
        <v>20.274799999999999</v>
      </c>
      <c r="C133">
        <v>2.0400999999999998</v>
      </c>
      <c r="D133">
        <v>30.11</v>
      </c>
      <c r="E133">
        <v>10.4618</v>
      </c>
      <c r="F133">
        <v>20.406099999999999</v>
      </c>
      <c r="G133">
        <v>33.43</v>
      </c>
      <c r="H133">
        <v>48.32</v>
      </c>
      <c r="I133">
        <v>30.322400000000002</v>
      </c>
      <c r="J133">
        <v>14.81</v>
      </c>
      <c r="K133">
        <v>20.083500000000001</v>
      </c>
      <c r="L133">
        <v>1440</v>
      </c>
    </row>
    <row r="134" spans="1:12" x14ac:dyDescent="0.35">
      <c r="A134" s="3">
        <v>38180</v>
      </c>
      <c r="B134">
        <v>20.296600000000002</v>
      </c>
      <c r="C134">
        <v>1.9796</v>
      </c>
      <c r="D134">
        <v>30.26</v>
      </c>
      <c r="E134">
        <v>10.518800000000001</v>
      </c>
      <c r="F134">
        <v>20.342300000000002</v>
      </c>
      <c r="G134">
        <v>32.58</v>
      </c>
      <c r="H134">
        <v>49.05</v>
      </c>
      <c r="I134">
        <v>29.845400000000001</v>
      </c>
      <c r="J134">
        <v>14.43</v>
      </c>
      <c r="K134">
        <v>19.834099999999999</v>
      </c>
      <c r="L134">
        <v>1432.11</v>
      </c>
    </row>
    <row r="135" spans="1:12" x14ac:dyDescent="0.35">
      <c r="A135" s="3">
        <v>38181</v>
      </c>
      <c r="B135">
        <v>20.085599999999999</v>
      </c>
      <c r="C135">
        <v>1.9851000000000001</v>
      </c>
      <c r="D135">
        <v>30.34</v>
      </c>
      <c r="E135">
        <v>10.433400000000001</v>
      </c>
      <c r="F135">
        <v>20.205400000000001</v>
      </c>
      <c r="G135">
        <v>31.84</v>
      </c>
      <c r="H135">
        <v>49.6</v>
      </c>
      <c r="I135">
        <v>30.197800000000001</v>
      </c>
      <c r="J135">
        <v>14.5</v>
      </c>
      <c r="K135">
        <v>19.758500000000002</v>
      </c>
      <c r="L135">
        <v>1428.68</v>
      </c>
    </row>
    <row r="136" spans="1:12" x14ac:dyDescent="0.35">
      <c r="A136" s="3">
        <v>38182</v>
      </c>
      <c r="B136">
        <v>20.471299999999999</v>
      </c>
      <c r="C136">
        <v>2.0095000000000001</v>
      </c>
      <c r="D136">
        <v>30.66</v>
      </c>
      <c r="E136">
        <v>10.2342</v>
      </c>
      <c r="F136">
        <v>20.168900000000001</v>
      </c>
      <c r="G136">
        <v>32.06</v>
      </c>
      <c r="H136">
        <v>49.5</v>
      </c>
      <c r="I136">
        <v>29.922699999999999</v>
      </c>
      <c r="J136">
        <v>13.74</v>
      </c>
      <c r="K136">
        <v>17.6723</v>
      </c>
      <c r="L136">
        <v>1416.05</v>
      </c>
    </row>
    <row r="137" spans="1:12" x14ac:dyDescent="0.35">
      <c r="A137" s="3">
        <v>38183</v>
      </c>
      <c r="B137">
        <v>20.2821</v>
      </c>
      <c r="C137">
        <v>2.2370999999999999</v>
      </c>
      <c r="D137">
        <v>30.25</v>
      </c>
      <c r="E137">
        <v>10.1678</v>
      </c>
      <c r="F137">
        <v>20.196200000000001</v>
      </c>
      <c r="G137">
        <v>32</v>
      </c>
      <c r="H137">
        <v>48.67</v>
      </c>
      <c r="I137">
        <v>29.6004</v>
      </c>
      <c r="J137">
        <v>12.97</v>
      </c>
      <c r="K137">
        <v>17.4984</v>
      </c>
      <c r="L137">
        <v>1415.92</v>
      </c>
    </row>
    <row r="138" spans="1:12" x14ac:dyDescent="0.35">
      <c r="A138" s="3">
        <v>38184</v>
      </c>
      <c r="B138">
        <v>19.9983</v>
      </c>
      <c r="C138">
        <v>2.1875</v>
      </c>
      <c r="D138">
        <v>29.19</v>
      </c>
      <c r="E138">
        <v>9.6936</v>
      </c>
      <c r="F138">
        <v>19.648700000000002</v>
      </c>
      <c r="G138">
        <v>23.02</v>
      </c>
      <c r="H138">
        <v>47.1</v>
      </c>
      <c r="I138">
        <v>29.342600000000001</v>
      </c>
      <c r="J138">
        <v>12.64</v>
      </c>
      <c r="K138">
        <v>17.181000000000001</v>
      </c>
      <c r="L138">
        <v>1392.17</v>
      </c>
    </row>
    <row r="139" spans="1:12" x14ac:dyDescent="0.35">
      <c r="A139" s="3">
        <v>38187</v>
      </c>
      <c r="B139">
        <v>20.340299999999999</v>
      </c>
      <c r="C139">
        <v>2.1718999999999999</v>
      </c>
      <c r="D139">
        <v>28.11</v>
      </c>
      <c r="E139">
        <v>9.7979000000000003</v>
      </c>
      <c r="F139">
        <v>19.493500000000001</v>
      </c>
      <c r="G139">
        <v>20.170000000000002</v>
      </c>
      <c r="H139">
        <v>46.02</v>
      </c>
      <c r="I139">
        <v>29.295300000000001</v>
      </c>
      <c r="J139">
        <v>12.55</v>
      </c>
      <c r="K139">
        <v>17.317</v>
      </c>
      <c r="L139">
        <v>1396.77</v>
      </c>
    </row>
    <row r="140" spans="1:12" x14ac:dyDescent="0.35">
      <c r="A140" s="3">
        <v>38188</v>
      </c>
      <c r="B140">
        <v>20.6096</v>
      </c>
      <c r="C140">
        <v>2.1875</v>
      </c>
      <c r="D140">
        <v>29.39</v>
      </c>
      <c r="E140">
        <v>9.9590999999999994</v>
      </c>
      <c r="F140">
        <v>19.9681</v>
      </c>
      <c r="G140">
        <v>21.56</v>
      </c>
      <c r="H140">
        <v>46.99</v>
      </c>
      <c r="I140">
        <v>29.879799999999999</v>
      </c>
      <c r="J140">
        <v>12.68</v>
      </c>
      <c r="K140">
        <v>17.566500000000001</v>
      </c>
      <c r="L140">
        <v>1421.07</v>
      </c>
    </row>
    <row r="141" spans="1:12" x14ac:dyDescent="0.35">
      <c r="A141" s="3">
        <v>38189</v>
      </c>
      <c r="B141">
        <v>21.002600000000001</v>
      </c>
      <c r="C141">
        <v>2.1480999999999999</v>
      </c>
      <c r="D141">
        <v>28.13</v>
      </c>
      <c r="E141">
        <v>9.8169000000000004</v>
      </c>
      <c r="F141">
        <v>19.3201</v>
      </c>
      <c r="G141">
        <v>20</v>
      </c>
      <c r="H141">
        <v>44.76</v>
      </c>
      <c r="I141">
        <v>29.084700000000002</v>
      </c>
      <c r="J141">
        <v>12.12</v>
      </c>
      <c r="K141">
        <v>17.052499999999998</v>
      </c>
      <c r="L141">
        <v>1386.57</v>
      </c>
    </row>
    <row r="142" spans="1:12" x14ac:dyDescent="0.35">
      <c r="A142" s="3">
        <v>38190</v>
      </c>
      <c r="B142">
        <v>21.104399999999998</v>
      </c>
      <c r="C142">
        <v>2.1522000000000001</v>
      </c>
      <c r="D142">
        <v>29.26</v>
      </c>
      <c r="E142">
        <v>9.8263999999999996</v>
      </c>
      <c r="F142">
        <v>19.520900000000001</v>
      </c>
      <c r="G142">
        <v>20.239999999999998</v>
      </c>
      <c r="H142">
        <v>45.82</v>
      </c>
      <c r="I142">
        <v>31.156099999999999</v>
      </c>
      <c r="J142">
        <v>12.64</v>
      </c>
      <c r="K142">
        <v>17.589199999999998</v>
      </c>
      <c r="L142">
        <v>1408.51</v>
      </c>
    </row>
    <row r="143" spans="1:12" x14ac:dyDescent="0.35">
      <c r="A143" s="3">
        <v>38191</v>
      </c>
      <c r="B143">
        <v>20.398499999999999</v>
      </c>
      <c r="C143">
        <v>2.0855999999999999</v>
      </c>
      <c r="D143">
        <v>28.19</v>
      </c>
      <c r="E143">
        <v>9.5798000000000005</v>
      </c>
      <c r="F143">
        <v>19.101099999999999</v>
      </c>
      <c r="G143">
        <v>20.27</v>
      </c>
      <c r="H143">
        <v>39.979999999999997</v>
      </c>
      <c r="I143">
        <v>30.468499999999999</v>
      </c>
      <c r="J143">
        <v>12.12</v>
      </c>
      <c r="K143">
        <v>17.1356</v>
      </c>
      <c r="L143">
        <v>1375.48</v>
      </c>
    </row>
    <row r="144" spans="1:12" x14ac:dyDescent="0.35">
      <c r="A144" s="3">
        <v>38194</v>
      </c>
      <c r="B144">
        <v>20.856999999999999</v>
      </c>
      <c r="C144">
        <v>2.1236000000000002</v>
      </c>
      <c r="D144">
        <v>28.21</v>
      </c>
      <c r="E144">
        <v>9.5608000000000004</v>
      </c>
      <c r="F144">
        <v>18.745200000000001</v>
      </c>
      <c r="G144">
        <v>19.059999999999999</v>
      </c>
      <c r="H144">
        <v>38.78</v>
      </c>
      <c r="I144">
        <v>30.296600000000002</v>
      </c>
      <c r="J144">
        <v>11.65</v>
      </c>
      <c r="K144">
        <v>17.362400000000001</v>
      </c>
      <c r="L144">
        <v>1368.4</v>
      </c>
    </row>
    <row r="145" spans="1:12" x14ac:dyDescent="0.35">
      <c r="A145" s="3">
        <v>38195</v>
      </c>
      <c r="B145">
        <v>20.696899999999999</v>
      </c>
      <c r="C145">
        <v>2.2031000000000001</v>
      </c>
      <c r="D145">
        <v>30</v>
      </c>
      <c r="E145">
        <v>9.8452999999999999</v>
      </c>
      <c r="F145">
        <v>18.900300000000001</v>
      </c>
      <c r="G145">
        <v>20.36</v>
      </c>
      <c r="H145">
        <v>39.11</v>
      </c>
      <c r="I145">
        <v>30.266500000000001</v>
      </c>
      <c r="J145">
        <v>11.61</v>
      </c>
      <c r="K145">
        <v>17.589199999999998</v>
      </c>
      <c r="L145">
        <v>1391.5</v>
      </c>
    </row>
    <row r="146" spans="1:12" x14ac:dyDescent="0.35">
      <c r="A146" s="3">
        <v>38196</v>
      </c>
      <c r="B146">
        <v>20.7988</v>
      </c>
      <c r="C146">
        <v>2.1922999999999999</v>
      </c>
      <c r="D146">
        <v>29.7</v>
      </c>
      <c r="E146">
        <v>9.7219999999999995</v>
      </c>
      <c r="F146">
        <v>18.7087</v>
      </c>
      <c r="G146">
        <v>20.23</v>
      </c>
      <c r="H146">
        <v>37.97</v>
      </c>
      <c r="I146">
        <v>30.107500000000002</v>
      </c>
      <c r="J146">
        <v>11.33</v>
      </c>
      <c r="K146">
        <v>17.732800000000001</v>
      </c>
      <c r="L146">
        <v>1383.75</v>
      </c>
    </row>
    <row r="147" spans="1:12" x14ac:dyDescent="0.35">
      <c r="A147" s="3">
        <v>38197</v>
      </c>
      <c r="B147">
        <v>20.725999999999999</v>
      </c>
      <c r="C147">
        <v>2.2174</v>
      </c>
      <c r="D147">
        <v>30.49</v>
      </c>
      <c r="E147">
        <v>9.8452999999999999</v>
      </c>
      <c r="F147">
        <v>18.982500000000002</v>
      </c>
      <c r="G147">
        <v>20.3</v>
      </c>
      <c r="H147">
        <v>38.58</v>
      </c>
      <c r="I147">
        <v>30.081700000000001</v>
      </c>
      <c r="J147">
        <v>11.84</v>
      </c>
      <c r="K147">
        <v>18.3231</v>
      </c>
      <c r="L147">
        <v>1398.55</v>
      </c>
    </row>
    <row r="148" spans="1:12" x14ac:dyDescent="0.35">
      <c r="A148" s="3">
        <v>38198</v>
      </c>
      <c r="B148">
        <v>20.7333</v>
      </c>
      <c r="C148">
        <v>2.1970000000000001</v>
      </c>
      <c r="D148">
        <v>30.8</v>
      </c>
      <c r="E148">
        <v>9.9686000000000003</v>
      </c>
      <c r="F148">
        <v>19.091999999999999</v>
      </c>
      <c r="G148">
        <v>20.5</v>
      </c>
      <c r="H148">
        <v>38.92</v>
      </c>
      <c r="I148">
        <v>29.7422</v>
      </c>
      <c r="J148">
        <v>12.49</v>
      </c>
      <c r="K148">
        <v>18.4282</v>
      </c>
      <c r="L148">
        <v>1400.39</v>
      </c>
    </row>
    <row r="149" spans="1:12" x14ac:dyDescent="0.35">
      <c r="A149" s="3">
        <v>38201</v>
      </c>
      <c r="B149">
        <v>20.755099999999999</v>
      </c>
      <c r="C149">
        <v>2.1454</v>
      </c>
      <c r="D149">
        <v>30.42</v>
      </c>
      <c r="E149">
        <v>10.1204</v>
      </c>
      <c r="F149">
        <v>19.384</v>
      </c>
      <c r="G149">
        <v>20.16</v>
      </c>
      <c r="H149">
        <v>38.299999999999997</v>
      </c>
      <c r="I149">
        <v>30.966999999999999</v>
      </c>
      <c r="J149">
        <v>12.29</v>
      </c>
      <c r="K149">
        <v>18.821200000000001</v>
      </c>
      <c r="L149">
        <v>1406.33</v>
      </c>
    </row>
    <row r="150" spans="1:12" x14ac:dyDescent="0.35">
      <c r="A150" s="3">
        <v>38202</v>
      </c>
      <c r="B150">
        <v>20.427599999999998</v>
      </c>
      <c r="C150">
        <v>2.1257000000000001</v>
      </c>
      <c r="D150">
        <v>29.15</v>
      </c>
      <c r="E150">
        <v>10.0161</v>
      </c>
      <c r="F150">
        <v>18.927700000000002</v>
      </c>
      <c r="G150">
        <v>19.25</v>
      </c>
      <c r="H150">
        <v>37.61</v>
      </c>
      <c r="I150">
        <v>30.4986</v>
      </c>
      <c r="J150">
        <v>11.6</v>
      </c>
      <c r="K150">
        <v>18.269400000000001</v>
      </c>
      <c r="L150">
        <v>1379.14</v>
      </c>
    </row>
    <row r="151" spans="1:12" x14ac:dyDescent="0.35">
      <c r="A151" s="3">
        <v>38203</v>
      </c>
      <c r="B151">
        <v>20.420400000000001</v>
      </c>
      <c r="C151">
        <v>2.1596000000000002</v>
      </c>
      <c r="D151">
        <v>27.91</v>
      </c>
      <c r="E151">
        <v>10.281599999999999</v>
      </c>
      <c r="F151">
        <v>19.2745</v>
      </c>
      <c r="G151">
        <v>17.53</v>
      </c>
      <c r="H151">
        <v>37.119999999999997</v>
      </c>
      <c r="I151">
        <v>30.636099999999999</v>
      </c>
      <c r="J151">
        <v>11.86</v>
      </c>
      <c r="K151">
        <v>18.148299999999999</v>
      </c>
      <c r="L151">
        <v>1379.21</v>
      </c>
    </row>
    <row r="152" spans="1:12" x14ac:dyDescent="0.35">
      <c r="A152" s="3">
        <v>38204</v>
      </c>
      <c r="B152">
        <v>20.034700000000001</v>
      </c>
      <c r="C152">
        <v>2.1324999999999998</v>
      </c>
      <c r="D152">
        <v>26.8</v>
      </c>
      <c r="E152">
        <v>10.091900000000001</v>
      </c>
      <c r="F152">
        <v>18.809100000000001</v>
      </c>
      <c r="G152">
        <v>17.100000000000001</v>
      </c>
      <c r="H152">
        <v>35.61</v>
      </c>
      <c r="I152">
        <v>29.974299999999999</v>
      </c>
      <c r="J152">
        <v>11.81</v>
      </c>
      <c r="K152">
        <v>17.921199999999999</v>
      </c>
      <c r="L152">
        <v>1353.44</v>
      </c>
    </row>
    <row r="153" spans="1:12" x14ac:dyDescent="0.35">
      <c r="A153" s="3">
        <v>38205</v>
      </c>
      <c r="B153">
        <v>19.750800000000002</v>
      </c>
      <c r="C153">
        <v>2.0230999999999999</v>
      </c>
      <c r="D153">
        <v>26.02</v>
      </c>
      <c r="E153">
        <v>9.6651000000000007</v>
      </c>
      <c r="F153">
        <v>18.188500000000001</v>
      </c>
      <c r="G153">
        <v>16.91</v>
      </c>
      <c r="H153">
        <v>35.49</v>
      </c>
      <c r="I153">
        <v>29.0289</v>
      </c>
      <c r="J153">
        <v>11.26</v>
      </c>
      <c r="K153">
        <v>17.239699999999999</v>
      </c>
      <c r="L153">
        <v>1315.3</v>
      </c>
    </row>
    <row r="154" spans="1:12" x14ac:dyDescent="0.35">
      <c r="A154" s="3">
        <v>38208</v>
      </c>
      <c r="B154">
        <v>19.779900000000001</v>
      </c>
      <c r="C154">
        <v>2.0583999999999998</v>
      </c>
      <c r="D154">
        <v>25.7</v>
      </c>
      <c r="E154">
        <v>9.8358000000000008</v>
      </c>
      <c r="F154">
        <v>18.297999999999998</v>
      </c>
      <c r="G154">
        <v>16.420000000000002</v>
      </c>
      <c r="H154">
        <v>35.32</v>
      </c>
      <c r="I154">
        <v>29.5016</v>
      </c>
      <c r="J154">
        <v>11.17</v>
      </c>
      <c r="K154">
        <v>17.0883</v>
      </c>
      <c r="L154">
        <v>1318.83</v>
      </c>
    </row>
    <row r="155" spans="1:12" x14ac:dyDescent="0.35">
      <c r="A155" s="3">
        <v>38209</v>
      </c>
      <c r="B155">
        <v>20.172899999999998</v>
      </c>
      <c r="C155">
        <v>2.1413000000000002</v>
      </c>
      <c r="D155">
        <v>27.15</v>
      </c>
      <c r="E155">
        <v>10.054</v>
      </c>
      <c r="F155">
        <v>18.6722</v>
      </c>
      <c r="G155">
        <v>17.14</v>
      </c>
      <c r="H155">
        <v>37.1</v>
      </c>
      <c r="I155">
        <v>29.944199999999999</v>
      </c>
      <c r="J155">
        <v>11.52</v>
      </c>
      <c r="K155">
        <v>17.0656</v>
      </c>
      <c r="L155">
        <v>1346.71</v>
      </c>
    </row>
    <row r="156" spans="1:12" x14ac:dyDescent="0.35">
      <c r="A156" s="3">
        <v>38210</v>
      </c>
      <c r="B156">
        <v>19.947299999999998</v>
      </c>
      <c r="C156">
        <v>2.1067</v>
      </c>
      <c r="D156">
        <v>27.42</v>
      </c>
      <c r="E156">
        <v>9.6651000000000007</v>
      </c>
      <c r="F156">
        <v>16.691800000000001</v>
      </c>
      <c r="G156">
        <v>16.11</v>
      </c>
      <c r="H156">
        <v>36.56</v>
      </c>
      <c r="I156">
        <v>29.445699999999999</v>
      </c>
      <c r="J156">
        <v>10.93</v>
      </c>
      <c r="K156">
        <v>16.777899999999999</v>
      </c>
      <c r="L156">
        <v>1324.65</v>
      </c>
    </row>
    <row r="157" spans="1:12" x14ac:dyDescent="0.35">
      <c r="A157" s="3">
        <v>38211</v>
      </c>
      <c r="B157">
        <v>19.561599999999999</v>
      </c>
      <c r="C157">
        <v>2.0632000000000001</v>
      </c>
      <c r="D157">
        <v>27.55</v>
      </c>
      <c r="E157">
        <v>9.3901000000000003</v>
      </c>
      <c r="F157">
        <v>16.235499999999998</v>
      </c>
      <c r="G157">
        <v>15.38</v>
      </c>
      <c r="H157">
        <v>36.29</v>
      </c>
      <c r="I157">
        <v>29.729399999999998</v>
      </c>
      <c r="J157">
        <v>10.9</v>
      </c>
      <c r="K157">
        <v>16.081299999999999</v>
      </c>
      <c r="L157">
        <v>1304.43</v>
      </c>
    </row>
    <row r="158" spans="1:12" x14ac:dyDescent="0.35">
      <c r="A158" s="3">
        <v>38212</v>
      </c>
      <c r="B158">
        <v>19.663499999999999</v>
      </c>
      <c r="C158">
        <v>2.0951</v>
      </c>
      <c r="D158">
        <v>27.49</v>
      </c>
      <c r="E158">
        <v>9.7219999999999995</v>
      </c>
      <c r="F158">
        <v>16.299399999999999</v>
      </c>
      <c r="G158">
        <v>14.98</v>
      </c>
      <c r="H158">
        <v>36.130000000000003</v>
      </c>
      <c r="I158">
        <v>29.725100000000001</v>
      </c>
      <c r="J158">
        <v>11.06</v>
      </c>
      <c r="K158">
        <v>16.323599999999999</v>
      </c>
      <c r="L158">
        <v>1307.82</v>
      </c>
    </row>
    <row r="159" spans="1:12" x14ac:dyDescent="0.35">
      <c r="A159" s="3">
        <v>38215</v>
      </c>
      <c r="B159">
        <v>19.714500000000001</v>
      </c>
      <c r="C159">
        <v>2.0910000000000002</v>
      </c>
      <c r="D159">
        <v>28.25</v>
      </c>
      <c r="E159">
        <v>9.7219999999999995</v>
      </c>
      <c r="F159">
        <v>16.637</v>
      </c>
      <c r="G159">
        <v>15.38</v>
      </c>
      <c r="H159">
        <v>37.950000000000003</v>
      </c>
      <c r="I159">
        <v>30.013000000000002</v>
      </c>
      <c r="J159">
        <v>11.24</v>
      </c>
      <c r="K159">
        <v>16.217600000000001</v>
      </c>
      <c r="L159">
        <v>1326.84</v>
      </c>
    </row>
    <row r="160" spans="1:12" x14ac:dyDescent="0.35">
      <c r="A160" s="3">
        <v>38216</v>
      </c>
      <c r="B160">
        <v>19.685300000000002</v>
      </c>
      <c r="C160">
        <v>2.0971000000000002</v>
      </c>
      <c r="D160">
        <v>28.34</v>
      </c>
      <c r="E160">
        <v>9.7505000000000006</v>
      </c>
      <c r="F160">
        <v>17.047699999999999</v>
      </c>
      <c r="G160">
        <v>15.57</v>
      </c>
      <c r="H160">
        <v>38.229999999999997</v>
      </c>
      <c r="I160">
        <v>30.0474</v>
      </c>
      <c r="J160">
        <v>11.38</v>
      </c>
      <c r="K160">
        <v>16.285</v>
      </c>
      <c r="L160">
        <v>1335.72</v>
      </c>
    </row>
    <row r="161" spans="1:12" x14ac:dyDescent="0.35">
      <c r="A161" s="3">
        <v>38217</v>
      </c>
      <c r="B161">
        <v>19.983699999999999</v>
      </c>
      <c r="C161">
        <v>2.1562000000000001</v>
      </c>
      <c r="D161">
        <v>28.48</v>
      </c>
      <c r="E161">
        <v>9.9686000000000003</v>
      </c>
      <c r="F161">
        <v>17.3306</v>
      </c>
      <c r="G161">
        <v>15.74</v>
      </c>
      <c r="H161">
        <v>39.36</v>
      </c>
      <c r="I161">
        <v>30.958400000000001</v>
      </c>
      <c r="J161">
        <v>11.87</v>
      </c>
      <c r="K161">
        <v>16.8233</v>
      </c>
      <c r="L161">
        <v>1363.73</v>
      </c>
    </row>
    <row r="162" spans="1:12" x14ac:dyDescent="0.35">
      <c r="A162" s="3">
        <v>38218</v>
      </c>
      <c r="B162">
        <v>19.7363</v>
      </c>
      <c r="C162">
        <v>2.0863</v>
      </c>
      <c r="D162">
        <v>28.11</v>
      </c>
      <c r="E162">
        <v>9.8833000000000002</v>
      </c>
      <c r="F162">
        <v>17.431000000000001</v>
      </c>
      <c r="G162">
        <v>15.85</v>
      </c>
      <c r="H162">
        <v>38.630000000000003</v>
      </c>
      <c r="I162">
        <v>30.520099999999999</v>
      </c>
      <c r="J162">
        <v>11.75</v>
      </c>
      <c r="K162">
        <v>16.664300000000001</v>
      </c>
      <c r="L162">
        <v>1353.24</v>
      </c>
    </row>
    <row r="163" spans="1:12" x14ac:dyDescent="0.35">
      <c r="A163" s="3">
        <v>38219</v>
      </c>
      <c r="B163">
        <v>19.794499999999999</v>
      </c>
      <c r="C163">
        <v>2.0924</v>
      </c>
      <c r="D163">
        <v>28.61</v>
      </c>
      <c r="E163">
        <v>9.7789000000000001</v>
      </c>
      <c r="F163">
        <v>17.2302</v>
      </c>
      <c r="G163">
        <v>15.84</v>
      </c>
      <c r="H163">
        <v>39.51</v>
      </c>
      <c r="I163">
        <v>31.9726</v>
      </c>
      <c r="J163">
        <v>11.97</v>
      </c>
      <c r="K163">
        <v>16.3691</v>
      </c>
      <c r="L163">
        <v>1366.73</v>
      </c>
    </row>
    <row r="164" spans="1:12" x14ac:dyDescent="0.35">
      <c r="A164" s="3">
        <v>38222</v>
      </c>
      <c r="B164">
        <v>19.882100000000001</v>
      </c>
      <c r="C164">
        <v>2.1114000000000002</v>
      </c>
      <c r="D164">
        <v>28.63</v>
      </c>
      <c r="E164">
        <v>9.7693999999999992</v>
      </c>
      <c r="F164">
        <v>17.504000000000001</v>
      </c>
      <c r="G164">
        <v>15.91</v>
      </c>
      <c r="H164">
        <v>39.450000000000003</v>
      </c>
      <c r="I164">
        <v>32.634399999999999</v>
      </c>
      <c r="J164">
        <v>12.26</v>
      </c>
      <c r="K164">
        <v>16.573499999999999</v>
      </c>
      <c r="L164">
        <v>1370.9</v>
      </c>
    </row>
    <row r="165" spans="1:12" x14ac:dyDescent="0.35">
      <c r="A165" s="3">
        <v>38223</v>
      </c>
      <c r="B165">
        <v>19.882100000000001</v>
      </c>
      <c r="C165">
        <v>2.1705000000000001</v>
      </c>
      <c r="D165">
        <v>28.41</v>
      </c>
      <c r="E165">
        <v>9.7979000000000003</v>
      </c>
      <c r="F165">
        <v>17.3124</v>
      </c>
      <c r="G165">
        <v>15.46</v>
      </c>
      <c r="H165">
        <v>39.049999999999997</v>
      </c>
      <c r="I165">
        <v>32.668799999999997</v>
      </c>
      <c r="J165">
        <v>11.95</v>
      </c>
      <c r="K165">
        <v>16.4069</v>
      </c>
      <c r="L165">
        <v>1369.78</v>
      </c>
    </row>
    <row r="166" spans="1:12" x14ac:dyDescent="0.35">
      <c r="A166" s="3">
        <v>38224</v>
      </c>
      <c r="B166">
        <v>20.1084</v>
      </c>
      <c r="C166">
        <v>2.2452000000000001</v>
      </c>
      <c r="D166">
        <v>29.37</v>
      </c>
      <c r="E166">
        <v>9.8643000000000001</v>
      </c>
      <c r="F166">
        <v>17.631799999999998</v>
      </c>
      <c r="G166">
        <v>15.67</v>
      </c>
      <c r="H166">
        <v>40.299999999999997</v>
      </c>
      <c r="I166">
        <v>32.996000000000002</v>
      </c>
      <c r="J166">
        <v>12.2</v>
      </c>
      <c r="K166">
        <v>16.6189</v>
      </c>
      <c r="L166">
        <v>1389.17</v>
      </c>
    </row>
    <row r="167" spans="1:12" x14ac:dyDescent="0.35">
      <c r="A167" s="3">
        <v>38225</v>
      </c>
      <c r="B167">
        <v>20.028099999999998</v>
      </c>
      <c r="C167">
        <v>2.3546</v>
      </c>
      <c r="D167">
        <v>29.17</v>
      </c>
      <c r="E167">
        <v>9.7030999999999992</v>
      </c>
      <c r="F167">
        <v>17.494900000000001</v>
      </c>
      <c r="G167">
        <v>15.24</v>
      </c>
      <c r="H167">
        <v>40.19</v>
      </c>
      <c r="I167">
        <v>32.660200000000003</v>
      </c>
      <c r="J167">
        <v>11.82</v>
      </c>
      <c r="K167">
        <v>16.482600000000001</v>
      </c>
      <c r="L167">
        <v>1383.98</v>
      </c>
    </row>
    <row r="168" spans="1:12" x14ac:dyDescent="0.35">
      <c r="A168" s="3">
        <v>38226</v>
      </c>
      <c r="B168">
        <v>20.0427</v>
      </c>
      <c r="C168">
        <v>2.3336000000000001</v>
      </c>
      <c r="D168">
        <v>29.3</v>
      </c>
      <c r="E168">
        <v>9.76</v>
      </c>
      <c r="F168">
        <v>17.768699999999999</v>
      </c>
      <c r="G168">
        <v>15.15</v>
      </c>
      <c r="H168">
        <v>39.9</v>
      </c>
      <c r="I168">
        <v>33.090699999999998</v>
      </c>
      <c r="J168">
        <v>11.96</v>
      </c>
      <c r="K168">
        <v>16.671900000000001</v>
      </c>
      <c r="L168">
        <v>1388.56</v>
      </c>
    </row>
    <row r="169" spans="1:12" x14ac:dyDescent="0.35">
      <c r="A169" s="3">
        <v>38229</v>
      </c>
      <c r="B169">
        <v>19.925899999999999</v>
      </c>
      <c r="C169">
        <v>2.3178999999999998</v>
      </c>
      <c r="D169">
        <v>28.46</v>
      </c>
      <c r="E169">
        <v>9.5891999999999999</v>
      </c>
      <c r="F169">
        <v>17.367100000000001</v>
      </c>
      <c r="G169">
        <v>14.45</v>
      </c>
      <c r="H169">
        <v>38.31</v>
      </c>
      <c r="I169">
        <v>32.470700000000001</v>
      </c>
      <c r="J169">
        <v>11.59</v>
      </c>
      <c r="K169">
        <v>16.353899999999999</v>
      </c>
      <c r="L169">
        <v>1367.94</v>
      </c>
    </row>
    <row r="170" spans="1:12" x14ac:dyDescent="0.35">
      <c r="A170" s="3">
        <v>38230</v>
      </c>
      <c r="B170">
        <v>19.925899999999999</v>
      </c>
      <c r="C170">
        <v>2.3431000000000002</v>
      </c>
      <c r="D170">
        <v>28.51</v>
      </c>
      <c r="E170">
        <v>9.4564000000000004</v>
      </c>
      <c r="F170">
        <v>17.120699999999999</v>
      </c>
      <c r="G170">
        <v>13.95</v>
      </c>
      <c r="H170">
        <v>38.14</v>
      </c>
      <c r="I170">
        <v>32.763500000000001</v>
      </c>
      <c r="J170">
        <v>11.43</v>
      </c>
      <c r="K170">
        <v>16.119199999999999</v>
      </c>
      <c r="L170">
        <v>1368.68</v>
      </c>
    </row>
    <row r="171" spans="1:12" x14ac:dyDescent="0.35">
      <c r="A171" s="3">
        <v>38231</v>
      </c>
      <c r="B171">
        <v>19.991599999999998</v>
      </c>
      <c r="C171">
        <v>2.4361000000000002</v>
      </c>
      <c r="D171">
        <v>29.01</v>
      </c>
      <c r="E171">
        <v>9.5322999999999993</v>
      </c>
      <c r="F171">
        <v>17.421900000000001</v>
      </c>
      <c r="G171">
        <v>14.27</v>
      </c>
      <c r="H171">
        <v>38.24</v>
      </c>
      <c r="I171">
        <v>32.711799999999997</v>
      </c>
      <c r="J171">
        <v>11.7</v>
      </c>
      <c r="K171">
        <v>16.225200000000001</v>
      </c>
      <c r="L171">
        <v>1377.96</v>
      </c>
    </row>
    <row r="172" spans="1:12" x14ac:dyDescent="0.35">
      <c r="A172" s="3">
        <v>38232</v>
      </c>
      <c r="B172">
        <v>20.159400000000002</v>
      </c>
      <c r="C172">
        <v>2.4226000000000001</v>
      </c>
      <c r="D172">
        <v>29.835000000000001</v>
      </c>
      <c r="E172">
        <v>9.76</v>
      </c>
      <c r="F172">
        <v>17.613499999999998</v>
      </c>
      <c r="G172">
        <v>14.85</v>
      </c>
      <c r="H172">
        <v>39.18</v>
      </c>
      <c r="I172">
        <v>33.426499999999997</v>
      </c>
      <c r="J172">
        <v>11.67</v>
      </c>
      <c r="K172">
        <v>16.3766</v>
      </c>
      <c r="L172">
        <v>1398.34</v>
      </c>
    </row>
    <row r="173" spans="1:12" x14ac:dyDescent="0.35">
      <c r="A173" s="3">
        <v>38233</v>
      </c>
      <c r="B173">
        <v>19.787199999999999</v>
      </c>
      <c r="C173">
        <v>2.3933</v>
      </c>
      <c r="D173">
        <v>29.46</v>
      </c>
      <c r="E173">
        <v>9.5134000000000007</v>
      </c>
      <c r="F173">
        <v>17.111599999999999</v>
      </c>
      <c r="G173">
        <v>14.36</v>
      </c>
      <c r="H173">
        <v>38.74</v>
      </c>
      <c r="I173">
        <v>33.142400000000002</v>
      </c>
      <c r="J173">
        <v>10.9</v>
      </c>
      <c r="K173">
        <v>15.180400000000001</v>
      </c>
      <c r="L173">
        <v>1371.82</v>
      </c>
    </row>
    <row r="174" spans="1:12" x14ac:dyDescent="0.35">
      <c r="A174" s="3">
        <v>38237</v>
      </c>
      <c r="B174">
        <v>19.9697</v>
      </c>
      <c r="C174">
        <v>2.4293</v>
      </c>
      <c r="D174">
        <v>29.64</v>
      </c>
      <c r="E174">
        <v>9.5608000000000004</v>
      </c>
      <c r="F174">
        <v>17.385400000000001</v>
      </c>
      <c r="G174">
        <v>15.41</v>
      </c>
      <c r="H174">
        <v>38.51</v>
      </c>
      <c r="I174">
        <v>33.865600000000001</v>
      </c>
      <c r="J174">
        <v>10.97</v>
      </c>
      <c r="K174">
        <v>15.059200000000001</v>
      </c>
      <c r="L174">
        <v>1381.84</v>
      </c>
    </row>
    <row r="175" spans="1:12" x14ac:dyDescent="0.35">
      <c r="A175" s="3">
        <v>38238</v>
      </c>
      <c r="B175">
        <v>19.896699999999999</v>
      </c>
      <c r="C175">
        <v>2.4693999999999998</v>
      </c>
      <c r="D175">
        <v>30.38</v>
      </c>
      <c r="E175">
        <v>9.3521000000000001</v>
      </c>
      <c r="F175">
        <v>17.622700000000002</v>
      </c>
      <c r="G175">
        <v>15.07</v>
      </c>
      <c r="H175">
        <v>38.01</v>
      </c>
      <c r="I175">
        <v>34.020600000000002</v>
      </c>
      <c r="J175">
        <v>10.86</v>
      </c>
      <c r="K175">
        <v>14.9305</v>
      </c>
      <c r="L175">
        <v>1376.77</v>
      </c>
    </row>
    <row r="176" spans="1:12" x14ac:dyDescent="0.35">
      <c r="A176" s="3">
        <v>38239</v>
      </c>
      <c r="B176">
        <v>19.911300000000001</v>
      </c>
      <c r="C176">
        <v>2.4253</v>
      </c>
      <c r="D176">
        <v>30.49</v>
      </c>
      <c r="E176">
        <v>9.4184999999999999</v>
      </c>
      <c r="F176">
        <v>18.188500000000001</v>
      </c>
      <c r="G176">
        <v>15.08</v>
      </c>
      <c r="H176">
        <v>38.07</v>
      </c>
      <c r="I176">
        <v>34.141199999999998</v>
      </c>
      <c r="J176">
        <v>11.6</v>
      </c>
      <c r="K176">
        <v>15.2712</v>
      </c>
      <c r="L176">
        <v>1391.53</v>
      </c>
    </row>
    <row r="177" spans="1:12" x14ac:dyDescent="0.35">
      <c r="A177" s="3">
        <v>38240</v>
      </c>
      <c r="B177">
        <v>20.064599999999999</v>
      </c>
      <c r="C177">
        <v>2.4367999999999999</v>
      </c>
      <c r="D177">
        <v>31.08</v>
      </c>
      <c r="E177">
        <v>9.9212000000000007</v>
      </c>
      <c r="F177">
        <v>18.6722</v>
      </c>
      <c r="G177">
        <v>14.94</v>
      </c>
      <c r="H177">
        <v>38.57</v>
      </c>
      <c r="I177">
        <v>34.003399999999999</v>
      </c>
      <c r="J177">
        <v>12.21</v>
      </c>
      <c r="K177">
        <v>15.5741</v>
      </c>
      <c r="L177">
        <v>1413</v>
      </c>
    </row>
    <row r="178" spans="1:12" x14ac:dyDescent="0.35">
      <c r="A178" s="3">
        <v>38243</v>
      </c>
      <c r="B178">
        <v>19.889399999999998</v>
      </c>
      <c r="C178">
        <v>2.4178000000000002</v>
      </c>
      <c r="D178">
        <v>31.87</v>
      </c>
      <c r="E178">
        <v>10.073</v>
      </c>
      <c r="F178">
        <v>18.480499999999999</v>
      </c>
      <c r="G178">
        <v>15.82</v>
      </c>
      <c r="H178">
        <v>40.01</v>
      </c>
      <c r="I178">
        <v>34.786999999999999</v>
      </c>
      <c r="J178">
        <v>12.9</v>
      </c>
      <c r="K178">
        <v>15.748200000000001</v>
      </c>
      <c r="L178">
        <v>1427.34</v>
      </c>
    </row>
    <row r="179" spans="1:12" x14ac:dyDescent="0.35">
      <c r="A179" s="3">
        <v>38244</v>
      </c>
      <c r="B179">
        <v>20.028099999999998</v>
      </c>
      <c r="C179">
        <v>2.411</v>
      </c>
      <c r="D179">
        <v>33.200000000000003</v>
      </c>
      <c r="E179">
        <v>10.006600000000001</v>
      </c>
      <c r="F179">
        <v>18.5718</v>
      </c>
      <c r="G179">
        <v>16.32</v>
      </c>
      <c r="H179">
        <v>42.67</v>
      </c>
      <c r="I179">
        <v>35.217500000000001</v>
      </c>
      <c r="J179">
        <v>12.7</v>
      </c>
      <c r="K179">
        <v>15.7255</v>
      </c>
      <c r="L179">
        <v>1434.37</v>
      </c>
    </row>
    <row r="180" spans="1:12" x14ac:dyDescent="0.35">
      <c r="A180" s="3">
        <v>38245</v>
      </c>
      <c r="B180">
        <v>19.845600000000001</v>
      </c>
      <c r="C180">
        <v>2.3913000000000002</v>
      </c>
      <c r="D180">
        <v>32.9</v>
      </c>
      <c r="E180">
        <v>10.7464</v>
      </c>
      <c r="F180">
        <v>17.8508</v>
      </c>
      <c r="G180">
        <v>15.9</v>
      </c>
      <c r="H180">
        <v>42.21</v>
      </c>
      <c r="I180">
        <v>34.933399999999999</v>
      </c>
      <c r="J180">
        <v>12.22</v>
      </c>
      <c r="K180">
        <v>15.4605</v>
      </c>
      <c r="L180">
        <v>1415.3</v>
      </c>
    </row>
    <row r="181" spans="1:12" x14ac:dyDescent="0.35">
      <c r="A181" s="3">
        <v>38246</v>
      </c>
      <c r="B181">
        <v>19.896699999999999</v>
      </c>
      <c r="C181">
        <v>2.4693999999999998</v>
      </c>
      <c r="D181">
        <v>32.79</v>
      </c>
      <c r="E181">
        <v>10.6515</v>
      </c>
      <c r="F181">
        <v>17.8782</v>
      </c>
      <c r="G181">
        <v>17.09</v>
      </c>
      <c r="H181">
        <v>42.57</v>
      </c>
      <c r="I181">
        <v>34.786999999999999</v>
      </c>
      <c r="J181">
        <v>12.17</v>
      </c>
      <c r="K181">
        <v>15.2258</v>
      </c>
      <c r="L181">
        <v>1417.97</v>
      </c>
    </row>
    <row r="182" spans="1:12" x14ac:dyDescent="0.35">
      <c r="A182" s="3">
        <v>38247</v>
      </c>
      <c r="B182">
        <v>20.0792</v>
      </c>
      <c r="C182">
        <v>2.5230999999999999</v>
      </c>
      <c r="D182">
        <v>33.46</v>
      </c>
      <c r="E182">
        <v>10.9171</v>
      </c>
      <c r="F182">
        <v>17.485800000000001</v>
      </c>
      <c r="G182">
        <v>16.989999999999998</v>
      </c>
      <c r="H182">
        <v>42.96</v>
      </c>
      <c r="I182">
        <v>33.435099999999998</v>
      </c>
      <c r="J182">
        <v>12.7</v>
      </c>
      <c r="K182">
        <v>15.5892</v>
      </c>
      <c r="L182">
        <v>1426.3</v>
      </c>
    </row>
    <row r="183" spans="1:12" x14ac:dyDescent="0.35">
      <c r="A183" s="3">
        <v>38250</v>
      </c>
      <c r="B183">
        <v>20.0792</v>
      </c>
      <c r="C183">
        <v>2.5617999999999999</v>
      </c>
      <c r="D183">
        <v>33.26</v>
      </c>
      <c r="E183">
        <v>10.812799999999999</v>
      </c>
      <c r="F183">
        <v>17.613499999999998</v>
      </c>
      <c r="G183">
        <v>17.760000000000002</v>
      </c>
      <c r="H183">
        <v>43.27</v>
      </c>
      <c r="I183">
        <v>33.082099999999997</v>
      </c>
      <c r="J183">
        <v>12.79</v>
      </c>
      <c r="K183">
        <v>15.8391</v>
      </c>
      <c r="L183">
        <v>1424.72</v>
      </c>
    </row>
    <row r="184" spans="1:12" x14ac:dyDescent="0.35">
      <c r="A184" s="3">
        <v>38251</v>
      </c>
      <c r="B184">
        <v>19.896699999999999</v>
      </c>
      <c r="C184">
        <v>2.5822000000000003</v>
      </c>
      <c r="D184">
        <v>33.26</v>
      </c>
      <c r="E184">
        <v>10.8223</v>
      </c>
      <c r="F184">
        <v>17.9329</v>
      </c>
      <c r="G184">
        <v>17.510000000000002</v>
      </c>
      <c r="H184">
        <v>43.292999999999999</v>
      </c>
      <c r="I184">
        <v>33.969000000000001</v>
      </c>
      <c r="J184">
        <v>13.03</v>
      </c>
      <c r="K184">
        <v>15.9602</v>
      </c>
      <c r="L184">
        <v>1435.91</v>
      </c>
    </row>
    <row r="185" spans="1:12" x14ac:dyDescent="0.35">
      <c r="A185" s="3">
        <v>38252</v>
      </c>
      <c r="B185">
        <v>19.794499999999999</v>
      </c>
      <c r="C185">
        <v>2.5080999999999998</v>
      </c>
      <c r="D185">
        <v>32.47</v>
      </c>
      <c r="E185">
        <v>10.5662</v>
      </c>
      <c r="F185">
        <v>17.3032</v>
      </c>
      <c r="G185">
        <v>16.850000000000001</v>
      </c>
      <c r="H185">
        <v>41.38</v>
      </c>
      <c r="I185">
        <v>33.305999999999997</v>
      </c>
      <c r="J185">
        <v>12.98</v>
      </c>
      <c r="K185">
        <v>15.4605</v>
      </c>
      <c r="L185">
        <v>1404.22</v>
      </c>
    </row>
    <row r="186" spans="1:12" x14ac:dyDescent="0.35">
      <c r="A186" s="3">
        <v>38253</v>
      </c>
      <c r="B186">
        <v>19.962399999999999</v>
      </c>
      <c r="C186">
        <v>2.5319000000000003</v>
      </c>
      <c r="D186">
        <v>33.04</v>
      </c>
      <c r="E186">
        <v>10.4808</v>
      </c>
      <c r="F186">
        <v>17.2485</v>
      </c>
      <c r="G186">
        <v>16.8</v>
      </c>
      <c r="H186">
        <v>41.83</v>
      </c>
      <c r="I186">
        <v>33.340400000000002</v>
      </c>
      <c r="J186">
        <v>12.82</v>
      </c>
      <c r="K186">
        <v>15.430199999999999</v>
      </c>
      <c r="L186">
        <v>1405.77</v>
      </c>
    </row>
    <row r="187" spans="1:12" x14ac:dyDescent="0.35">
      <c r="A187" s="3">
        <v>38254</v>
      </c>
      <c r="B187">
        <v>19.918600000000001</v>
      </c>
      <c r="C187">
        <v>2.5333000000000001</v>
      </c>
      <c r="D187">
        <v>32.58</v>
      </c>
      <c r="E187">
        <v>10.471299999999999</v>
      </c>
      <c r="F187">
        <v>16.792200000000001</v>
      </c>
      <c r="G187">
        <v>16.649999999999999</v>
      </c>
      <c r="H187">
        <v>40.94</v>
      </c>
      <c r="I187">
        <v>32.935699999999997</v>
      </c>
      <c r="J187">
        <v>12.42</v>
      </c>
      <c r="K187">
        <v>15.2409</v>
      </c>
      <c r="L187">
        <v>1399.05</v>
      </c>
    </row>
    <row r="188" spans="1:12" x14ac:dyDescent="0.35">
      <c r="A188" s="3">
        <v>38257</v>
      </c>
      <c r="B188">
        <v>19.845600000000001</v>
      </c>
      <c r="C188">
        <v>2.5495999999999999</v>
      </c>
      <c r="D188">
        <v>31.82</v>
      </c>
      <c r="E188">
        <v>10.6136</v>
      </c>
      <c r="F188">
        <v>16.4636</v>
      </c>
      <c r="G188">
        <v>16.34</v>
      </c>
      <c r="H188">
        <v>39.93</v>
      </c>
      <c r="I188">
        <v>32.728999999999999</v>
      </c>
      <c r="J188">
        <v>12.47</v>
      </c>
      <c r="K188">
        <v>15.081899999999999</v>
      </c>
      <c r="L188">
        <v>1385.55</v>
      </c>
    </row>
    <row r="189" spans="1:12" x14ac:dyDescent="0.35">
      <c r="A189" s="3">
        <v>38258</v>
      </c>
      <c r="B189">
        <v>19.904</v>
      </c>
      <c r="C189">
        <v>2.5842000000000001</v>
      </c>
      <c r="D189">
        <v>32.799999999999997</v>
      </c>
      <c r="E189">
        <v>10.774800000000001</v>
      </c>
      <c r="F189">
        <v>16.491</v>
      </c>
      <c r="G189">
        <v>16.39</v>
      </c>
      <c r="H189">
        <v>39.43</v>
      </c>
      <c r="I189">
        <v>32.797899999999998</v>
      </c>
      <c r="J189">
        <v>12.46</v>
      </c>
      <c r="K189">
        <v>14.9002</v>
      </c>
      <c r="L189">
        <v>1389.7</v>
      </c>
    </row>
    <row r="190" spans="1:12" x14ac:dyDescent="0.35">
      <c r="A190" s="3">
        <v>38259</v>
      </c>
      <c r="B190">
        <v>20.130299999999998</v>
      </c>
      <c r="C190">
        <v>2.6276999999999999</v>
      </c>
      <c r="D190">
        <v>34</v>
      </c>
      <c r="E190">
        <v>10.841200000000001</v>
      </c>
      <c r="F190">
        <v>16.71</v>
      </c>
      <c r="G190">
        <v>16.38</v>
      </c>
      <c r="H190">
        <v>40.840000000000003</v>
      </c>
      <c r="I190">
        <v>33.538400000000003</v>
      </c>
      <c r="J190">
        <v>12.8</v>
      </c>
      <c r="K190">
        <v>15.195499999999999</v>
      </c>
      <c r="L190">
        <v>1410.86</v>
      </c>
    </row>
    <row r="191" spans="1:12" x14ac:dyDescent="0.35">
      <c r="A191" s="3">
        <v>38260</v>
      </c>
      <c r="B191">
        <v>20.1813</v>
      </c>
      <c r="C191">
        <v>2.6324999999999998</v>
      </c>
      <c r="D191">
        <v>33.909999999999997</v>
      </c>
      <c r="E191">
        <v>10.699</v>
      </c>
      <c r="F191">
        <v>16.5184</v>
      </c>
      <c r="G191">
        <v>15.42</v>
      </c>
      <c r="H191">
        <v>40.86</v>
      </c>
      <c r="I191">
        <v>33.615900000000003</v>
      </c>
      <c r="J191">
        <v>13</v>
      </c>
      <c r="K191">
        <v>15.187900000000001</v>
      </c>
      <c r="L191">
        <v>1412.74</v>
      </c>
    </row>
    <row r="192" spans="1:12" x14ac:dyDescent="0.35">
      <c r="A192" s="3">
        <v>38261</v>
      </c>
      <c r="B192">
        <v>20.619299999999999</v>
      </c>
      <c r="C192">
        <v>2.6269999999999998</v>
      </c>
      <c r="D192">
        <v>35.03</v>
      </c>
      <c r="E192">
        <v>11.287000000000001</v>
      </c>
      <c r="F192">
        <v>17.2759</v>
      </c>
      <c r="G192">
        <v>16.329999999999998</v>
      </c>
      <c r="H192">
        <v>40.47</v>
      </c>
      <c r="I192">
        <v>34.83</v>
      </c>
      <c r="J192">
        <v>13.43</v>
      </c>
      <c r="K192">
        <v>15.786099999999999</v>
      </c>
      <c r="L192">
        <v>1452.94</v>
      </c>
    </row>
    <row r="193" spans="1:12" x14ac:dyDescent="0.35">
      <c r="A193" s="3">
        <v>38264</v>
      </c>
      <c r="B193">
        <v>20.5244</v>
      </c>
      <c r="C193">
        <v>2.6352000000000002</v>
      </c>
      <c r="D193">
        <v>34.909999999999997</v>
      </c>
      <c r="E193">
        <v>11.258599999999999</v>
      </c>
      <c r="F193">
        <v>17.3032</v>
      </c>
      <c r="G193">
        <v>17.25</v>
      </c>
      <c r="H193">
        <v>41.01</v>
      </c>
      <c r="I193">
        <v>35.281700000000001</v>
      </c>
      <c r="J193">
        <v>13.7</v>
      </c>
      <c r="K193">
        <v>15.998100000000001</v>
      </c>
      <c r="L193">
        <v>1459.01</v>
      </c>
    </row>
    <row r="194" spans="1:12" x14ac:dyDescent="0.35">
      <c r="A194" s="3">
        <v>38265</v>
      </c>
      <c r="B194">
        <v>20.714199999999998</v>
      </c>
      <c r="C194">
        <v>2.6745999999999999</v>
      </c>
      <c r="D194">
        <v>34.96</v>
      </c>
      <c r="E194">
        <v>11.581099999999999</v>
      </c>
      <c r="F194">
        <v>17.431000000000001</v>
      </c>
      <c r="G194">
        <v>18.05</v>
      </c>
      <c r="H194">
        <v>40.96</v>
      </c>
      <c r="I194">
        <v>35.467199999999998</v>
      </c>
      <c r="J194">
        <v>13.68</v>
      </c>
      <c r="K194">
        <v>16.1419</v>
      </c>
      <c r="L194">
        <v>1461.76</v>
      </c>
    </row>
    <row r="195" spans="1:12" x14ac:dyDescent="0.35">
      <c r="A195" s="3">
        <v>38266</v>
      </c>
      <c r="B195">
        <v>20.823599999999999</v>
      </c>
      <c r="C195">
        <v>2.7608999999999999</v>
      </c>
      <c r="D195">
        <v>34.96</v>
      </c>
      <c r="E195">
        <v>11.609500000000001</v>
      </c>
      <c r="F195">
        <v>17.823399999999999</v>
      </c>
      <c r="G195">
        <v>17.95</v>
      </c>
      <c r="H195">
        <v>41.36</v>
      </c>
      <c r="I195">
        <v>36.009700000000002</v>
      </c>
      <c r="J195">
        <v>13.97</v>
      </c>
      <c r="K195">
        <v>15.998100000000001</v>
      </c>
      <c r="L195">
        <v>1474.36</v>
      </c>
    </row>
    <row r="196" spans="1:12" x14ac:dyDescent="0.35">
      <c r="A196" s="3">
        <v>38267</v>
      </c>
      <c r="B196">
        <v>20.5609</v>
      </c>
      <c r="C196">
        <v>2.6916000000000002</v>
      </c>
      <c r="D196">
        <v>34.78</v>
      </c>
      <c r="E196">
        <v>11.6569</v>
      </c>
      <c r="F196">
        <v>17.458400000000001</v>
      </c>
      <c r="G196">
        <v>17.54</v>
      </c>
      <c r="H196">
        <v>41.15</v>
      </c>
      <c r="I196">
        <v>35.630800000000001</v>
      </c>
      <c r="J196">
        <v>14.11</v>
      </c>
      <c r="K196">
        <v>16.081299999999999</v>
      </c>
      <c r="L196">
        <v>1455.77</v>
      </c>
    </row>
    <row r="197" spans="1:12" x14ac:dyDescent="0.35">
      <c r="A197" s="3">
        <v>38268</v>
      </c>
      <c r="B197">
        <v>20.429500000000001</v>
      </c>
      <c r="C197">
        <v>2.6535000000000002</v>
      </c>
      <c r="D197">
        <v>34.17</v>
      </c>
      <c r="E197">
        <v>11.543100000000001</v>
      </c>
      <c r="F197">
        <v>17.138999999999999</v>
      </c>
      <c r="G197">
        <v>16.760000000000002</v>
      </c>
      <c r="H197">
        <v>40</v>
      </c>
      <c r="I197">
        <v>35.234699999999997</v>
      </c>
      <c r="J197">
        <v>13.5</v>
      </c>
      <c r="K197">
        <v>15.5589</v>
      </c>
      <c r="L197">
        <v>1430.96</v>
      </c>
    </row>
    <row r="198" spans="1:12" x14ac:dyDescent="0.35">
      <c r="A198" s="3">
        <v>38271</v>
      </c>
      <c r="B198">
        <v>20.480599999999999</v>
      </c>
      <c r="C198">
        <v>2.6215999999999999</v>
      </c>
      <c r="D198">
        <v>34.021000000000001</v>
      </c>
      <c r="E198">
        <v>11.5716</v>
      </c>
      <c r="F198">
        <v>17.3215</v>
      </c>
      <c r="G198">
        <v>17.43</v>
      </c>
      <c r="H198">
        <v>40.15</v>
      </c>
      <c r="I198">
        <v>35.484400000000001</v>
      </c>
      <c r="J198">
        <v>13.95</v>
      </c>
      <c r="K198">
        <v>15.6044</v>
      </c>
      <c r="L198">
        <v>1437.73</v>
      </c>
    </row>
    <row r="199" spans="1:12" x14ac:dyDescent="0.35">
      <c r="A199" s="3">
        <v>38272</v>
      </c>
      <c r="B199">
        <v>20.4587</v>
      </c>
      <c r="C199">
        <v>2.6012</v>
      </c>
      <c r="D199">
        <v>34.229999999999997</v>
      </c>
      <c r="E199">
        <v>11.5242</v>
      </c>
      <c r="F199">
        <v>17.485800000000001</v>
      </c>
      <c r="G199">
        <v>17.28</v>
      </c>
      <c r="H199">
        <v>40.22</v>
      </c>
      <c r="I199">
        <v>35.768599999999999</v>
      </c>
      <c r="J199">
        <v>13.7</v>
      </c>
      <c r="K199">
        <v>15.3545</v>
      </c>
      <c r="L199">
        <v>1435</v>
      </c>
    </row>
    <row r="200" spans="1:12" x14ac:dyDescent="0.35">
      <c r="A200" s="3">
        <v>38273</v>
      </c>
      <c r="B200">
        <v>20.4587</v>
      </c>
      <c r="C200">
        <v>2.7004000000000001</v>
      </c>
      <c r="D200">
        <v>34.96</v>
      </c>
      <c r="E200">
        <v>11.372400000000001</v>
      </c>
      <c r="F200">
        <v>17.212</v>
      </c>
      <c r="G200">
        <v>17.350000000000001</v>
      </c>
      <c r="H200">
        <v>39.979999999999997</v>
      </c>
      <c r="I200">
        <v>35.777200000000001</v>
      </c>
      <c r="J200">
        <v>13.84</v>
      </c>
      <c r="K200">
        <v>15.892099999999999</v>
      </c>
      <c r="L200">
        <v>1434.46</v>
      </c>
    </row>
    <row r="201" spans="1:12" x14ac:dyDescent="0.35">
      <c r="A201" s="3">
        <v>38274</v>
      </c>
      <c r="B201">
        <v>20.290800000000001</v>
      </c>
      <c r="C201">
        <v>3.0556999999999999</v>
      </c>
      <c r="D201">
        <v>34.96</v>
      </c>
      <c r="E201">
        <v>11.3819</v>
      </c>
      <c r="F201">
        <v>16.965599999999998</v>
      </c>
      <c r="G201">
        <v>17.43</v>
      </c>
      <c r="H201">
        <v>39.1</v>
      </c>
      <c r="I201">
        <v>36.302500000000002</v>
      </c>
      <c r="J201">
        <v>13.59</v>
      </c>
      <c r="K201">
        <v>15.528600000000001</v>
      </c>
      <c r="L201">
        <v>1425.21</v>
      </c>
    </row>
    <row r="202" spans="1:12" x14ac:dyDescent="0.35">
      <c r="A202" s="3">
        <v>38275</v>
      </c>
      <c r="B202">
        <v>20.429500000000001</v>
      </c>
      <c r="C202">
        <v>3.0910000000000002</v>
      </c>
      <c r="D202">
        <v>34.520000000000003</v>
      </c>
      <c r="E202">
        <v>11.609500000000001</v>
      </c>
      <c r="F202">
        <v>16.865200000000002</v>
      </c>
      <c r="G202">
        <v>10.3</v>
      </c>
      <c r="H202">
        <v>38.549999999999997</v>
      </c>
      <c r="I202">
        <v>36.569400000000002</v>
      </c>
      <c r="J202">
        <v>14</v>
      </c>
      <c r="K202">
        <v>15.6044</v>
      </c>
      <c r="L202">
        <v>1430.98</v>
      </c>
    </row>
    <row r="203" spans="1:12" x14ac:dyDescent="0.35">
      <c r="A203" s="3">
        <v>38278</v>
      </c>
      <c r="B203">
        <v>20.7361</v>
      </c>
      <c r="C203">
        <v>3.2439</v>
      </c>
      <c r="D203">
        <v>35.299999999999997</v>
      </c>
      <c r="E203">
        <v>11.780200000000001</v>
      </c>
      <c r="F203">
        <v>17.020299999999999</v>
      </c>
      <c r="G203">
        <v>9.8699999999999992</v>
      </c>
      <c r="H203">
        <v>39.270000000000003</v>
      </c>
      <c r="I203">
        <v>37.542400000000001</v>
      </c>
      <c r="J203">
        <v>14.19</v>
      </c>
      <c r="K203">
        <v>15.740600000000001</v>
      </c>
      <c r="L203">
        <v>1457.31</v>
      </c>
    </row>
    <row r="204" spans="1:12" x14ac:dyDescent="0.35">
      <c r="A204" s="3">
        <v>38279</v>
      </c>
      <c r="B204">
        <v>20.568200000000001</v>
      </c>
      <c r="C204">
        <v>3.2214999999999998</v>
      </c>
      <c r="D204">
        <v>34.64</v>
      </c>
      <c r="E204">
        <v>11.6759</v>
      </c>
      <c r="F204">
        <v>17.065999999999999</v>
      </c>
      <c r="G204">
        <v>9.93</v>
      </c>
      <c r="H204">
        <v>38.33</v>
      </c>
      <c r="I204">
        <v>36.853499999999997</v>
      </c>
      <c r="J204">
        <v>14.75</v>
      </c>
      <c r="K204">
        <v>15.748200000000001</v>
      </c>
      <c r="L204">
        <v>1443.8</v>
      </c>
    </row>
    <row r="205" spans="1:12" x14ac:dyDescent="0.35">
      <c r="A205" s="3">
        <v>38280</v>
      </c>
      <c r="B205">
        <v>20.946999999999999</v>
      </c>
      <c r="C205">
        <v>3.2248999999999999</v>
      </c>
      <c r="D205">
        <v>34.49</v>
      </c>
      <c r="E205">
        <v>11.780200000000001</v>
      </c>
      <c r="F205">
        <v>16.837800000000001</v>
      </c>
      <c r="G205">
        <v>10.1</v>
      </c>
      <c r="H205">
        <v>38.35</v>
      </c>
      <c r="I205">
        <v>37.378799999999998</v>
      </c>
      <c r="J205">
        <v>15.41</v>
      </c>
      <c r="K205">
        <v>16.240300000000001</v>
      </c>
      <c r="L205">
        <v>1452.26</v>
      </c>
    </row>
    <row r="206" spans="1:12" x14ac:dyDescent="0.35">
      <c r="A206" s="3">
        <v>38281</v>
      </c>
      <c r="B206">
        <v>20.845500000000001</v>
      </c>
      <c r="C206">
        <v>3.2568000000000001</v>
      </c>
      <c r="D206">
        <v>35.700000000000003</v>
      </c>
      <c r="E206">
        <v>11.799200000000001</v>
      </c>
      <c r="F206">
        <v>17.002099999999999</v>
      </c>
      <c r="G206">
        <v>10.07</v>
      </c>
      <c r="H206">
        <v>39.47</v>
      </c>
      <c r="I206">
        <v>37.9557</v>
      </c>
      <c r="J206">
        <v>15.95</v>
      </c>
      <c r="K206">
        <v>16.4221</v>
      </c>
      <c r="L206">
        <v>1474.79</v>
      </c>
    </row>
    <row r="207" spans="1:12" x14ac:dyDescent="0.35">
      <c r="A207" s="3">
        <v>38282</v>
      </c>
      <c r="B207">
        <v>20.247</v>
      </c>
      <c r="C207">
        <v>3.2208000000000001</v>
      </c>
      <c r="D207">
        <v>34.96</v>
      </c>
      <c r="E207">
        <v>11.6759</v>
      </c>
      <c r="F207">
        <v>16.673500000000001</v>
      </c>
      <c r="G207">
        <v>9.8000000000000007</v>
      </c>
      <c r="H207">
        <v>34.6</v>
      </c>
      <c r="I207">
        <v>36.164700000000003</v>
      </c>
      <c r="J207">
        <v>15.56</v>
      </c>
      <c r="K207">
        <v>16.126799999999999</v>
      </c>
      <c r="L207">
        <v>1438.25</v>
      </c>
    </row>
    <row r="208" spans="1:12" x14ac:dyDescent="0.35">
      <c r="A208" s="3">
        <v>38285</v>
      </c>
      <c r="B208">
        <v>20.166699999999999</v>
      </c>
      <c r="C208">
        <v>3.2303000000000002</v>
      </c>
      <c r="D208">
        <v>35.200000000000003</v>
      </c>
      <c r="E208">
        <v>11.5052</v>
      </c>
      <c r="F208">
        <v>16.4819</v>
      </c>
      <c r="G208">
        <v>9.99</v>
      </c>
      <c r="H208">
        <v>33.97</v>
      </c>
      <c r="I208">
        <v>35.424199999999999</v>
      </c>
      <c r="J208">
        <v>15.5</v>
      </c>
      <c r="K208">
        <v>16.1343</v>
      </c>
      <c r="L208">
        <v>1432.57</v>
      </c>
    </row>
    <row r="209" spans="1:12" x14ac:dyDescent="0.35">
      <c r="A209" s="3">
        <v>38286</v>
      </c>
      <c r="B209">
        <v>20.363800000000001</v>
      </c>
      <c r="C209">
        <v>3.2587999999999999</v>
      </c>
      <c r="D209">
        <v>35.090000000000003</v>
      </c>
      <c r="E209">
        <v>11.638</v>
      </c>
      <c r="F209">
        <v>16.5275</v>
      </c>
      <c r="G209">
        <v>9.61</v>
      </c>
      <c r="H209">
        <v>33.83</v>
      </c>
      <c r="I209">
        <v>34.012</v>
      </c>
      <c r="J209">
        <v>15.62</v>
      </c>
      <c r="K209">
        <v>16.202500000000001</v>
      </c>
      <c r="L209">
        <v>1442.14</v>
      </c>
    </row>
    <row r="210" spans="1:12" x14ac:dyDescent="0.35">
      <c r="A210" s="3">
        <v>38287</v>
      </c>
      <c r="B210">
        <v>20.546299999999999</v>
      </c>
      <c r="C210">
        <v>3.4171</v>
      </c>
      <c r="D210">
        <v>36.18</v>
      </c>
      <c r="E210">
        <v>11.9415</v>
      </c>
      <c r="F210">
        <v>16.929099999999998</v>
      </c>
      <c r="G210">
        <v>9.68</v>
      </c>
      <c r="H210">
        <v>34.229999999999997</v>
      </c>
      <c r="I210">
        <v>35.320799999999998</v>
      </c>
      <c r="J210">
        <v>16.23</v>
      </c>
      <c r="K210">
        <v>16.6568</v>
      </c>
      <c r="L210">
        <v>1480.03</v>
      </c>
    </row>
    <row r="211" spans="1:12" x14ac:dyDescent="0.35">
      <c r="A211" s="3">
        <v>38288</v>
      </c>
      <c r="B211">
        <v>20.444099999999999</v>
      </c>
      <c r="C211">
        <v>3.5455000000000001</v>
      </c>
      <c r="D211">
        <v>36.450000000000003</v>
      </c>
      <c r="E211">
        <v>12.0838</v>
      </c>
      <c r="F211">
        <v>17.2941</v>
      </c>
      <c r="G211">
        <v>9.59</v>
      </c>
      <c r="H211">
        <v>34.450000000000003</v>
      </c>
      <c r="I211">
        <v>35.725499999999997</v>
      </c>
      <c r="J211">
        <v>16.690000000000001</v>
      </c>
      <c r="K211">
        <v>16.8612</v>
      </c>
      <c r="L211">
        <v>1487.12</v>
      </c>
    </row>
    <row r="212" spans="1:12" x14ac:dyDescent="0.35">
      <c r="A212" s="3">
        <v>38289</v>
      </c>
      <c r="B212">
        <v>20.414899999999999</v>
      </c>
      <c r="C212">
        <v>3.5598000000000001</v>
      </c>
      <c r="D212">
        <v>36.19</v>
      </c>
      <c r="E212">
        <v>12.007899999999999</v>
      </c>
      <c r="F212">
        <v>17.531400000000001</v>
      </c>
      <c r="G212">
        <v>9.4700000000000006</v>
      </c>
      <c r="H212">
        <v>34.130000000000003</v>
      </c>
      <c r="I212">
        <v>35.820300000000003</v>
      </c>
      <c r="J212">
        <v>16.82</v>
      </c>
      <c r="K212">
        <v>16.8536</v>
      </c>
      <c r="L212">
        <v>1486.72</v>
      </c>
    </row>
    <row r="213" spans="1:12" x14ac:dyDescent="0.35">
      <c r="A213" s="3">
        <v>38292</v>
      </c>
      <c r="B213">
        <v>20.495200000000001</v>
      </c>
      <c r="C213">
        <v>3.5632000000000001</v>
      </c>
      <c r="D213">
        <v>36.92</v>
      </c>
      <c r="E213">
        <v>12.0932</v>
      </c>
      <c r="F213">
        <v>17.576999999999998</v>
      </c>
      <c r="G213">
        <v>9.43</v>
      </c>
      <c r="H213">
        <v>35.1</v>
      </c>
      <c r="I213">
        <v>34.924799999999998</v>
      </c>
      <c r="J213">
        <v>17.34</v>
      </c>
      <c r="K213">
        <v>16.989899999999999</v>
      </c>
      <c r="L213">
        <v>1488.79</v>
      </c>
    </row>
    <row r="214" spans="1:12" x14ac:dyDescent="0.35">
      <c r="A214" s="3">
        <v>38293</v>
      </c>
      <c r="B214">
        <v>20.611999999999998</v>
      </c>
      <c r="C214">
        <v>3.6345000000000001</v>
      </c>
      <c r="D214">
        <v>37.74</v>
      </c>
      <c r="E214">
        <v>12.140700000000001</v>
      </c>
      <c r="F214">
        <v>17.604399999999998</v>
      </c>
      <c r="G214">
        <v>9.91</v>
      </c>
      <c r="H214">
        <v>36.24</v>
      </c>
      <c r="I214">
        <v>35.200299999999999</v>
      </c>
      <c r="J214">
        <v>17.7</v>
      </c>
      <c r="K214">
        <v>17.118600000000001</v>
      </c>
      <c r="L214">
        <v>1494.83</v>
      </c>
    </row>
    <row r="215" spans="1:12" x14ac:dyDescent="0.35">
      <c r="A215" s="3">
        <v>38294</v>
      </c>
      <c r="B215">
        <v>20.779800000000002</v>
      </c>
      <c r="C215">
        <v>3.7574999999999998</v>
      </c>
      <c r="D215">
        <v>37.97</v>
      </c>
      <c r="E215">
        <v>12.1691</v>
      </c>
      <c r="F215">
        <v>17.595300000000002</v>
      </c>
      <c r="G215">
        <v>10.119999999999999</v>
      </c>
      <c r="H215">
        <v>35.92</v>
      </c>
      <c r="I215">
        <v>34.330599999999997</v>
      </c>
      <c r="J215">
        <v>17.100000000000001</v>
      </c>
      <c r="K215">
        <v>17.194500000000001</v>
      </c>
      <c r="L215">
        <v>1503.89</v>
      </c>
    </row>
    <row r="216" spans="1:12" x14ac:dyDescent="0.35">
      <c r="A216" s="3">
        <v>38295</v>
      </c>
      <c r="B216">
        <v>21.166699999999999</v>
      </c>
      <c r="C216">
        <v>3.6989999999999998</v>
      </c>
      <c r="D216">
        <v>37.659999999999997</v>
      </c>
      <c r="E216">
        <v>12.4252</v>
      </c>
      <c r="F216">
        <v>17.814299999999999</v>
      </c>
      <c r="G216">
        <v>10.57</v>
      </c>
      <c r="H216">
        <v>36.909999999999997</v>
      </c>
      <c r="I216">
        <v>32.780700000000003</v>
      </c>
      <c r="J216">
        <v>16.98</v>
      </c>
      <c r="K216">
        <v>17.3537</v>
      </c>
      <c r="L216">
        <v>1516.2</v>
      </c>
    </row>
    <row r="217" spans="1:12" x14ac:dyDescent="0.35">
      <c r="A217" s="3">
        <v>38296</v>
      </c>
      <c r="B217">
        <v>21.393000000000001</v>
      </c>
      <c r="C217">
        <v>3.7174</v>
      </c>
      <c r="D217">
        <v>36.35</v>
      </c>
      <c r="E217">
        <v>12.4916</v>
      </c>
      <c r="F217">
        <v>18.225000000000001</v>
      </c>
      <c r="G217">
        <v>10.92</v>
      </c>
      <c r="H217">
        <v>36.56</v>
      </c>
      <c r="I217">
        <v>32.9529</v>
      </c>
      <c r="J217">
        <v>17.09</v>
      </c>
      <c r="K217">
        <v>17.7178</v>
      </c>
      <c r="L217">
        <v>1525.24</v>
      </c>
    </row>
    <row r="218" spans="1:12" x14ac:dyDescent="0.35">
      <c r="A218" s="3">
        <v>38299</v>
      </c>
      <c r="B218">
        <v>21.371099999999998</v>
      </c>
      <c r="C218">
        <v>3.6943000000000001</v>
      </c>
      <c r="D218">
        <v>37.14</v>
      </c>
      <c r="E218">
        <v>12.434699999999999</v>
      </c>
      <c r="F218">
        <v>18.225000000000001</v>
      </c>
      <c r="G218">
        <v>10.86</v>
      </c>
      <c r="H218">
        <v>37.32</v>
      </c>
      <c r="I218">
        <v>33.288699999999999</v>
      </c>
      <c r="J218">
        <v>17.37</v>
      </c>
      <c r="K218">
        <v>17.619199999999999</v>
      </c>
      <c r="L218">
        <v>1527.13</v>
      </c>
    </row>
    <row r="219" spans="1:12" x14ac:dyDescent="0.35">
      <c r="A219" s="3">
        <v>38300</v>
      </c>
      <c r="B219">
        <v>21.7287</v>
      </c>
      <c r="C219">
        <v>3.6718999999999999</v>
      </c>
      <c r="D219">
        <v>37.03</v>
      </c>
      <c r="E219">
        <v>12.6623</v>
      </c>
      <c r="F219">
        <v>18.0242</v>
      </c>
      <c r="G219">
        <v>10.66</v>
      </c>
      <c r="H219">
        <v>37.4</v>
      </c>
      <c r="I219">
        <v>33.581499999999998</v>
      </c>
      <c r="J219">
        <v>17.22</v>
      </c>
      <c r="K219">
        <v>17.505400000000002</v>
      </c>
      <c r="L219">
        <v>1527</v>
      </c>
    </row>
    <row r="220" spans="1:12" x14ac:dyDescent="0.35">
      <c r="A220" s="3">
        <v>38301</v>
      </c>
      <c r="B220">
        <v>21.6995</v>
      </c>
      <c r="C220">
        <v>3.7194000000000003</v>
      </c>
      <c r="D220">
        <v>36.659999999999997</v>
      </c>
      <c r="E220">
        <v>12.690799999999999</v>
      </c>
      <c r="F220">
        <v>16.828700000000001</v>
      </c>
      <c r="G220">
        <v>10.38</v>
      </c>
      <c r="H220">
        <v>38.090000000000003</v>
      </c>
      <c r="I220">
        <v>33.4437</v>
      </c>
      <c r="J220">
        <v>17.29</v>
      </c>
      <c r="K220">
        <v>17.3386</v>
      </c>
      <c r="L220">
        <v>1517.06</v>
      </c>
    </row>
    <row r="221" spans="1:12" x14ac:dyDescent="0.35">
      <c r="A221" s="3">
        <v>38302</v>
      </c>
      <c r="B221">
        <v>21.882000000000001</v>
      </c>
      <c r="C221">
        <v>3.7568000000000001</v>
      </c>
      <c r="D221">
        <v>37.79</v>
      </c>
      <c r="E221">
        <v>12.463200000000001</v>
      </c>
      <c r="F221">
        <v>17.102499999999999</v>
      </c>
      <c r="G221">
        <v>10.75</v>
      </c>
      <c r="H221">
        <v>38.83</v>
      </c>
      <c r="I221">
        <v>34.520099999999999</v>
      </c>
      <c r="J221">
        <v>18.59</v>
      </c>
      <c r="K221">
        <v>17.573699999999999</v>
      </c>
      <c r="L221">
        <v>1541.7</v>
      </c>
    </row>
    <row r="222" spans="1:12" x14ac:dyDescent="0.35">
      <c r="A222" s="3">
        <v>38303</v>
      </c>
      <c r="B222">
        <v>21.874700000000001</v>
      </c>
      <c r="C222">
        <v>3.7704</v>
      </c>
      <c r="D222">
        <v>37.799999999999997</v>
      </c>
      <c r="E222">
        <v>12.7003</v>
      </c>
      <c r="F222">
        <v>17.576999999999998</v>
      </c>
      <c r="G222">
        <v>10.86</v>
      </c>
      <c r="H222">
        <v>40.46</v>
      </c>
      <c r="I222">
        <v>34.614800000000002</v>
      </c>
      <c r="J222">
        <v>21.02</v>
      </c>
      <c r="K222">
        <v>17.9681</v>
      </c>
      <c r="L222">
        <v>1558.41</v>
      </c>
    </row>
    <row r="223" spans="1:12" x14ac:dyDescent="0.35">
      <c r="A223" s="3">
        <v>38306</v>
      </c>
      <c r="B223">
        <v>22.274799999999999</v>
      </c>
      <c r="C223">
        <v>3.7526999999999999</v>
      </c>
      <c r="D223">
        <v>37.630000000000003</v>
      </c>
      <c r="E223">
        <v>12.3399</v>
      </c>
      <c r="F223">
        <v>17.841699999999999</v>
      </c>
      <c r="G223">
        <v>11.23</v>
      </c>
      <c r="H223">
        <v>40.89</v>
      </c>
      <c r="I223">
        <v>34.606200000000001</v>
      </c>
      <c r="J223">
        <v>20.98</v>
      </c>
      <c r="K223">
        <v>18.0288</v>
      </c>
      <c r="L223">
        <v>1560.96</v>
      </c>
    </row>
    <row r="224" spans="1:12" x14ac:dyDescent="0.35">
      <c r="A224" s="3">
        <v>38307</v>
      </c>
      <c r="B224">
        <v>22.055199999999999</v>
      </c>
      <c r="C224">
        <v>3.7320000000000002</v>
      </c>
      <c r="D224">
        <v>36.74</v>
      </c>
      <c r="E224">
        <v>12.2545</v>
      </c>
      <c r="F224">
        <v>17.686499999999999</v>
      </c>
      <c r="G224">
        <v>10.82</v>
      </c>
      <c r="H224">
        <v>40.07</v>
      </c>
      <c r="I224">
        <v>34.132599999999996</v>
      </c>
      <c r="J224">
        <v>20.88</v>
      </c>
      <c r="K224">
        <v>18.081900000000001</v>
      </c>
      <c r="L224">
        <v>1548.53</v>
      </c>
    </row>
    <row r="225" spans="1:12" x14ac:dyDescent="0.35">
      <c r="A225" s="3">
        <v>38308</v>
      </c>
      <c r="B225">
        <v>22.0959</v>
      </c>
      <c r="C225">
        <v>3.7296</v>
      </c>
      <c r="D225">
        <v>36.950000000000003</v>
      </c>
      <c r="E225">
        <v>12.4537</v>
      </c>
      <c r="F225">
        <v>17.832599999999999</v>
      </c>
      <c r="G225">
        <v>10.46</v>
      </c>
      <c r="H225">
        <v>39.9</v>
      </c>
      <c r="I225">
        <v>35.14</v>
      </c>
      <c r="J225">
        <v>21.99</v>
      </c>
      <c r="K225">
        <v>18.445900000000002</v>
      </c>
      <c r="L225">
        <v>1571.12</v>
      </c>
    </row>
    <row r="226" spans="1:12" x14ac:dyDescent="0.35">
      <c r="A226" s="3">
        <v>38309</v>
      </c>
      <c r="B226">
        <v>22.014500000000002</v>
      </c>
      <c r="C226">
        <v>3.7629000000000001</v>
      </c>
      <c r="D226">
        <v>37.19</v>
      </c>
      <c r="E226">
        <v>12.3019</v>
      </c>
      <c r="F226">
        <v>17.814299999999999</v>
      </c>
      <c r="G226">
        <v>11.92</v>
      </c>
      <c r="H226">
        <v>40.369999999999997</v>
      </c>
      <c r="I226">
        <v>35.510300000000001</v>
      </c>
      <c r="J226">
        <v>21.96</v>
      </c>
      <c r="K226">
        <v>18.809999999999999</v>
      </c>
      <c r="L226">
        <v>1580.81</v>
      </c>
    </row>
    <row r="227" spans="1:12" x14ac:dyDescent="0.35">
      <c r="A227" s="3">
        <v>38310</v>
      </c>
      <c r="B227">
        <v>21.843800000000002</v>
      </c>
      <c r="C227">
        <v>3.7480000000000002</v>
      </c>
      <c r="D227">
        <v>36.15</v>
      </c>
      <c r="E227">
        <v>12.0932</v>
      </c>
      <c r="F227">
        <v>17.3489</v>
      </c>
      <c r="G227">
        <v>11.25</v>
      </c>
      <c r="H227">
        <v>38.549999999999997</v>
      </c>
      <c r="I227">
        <v>34.545900000000003</v>
      </c>
      <c r="J227">
        <v>20.81</v>
      </c>
      <c r="K227">
        <v>18.3246</v>
      </c>
      <c r="L227">
        <v>1552.11</v>
      </c>
    </row>
    <row r="228" spans="1:12" x14ac:dyDescent="0.35">
      <c r="A228" s="3">
        <v>38313</v>
      </c>
      <c r="B228">
        <v>21.673000000000002</v>
      </c>
      <c r="C228">
        <v>4.1677999999999997</v>
      </c>
      <c r="D228">
        <v>36.450000000000003</v>
      </c>
      <c r="E228">
        <v>12.026899999999999</v>
      </c>
      <c r="F228">
        <v>17.476600000000001</v>
      </c>
      <c r="G228">
        <v>11.31</v>
      </c>
      <c r="H228">
        <v>38.049999999999997</v>
      </c>
      <c r="I228">
        <v>35.295000000000002</v>
      </c>
      <c r="J228">
        <v>20.96</v>
      </c>
      <c r="K228">
        <v>18.2791</v>
      </c>
      <c r="L228">
        <v>1568.28</v>
      </c>
    </row>
    <row r="229" spans="1:12" x14ac:dyDescent="0.35">
      <c r="A229" s="3">
        <v>38314</v>
      </c>
      <c r="B229">
        <v>21.575399999999998</v>
      </c>
      <c r="C229">
        <v>4.1623999999999999</v>
      </c>
      <c r="D229">
        <v>36.4</v>
      </c>
      <c r="E229">
        <v>12.0458</v>
      </c>
      <c r="F229">
        <v>17.339700000000001</v>
      </c>
      <c r="G229">
        <v>10.95</v>
      </c>
      <c r="H229">
        <v>38.31</v>
      </c>
      <c r="I229">
        <v>35.071100000000001</v>
      </c>
      <c r="J229">
        <v>21.39</v>
      </c>
      <c r="K229">
        <v>17.7254</v>
      </c>
      <c r="L229">
        <v>1562.6</v>
      </c>
    </row>
    <row r="230" spans="1:12" x14ac:dyDescent="0.35">
      <c r="A230" s="3">
        <v>38315</v>
      </c>
      <c r="B230">
        <v>21.664899999999999</v>
      </c>
      <c r="C230">
        <v>4.3512000000000004</v>
      </c>
      <c r="D230">
        <v>37.61</v>
      </c>
      <c r="E230">
        <v>12.1312</v>
      </c>
      <c r="F230">
        <v>17.531400000000001</v>
      </c>
      <c r="G230">
        <v>11.36</v>
      </c>
      <c r="H230">
        <v>38.75</v>
      </c>
      <c r="I230">
        <v>35.871899999999997</v>
      </c>
      <c r="J230">
        <v>21.57</v>
      </c>
      <c r="K230">
        <v>17.907399999999999</v>
      </c>
      <c r="L230">
        <v>1582.55</v>
      </c>
    </row>
    <row r="231" spans="1:12" x14ac:dyDescent="0.35">
      <c r="A231" s="3">
        <v>38317</v>
      </c>
      <c r="B231">
        <v>21.632300000000001</v>
      </c>
      <c r="C231">
        <v>4.3852000000000002</v>
      </c>
      <c r="D231">
        <v>37.81</v>
      </c>
      <c r="E231">
        <v>12.007899999999999</v>
      </c>
      <c r="F231">
        <v>17.549600000000002</v>
      </c>
      <c r="G231">
        <v>11.35</v>
      </c>
      <c r="H231">
        <v>39.090000000000003</v>
      </c>
      <c r="I231">
        <v>35.648000000000003</v>
      </c>
      <c r="J231">
        <v>21.54</v>
      </c>
      <c r="K231">
        <v>17.603999999999999</v>
      </c>
      <c r="L231">
        <v>1578.26</v>
      </c>
    </row>
    <row r="232" spans="1:12" x14ac:dyDescent="0.35">
      <c r="A232" s="3">
        <v>38320</v>
      </c>
      <c r="B232">
        <v>21.770600000000002</v>
      </c>
      <c r="C232">
        <v>4.6494</v>
      </c>
      <c r="D232">
        <v>38.119999999999997</v>
      </c>
      <c r="E232">
        <v>12.026899999999999</v>
      </c>
      <c r="F232">
        <v>17.285</v>
      </c>
      <c r="G232">
        <v>11.42</v>
      </c>
      <c r="H232">
        <v>38.94</v>
      </c>
      <c r="I232">
        <v>35.811700000000002</v>
      </c>
      <c r="J232">
        <v>21.23</v>
      </c>
      <c r="K232">
        <v>17.490300000000001</v>
      </c>
      <c r="L232">
        <v>1580.44</v>
      </c>
    </row>
    <row r="233" spans="1:12" x14ac:dyDescent="0.35">
      <c r="A233" s="3">
        <v>38321</v>
      </c>
      <c r="B233">
        <v>21.803100000000001</v>
      </c>
      <c r="C233">
        <v>4.5549999999999997</v>
      </c>
      <c r="D233">
        <v>37.619999999999997</v>
      </c>
      <c r="E233">
        <v>12.0838</v>
      </c>
      <c r="F233">
        <v>17.111599999999999</v>
      </c>
      <c r="G233">
        <v>11.38</v>
      </c>
      <c r="H233">
        <v>39.68</v>
      </c>
      <c r="I233">
        <v>35.837499999999999</v>
      </c>
      <c r="J233">
        <v>21.28</v>
      </c>
      <c r="K233">
        <v>16.974499999999999</v>
      </c>
      <c r="L233">
        <v>1571.5</v>
      </c>
    </row>
    <row r="234" spans="1:12" x14ac:dyDescent="0.35">
      <c r="A234" s="3">
        <v>38322</v>
      </c>
      <c r="B234">
        <v>22.160900000000002</v>
      </c>
      <c r="C234">
        <v>4.6052999999999997</v>
      </c>
      <c r="D234">
        <v>38</v>
      </c>
      <c r="E234">
        <v>12.415699999999999</v>
      </c>
      <c r="F234">
        <v>17.476600000000001</v>
      </c>
      <c r="G234">
        <v>11.25</v>
      </c>
      <c r="H234">
        <v>39.979999999999997</v>
      </c>
      <c r="I234">
        <v>37.077399999999997</v>
      </c>
      <c r="J234">
        <v>22.61</v>
      </c>
      <c r="K234">
        <v>17.520600000000002</v>
      </c>
      <c r="L234">
        <v>1607.15</v>
      </c>
    </row>
    <row r="235" spans="1:12" x14ac:dyDescent="0.35">
      <c r="A235" s="3">
        <v>38323</v>
      </c>
      <c r="B235">
        <v>22.030799999999999</v>
      </c>
      <c r="C235">
        <v>4.43</v>
      </c>
      <c r="D235">
        <v>39.14</v>
      </c>
      <c r="E235">
        <v>12.2829</v>
      </c>
      <c r="F235">
        <v>17.522300000000001</v>
      </c>
      <c r="G235">
        <v>11.35</v>
      </c>
      <c r="H235">
        <v>40.17</v>
      </c>
      <c r="I235">
        <v>37.559600000000003</v>
      </c>
      <c r="J235">
        <v>22.62</v>
      </c>
      <c r="K235">
        <v>17.224799999999998</v>
      </c>
      <c r="L235">
        <v>1613.15</v>
      </c>
    </row>
    <row r="236" spans="1:12" x14ac:dyDescent="0.35">
      <c r="A236" s="3">
        <v>38324</v>
      </c>
      <c r="B236">
        <v>22.1447</v>
      </c>
      <c r="C236">
        <v>4.2580999999999998</v>
      </c>
      <c r="D236">
        <v>39.020000000000003</v>
      </c>
      <c r="E236">
        <v>12.3588</v>
      </c>
      <c r="F236">
        <v>17.732199999999999</v>
      </c>
      <c r="G236">
        <v>11.3</v>
      </c>
      <c r="H236">
        <v>40.090000000000003</v>
      </c>
      <c r="I236">
        <v>37.456299999999999</v>
      </c>
      <c r="J236">
        <v>23.22</v>
      </c>
      <c r="K236">
        <v>18.135000000000002</v>
      </c>
      <c r="L236">
        <v>1614.4</v>
      </c>
    </row>
    <row r="237" spans="1:12" x14ac:dyDescent="0.35">
      <c r="A237" s="3">
        <v>38327</v>
      </c>
      <c r="B237">
        <v>22.225999999999999</v>
      </c>
      <c r="C237">
        <v>4.4687000000000001</v>
      </c>
      <c r="D237">
        <v>38.840000000000003</v>
      </c>
      <c r="E237">
        <v>12.652900000000001</v>
      </c>
      <c r="F237">
        <v>18.088100000000001</v>
      </c>
      <c r="G237">
        <v>11.2</v>
      </c>
      <c r="H237">
        <v>39.49</v>
      </c>
      <c r="I237">
        <v>37.378700000000002</v>
      </c>
      <c r="J237">
        <v>24.85</v>
      </c>
      <c r="K237">
        <v>18.210799999999999</v>
      </c>
      <c r="L237">
        <v>1619.59</v>
      </c>
    </row>
    <row r="238" spans="1:12" x14ac:dyDescent="0.35">
      <c r="A238" s="3">
        <v>38328</v>
      </c>
      <c r="B238">
        <v>22.014500000000002</v>
      </c>
      <c r="C238">
        <v>4.2724000000000002</v>
      </c>
      <c r="D238">
        <v>37.08</v>
      </c>
      <c r="E238">
        <v>12.3873</v>
      </c>
      <c r="F238">
        <v>18.006</v>
      </c>
      <c r="G238">
        <v>11.67</v>
      </c>
      <c r="H238">
        <v>38.200000000000003</v>
      </c>
      <c r="I238">
        <v>36.964700000000001</v>
      </c>
      <c r="J238">
        <v>23.49</v>
      </c>
      <c r="K238">
        <v>17.808800000000002</v>
      </c>
      <c r="L238">
        <v>1589.33</v>
      </c>
    </row>
    <row r="239" spans="1:12" x14ac:dyDescent="0.35">
      <c r="A239" s="3">
        <v>38329</v>
      </c>
      <c r="B239">
        <v>22.250399999999999</v>
      </c>
      <c r="C239">
        <v>4.2988999999999997</v>
      </c>
      <c r="D239">
        <v>37.049999999999997</v>
      </c>
      <c r="E239">
        <v>12.5296</v>
      </c>
      <c r="F239">
        <v>18.069800000000001</v>
      </c>
      <c r="G239">
        <v>11.31</v>
      </c>
      <c r="H239">
        <v>38.72</v>
      </c>
      <c r="I239">
        <v>37.602899999999998</v>
      </c>
      <c r="J239">
        <v>22.9</v>
      </c>
      <c r="K239">
        <v>17.452300000000001</v>
      </c>
      <c r="L239">
        <v>1601.91</v>
      </c>
    </row>
    <row r="240" spans="1:12" x14ac:dyDescent="0.35">
      <c r="A240" s="3">
        <v>38330</v>
      </c>
      <c r="B240">
        <v>22.1447</v>
      </c>
      <c r="C240">
        <v>4.3471000000000002</v>
      </c>
      <c r="D240">
        <v>38.31</v>
      </c>
      <c r="E240">
        <v>12.605399999999999</v>
      </c>
      <c r="F240">
        <v>17.704799999999999</v>
      </c>
      <c r="G240">
        <v>11.73</v>
      </c>
      <c r="H240">
        <v>39.82</v>
      </c>
      <c r="I240">
        <v>37.456299999999999</v>
      </c>
      <c r="J240">
        <v>22.1</v>
      </c>
      <c r="K240">
        <v>17.262699999999999</v>
      </c>
      <c r="L240">
        <v>1609.79</v>
      </c>
    </row>
    <row r="241" spans="1:12" x14ac:dyDescent="0.35">
      <c r="A241" s="3">
        <v>38331</v>
      </c>
      <c r="B241">
        <v>22.0227</v>
      </c>
      <c r="C241">
        <v>4.4259000000000004</v>
      </c>
      <c r="D241">
        <v>38.020000000000003</v>
      </c>
      <c r="E241">
        <v>12.5959</v>
      </c>
      <c r="F241">
        <v>17.722999999999999</v>
      </c>
      <c r="G241">
        <v>11.74</v>
      </c>
      <c r="H241">
        <v>39.049999999999997</v>
      </c>
      <c r="I241">
        <v>37.344200000000001</v>
      </c>
      <c r="J241">
        <v>21.83</v>
      </c>
      <c r="K241">
        <v>17.111000000000001</v>
      </c>
      <c r="L241">
        <v>1605.16</v>
      </c>
    </row>
    <row r="242" spans="1:12" x14ac:dyDescent="0.35">
      <c r="A242" s="3">
        <v>38334</v>
      </c>
      <c r="B242">
        <v>22.160900000000002</v>
      </c>
      <c r="C242">
        <v>4.4096000000000002</v>
      </c>
      <c r="D242">
        <v>38.090000000000003</v>
      </c>
      <c r="E242">
        <v>13.8764</v>
      </c>
      <c r="F242">
        <v>17.586099999999998</v>
      </c>
      <c r="G242">
        <v>12.78</v>
      </c>
      <c r="H242">
        <v>39.83</v>
      </c>
      <c r="I242">
        <v>37.861600000000003</v>
      </c>
      <c r="J242">
        <v>22.11</v>
      </c>
      <c r="K242">
        <v>17.164100000000001</v>
      </c>
      <c r="L242">
        <v>1621.16</v>
      </c>
    </row>
    <row r="243" spans="1:12" x14ac:dyDescent="0.35">
      <c r="A243" s="3">
        <v>38335</v>
      </c>
      <c r="B243">
        <v>22.1447</v>
      </c>
      <c r="C243">
        <v>4.4355000000000002</v>
      </c>
      <c r="D243">
        <v>38.26</v>
      </c>
      <c r="E243">
        <v>13.497</v>
      </c>
      <c r="F243">
        <v>17.595300000000002</v>
      </c>
      <c r="G243">
        <v>12.6</v>
      </c>
      <c r="H243">
        <v>40.44</v>
      </c>
      <c r="I243">
        <v>37.982399999999998</v>
      </c>
      <c r="J243">
        <v>22.54</v>
      </c>
      <c r="K243">
        <v>17.626799999999999</v>
      </c>
      <c r="L243">
        <v>1627.46</v>
      </c>
    </row>
    <row r="244" spans="1:12" x14ac:dyDescent="0.35">
      <c r="A244" s="3">
        <v>38336</v>
      </c>
      <c r="B244">
        <v>22.0471</v>
      </c>
      <c r="C244">
        <v>4.4333999999999998</v>
      </c>
      <c r="D244">
        <v>38.29</v>
      </c>
      <c r="E244">
        <v>13.3642</v>
      </c>
      <c r="F244">
        <v>17.704799999999999</v>
      </c>
      <c r="G244">
        <v>12.815</v>
      </c>
      <c r="H244">
        <v>41</v>
      </c>
      <c r="I244">
        <v>38.241100000000003</v>
      </c>
      <c r="J244">
        <v>22.64</v>
      </c>
      <c r="K244">
        <v>17.550899999999999</v>
      </c>
      <c r="L244">
        <v>1623.63</v>
      </c>
    </row>
    <row r="245" spans="1:12" x14ac:dyDescent="0.35">
      <c r="A245" s="3">
        <v>38337</v>
      </c>
      <c r="B245">
        <v>22.087700000000002</v>
      </c>
      <c r="C245">
        <v>4.5242000000000004</v>
      </c>
      <c r="D245">
        <v>37.08</v>
      </c>
      <c r="E245">
        <v>13.3642</v>
      </c>
      <c r="F245">
        <v>17.704799999999999</v>
      </c>
      <c r="G245">
        <v>13.36</v>
      </c>
      <c r="H245">
        <v>40.049999999999997</v>
      </c>
      <c r="I245">
        <v>37.473500000000001</v>
      </c>
      <c r="J245">
        <v>22.49</v>
      </c>
      <c r="K245">
        <v>17.3461</v>
      </c>
      <c r="L245">
        <v>1607.62</v>
      </c>
    </row>
    <row r="246" spans="1:12" x14ac:dyDescent="0.35">
      <c r="A246" s="3">
        <v>38338</v>
      </c>
      <c r="B246">
        <v>21.9251</v>
      </c>
      <c r="C246">
        <v>4.4150999999999998</v>
      </c>
      <c r="D246">
        <v>36.773000000000003</v>
      </c>
      <c r="E246">
        <v>13.2599</v>
      </c>
      <c r="F246">
        <v>17.3306</v>
      </c>
      <c r="G246">
        <v>12.98</v>
      </c>
      <c r="H246">
        <v>40.01</v>
      </c>
      <c r="I246">
        <v>37.395000000000003</v>
      </c>
      <c r="J246">
        <v>22.43</v>
      </c>
      <c r="K246">
        <v>17.270299999999999</v>
      </c>
      <c r="L246">
        <v>1596.61</v>
      </c>
    </row>
    <row r="247" spans="1:12" x14ac:dyDescent="0.35">
      <c r="A247" s="3">
        <v>38341</v>
      </c>
      <c r="B247">
        <v>21.917000000000002</v>
      </c>
      <c r="C247">
        <v>4.2609000000000004</v>
      </c>
      <c r="D247">
        <v>36.659999999999997</v>
      </c>
      <c r="E247">
        <v>12.8805</v>
      </c>
      <c r="F247">
        <v>17.385400000000001</v>
      </c>
      <c r="G247">
        <v>12.7</v>
      </c>
      <c r="H247">
        <v>38.950000000000003</v>
      </c>
      <c r="I247">
        <v>37.033700000000003</v>
      </c>
      <c r="J247">
        <v>21.84</v>
      </c>
      <c r="K247">
        <v>17.217199999999998</v>
      </c>
      <c r="L247">
        <v>1591.97</v>
      </c>
    </row>
    <row r="248" spans="1:12" x14ac:dyDescent="0.35">
      <c r="A248" s="3">
        <v>38342</v>
      </c>
      <c r="B248">
        <v>22.014500000000002</v>
      </c>
      <c r="C248">
        <v>4.3268000000000004</v>
      </c>
      <c r="D248">
        <v>36.659999999999997</v>
      </c>
      <c r="E248">
        <v>13.079700000000001</v>
      </c>
      <c r="F248">
        <v>17.668299999999999</v>
      </c>
      <c r="G248">
        <v>12.6</v>
      </c>
      <c r="H248">
        <v>39.39</v>
      </c>
      <c r="I248">
        <v>37.930599999999998</v>
      </c>
      <c r="J248">
        <v>21.73</v>
      </c>
      <c r="K248">
        <v>17.816400000000002</v>
      </c>
      <c r="L248">
        <v>1609.26</v>
      </c>
    </row>
    <row r="249" spans="1:12" x14ac:dyDescent="0.35">
      <c r="A249" s="3">
        <v>38343</v>
      </c>
      <c r="B249">
        <v>21.933199999999999</v>
      </c>
      <c r="C249">
        <v>4.3308</v>
      </c>
      <c r="D249">
        <v>37.29</v>
      </c>
      <c r="E249">
        <v>12.994299999999999</v>
      </c>
      <c r="F249">
        <v>17.631799999999998</v>
      </c>
      <c r="G249">
        <v>11.7</v>
      </c>
      <c r="H249">
        <v>39.520000000000003</v>
      </c>
      <c r="I249">
        <v>38.327399999999997</v>
      </c>
      <c r="J249">
        <v>21.83</v>
      </c>
      <c r="K249">
        <v>17.786100000000001</v>
      </c>
      <c r="L249">
        <v>1613.57</v>
      </c>
    </row>
    <row r="250" spans="1:12" x14ac:dyDescent="0.35">
      <c r="A250" s="3">
        <v>38344</v>
      </c>
      <c r="B250">
        <v>21.965800000000002</v>
      </c>
      <c r="C250">
        <v>4.3484999999999996</v>
      </c>
      <c r="D250">
        <v>37.25</v>
      </c>
      <c r="E250">
        <v>12.9374</v>
      </c>
      <c r="F250">
        <v>17.750399999999999</v>
      </c>
      <c r="G250">
        <v>11.53</v>
      </c>
      <c r="H250">
        <v>38.93</v>
      </c>
      <c r="I250">
        <v>38.422199999999997</v>
      </c>
      <c r="J250">
        <v>22.12</v>
      </c>
      <c r="K250">
        <v>17.854299999999999</v>
      </c>
      <c r="L250">
        <v>1613.77</v>
      </c>
    </row>
    <row r="251" spans="1:12" x14ac:dyDescent="0.35">
      <c r="A251" s="3">
        <v>38348</v>
      </c>
      <c r="B251">
        <v>21.835599999999999</v>
      </c>
      <c r="C251">
        <v>4.2907999999999999</v>
      </c>
      <c r="D251">
        <v>37.74</v>
      </c>
      <c r="E251">
        <v>12.946899999999999</v>
      </c>
      <c r="F251">
        <v>17.613499999999998</v>
      </c>
      <c r="G251">
        <v>11.6</v>
      </c>
      <c r="H251">
        <v>42.25</v>
      </c>
      <c r="I251">
        <v>37.4649</v>
      </c>
      <c r="J251">
        <v>21.9</v>
      </c>
      <c r="K251">
        <v>17.7254</v>
      </c>
      <c r="L251">
        <v>1607.59</v>
      </c>
    </row>
    <row r="252" spans="1:12" x14ac:dyDescent="0.35">
      <c r="A252" s="3">
        <v>38349</v>
      </c>
      <c r="B252">
        <v>21.917000000000002</v>
      </c>
      <c r="C252">
        <v>4.3600000000000003</v>
      </c>
      <c r="D252">
        <v>37.9</v>
      </c>
      <c r="E252">
        <v>13.1271</v>
      </c>
      <c r="F252">
        <v>17.576999999999998</v>
      </c>
      <c r="G252">
        <v>12.1</v>
      </c>
      <c r="H252">
        <v>44.63</v>
      </c>
      <c r="I252">
        <v>37.525300000000001</v>
      </c>
      <c r="J252">
        <v>21.73</v>
      </c>
      <c r="K252">
        <v>17.6571</v>
      </c>
      <c r="L252">
        <v>1624.19</v>
      </c>
    </row>
    <row r="253" spans="1:12" x14ac:dyDescent="0.35">
      <c r="A253" s="3">
        <v>38350</v>
      </c>
      <c r="B253">
        <v>21.876300000000001</v>
      </c>
      <c r="C253">
        <v>4.3776999999999999</v>
      </c>
      <c r="D253">
        <v>37.85</v>
      </c>
      <c r="E253">
        <v>13.013299999999999</v>
      </c>
      <c r="F253">
        <v>17.622700000000002</v>
      </c>
      <c r="G253">
        <v>12.63</v>
      </c>
      <c r="H253">
        <v>44.82</v>
      </c>
      <c r="I253">
        <v>36.947400000000002</v>
      </c>
      <c r="J253">
        <v>21.96</v>
      </c>
      <c r="K253">
        <v>17.634399999999999</v>
      </c>
      <c r="L253">
        <v>1624.95</v>
      </c>
    </row>
    <row r="254" spans="1:12" x14ac:dyDescent="0.35">
      <c r="A254" s="3">
        <v>38351</v>
      </c>
      <c r="B254">
        <v>21.7624</v>
      </c>
      <c r="C254">
        <v>4.4021999999999997</v>
      </c>
      <c r="D254">
        <v>37.869999999999997</v>
      </c>
      <c r="E254">
        <v>13.164999999999999</v>
      </c>
      <c r="F254">
        <v>17.722999999999999</v>
      </c>
      <c r="G254">
        <v>12.68</v>
      </c>
      <c r="H254">
        <v>44.97</v>
      </c>
      <c r="I254">
        <v>36.818100000000001</v>
      </c>
      <c r="J254">
        <v>21.95</v>
      </c>
      <c r="K254">
        <v>17.634399999999999</v>
      </c>
      <c r="L254">
        <v>1623.76</v>
      </c>
    </row>
    <row r="255" spans="1:12" x14ac:dyDescent="0.35">
      <c r="A255" s="3">
        <v>38352</v>
      </c>
      <c r="B255">
        <v>21.729900000000001</v>
      </c>
      <c r="C255">
        <v>4.375</v>
      </c>
      <c r="D255">
        <v>37.68</v>
      </c>
      <c r="E255">
        <v>13.013299999999999</v>
      </c>
      <c r="F255">
        <v>17.631799999999998</v>
      </c>
      <c r="G255">
        <v>12.33</v>
      </c>
      <c r="H255">
        <v>44.29</v>
      </c>
      <c r="I255">
        <v>36.567999999999998</v>
      </c>
      <c r="J255">
        <v>22.02</v>
      </c>
      <c r="K255">
        <v>17.740500000000001</v>
      </c>
      <c r="L255">
        <v>1621.12</v>
      </c>
    </row>
    <row r="256" spans="1:12" x14ac:dyDescent="0.35">
      <c r="A256" s="3">
        <v>38355</v>
      </c>
      <c r="B256">
        <v>21.746200000000002</v>
      </c>
      <c r="C256">
        <v>4.2995999999999999</v>
      </c>
      <c r="D256">
        <v>38.18</v>
      </c>
      <c r="E256">
        <v>12.7193</v>
      </c>
      <c r="F256">
        <v>17.631799999999998</v>
      </c>
      <c r="G256">
        <v>11.92</v>
      </c>
      <c r="H256">
        <v>44.52</v>
      </c>
      <c r="I256">
        <v>36.499000000000002</v>
      </c>
      <c r="J256">
        <v>21.41</v>
      </c>
      <c r="K256">
        <v>17.497800000000002</v>
      </c>
      <c r="L256">
        <v>1603.51</v>
      </c>
    </row>
    <row r="257" spans="1:12" x14ac:dyDescent="0.35">
      <c r="A257" s="3">
        <v>38356</v>
      </c>
      <c r="B257">
        <v>21.827500000000001</v>
      </c>
      <c r="C257">
        <v>4.3437000000000001</v>
      </c>
      <c r="D257">
        <v>36.58</v>
      </c>
      <c r="E257">
        <v>12.3873</v>
      </c>
      <c r="F257">
        <v>16.938199999999998</v>
      </c>
      <c r="G257">
        <v>11.66</v>
      </c>
      <c r="H257">
        <v>42.14</v>
      </c>
      <c r="I257">
        <v>36.335099999999997</v>
      </c>
      <c r="J257">
        <v>20.21</v>
      </c>
      <c r="K257">
        <v>17.148900000000001</v>
      </c>
      <c r="L257">
        <v>1571.83</v>
      </c>
    </row>
    <row r="258" spans="1:12" x14ac:dyDescent="0.35">
      <c r="A258" s="3">
        <v>38357</v>
      </c>
      <c r="B258">
        <v>21.778700000000001</v>
      </c>
      <c r="C258">
        <v>4.3818000000000001</v>
      </c>
      <c r="D258">
        <v>36.130000000000003</v>
      </c>
      <c r="E258">
        <v>12.4252</v>
      </c>
      <c r="F258">
        <v>16.947299999999998</v>
      </c>
      <c r="G258">
        <v>11.2</v>
      </c>
      <c r="H258">
        <v>41.77</v>
      </c>
      <c r="I258">
        <v>36.490299999999998</v>
      </c>
      <c r="J258">
        <v>19.75</v>
      </c>
      <c r="K258">
        <v>16.982099999999999</v>
      </c>
      <c r="L258">
        <v>1563.76</v>
      </c>
    </row>
    <row r="259" spans="1:12" x14ac:dyDescent="0.35">
      <c r="A259" s="3">
        <v>38358</v>
      </c>
      <c r="B259">
        <v>21.754300000000001</v>
      </c>
      <c r="C259">
        <v>4.3852000000000002</v>
      </c>
      <c r="D259">
        <v>35.43</v>
      </c>
      <c r="E259">
        <v>12.539</v>
      </c>
      <c r="F259">
        <v>17.2029</v>
      </c>
      <c r="G259">
        <v>11.05</v>
      </c>
      <c r="H259">
        <v>41.05</v>
      </c>
      <c r="I259">
        <v>37.0854</v>
      </c>
      <c r="J259">
        <v>19.72</v>
      </c>
      <c r="K259">
        <v>17.0352</v>
      </c>
      <c r="L259">
        <v>1557.52</v>
      </c>
    </row>
    <row r="260" spans="1:12" x14ac:dyDescent="0.35">
      <c r="A260" s="3">
        <v>38359</v>
      </c>
      <c r="B260">
        <v>21.689299999999999</v>
      </c>
      <c r="C260">
        <v>4.7045000000000003</v>
      </c>
      <c r="D260">
        <v>35.96</v>
      </c>
      <c r="E260">
        <v>12.6434</v>
      </c>
      <c r="F260">
        <v>17.084199999999999</v>
      </c>
      <c r="G260">
        <v>11.12</v>
      </c>
      <c r="H260">
        <v>42.32</v>
      </c>
      <c r="I260">
        <v>37.275199999999998</v>
      </c>
      <c r="J260">
        <v>19.920000000000002</v>
      </c>
      <c r="K260">
        <v>17.293099999999999</v>
      </c>
      <c r="L260">
        <v>1564.81</v>
      </c>
    </row>
    <row r="261" spans="1:12" x14ac:dyDescent="0.35">
      <c r="A261" s="3">
        <v>38362</v>
      </c>
      <c r="B261">
        <v>21.795000000000002</v>
      </c>
      <c r="C261">
        <v>4.6848000000000001</v>
      </c>
      <c r="D261">
        <v>36.32</v>
      </c>
      <c r="E261">
        <v>12.5106</v>
      </c>
      <c r="F261">
        <v>17.084199999999999</v>
      </c>
      <c r="G261">
        <v>11.27</v>
      </c>
      <c r="H261">
        <v>41.84</v>
      </c>
      <c r="I261">
        <v>37.214799999999997</v>
      </c>
      <c r="J261">
        <v>20.13</v>
      </c>
      <c r="K261">
        <v>17.3537</v>
      </c>
      <c r="L261">
        <v>1564.92</v>
      </c>
    </row>
    <row r="262" spans="1:12" x14ac:dyDescent="0.35">
      <c r="A262" s="3">
        <v>38363</v>
      </c>
      <c r="B262">
        <v>21.738</v>
      </c>
      <c r="C262">
        <v>4.3859000000000004</v>
      </c>
      <c r="D262">
        <v>35.659999999999997</v>
      </c>
      <c r="E262">
        <v>12.520099999999999</v>
      </c>
      <c r="F262">
        <v>17.011199999999999</v>
      </c>
      <c r="G262">
        <v>11.01</v>
      </c>
      <c r="H262">
        <v>41.64</v>
      </c>
      <c r="I262">
        <v>37.292400000000001</v>
      </c>
      <c r="J262">
        <v>14.86</v>
      </c>
      <c r="K262">
        <v>17.0959</v>
      </c>
      <c r="L262">
        <v>1553.4</v>
      </c>
    </row>
    <row r="263" spans="1:12" x14ac:dyDescent="0.35">
      <c r="A263" s="3">
        <v>38364</v>
      </c>
      <c r="B263">
        <v>21.778700000000001</v>
      </c>
      <c r="C263">
        <v>4.4470000000000001</v>
      </c>
      <c r="D263">
        <v>36.14</v>
      </c>
      <c r="E263">
        <v>12.785600000000001</v>
      </c>
      <c r="F263">
        <v>17.2759</v>
      </c>
      <c r="G263">
        <v>10.75</v>
      </c>
      <c r="H263">
        <v>42.3</v>
      </c>
      <c r="I263">
        <v>37.188899999999997</v>
      </c>
      <c r="J263">
        <v>15.02</v>
      </c>
      <c r="K263">
        <v>17.566099999999999</v>
      </c>
      <c r="L263">
        <v>1565.78</v>
      </c>
    </row>
    <row r="264" spans="1:12" x14ac:dyDescent="0.35">
      <c r="A264" s="3">
        <v>38365</v>
      </c>
      <c r="B264">
        <v>21.364000000000001</v>
      </c>
      <c r="C264">
        <v>4.7417999999999996</v>
      </c>
      <c r="D264">
        <v>35.33</v>
      </c>
      <c r="E264">
        <v>12.785600000000001</v>
      </c>
      <c r="F264">
        <v>17.138999999999999</v>
      </c>
      <c r="G264">
        <v>10.86</v>
      </c>
      <c r="H264">
        <v>42.6</v>
      </c>
      <c r="I264">
        <v>36.309199999999997</v>
      </c>
      <c r="J264">
        <v>15.16</v>
      </c>
      <c r="K264">
        <v>17.308199999999999</v>
      </c>
      <c r="L264">
        <v>1545.18</v>
      </c>
    </row>
    <row r="265" spans="1:12" x14ac:dyDescent="0.35">
      <c r="A265" s="3">
        <v>38366</v>
      </c>
      <c r="B265">
        <v>21.242000000000001</v>
      </c>
      <c r="C265">
        <v>4.7690000000000001</v>
      </c>
      <c r="D265">
        <v>36.700000000000003</v>
      </c>
      <c r="E265">
        <v>12.927899999999999</v>
      </c>
      <c r="F265">
        <v>17.2302</v>
      </c>
      <c r="G265">
        <v>11.33</v>
      </c>
      <c r="H265">
        <v>44.55</v>
      </c>
      <c r="I265">
        <v>36.4041</v>
      </c>
      <c r="J265">
        <v>15.16</v>
      </c>
      <c r="K265">
        <v>17.459900000000001</v>
      </c>
      <c r="L265">
        <v>1561.11</v>
      </c>
    </row>
    <row r="266" spans="1:12" x14ac:dyDescent="0.35">
      <c r="A266" s="3">
        <v>38370</v>
      </c>
      <c r="B266">
        <v>21.404599999999999</v>
      </c>
      <c r="C266">
        <v>4.7995999999999999</v>
      </c>
      <c r="D266">
        <v>37.18</v>
      </c>
      <c r="E266">
        <v>13.0702</v>
      </c>
      <c r="F266">
        <v>17.102499999999999</v>
      </c>
      <c r="G266">
        <v>11.3</v>
      </c>
      <c r="H266">
        <v>44.58</v>
      </c>
      <c r="I266">
        <v>36.7577</v>
      </c>
      <c r="J266">
        <v>15.5</v>
      </c>
      <c r="K266">
        <v>17.3992</v>
      </c>
      <c r="L266">
        <v>1573.49</v>
      </c>
    </row>
    <row r="267" spans="1:12" x14ac:dyDescent="0.35">
      <c r="A267" s="3">
        <v>38371</v>
      </c>
      <c r="B267">
        <v>21.1281</v>
      </c>
      <c r="C267">
        <v>4.7473000000000001</v>
      </c>
      <c r="D267">
        <v>36.450000000000003</v>
      </c>
      <c r="E267">
        <v>12.776199999999999</v>
      </c>
      <c r="F267">
        <v>16.564</v>
      </c>
      <c r="G267">
        <v>11.07</v>
      </c>
      <c r="H267">
        <v>43.96</v>
      </c>
      <c r="I267">
        <v>35.420900000000003</v>
      </c>
      <c r="J267">
        <v>15.5</v>
      </c>
      <c r="K267">
        <v>17.141400000000001</v>
      </c>
      <c r="L267">
        <v>1545.65</v>
      </c>
    </row>
    <row r="268" spans="1:12" x14ac:dyDescent="0.35">
      <c r="A268" s="3">
        <v>38372</v>
      </c>
      <c r="B268">
        <v>21.0305</v>
      </c>
      <c r="C268">
        <v>4.7866999999999997</v>
      </c>
      <c r="D268">
        <v>35.78</v>
      </c>
      <c r="E268">
        <v>12.5959</v>
      </c>
      <c r="F268">
        <v>16.719200000000001</v>
      </c>
      <c r="G268">
        <v>11.09</v>
      </c>
      <c r="H268">
        <v>42.36</v>
      </c>
      <c r="I268">
        <v>32.583399999999997</v>
      </c>
      <c r="J268">
        <v>15.64</v>
      </c>
      <c r="K268">
        <v>17.126200000000001</v>
      </c>
      <c r="L268">
        <v>1514.56</v>
      </c>
    </row>
    <row r="269" spans="1:12" x14ac:dyDescent="0.35">
      <c r="A269" s="3">
        <v>38373</v>
      </c>
      <c r="B269">
        <v>20.8597</v>
      </c>
      <c r="C269">
        <v>4.7887000000000004</v>
      </c>
      <c r="D269">
        <v>35.299999999999997</v>
      </c>
      <c r="E269">
        <v>12.6244</v>
      </c>
      <c r="F269">
        <v>16.436299999999999</v>
      </c>
      <c r="G269">
        <v>11.04</v>
      </c>
      <c r="H269">
        <v>41.16</v>
      </c>
      <c r="I269">
        <v>32.600700000000003</v>
      </c>
      <c r="J269">
        <v>15.49</v>
      </c>
      <c r="K269">
        <v>17.004799999999999</v>
      </c>
      <c r="L269">
        <v>1503.64</v>
      </c>
    </row>
    <row r="270" spans="1:12" x14ac:dyDescent="0.35">
      <c r="A270" s="3">
        <v>38376</v>
      </c>
      <c r="B270">
        <v>20.876000000000001</v>
      </c>
      <c r="C270">
        <v>4.8071000000000002</v>
      </c>
      <c r="D270">
        <v>33.93</v>
      </c>
      <c r="E270">
        <v>12.558</v>
      </c>
      <c r="F270">
        <v>16.199000000000002</v>
      </c>
      <c r="G270">
        <v>11.14</v>
      </c>
      <c r="H270">
        <v>40.380000000000003</v>
      </c>
      <c r="I270">
        <v>31.513999999999999</v>
      </c>
      <c r="J270">
        <v>15.16</v>
      </c>
      <c r="K270">
        <v>16.678699999999999</v>
      </c>
      <c r="L270">
        <v>1480.66</v>
      </c>
    </row>
    <row r="271" spans="1:12" x14ac:dyDescent="0.35">
      <c r="A271" s="3">
        <v>38377</v>
      </c>
      <c r="B271">
        <v>21.160599999999999</v>
      </c>
      <c r="C271">
        <v>4.8947000000000003</v>
      </c>
      <c r="D271">
        <v>34.04</v>
      </c>
      <c r="E271">
        <v>12.89</v>
      </c>
      <c r="F271">
        <v>15.979900000000001</v>
      </c>
      <c r="G271">
        <v>11.33</v>
      </c>
      <c r="H271">
        <v>40.94</v>
      </c>
      <c r="I271">
        <v>31.6175</v>
      </c>
      <c r="J271">
        <v>15.75</v>
      </c>
      <c r="K271">
        <v>16.883500000000002</v>
      </c>
      <c r="L271">
        <v>1490.57</v>
      </c>
    </row>
    <row r="272" spans="1:12" x14ac:dyDescent="0.35">
      <c r="A272" s="3">
        <v>38378</v>
      </c>
      <c r="B272">
        <v>21.1525</v>
      </c>
      <c r="C272">
        <v>4.9082999999999997</v>
      </c>
      <c r="D272">
        <v>35.47</v>
      </c>
      <c r="E272">
        <v>12.9184</v>
      </c>
      <c r="F272">
        <v>16.144200000000001</v>
      </c>
      <c r="G272">
        <v>11.03</v>
      </c>
      <c r="H272">
        <v>41.34</v>
      </c>
      <c r="I272">
        <v>31.8245</v>
      </c>
      <c r="J272">
        <v>15.98</v>
      </c>
      <c r="K272">
        <v>17.004799999999999</v>
      </c>
      <c r="L272">
        <v>1509.01</v>
      </c>
    </row>
    <row r="273" spans="1:12" x14ac:dyDescent="0.35">
      <c r="A273" s="3">
        <v>38379</v>
      </c>
      <c r="B273">
        <v>21.233799999999999</v>
      </c>
      <c r="C273">
        <v>4.9348000000000001</v>
      </c>
      <c r="D273">
        <v>34.729999999999997</v>
      </c>
      <c r="E273">
        <v>13.250400000000001</v>
      </c>
      <c r="F273">
        <v>16.5914</v>
      </c>
      <c r="G273">
        <v>11.21</v>
      </c>
      <c r="H273">
        <v>42.31</v>
      </c>
      <c r="I273">
        <v>31.169</v>
      </c>
      <c r="J273">
        <v>16.12</v>
      </c>
      <c r="K273">
        <v>16.921399999999998</v>
      </c>
      <c r="L273">
        <v>1507.55</v>
      </c>
    </row>
    <row r="274" spans="1:12" x14ac:dyDescent="0.35">
      <c r="A274" s="3">
        <v>38380</v>
      </c>
      <c r="B274">
        <v>21.290800000000001</v>
      </c>
      <c r="C274">
        <v>5.0258000000000003</v>
      </c>
      <c r="D274">
        <v>34.619999999999997</v>
      </c>
      <c r="E274">
        <v>12.975300000000001</v>
      </c>
      <c r="F274">
        <v>16.335899999999999</v>
      </c>
      <c r="G274">
        <v>11.44</v>
      </c>
      <c r="H274">
        <v>42.22</v>
      </c>
      <c r="I274">
        <v>31.350100000000001</v>
      </c>
      <c r="J274">
        <v>15.71</v>
      </c>
      <c r="K274">
        <v>16.868300000000001</v>
      </c>
      <c r="L274">
        <v>1499.46</v>
      </c>
    </row>
    <row r="275" spans="1:12" x14ac:dyDescent="0.35">
      <c r="A275" s="3">
        <v>38383</v>
      </c>
      <c r="B275">
        <v>21.3721</v>
      </c>
      <c r="C275">
        <v>5.2241999999999997</v>
      </c>
      <c r="D275">
        <v>35.21</v>
      </c>
      <c r="E275">
        <v>13.060700000000001</v>
      </c>
      <c r="F275">
        <v>16.4636</v>
      </c>
      <c r="G275">
        <v>11.5</v>
      </c>
      <c r="H275">
        <v>43.22</v>
      </c>
      <c r="I275">
        <v>32.117699999999999</v>
      </c>
      <c r="J275">
        <v>15.8</v>
      </c>
      <c r="K275">
        <v>17.0276</v>
      </c>
      <c r="L275">
        <v>1519.63</v>
      </c>
    </row>
    <row r="276" spans="1:12" x14ac:dyDescent="0.35">
      <c r="A276" s="3">
        <v>38384</v>
      </c>
      <c r="B276">
        <v>21.461500000000001</v>
      </c>
      <c r="C276">
        <v>5.2670000000000003</v>
      </c>
      <c r="D276">
        <v>34.75</v>
      </c>
      <c r="E276">
        <v>12.946899999999999</v>
      </c>
      <c r="F276">
        <v>16.5458</v>
      </c>
      <c r="G276">
        <v>11.48</v>
      </c>
      <c r="H276">
        <v>42.48</v>
      </c>
      <c r="I276">
        <v>31.764099999999999</v>
      </c>
      <c r="J276">
        <v>16.27</v>
      </c>
      <c r="K276">
        <v>17.164000000000001</v>
      </c>
      <c r="L276">
        <v>1523.66</v>
      </c>
    </row>
    <row r="277" spans="1:12" x14ac:dyDescent="0.35">
      <c r="A277" s="3">
        <v>38385</v>
      </c>
      <c r="B277">
        <v>21.5185</v>
      </c>
      <c r="C277">
        <v>5.4096000000000002</v>
      </c>
      <c r="D277">
        <v>35.54</v>
      </c>
      <c r="E277">
        <v>12.861499999999999</v>
      </c>
      <c r="F277">
        <v>16.564</v>
      </c>
      <c r="G277">
        <v>11.22</v>
      </c>
      <c r="H277">
        <v>41.88</v>
      </c>
      <c r="I277">
        <v>31.384599999999999</v>
      </c>
      <c r="J277">
        <v>16.66</v>
      </c>
      <c r="K277">
        <v>17.126200000000001</v>
      </c>
      <c r="L277">
        <v>1525.1</v>
      </c>
    </row>
    <row r="278" spans="1:12" x14ac:dyDescent="0.35">
      <c r="A278" s="3">
        <v>38386</v>
      </c>
      <c r="B278">
        <v>21.290800000000001</v>
      </c>
      <c r="C278">
        <v>5.2859999999999996</v>
      </c>
      <c r="D278">
        <v>35.18</v>
      </c>
      <c r="E278">
        <v>12.652900000000001</v>
      </c>
      <c r="F278">
        <v>15.989100000000001</v>
      </c>
      <c r="G278">
        <v>11.9</v>
      </c>
      <c r="H278">
        <v>35.75</v>
      </c>
      <c r="I278">
        <v>31.1431</v>
      </c>
      <c r="J278">
        <v>16.670000000000002</v>
      </c>
      <c r="K278">
        <v>17.0349</v>
      </c>
      <c r="L278">
        <v>1508.24</v>
      </c>
    </row>
    <row r="279" spans="1:12" x14ac:dyDescent="0.35">
      <c r="A279" s="3">
        <v>38387</v>
      </c>
      <c r="B279">
        <v>21.404599999999999</v>
      </c>
      <c r="C279">
        <v>5.3559999999999999</v>
      </c>
      <c r="D279">
        <v>35.020000000000003</v>
      </c>
      <c r="E279">
        <v>12.9564</v>
      </c>
      <c r="F279">
        <v>16.335899999999999</v>
      </c>
      <c r="G279">
        <v>12.02</v>
      </c>
      <c r="H279">
        <v>35.72</v>
      </c>
      <c r="I279">
        <v>31.867599999999999</v>
      </c>
      <c r="J279">
        <v>17.489999999999998</v>
      </c>
      <c r="K279">
        <v>17.506799999999998</v>
      </c>
      <c r="L279">
        <v>1534.49</v>
      </c>
    </row>
    <row r="280" spans="1:12" x14ac:dyDescent="0.35">
      <c r="A280" s="3">
        <v>38390</v>
      </c>
      <c r="B280">
        <v>21.2745</v>
      </c>
      <c r="C280">
        <v>5.3628</v>
      </c>
      <c r="D280">
        <v>34.47</v>
      </c>
      <c r="E280">
        <v>12.852</v>
      </c>
      <c r="F280">
        <v>16.5731</v>
      </c>
      <c r="G280">
        <v>11.53</v>
      </c>
      <c r="H280">
        <v>35.69</v>
      </c>
      <c r="I280">
        <v>31.030999999999999</v>
      </c>
      <c r="J280">
        <v>17.22</v>
      </c>
      <c r="K280">
        <v>17.438300000000002</v>
      </c>
      <c r="L280">
        <v>1529.05</v>
      </c>
    </row>
    <row r="281" spans="1:12" x14ac:dyDescent="0.35">
      <c r="A281" s="3">
        <v>38391</v>
      </c>
      <c r="B281">
        <v>21.339600000000001</v>
      </c>
      <c r="C281">
        <v>5.4958999999999998</v>
      </c>
      <c r="D281">
        <v>34.36</v>
      </c>
      <c r="E281">
        <v>12.776199999999999</v>
      </c>
      <c r="F281">
        <v>16.6462</v>
      </c>
      <c r="G281">
        <v>11.5</v>
      </c>
      <c r="H281">
        <v>36.299999999999997</v>
      </c>
      <c r="I281">
        <v>31.255299999999998</v>
      </c>
      <c r="J281">
        <v>17.64</v>
      </c>
      <c r="K281">
        <v>17.818899999999999</v>
      </c>
      <c r="L281">
        <v>1532.69</v>
      </c>
    </row>
    <row r="282" spans="1:12" x14ac:dyDescent="0.35">
      <c r="A282" s="3">
        <v>38392</v>
      </c>
      <c r="B282">
        <v>21.2013</v>
      </c>
      <c r="C282">
        <v>5.3491999999999997</v>
      </c>
      <c r="D282">
        <v>33.590000000000003</v>
      </c>
      <c r="E282">
        <v>12.4916</v>
      </c>
      <c r="F282">
        <v>16.089500000000001</v>
      </c>
      <c r="G282">
        <v>11.47</v>
      </c>
      <c r="H282">
        <v>35.89</v>
      </c>
      <c r="I282">
        <v>30.780899999999999</v>
      </c>
      <c r="J282">
        <v>17.940000000000001</v>
      </c>
      <c r="K282">
        <v>17.735099999999999</v>
      </c>
      <c r="L282">
        <v>1506.81</v>
      </c>
    </row>
    <row r="283" spans="1:12" x14ac:dyDescent="0.35">
      <c r="A283" s="3">
        <v>38393</v>
      </c>
      <c r="B283">
        <v>21.193200000000001</v>
      </c>
      <c r="C283">
        <v>5.3234000000000004</v>
      </c>
      <c r="D283">
        <v>33.44</v>
      </c>
      <c r="E283">
        <v>12.463200000000001</v>
      </c>
      <c r="F283">
        <v>16.043800000000001</v>
      </c>
      <c r="G283">
        <v>11.33</v>
      </c>
      <c r="H283">
        <v>35.78</v>
      </c>
      <c r="I283">
        <v>30.453199999999999</v>
      </c>
      <c r="J283">
        <v>17.75</v>
      </c>
      <c r="K283">
        <v>17.8874</v>
      </c>
      <c r="L283">
        <v>1506.83</v>
      </c>
    </row>
    <row r="284" spans="1:12" x14ac:dyDescent="0.35">
      <c r="A284" s="3">
        <v>38394</v>
      </c>
      <c r="B284">
        <v>21.12</v>
      </c>
      <c r="C284">
        <v>5.5170000000000003</v>
      </c>
      <c r="D284">
        <v>34.15</v>
      </c>
      <c r="E284">
        <v>12.6623</v>
      </c>
      <c r="F284">
        <v>16.153300000000002</v>
      </c>
      <c r="G284">
        <v>11.15</v>
      </c>
      <c r="H284">
        <v>35.78</v>
      </c>
      <c r="I284">
        <v>31.186299999999999</v>
      </c>
      <c r="J284">
        <v>18.11</v>
      </c>
      <c r="K284">
        <v>18.397300000000001</v>
      </c>
      <c r="L284">
        <v>1530.51</v>
      </c>
    </row>
    <row r="285" spans="1:12" x14ac:dyDescent="0.35">
      <c r="A285" s="3">
        <v>38397</v>
      </c>
      <c r="B285">
        <v>21.1525</v>
      </c>
      <c r="C285">
        <v>5.7492999999999999</v>
      </c>
      <c r="D285">
        <v>34.33</v>
      </c>
      <c r="E285">
        <v>12.6244</v>
      </c>
      <c r="F285">
        <v>16.399699999999999</v>
      </c>
      <c r="G285">
        <v>11.16</v>
      </c>
      <c r="H285">
        <v>36.03</v>
      </c>
      <c r="I285">
        <v>32.057299999999998</v>
      </c>
      <c r="J285">
        <v>18.239999999999998</v>
      </c>
      <c r="K285">
        <v>18.503900000000002</v>
      </c>
      <c r="L285">
        <v>1538.21</v>
      </c>
    </row>
    <row r="286" spans="1:12" x14ac:dyDescent="0.35">
      <c r="A286" s="3">
        <v>38398</v>
      </c>
      <c r="B286">
        <v>21.1525</v>
      </c>
      <c r="C286">
        <v>6.0061</v>
      </c>
      <c r="D286">
        <v>33.979999999999997</v>
      </c>
      <c r="E286">
        <v>12.605399999999999</v>
      </c>
      <c r="F286">
        <v>16.354099999999999</v>
      </c>
      <c r="G286">
        <v>11.25</v>
      </c>
      <c r="H286">
        <v>36.14</v>
      </c>
      <c r="I286">
        <v>31.807200000000002</v>
      </c>
      <c r="J286">
        <v>17.68</v>
      </c>
      <c r="K286">
        <v>18.625699999999998</v>
      </c>
      <c r="L286">
        <v>1547.3</v>
      </c>
    </row>
    <row r="287" spans="1:12" x14ac:dyDescent="0.35">
      <c r="A287" s="3">
        <v>38399</v>
      </c>
      <c r="B287">
        <v>21.0383</v>
      </c>
      <c r="C287">
        <v>6.1230000000000002</v>
      </c>
      <c r="D287">
        <v>34.42</v>
      </c>
      <c r="E287">
        <v>12.6434</v>
      </c>
      <c r="F287">
        <v>16.162500000000001</v>
      </c>
      <c r="G287">
        <v>10.95</v>
      </c>
      <c r="H287">
        <v>35.659999999999997</v>
      </c>
      <c r="I287">
        <v>31.0396</v>
      </c>
      <c r="J287">
        <v>17.45</v>
      </c>
      <c r="K287">
        <v>18.374500000000001</v>
      </c>
      <c r="L287">
        <v>1542.41</v>
      </c>
    </row>
    <row r="288" spans="1:12" x14ac:dyDescent="0.35">
      <c r="A288" s="3">
        <v>38400</v>
      </c>
      <c r="B288">
        <v>20.924099999999999</v>
      </c>
      <c r="C288">
        <v>5.9653</v>
      </c>
      <c r="D288">
        <v>33.82</v>
      </c>
      <c r="E288">
        <v>12.292400000000001</v>
      </c>
      <c r="F288">
        <v>15.9252</v>
      </c>
      <c r="G288">
        <v>10.5</v>
      </c>
      <c r="H288">
        <v>35.69</v>
      </c>
      <c r="I288">
        <v>30.4877</v>
      </c>
      <c r="J288">
        <v>17.059999999999999</v>
      </c>
      <c r="K288">
        <v>17.9863</v>
      </c>
      <c r="L288">
        <v>1519.29</v>
      </c>
    </row>
    <row r="289" spans="1:12" x14ac:dyDescent="0.35">
      <c r="A289" s="3">
        <v>38401</v>
      </c>
      <c r="B289">
        <v>20.785399999999999</v>
      </c>
      <c r="C289">
        <v>5.8974000000000002</v>
      </c>
      <c r="D289">
        <v>33.6</v>
      </c>
      <c r="E289">
        <v>12.2735</v>
      </c>
      <c r="F289">
        <v>15.7883</v>
      </c>
      <c r="G289">
        <v>10.67</v>
      </c>
      <c r="H289">
        <v>35.31</v>
      </c>
      <c r="I289">
        <v>29.875299999999999</v>
      </c>
      <c r="J289">
        <v>16.899999999999999</v>
      </c>
      <c r="K289">
        <v>18.283200000000001</v>
      </c>
      <c r="L289">
        <v>1515.4</v>
      </c>
    </row>
    <row r="290" spans="1:12" x14ac:dyDescent="0.35">
      <c r="A290" s="3">
        <v>38405</v>
      </c>
      <c r="B290">
        <v>20.581499999999998</v>
      </c>
      <c r="C290">
        <v>5.7941000000000003</v>
      </c>
      <c r="D290">
        <v>32.79</v>
      </c>
      <c r="E290">
        <v>12.007899999999999</v>
      </c>
      <c r="F290">
        <v>15.7974</v>
      </c>
      <c r="G290">
        <v>10.210000000000001</v>
      </c>
      <c r="H290">
        <v>34.72</v>
      </c>
      <c r="I290">
        <v>29.789100000000001</v>
      </c>
      <c r="J290">
        <v>17</v>
      </c>
      <c r="K290">
        <v>18.0853</v>
      </c>
      <c r="L290">
        <v>1494.07</v>
      </c>
    </row>
    <row r="291" spans="1:12" x14ac:dyDescent="0.35">
      <c r="A291" s="3">
        <v>38406</v>
      </c>
      <c r="B291">
        <v>20.556999999999999</v>
      </c>
      <c r="C291">
        <v>5.9939</v>
      </c>
      <c r="D291">
        <v>32.119999999999997</v>
      </c>
      <c r="E291">
        <v>12.2829</v>
      </c>
      <c r="F291">
        <v>15.77</v>
      </c>
      <c r="G291">
        <v>10.19</v>
      </c>
      <c r="H291">
        <v>34.14</v>
      </c>
      <c r="I291">
        <v>29.4953</v>
      </c>
      <c r="J291">
        <v>16.600000000000001</v>
      </c>
      <c r="K291">
        <v>17.742699999999999</v>
      </c>
      <c r="L291">
        <v>1497.09</v>
      </c>
    </row>
    <row r="292" spans="1:12" x14ac:dyDescent="0.35">
      <c r="A292" s="3">
        <v>38407</v>
      </c>
      <c r="B292">
        <v>20.695699999999999</v>
      </c>
      <c r="C292">
        <v>6.0414000000000003</v>
      </c>
      <c r="D292">
        <v>31.48</v>
      </c>
      <c r="E292">
        <v>12.3399</v>
      </c>
      <c r="F292">
        <v>15.678800000000001</v>
      </c>
      <c r="G292">
        <v>10.4</v>
      </c>
      <c r="H292">
        <v>34.69</v>
      </c>
      <c r="I292">
        <v>30.687899999999999</v>
      </c>
      <c r="J292">
        <v>17.62</v>
      </c>
      <c r="K292">
        <v>18.0396</v>
      </c>
      <c r="L292">
        <v>1517.71</v>
      </c>
    </row>
    <row r="293" spans="1:12" x14ac:dyDescent="0.35">
      <c r="A293" s="3">
        <v>38408</v>
      </c>
      <c r="B293">
        <v>20.597799999999999</v>
      </c>
      <c r="C293">
        <v>6.0454999999999997</v>
      </c>
      <c r="D293">
        <v>31.73</v>
      </c>
      <c r="E293">
        <v>12.4537</v>
      </c>
      <c r="F293">
        <v>15.696999999999999</v>
      </c>
      <c r="G293">
        <v>10.99</v>
      </c>
      <c r="H293">
        <v>34.99</v>
      </c>
      <c r="I293">
        <v>31.9755</v>
      </c>
      <c r="J293">
        <v>17.77</v>
      </c>
      <c r="K293">
        <v>18.336400000000001</v>
      </c>
      <c r="L293">
        <v>1526.9</v>
      </c>
    </row>
    <row r="294" spans="1:12" x14ac:dyDescent="0.35">
      <c r="A294" s="3">
        <v>38411</v>
      </c>
      <c r="B294">
        <v>20.5244</v>
      </c>
      <c r="C294">
        <v>6.0951000000000004</v>
      </c>
      <c r="D294">
        <v>32.270000000000003</v>
      </c>
      <c r="E294">
        <v>12.2829</v>
      </c>
      <c r="F294">
        <v>15.8978</v>
      </c>
      <c r="G294">
        <v>10.7</v>
      </c>
      <c r="H294">
        <v>35.18</v>
      </c>
      <c r="I294">
        <v>31.154499999999999</v>
      </c>
      <c r="J294">
        <v>17.45</v>
      </c>
      <c r="K294">
        <v>18.260300000000001</v>
      </c>
      <c r="L294">
        <v>1511.02</v>
      </c>
    </row>
    <row r="295" spans="1:12" x14ac:dyDescent="0.35">
      <c r="A295" s="3">
        <v>38412</v>
      </c>
      <c r="B295">
        <v>20.622299999999999</v>
      </c>
      <c r="C295">
        <v>6.0461999999999998</v>
      </c>
      <c r="D295">
        <v>32.299999999999997</v>
      </c>
      <c r="E295">
        <v>12.4726</v>
      </c>
      <c r="F295">
        <v>15.970800000000001</v>
      </c>
      <c r="G295">
        <v>10.79</v>
      </c>
      <c r="H295">
        <v>35.39</v>
      </c>
      <c r="I295">
        <v>31.4224</v>
      </c>
      <c r="J295">
        <v>17.96</v>
      </c>
      <c r="K295">
        <v>18.739899999999999</v>
      </c>
      <c r="L295">
        <v>1527.25</v>
      </c>
    </row>
    <row r="296" spans="1:12" x14ac:dyDescent="0.35">
      <c r="A296" s="3">
        <v>38413</v>
      </c>
      <c r="B296">
        <v>20.606000000000002</v>
      </c>
      <c r="C296">
        <v>5.9946999999999999</v>
      </c>
      <c r="D296">
        <v>32.229999999999997</v>
      </c>
      <c r="E296">
        <v>12.377800000000001</v>
      </c>
      <c r="F296">
        <v>16.189800000000002</v>
      </c>
      <c r="G296">
        <v>10.68</v>
      </c>
      <c r="H296">
        <v>35.5</v>
      </c>
      <c r="I296">
        <v>31.353300000000001</v>
      </c>
      <c r="J296">
        <v>17.649999999999999</v>
      </c>
      <c r="K296">
        <v>18.663699999999999</v>
      </c>
      <c r="L296">
        <v>1525.28</v>
      </c>
    </row>
    <row r="297" spans="1:12" x14ac:dyDescent="0.35">
      <c r="A297" s="3">
        <v>38414</v>
      </c>
      <c r="B297">
        <v>20.532499999999999</v>
      </c>
      <c r="C297">
        <v>5.6779999999999999</v>
      </c>
      <c r="D297">
        <v>32.31</v>
      </c>
      <c r="E297">
        <v>12.415699999999999</v>
      </c>
      <c r="F297">
        <v>16.244599999999998</v>
      </c>
      <c r="G297">
        <v>10.56</v>
      </c>
      <c r="H297">
        <v>35.65</v>
      </c>
      <c r="I297">
        <v>30.601400000000002</v>
      </c>
      <c r="J297">
        <v>17.52</v>
      </c>
      <c r="K297">
        <v>18.648499999999999</v>
      </c>
      <c r="L297">
        <v>1511.89</v>
      </c>
    </row>
    <row r="298" spans="1:12" x14ac:dyDescent="0.35">
      <c r="A298" s="3">
        <v>38415</v>
      </c>
      <c r="B298">
        <v>20.532499999999999</v>
      </c>
      <c r="C298">
        <v>5.8166000000000002</v>
      </c>
      <c r="D298">
        <v>32.36</v>
      </c>
      <c r="E298">
        <v>12.5959</v>
      </c>
      <c r="F298">
        <v>16.4636</v>
      </c>
      <c r="G298">
        <v>10.7</v>
      </c>
      <c r="H298">
        <v>35.85</v>
      </c>
      <c r="I298">
        <v>30.679200000000002</v>
      </c>
      <c r="J298">
        <v>17.43</v>
      </c>
      <c r="K298">
        <v>18.785499999999999</v>
      </c>
      <c r="L298">
        <v>1520.58</v>
      </c>
    </row>
    <row r="299" spans="1:12" x14ac:dyDescent="0.35">
      <c r="A299" s="3">
        <v>38418</v>
      </c>
      <c r="B299">
        <v>20.7773</v>
      </c>
      <c r="C299">
        <v>5.8083999999999998</v>
      </c>
      <c r="D299">
        <v>33.090000000000003</v>
      </c>
      <c r="E299">
        <v>12.8995</v>
      </c>
      <c r="F299">
        <v>16.6462</v>
      </c>
      <c r="G299">
        <v>10.59</v>
      </c>
      <c r="H299">
        <v>36.32</v>
      </c>
      <c r="I299">
        <v>32.312600000000003</v>
      </c>
      <c r="J299">
        <v>17.47</v>
      </c>
      <c r="K299">
        <v>19.1128</v>
      </c>
      <c r="L299">
        <v>1545.2</v>
      </c>
    </row>
    <row r="300" spans="1:12" x14ac:dyDescent="0.35">
      <c r="A300" s="3">
        <v>38419</v>
      </c>
      <c r="B300">
        <v>20.720199999999998</v>
      </c>
      <c r="C300">
        <v>5.5068000000000001</v>
      </c>
      <c r="D300">
        <v>33.159999999999997</v>
      </c>
      <c r="E300">
        <v>12.9184</v>
      </c>
      <c r="F300">
        <v>16.5366</v>
      </c>
      <c r="G300">
        <v>10.119999999999999</v>
      </c>
      <c r="H300">
        <v>35.83</v>
      </c>
      <c r="I300">
        <v>31.361899999999999</v>
      </c>
      <c r="J300">
        <v>17.12</v>
      </c>
      <c r="K300">
        <v>18.876899999999999</v>
      </c>
      <c r="L300">
        <v>1528.65</v>
      </c>
    </row>
    <row r="301" spans="1:12" x14ac:dyDescent="0.35">
      <c r="A301" s="3">
        <v>38420</v>
      </c>
      <c r="B301">
        <v>20.646699999999999</v>
      </c>
      <c r="C301">
        <v>5.3464999999999998</v>
      </c>
      <c r="D301">
        <v>32.32</v>
      </c>
      <c r="E301">
        <v>12.6623</v>
      </c>
      <c r="F301">
        <v>16.910800000000002</v>
      </c>
      <c r="G301">
        <v>10.01</v>
      </c>
      <c r="H301">
        <v>35.399000000000001</v>
      </c>
      <c r="I301">
        <v>31.750800000000002</v>
      </c>
      <c r="J301">
        <v>16.940000000000001</v>
      </c>
      <c r="K301">
        <v>18.907299999999999</v>
      </c>
      <c r="L301">
        <v>1521.98</v>
      </c>
    </row>
    <row r="302" spans="1:12" x14ac:dyDescent="0.35">
      <c r="A302" s="3">
        <v>38421</v>
      </c>
      <c r="B302">
        <v>20.744599999999998</v>
      </c>
      <c r="C302">
        <v>5.4116999999999997</v>
      </c>
      <c r="D302">
        <v>31.91</v>
      </c>
      <c r="E302">
        <v>12.577</v>
      </c>
      <c r="F302">
        <v>17.075099999999999</v>
      </c>
      <c r="G302">
        <v>9.89</v>
      </c>
      <c r="H302">
        <v>34.909999999999997</v>
      </c>
      <c r="I302">
        <v>32.044699999999999</v>
      </c>
      <c r="J302">
        <v>17.02</v>
      </c>
      <c r="K302">
        <v>18.914899999999999</v>
      </c>
      <c r="L302">
        <v>1524.38</v>
      </c>
    </row>
    <row r="303" spans="1:12" x14ac:dyDescent="0.35">
      <c r="A303" s="3">
        <v>38422</v>
      </c>
      <c r="B303">
        <v>20.467300000000002</v>
      </c>
      <c r="C303">
        <v>5.4714999999999998</v>
      </c>
      <c r="D303">
        <v>31.65</v>
      </c>
      <c r="E303">
        <v>12.415699999999999</v>
      </c>
      <c r="F303">
        <v>16.837800000000001</v>
      </c>
      <c r="G303">
        <v>9.43</v>
      </c>
      <c r="H303">
        <v>34.75</v>
      </c>
      <c r="I303">
        <v>32.277999999999999</v>
      </c>
      <c r="J303">
        <v>16.36</v>
      </c>
      <c r="K303">
        <v>18.420200000000001</v>
      </c>
      <c r="L303">
        <v>1505.64</v>
      </c>
    </row>
    <row r="304" spans="1:12" x14ac:dyDescent="0.35">
      <c r="A304" s="3">
        <v>38425</v>
      </c>
      <c r="B304">
        <v>20.483599999999999</v>
      </c>
      <c r="C304">
        <v>5.4782999999999999</v>
      </c>
      <c r="D304">
        <v>31.32</v>
      </c>
      <c r="E304">
        <v>12.4726</v>
      </c>
      <c r="F304">
        <v>16.919899999999998</v>
      </c>
      <c r="G304">
        <v>9.5</v>
      </c>
      <c r="H304">
        <v>34.6</v>
      </c>
      <c r="I304">
        <v>32.373100000000001</v>
      </c>
      <c r="J304">
        <v>16.440000000000001</v>
      </c>
      <c r="K304">
        <v>18.473500000000001</v>
      </c>
      <c r="L304">
        <v>1515.09</v>
      </c>
    </row>
    <row r="305" spans="1:12" x14ac:dyDescent="0.35">
      <c r="A305" s="3">
        <v>38426</v>
      </c>
      <c r="B305">
        <v>20.320399999999999</v>
      </c>
      <c r="C305">
        <v>5.5651999999999999</v>
      </c>
      <c r="D305">
        <v>31.94</v>
      </c>
      <c r="E305">
        <v>12.4726</v>
      </c>
      <c r="F305">
        <v>16.6553</v>
      </c>
      <c r="G305">
        <v>9.1999999999999993</v>
      </c>
      <c r="H305">
        <v>34.18</v>
      </c>
      <c r="I305">
        <v>32.934800000000003</v>
      </c>
      <c r="J305">
        <v>16.07</v>
      </c>
      <c r="K305">
        <v>18.176600000000001</v>
      </c>
      <c r="L305">
        <v>1502.06</v>
      </c>
    </row>
    <row r="306" spans="1:12" x14ac:dyDescent="0.35">
      <c r="A306" s="3">
        <v>38427</v>
      </c>
      <c r="B306">
        <v>20.091999999999999</v>
      </c>
      <c r="C306">
        <v>5.5951000000000004</v>
      </c>
      <c r="D306">
        <v>31.58</v>
      </c>
      <c r="E306">
        <v>12.349299999999999</v>
      </c>
      <c r="F306">
        <v>16.491</v>
      </c>
      <c r="G306">
        <v>9.17</v>
      </c>
      <c r="H306">
        <v>33.869999999999997</v>
      </c>
      <c r="I306">
        <v>32.632300000000001</v>
      </c>
      <c r="J306">
        <v>16.03</v>
      </c>
      <c r="K306">
        <v>17.9178</v>
      </c>
      <c r="L306">
        <v>1486.23</v>
      </c>
    </row>
    <row r="307" spans="1:12" x14ac:dyDescent="0.35">
      <c r="A307" s="3">
        <v>38428</v>
      </c>
      <c r="B307">
        <v>20.018599999999999</v>
      </c>
      <c r="C307">
        <v>5.7404999999999999</v>
      </c>
      <c r="D307">
        <v>31.61</v>
      </c>
      <c r="E307">
        <v>12.482099999999999</v>
      </c>
      <c r="F307">
        <v>16.454499999999999</v>
      </c>
      <c r="G307">
        <v>9.1999999999999993</v>
      </c>
      <c r="H307">
        <v>33.97</v>
      </c>
      <c r="I307">
        <v>31.8718</v>
      </c>
      <c r="J307">
        <v>16.12</v>
      </c>
      <c r="K307">
        <v>17.818899999999999</v>
      </c>
      <c r="L307">
        <v>1487.63</v>
      </c>
    </row>
    <row r="308" spans="1:12" x14ac:dyDescent="0.35">
      <c r="A308" s="3">
        <v>38429</v>
      </c>
      <c r="B308">
        <v>19.831</v>
      </c>
      <c r="C308">
        <v>5.8369</v>
      </c>
      <c r="D308">
        <v>31.11</v>
      </c>
      <c r="E308">
        <v>11.8941</v>
      </c>
      <c r="F308">
        <v>16.244599999999998</v>
      </c>
      <c r="G308">
        <v>9.1999999999999993</v>
      </c>
      <c r="H308">
        <v>34.159999999999997</v>
      </c>
      <c r="I308">
        <v>31.517499999999998</v>
      </c>
      <c r="J308">
        <v>16.079999999999998</v>
      </c>
      <c r="K308">
        <v>17.818899999999999</v>
      </c>
      <c r="L308">
        <v>1484.4</v>
      </c>
    </row>
    <row r="309" spans="1:12" x14ac:dyDescent="0.35">
      <c r="A309" s="3">
        <v>38432</v>
      </c>
      <c r="B309">
        <v>19.741299999999999</v>
      </c>
      <c r="C309">
        <v>5.9375</v>
      </c>
      <c r="D309">
        <v>31.62</v>
      </c>
      <c r="E309">
        <v>11.9984</v>
      </c>
      <c r="F309">
        <v>16.372399999999999</v>
      </c>
      <c r="G309">
        <v>9.31</v>
      </c>
      <c r="H309">
        <v>33.67</v>
      </c>
      <c r="I309">
        <v>31.569299999999998</v>
      </c>
      <c r="J309">
        <v>15.75</v>
      </c>
      <c r="K309">
        <v>17.8874</v>
      </c>
      <c r="L309">
        <v>1484.45</v>
      </c>
    </row>
    <row r="310" spans="1:12" x14ac:dyDescent="0.35">
      <c r="A310" s="3">
        <v>38433</v>
      </c>
      <c r="B310">
        <v>19.569900000000001</v>
      </c>
      <c r="C310">
        <v>5.8193000000000001</v>
      </c>
      <c r="D310">
        <v>30.99</v>
      </c>
      <c r="E310">
        <v>11.8466</v>
      </c>
      <c r="F310">
        <v>16.354099999999999</v>
      </c>
      <c r="G310">
        <v>9.15</v>
      </c>
      <c r="H310">
        <v>33.15</v>
      </c>
      <c r="I310">
        <v>31.1113</v>
      </c>
      <c r="J310">
        <v>15.38</v>
      </c>
      <c r="K310">
        <v>17.521999999999998</v>
      </c>
      <c r="L310">
        <v>1465.09</v>
      </c>
    </row>
    <row r="311" spans="1:12" x14ac:dyDescent="0.35">
      <c r="A311" s="3">
        <v>38434</v>
      </c>
      <c r="B311">
        <v>19.724900000000002</v>
      </c>
      <c r="C311">
        <v>5.7812000000000001</v>
      </c>
      <c r="D311">
        <v>30.87</v>
      </c>
      <c r="E311">
        <v>11.865600000000001</v>
      </c>
      <c r="F311">
        <v>16.199000000000002</v>
      </c>
      <c r="G311">
        <v>9.19</v>
      </c>
      <c r="H311">
        <v>33.18</v>
      </c>
      <c r="I311">
        <v>31.379200000000001</v>
      </c>
      <c r="J311">
        <v>15.65</v>
      </c>
      <c r="K311">
        <v>17.803599999999999</v>
      </c>
      <c r="L311">
        <v>1471.77</v>
      </c>
    </row>
    <row r="312" spans="1:12" x14ac:dyDescent="0.35">
      <c r="A312" s="3">
        <v>38435</v>
      </c>
      <c r="B312">
        <v>19.8065</v>
      </c>
      <c r="C312">
        <v>5.7744</v>
      </c>
      <c r="D312">
        <v>31.41</v>
      </c>
      <c r="E312">
        <v>11.7613</v>
      </c>
      <c r="F312">
        <v>16.317599999999999</v>
      </c>
      <c r="G312">
        <v>9.0299999999999994</v>
      </c>
      <c r="H312">
        <v>32.880000000000003</v>
      </c>
      <c r="I312">
        <v>30.9039</v>
      </c>
      <c r="J312">
        <v>16.12</v>
      </c>
      <c r="K312">
        <v>17.643799999999999</v>
      </c>
      <c r="L312">
        <v>1469.94</v>
      </c>
    </row>
    <row r="313" spans="1:12" x14ac:dyDescent="0.35">
      <c r="A313" s="3">
        <v>38439</v>
      </c>
      <c r="B313">
        <v>19.741299999999999</v>
      </c>
      <c r="C313">
        <v>5.7785000000000002</v>
      </c>
      <c r="D313">
        <v>32.25</v>
      </c>
      <c r="E313">
        <v>11.7897</v>
      </c>
      <c r="F313">
        <v>16.326699999999999</v>
      </c>
      <c r="G313">
        <v>9.7799999999999994</v>
      </c>
      <c r="H313">
        <v>33.39</v>
      </c>
      <c r="I313">
        <v>31.275500000000001</v>
      </c>
      <c r="J313">
        <v>15.47</v>
      </c>
      <c r="K313">
        <v>17.735099999999999</v>
      </c>
      <c r="L313">
        <v>1472.71</v>
      </c>
    </row>
    <row r="314" spans="1:12" x14ac:dyDescent="0.35">
      <c r="A314" s="3">
        <v>38440</v>
      </c>
      <c r="B314">
        <v>19.512799999999999</v>
      </c>
      <c r="C314">
        <v>5.6725000000000003</v>
      </c>
      <c r="D314">
        <v>32.159999999999997</v>
      </c>
      <c r="E314">
        <v>11.647500000000001</v>
      </c>
      <c r="F314">
        <v>16.199000000000002</v>
      </c>
      <c r="G314">
        <v>10.1</v>
      </c>
      <c r="H314">
        <v>33.43</v>
      </c>
      <c r="I314">
        <v>30.895299999999999</v>
      </c>
      <c r="J314">
        <v>15.42</v>
      </c>
      <c r="K314">
        <v>17.620899999999999</v>
      </c>
      <c r="L314">
        <v>1464.34</v>
      </c>
    </row>
    <row r="315" spans="1:12" x14ac:dyDescent="0.35">
      <c r="A315" s="3">
        <v>38441</v>
      </c>
      <c r="B315">
        <v>19.708600000000001</v>
      </c>
      <c r="C315">
        <v>5.8151999999999999</v>
      </c>
      <c r="D315">
        <v>33.479999999999997</v>
      </c>
      <c r="E315">
        <v>11.837199999999999</v>
      </c>
      <c r="F315">
        <v>16.454499999999999</v>
      </c>
      <c r="G315">
        <v>10.25</v>
      </c>
      <c r="H315">
        <v>34.32</v>
      </c>
      <c r="I315">
        <v>31.8977</v>
      </c>
      <c r="J315">
        <v>16.21</v>
      </c>
      <c r="K315">
        <v>17.8797</v>
      </c>
      <c r="L315">
        <v>1491.74</v>
      </c>
    </row>
    <row r="316" spans="1:12" x14ac:dyDescent="0.35">
      <c r="A316" s="3">
        <v>38442</v>
      </c>
      <c r="B316">
        <v>19.716799999999999</v>
      </c>
      <c r="C316">
        <v>5.6616999999999997</v>
      </c>
      <c r="D316">
        <v>33.9</v>
      </c>
      <c r="E316">
        <v>11.837199999999999</v>
      </c>
      <c r="F316">
        <v>16.326699999999999</v>
      </c>
      <c r="G316">
        <v>10.85</v>
      </c>
      <c r="H316">
        <v>34.270000000000003</v>
      </c>
      <c r="I316">
        <v>31.655799999999999</v>
      </c>
      <c r="J316">
        <v>16.12</v>
      </c>
      <c r="K316">
        <v>17.681799999999999</v>
      </c>
      <c r="L316">
        <v>1482.53</v>
      </c>
    </row>
    <row r="317" spans="1:12" x14ac:dyDescent="0.35">
      <c r="A317" s="3">
        <v>38443</v>
      </c>
      <c r="B317">
        <v>19.675999999999998</v>
      </c>
      <c r="C317">
        <v>5.5556999999999999</v>
      </c>
      <c r="D317">
        <v>34.28</v>
      </c>
      <c r="E317">
        <v>11.884600000000001</v>
      </c>
      <c r="F317">
        <v>16.153300000000002</v>
      </c>
      <c r="G317">
        <v>10.83</v>
      </c>
      <c r="H317">
        <v>34.01</v>
      </c>
      <c r="I317">
        <v>30.7224</v>
      </c>
      <c r="J317">
        <v>16.190000000000001</v>
      </c>
      <c r="K317">
        <v>17.514399999999998</v>
      </c>
      <c r="L317">
        <v>1469.35</v>
      </c>
    </row>
    <row r="318" spans="1:12" x14ac:dyDescent="0.35">
      <c r="A318" s="3">
        <v>38446</v>
      </c>
      <c r="B318">
        <v>19.765699999999999</v>
      </c>
      <c r="C318">
        <v>5.5829000000000004</v>
      </c>
      <c r="D318">
        <v>35.07</v>
      </c>
      <c r="E318">
        <v>12.036300000000001</v>
      </c>
      <c r="F318">
        <v>16.126000000000001</v>
      </c>
      <c r="G318">
        <v>10.96</v>
      </c>
      <c r="H318">
        <v>35</v>
      </c>
      <c r="I318">
        <v>31.180499999999999</v>
      </c>
      <c r="J318">
        <v>15.95</v>
      </c>
      <c r="K318">
        <v>17.453499999999998</v>
      </c>
      <c r="L318">
        <v>1476.72</v>
      </c>
    </row>
    <row r="319" spans="1:12" x14ac:dyDescent="0.35">
      <c r="A319" s="3">
        <v>38447</v>
      </c>
      <c r="B319">
        <v>19.961500000000001</v>
      </c>
      <c r="C319">
        <v>5.6916000000000002</v>
      </c>
      <c r="D319">
        <v>35.15</v>
      </c>
      <c r="E319">
        <v>11.8087</v>
      </c>
      <c r="F319">
        <v>16.262899999999998</v>
      </c>
      <c r="G319">
        <v>10.82</v>
      </c>
      <c r="H319">
        <v>35.28</v>
      </c>
      <c r="I319">
        <v>30.808800000000002</v>
      </c>
      <c r="J319">
        <v>15.85</v>
      </c>
      <c r="K319">
        <v>17.605699999999999</v>
      </c>
      <c r="L319">
        <v>1483.75</v>
      </c>
    </row>
    <row r="320" spans="1:12" x14ac:dyDescent="0.35">
      <c r="A320" s="3">
        <v>38448</v>
      </c>
      <c r="B320">
        <v>20.124700000000001</v>
      </c>
      <c r="C320">
        <v>5.7512999999999996</v>
      </c>
      <c r="D320">
        <v>34.49</v>
      </c>
      <c r="E320">
        <v>11.7423</v>
      </c>
      <c r="F320">
        <v>16.217199999999998</v>
      </c>
      <c r="G320">
        <v>11.1</v>
      </c>
      <c r="H320">
        <v>34.82</v>
      </c>
      <c r="I320">
        <v>30.3508</v>
      </c>
      <c r="J320">
        <v>15.74</v>
      </c>
      <c r="K320">
        <v>17.544799999999999</v>
      </c>
      <c r="L320">
        <v>1480.67</v>
      </c>
    </row>
    <row r="321" spans="1:12" x14ac:dyDescent="0.35">
      <c r="A321" s="3">
        <v>38449</v>
      </c>
      <c r="B321">
        <v>20.4754</v>
      </c>
      <c r="C321">
        <v>5.9184999999999999</v>
      </c>
      <c r="D321">
        <v>35.07</v>
      </c>
      <c r="E321">
        <v>11.8087</v>
      </c>
      <c r="F321">
        <v>16.564</v>
      </c>
      <c r="G321">
        <v>11.24</v>
      </c>
      <c r="H321">
        <v>34.9</v>
      </c>
      <c r="I321">
        <v>30.393999999999998</v>
      </c>
      <c r="J321">
        <v>16.18</v>
      </c>
      <c r="K321">
        <v>17.818899999999999</v>
      </c>
      <c r="L321">
        <v>1499.71</v>
      </c>
    </row>
    <row r="322" spans="1:12" x14ac:dyDescent="0.35">
      <c r="A322" s="3">
        <v>38450</v>
      </c>
      <c r="B322">
        <v>20.344899999999999</v>
      </c>
      <c r="C322">
        <v>5.9428999999999998</v>
      </c>
      <c r="D322">
        <v>34.76</v>
      </c>
      <c r="E322">
        <v>11.7233</v>
      </c>
      <c r="F322">
        <v>16.335899999999999</v>
      </c>
      <c r="G322">
        <v>12.01</v>
      </c>
      <c r="H322">
        <v>34.6</v>
      </c>
      <c r="I322">
        <v>30.160699999999999</v>
      </c>
      <c r="J322">
        <v>17.09</v>
      </c>
      <c r="K322">
        <v>17.727499999999999</v>
      </c>
      <c r="L322">
        <v>1485.6</v>
      </c>
    </row>
    <row r="323" spans="1:12" x14ac:dyDescent="0.35">
      <c r="A323" s="3">
        <v>38453</v>
      </c>
      <c r="B323">
        <v>20.369399999999999</v>
      </c>
      <c r="C323">
        <v>5.6955999999999998</v>
      </c>
      <c r="D323">
        <v>34.6</v>
      </c>
      <c r="E323">
        <v>11.7613</v>
      </c>
      <c r="F323">
        <v>16.417999999999999</v>
      </c>
      <c r="G323">
        <v>11.89</v>
      </c>
      <c r="H323">
        <v>34.6</v>
      </c>
      <c r="I323">
        <v>29.8064</v>
      </c>
      <c r="J323">
        <v>17.02</v>
      </c>
      <c r="K323">
        <v>17.598099999999999</v>
      </c>
      <c r="L323">
        <v>1478.55</v>
      </c>
    </row>
    <row r="324" spans="1:12" x14ac:dyDescent="0.35">
      <c r="A324" s="3">
        <v>38454</v>
      </c>
      <c r="B324">
        <v>20.654900000000001</v>
      </c>
      <c r="C324">
        <v>5.7961999999999998</v>
      </c>
      <c r="D324">
        <v>34.28</v>
      </c>
      <c r="E324">
        <v>11.8466</v>
      </c>
      <c r="F324">
        <v>16.6462</v>
      </c>
      <c r="G324">
        <v>11.67</v>
      </c>
      <c r="H324">
        <v>34.630000000000003</v>
      </c>
      <c r="I324">
        <v>29.901399999999999</v>
      </c>
      <c r="J324">
        <v>17.23</v>
      </c>
      <c r="K324">
        <v>17.674199999999999</v>
      </c>
      <c r="L324">
        <v>1489.16</v>
      </c>
    </row>
    <row r="325" spans="1:12" x14ac:dyDescent="0.35">
      <c r="A325" s="3">
        <v>38455</v>
      </c>
      <c r="B325">
        <v>20.426500000000001</v>
      </c>
      <c r="C325">
        <v>5.5761000000000003</v>
      </c>
      <c r="D325">
        <v>33.6</v>
      </c>
      <c r="E325">
        <v>11.628500000000001</v>
      </c>
      <c r="F325">
        <v>16.427099999999999</v>
      </c>
      <c r="G325">
        <v>12.11</v>
      </c>
      <c r="H325">
        <v>34.299999999999997</v>
      </c>
      <c r="I325">
        <v>28.432300000000001</v>
      </c>
      <c r="J325">
        <v>17.059999999999999</v>
      </c>
      <c r="K325">
        <v>17.369800000000001</v>
      </c>
      <c r="L325">
        <v>1461.68</v>
      </c>
    </row>
    <row r="326" spans="1:12" x14ac:dyDescent="0.35">
      <c r="A326" s="3">
        <v>38456</v>
      </c>
      <c r="B326">
        <v>20.263300000000001</v>
      </c>
      <c r="C326">
        <v>5.0625</v>
      </c>
      <c r="D326">
        <v>33.46</v>
      </c>
      <c r="E326">
        <v>11.4672</v>
      </c>
      <c r="F326">
        <v>16.253699999999998</v>
      </c>
      <c r="G326">
        <v>11.98</v>
      </c>
      <c r="H326">
        <v>33.97</v>
      </c>
      <c r="I326">
        <v>29.011299999999999</v>
      </c>
      <c r="J326">
        <v>16.260000000000002</v>
      </c>
      <c r="K326">
        <v>17.118600000000001</v>
      </c>
      <c r="L326">
        <v>1441.13</v>
      </c>
    </row>
    <row r="327" spans="1:12" x14ac:dyDescent="0.35">
      <c r="A327" s="3">
        <v>38457</v>
      </c>
      <c r="B327">
        <v>19.953299999999999</v>
      </c>
      <c r="C327">
        <v>4.8029999999999999</v>
      </c>
      <c r="D327">
        <v>32.46</v>
      </c>
      <c r="E327">
        <v>11.097300000000001</v>
      </c>
      <c r="F327">
        <v>15.696999999999999</v>
      </c>
      <c r="G327">
        <v>11.69</v>
      </c>
      <c r="H327">
        <v>33.020000000000003</v>
      </c>
      <c r="I327">
        <v>28.250800000000002</v>
      </c>
      <c r="J327">
        <v>15.45</v>
      </c>
      <c r="K327">
        <v>16.8369</v>
      </c>
      <c r="L327">
        <v>1408.59</v>
      </c>
    </row>
    <row r="328" spans="1:12" x14ac:dyDescent="0.35">
      <c r="A328" s="3">
        <v>38460</v>
      </c>
      <c r="B328">
        <v>20.1083</v>
      </c>
      <c r="C328">
        <v>4.8396999999999997</v>
      </c>
      <c r="D328">
        <v>32.549999999999997</v>
      </c>
      <c r="E328">
        <v>11.1922</v>
      </c>
      <c r="F328">
        <v>15.5328</v>
      </c>
      <c r="G328">
        <v>11.33</v>
      </c>
      <c r="H328">
        <v>33</v>
      </c>
      <c r="I328">
        <v>28.103899999999999</v>
      </c>
      <c r="J328">
        <v>15.28</v>
      </c>
      <c r="K328">
        <v>16.9055</v>
      </c>
      <c r="L328">
        <v>1409.98</v>
      </c>
    </row>
    <row r="329" spans="1:12" x14ac:dyDescent="0.35">
      <c r="A329" s="3">
        <v>38461</v>
      </c>
      <c r="B329">
        <v>20.091999999999999</v>
      </c>
      <c r="C329">
        <v>5.0393999999999997</v>
      </c>
      <c r="D329">
        <v>33.219000000000001</v>
      </c>
      <c r="E329">
        <v>11.2681</v>
      </c>
      <c r="F329">
        <v>15.678800000000001</v>
      </c>
      <c r="G329">
        <v>11.62</v>
      </c>
      <c r="H329">
        <v>32.78</v>
      </c>
      <c r="I329">
        <v>28.3459</v>
      </c>
      <c r="J329">
        <v>15.28</v>
      </c>
      <c r="K329">
        <v>17.225100000000001</v>
      </c>
      <c r="L329">
        <v>1420.8</v>
      </c>
    </row>
    <row r="330" spans="1:12" x14ac:dyDescent="0.35">
      <c r="A330" s="3">
        <v>38462</v>
      </c>
      <c r="B330">
        <v>19.839099999999998</v>
      </c>
      <c r="C330">
        <v>4.8247</v>
      </c>
      <c r="D330">
        <v>34.65</v>
      </c>
      <c r="E330">
        <v>11.1732</v>
      </c>
      <c r="F330">
        <v>15.687899999999999</v>
      </c>
      <c r="G330">
        <v>11.45</v>
      </c>
      <c r="H330">
        <v>33.25</v>
      </c>
      <c r="I330">
        <v>28.700199999999999</v>
      </c>
      <c r="J330">
        <v>14.65</v>
      </c>
      <c r="K330">
        <v>17.248000000000001</v>
      </c>
      <c r="L330">
        <v>1406.85</v>
      </c>
    </row>
    <row r="331" spans="1:12" x14ac:dyDescent="0.35">
      <c r="A331" s="3">
        <v>38463</v>
      </c>
      <c r="B331">
        <v>20.622299999999999</v>
      </c>
      <c r="C331">
        <v>5.0515999999999996</v>
      </c>
      <c r="D331">
        <v>35.869999999999997</v>
      </c>
      <c r="E331">
        <v>11.543100000000001</v>
      </c>
      <c r="F331">
        <v>16.135100000000001</v>
      </c>
      <c r="G331">
        <v>12.15</v>
      </c>
      <c r="H331">
        <v>33.729999999999997</v>
      </c>
      <c r="I331">
        <v>29.996500000000001</v>
      </c>
      <c r="J331">
        <v>14.99</v>
      </c>
      <c r="K331">
        <v>17.780799999999999</v>
      </c>
      <c r="L331">
        <v>1447.37</v>
      </c>
    </row>
    <row r="332" spans="1:12" x14ac:dyDescent="0.35">
      <c r="A332" s="3">
        <v>38464</v>
      </c>
      <c r="B332">
        <v>20.377500000000001</v>
      </c>
      <c r="C332">
        <v>4.8234000000000004</v>
      </c>
      <c r="D332">
        <v>34.869999999999997</v>
      </c>
      <c r="E332">
        <v>11.305999999999999</v>
      </c>
      <c r="F332">
        <v>15.9069</v>
      </c>
      <c r="G332">
        <v>11.2</v>
      </c>
      <c r="H332">
        <v>33.04</v>
      </c>
      <c r="I332">
        <v>29.313800000000001</v>
      </c>
      <c r="J332">
        <v>14.6</v>
      </c>
      <c r="K332">
        <v>17.689499999999999</v>
      </c>
      <c r="L332">
        <v>1421.21</v>
      </c>
    </row>
    <row r="333" spans="1:12" x14ac:dyDescent="0.35">
      <c r="A333" s="3">
        <v>38467</v>
      </c>
      <c r="B333">
        <v>20.3857</v>
      </c>
      <c r="C333">
        <v>5.0244</v>
      </c>
      <c r="D333">
        <v>35.49</v>
      </c>
      <c r="E333">
        <v>11.4483</v>
      </c>
      <c r="F333">
        <v>15.9526</v>
      </c>
      <c r="G333">
        <v>11.5</v>
      </c>
      <c r="H333">
        <v>33.53</v>
      </c>
      <c r="I333">
        <v>29.9619</v>
      </c>
      <c r="J333">
        <v>14.7</v>
      </c>
      <c r="K333">
        <v>17.818899999999999</v>
      </c>
      <c r="L333">
        <v>1437.31</v>
      </c>
    </row>
    <row r="334" spans="1:12" x14ac:dyDescent="0.35">
      <c r="A334" s="3">
        <v>38468</v>
      </c>
      <c r="B334">
        <v>20.1981</v>
      </c>
      <c r="C334">
        <v>4.9170999999999996</v>
      </c>
      <c r="D334">
        <v>35</v>
      </c>
      <c r="E334">
        <v>11.2681</v>
      </c>
      <c r="F334">
        <v>15.77</v>
      </c>
      <c r="G334">
        <v>11.3</v>
      </c>
      <c r="H334">
        <v>32.71</v>
      </c>
      <c r="I334">
        <v>29.815000000000001</v>
      </c>
      <c r="J334">
        <v>14.62</v>
      </c>
      <c r="K334">
        <v>17.750299999999999</v>
      </c>
      <c r="L334">
        <v>1420.43</v>
      </c>
    </row>
    <row r="335" spans="1:12" x14ac:dyDescent="0.35">
      <c r="A335" s="3">
        <v>38469</v>
      </c>
      <c r="B335">
        <v>20.3857</v>
      </c>
      <c r="C335">
        <v>4.8845000000000001</v>
      </c>
      <c r="D335">
        <v>34.950000000000003</v>
      </c>
      <c r="E335">
        <v>11.287000000000001</v>
      </c>
      <c r="F335">
        <v>15.742699999999999</v>
      </c>
      <c r="G335">
        <v>11.5</v>
      </c>
      <c r="H335">
        <v>31.72</v>
      </c>
      <c r="I335">
        <v>30.549600000000002</v>
      </c>
      <c r="J335">
        <v>14.51</v>
      </c>
      <c r="K335">
        <v>17.895</v>
      </c>
      <c r="L335">
        <v>1423.76</v>
      </c>
    </row>
    <row r="336" spans="1:12" x14ac:dyDescent="0.35">
      <c r="A336" s="3">
        <v>38470</v>
      </c>
      <c r="B336">
        <v>19.9452</v>
      </c>
      <c r="C336">
        <v>4.8288000000000002</v>
      </c>
      <c r="D336">
        <v>34.33</v>
      </c>
      <c r="E336">
        <v>11.0215</v>
      </c>
      <c r="F336">
        <v>15.642300000000001</v>
      </c>
      <c r="G336">
        <v>11.51</v>
      </c>
      <c r="H336">
        <v>32.520000000000003</v>
      </c>
      <c r="I336">
        <v>30.108799999999999</v>
      </c>
      <c r="J336">
        <v>14.16</v>
      </c>
      <c r="K336">
        <v>17.651399999999999</v>
      </c>
      <c r="L336">
        <v>1409.29</v>
      </c>
    </row>
    <row r="337" spans="1:12" x14ac:dyDescent="0.35">
      <c r="A337" s="3">
        <v>38471</v>
      </c>
      <c r="B337">
        <v>20.6386</v>
      </c>
      <c r="C337">
        <v>4.8994</v>
      </c>
      <c r="D337">
        <v>34.5</v>
      </c>
      <c r="E337">
        <v>10.964499999999999</v>
      </c>
      <c r="F337">
        <v>15.760899999999999</v>
      </c>
      <c r="G337">
        <v>11.55</v>
      </c>
      <c r="H337">
        <v>32.36</v>
      </c>
      <c r="I337">
        <v>30.152100000000001</v>
      </c>
      <c r="J337">
        <v>14.23</v>
      </c>
      <c r="K337">
        <v>17.9026</v>
      </c>
      <c r="L337">
        <v>1420.79</v>
      </c>
    </row>
    <row r="338" spans="1:12" x14ac:dyDescent="0.35">
      <c r="A338" s="3">
        <v>38474</v>
      </c>
      <c r="B338">
        <v>20.581499999999998</v>
      </c>
      <c r="C338">
        <v>4.9497</v>
      </c>
      <c r="D338">
        <v>34.380000000000003</v>
      </c>
      <c r="E338">
        <v>11.0025</v>
      </c>
      <c r="F338">
        <v>15.751799999999999</v>
      </c>
      <c r="G338">
        <v>11.57</v>
      </c>
      <c r="H338">
        <v>33.1</v>
      </c>
      <c r="I338">
        <v>30.290299999999998</v>
      </c>
      <c r="J338">
        <v>14.32</v>
      </c>
      <c r="K338">
        <v>17.9254</v>
      </c>
      <c r="L338">
        <v>1423.71</v>
      </c>
    </row>
    <row r="339" spans="1:12" x14ac:dyDescent="0.35">
      <c r="A339" s="3">
        <v>38475</v>
      </c>
      <c r="B339">
        <v>20.6875</v>
      </c>
      <c r="C339">
        <v>4.9198000000000004</v>
      </c>
      <c r="D339">
        <v>34.28</v>
      </c>
      <c r="E339">
        <v>10.993</v>
      </c>
      <c r="F339">
        <v>15.7974</v>
      </c>
      <c r="G339">
        <v>11.54</v>
      </c>
      <c r="H339">
        <v>33.21</v>
      </c>
      <c r="I339">
        <v>29.9619</v>
      </c>
      <c r="J339">
        <v>14.36</v>
      </c>
      <c r="K339">
        <v>18.138500000000001</v>
      </c>
      <c r="L339">
        <v>1427.61</v>
      </c>
    </row>
    <row r="340" spans="1:12" x14ac:dyDescent="0.35">
      <c r="A340" s="3">
        <v>38476</v>
      </c>
      <c r="B340">
        <v>20.565200000000001</v>
      </c>
      <c r="C340">
        <v>5.0475000000000003</v>
      </c>
      <c r="D340">
        <v>35.18</v>
      </c>
      <c r="E340">
        <v>11.116300000000001</v>
      </c>
      <c r="F340">
        <v>16.107700000000001</v>
      </c>
      <c r="G340">
        <v>11.6</v>
      </c>
      <c r="H340">
        <v>33.96</v>
      </c>
      <c r="I340">
        <v>30.808800000000002</v>
      </c>
      <c r="J340">
        <v>14.68</v>
      </c>
      <c r="K340">
        <v>18.413499999999999</v>
      </c>
      <c r="L340">
        <v>1452.2</v>
      </c>
    </row>
    <row r="341" spans="1:12" x14ac:dyDescent="0.35">
      <c r="A341" s="3">
        <v>38477</v>
      </c>
      <c r="B341">
        <v>20.581499999999998</v>
      </c>
      <c r="C341">
        <v>4.9836999999999998</v>
      </c>
      <c r="D341">
        <v>34.71</v>
      </c>
      <c r="E341">
        <v>11.0594</v>
      </c>
      <c r="F341">
        <v>16.427099999999999</v>
      </c>
      <c r="G341">
        <v>11.44</v>
      </c>
      <c r="H341">
        <v>33.96</v>
      </c>
      <c r="I341">
        <v>30.385400000000001</v>
      </c>
      <c r="J341">
        <v>14.74</v>
      </c>
      <c r="K341">
        <v>18.527999999999999</v>
      </c>
      <c r="L341">
        <v>1450.16</v>
      </c>
    </row>
    <row r="342" spans="1:12" x14ac:dyDescent="0.35">
      <c r="A342" s="3">
        <v>38478</v>
      </c>
      <c r="B342">
        <v>20.5733</v>
      </c>
      <c r="C342">
        <v>5.0598000000000001</v>
      </c>
      <c r="D342">
        <v>34.520000000000003</v>
      </c>
      <c r="E342">
        <v>11.154199999999999</v>
      </c>
      <c r="F342">
        <v>16.445399999999999</v>
      </c>
      <c r="G342">
        <v>11.57</v>
      </c>
      <c r="H342">
        <v>34.520000000000003</v>
      </c>
      <c r="I342">
        <v>30.7484</v>
      </c>
      <c r="J342">
        <v>14.9</v>
      </c>
      <c r="K342">
        <v>18.703700000000001</v>
      </c>
      <c r="L342">
        <v>1456</v>
      </c>
    </row>
    <row r="343" spans="1:12" x14ac:dyDescent="0.35">
      <c r="A343" s="3">
        <v>38481</v>
      </c>
      <c r="B343">
        <v>20.483599999999999</v>
      </c>
      <c r="C343">
        <v>5.0231000000000003</v>
      </c>
      <c r="D343">
        <v>34.590000000000003</v>
      </c>
      <c r="E343">
        <v>11.1448</v>
      </c>
      <c r="F343">
        <v>16.6188</v>
      </c>
      <c r="G343">
        <v>11.61</v>
      </c>
      <c r="H343">
        <v>34.64</v>
      </c>
      <c r="I343">
        <v>31.145900000000001</v>
      </c>
      <c r="J343">
        <v>15.05</v>
      </c>
      <c r="K343">
        <v>18.9405</v>
      </c>
      <c r="L343">
        <v>1463.38</v>
      </c>
    </row>
    <row r="344" spans="1:12" x14ac:dyDescent="0.35">
      <c r="A344" s="3">
        <v>38482</v>
      </c>
      <c r="B344">
        <v>20.3123</v>
      </c>
      <c r="C344">
        <v>4.9484000000000004</v>
      </c>
      <c r="D344">
        <v>34.06</v>
      </c>
      <c r="E344">
        <v>10.926600000000001</v>
      </c>
      <c r="F344">
        <v>16.6188</v>
      </c>
      <c r="G344">
        <v>11.58</v>
      </c>
      <c r="H344">
        <v>34.229999999999997</v>
      </c>
      <c r="I344">
        <v>30.757000000000001</v>
      </c>
      <c r="J344">
        <v>15.07</v>
      </c>
      <c r="K344">
        <v>18.841200000000001</v>
      </c>
      <c r="L344">
        <v>1450.36</v>
      </c>
    </row>
    <row r="345" spans="1:12" x14ac:dyDescent="0.35">
      <c r="A345" s="3">
        <v>38483</v>
      </c>
      <c r="B345">
        <v>20.320399999999999</v>
      </c>
      <c r="C345">
        <v>4.8383000000000003</v>
      </c>
      <c r="D345">
        <v>34.880000000000003</v>
      </c>
      <c r="E345">
        <v>11.097300000000001</v>
      </c>
      <c r="F345">
        <v>16.929099999999998</v>
      </c>
      <c r="G345">
        <v>12.95</v>
      </c>
      <c r="H345">
        <v>33.82</v>
      </c>
      <c r="I345">
        <v>31.2409</v>
      </c>
      <c r="J345">
        <v>15.09</v>
      </c>
      <c r="K345">
        <v>18.9175</v>
      </c>
      <c r="L345">
        <v>1459.55</v>
      </c>
    </row>
    <row r="346" spans="1:12" x14ac:dyDescent="0.35">
      <c r="A346" s="3">
        <v>38484</v>
      </c>
      <c r="B346">
        <v>20.393899999999999</v>
      </c>
      <c r="C346">
        <v>4.6372</v>
      </c>
      <c r="D346">
        <v>34.71</v>
      </c>
      <c r="E346">
        <v>11.2775</v>
      </c>
      <c r="F346">
        <v>17.065999999999999</v>
      </c>
      <c r="G346">
        <v>13.83</v>
      </c>
      <c r="H346">
        <v>33.85</v>
      </c>
      <c r="I346">
        <v>30.843399999999999</v>
      </c>
      <c r="J346">
        <v>15.3</v>
      </c>
      <c r="K346">
        <v>18.971</v>
      </c>
      <c r="L346">
        <v>1454.79</v>
      </c>
    </row>
    <row r="347" spans="1:12" x14ac:dyDescent="0.35">
      <c r="A347" s="3">
        <v>38485</v>
      </c>
      <c r="B347">
        <v>20.6386</v>
      </c>
      <c r="C347">
        <v>4.7241999999999997</v>
      </c>
      <c r="D347">
        <v>34.82</v>
      </c>
      <c r="E347">
        <v>11.7233</v>
      </c>
      <c r="F347">
        <v>17.2394</v>
      </c>
      <c r="G347">
        <v>14.28</v>
      </c>
      <c r="H347">
        <v>33.9</v>
      </c>
      <c r="I347">
        <v>30.506399999999999</v>
      </c>
      <c r="J347">
        <v>15.48</v>
      </c>
      <c r="K347">
        <v>19.184799999999999</v>
      </c>
      <c r="L347">
        <v>1470.63</v>
      </c>
    </row>
    <row r="348" spans="1:12" x14ac:dyDescent="0.35">
      <c r="A348" s="3">
        <v>38488</v>
      </c>
      <c r="B348">
        <v>20.859500000000001</v>
      </c>
      <c r="C348">
        <v>4.8301999999999996</v>
      </c>
      <c r="D348">
        <v>35.450000000000003</v>
      </c>
      <c r="E348">
        <v>11.713900000000001</v>
      </c>
      <c r="F348">
        <v>17.421900000000001</v>
      </c>
      <c r="G348">
        <v>14.85</v>
      </c>
      <c r="H348">
        <v>34.54</v>
      </c>
      <c r="I348">
        <v>30.540900000000001</v>
      </c>
      <c r="J348">
        <v>15.67</v>
      </c>
      <c r="K348">
        <v>19.345199999999998</v>
      </c>
      <c r="L348">
        <v>1480.68</v>
      </c>
    </row>
    <row r="349" spans="1:12" x14ac:dyDescent="0.35">
      <c r="A349" s="3">
        <v>38489</v>
      </c>
      <c r="B349">
        <v>20.835000000000001</v>
      </c>
      <c r="C349">
        <v>4.8042999999999996</v>
      </c>
      <c r="D349">
        <v>35.68</v>
      </c>
      <c r="E349">
        <v>11.581099999999999</v>
      </c>
      <c r="F349">
        <v>17.394500000000001</v>
      </c>
      <c r="G349">
        <v>14.48</v>
      </c>
      <c r="H349">
        <v>34.729999999999997</v>
      </c>
      <c r="I349">
        <v>31.1891</v>
      </c>
      <c r="J349">
        <v>15.67</v>
      </c>
      <c r="K349">
        <v>19.627800000000001</v>
      </c>
      <c r="L349">
        <v>1490.14</v>
      </c>
    </row>
    <row r="350" spans="1:12" x14ac:dyDescent="0.35">
      <c r="A350" s="3">
        <v>38490</v>
      </c>
      <c r="B350">
        <v>21.031400000000001</v>
      </c>
      <c r="C350">
        <v>4.8696000000000002</v>
      </c>
      <c r="D350">
        <v>35.950000000000003</v>
      </c>
      <c r="E350">
        <v>11.694900000000001</v>
      </c>
      <c r="F350">
        <v>17.558800000000002</v>
      </c>
      <c r="G350">
        <v>15.5</v>
      </c>
      <c r="H350">
        <v>35.33</v>
      </c>
      <c r="I350">
        <v>31.586600000000001</v>
      </c>
      <c r="J350">
        <v>15.82</v>
      </c>
      <c r="K350">
        <v>19.8035</v>
      </c>
      <c r="L350">
        <v>1509.26</v>
      </c>
    </row>
    <row r="351" spans="1:12" x14ac:dyDescent="0.35">
      <c r="A351" s="3">
        <v>38491</v>
      </c>
      <c r="B351">
        <v>21.211400000000001</v>
      </c>
      <c r="C351">
        <v>5.1018999999999997</v>
      </c>
      <c r="D351">
        <v>36.75</v>
      </c>
      <c r="E351">
        <v>11.7897</v>
      </c>
      <c r="F351">
        <v>17.686499999999999</v>
      </c>
      <c r="G351">
        <v>16.13</v>
      </c>
      <c r="H351">
        <v>35.590000000000003</v>
      </c>
      <c r="I351">
        <v>31.638500000000001</v>
      </c>
      <c r="J351">
        <v>15.86</v>
      </c>
      <c r="K351">
        <v>19.864599999999999</v>
      </c>
      <c r="L351">
        <v>1521.43</v>
      </c>
    </row>
    <row r="352" spans="1:12" x14ac:dyDescent="0.35">
      <c r="A352" s="3">
        <v>38492</v>
      </c>
      <c r="B352">
        <v>21.0641</v>
      </c>
      <c r="C352">
        <v>5.1018999999999997</v>
      </c>
      <c r="D352">
        <v>36.33</v>
      </c>
      <c r="E352">
        <v>11.903600000000001</v>
      </c>
      <c r="F352">
        <v>17.768699999999999</v>
      </c>
      <c r="G352">
        <v>15.93</v>
      </c>
      <c r="H352">
        <v>35.5</v>
      </c>
      <c r="I352">
        <v>32.2607</v>
      </c>
      <c r="J352">
        <v>16</v>
      </c>
      <c r="K352">
        <v>20.124199999999998</v>
      </c>
      <c r="L352">
        <v>1528.06</v>
      </c>
    </row>
    <row r="353" spans="1:12" x14ac:dyDescent="0.35">
      <c r="A353" s="3">
        <v>38495</v>
      </c>
      <c r="B353">
        <v>21.1541</v>
      </c>
      <c r="C353">
        <v>5.4021999999999997</v>
      </c>
      <c r="D353">
        <v>36.799999999999997</v>
      </c>
      <c r="E353">
        <v>12.0458</v>
      </c>
      <c r="F353">
        <v>17.841699999999999</v>
      </c>
      <c r="G353">
        <v>15.55</v>
      </c>
      <c r="H353">
        <v>35.68</v>
      </c>
      <c r="I353">
        <v>32.139699999999998</v>
      </c>
      <c r="J353">
        <v>15.95</v>
      </c>
      <c r="K353">
        <v>20.238800000000001</v>
      </c>
      <c r="L353">
        <v>1535.22</v>
      </c>
    </row>
    <row r="354" spans="1:12" x14ac:dyDescent="0.35">
      <c r="A354" s="3">
        <v>38496</v>
      </c>
      <c r="B354">
        <v>21.072299999999998</v>
      </c>
      <c r="C354">
        <v>5.3940000000000001</v>
      </c>
      <c r="D354">
        <v>36.630000000000003</v>
      </c>
      <c r="E354">
        <v>12.140700000000001</v>
      </c>
      <c r="F354">
        <v>18.252400000000002</v>
      </c>
      <c r="G354">
        <v>14.44</v>
      </c>
      <c r="H354">
        <v>35.54</v>
      </c>
      <c r="I354">
        <v>32.061900000000001</v>
      </c>
      <c r="J354">
        <v>16.12</v>
      </c>
      <c r="K354">
        <v>20.5901</v>
      </c>
      <c r="L354">
        <v>1540.47</v>
      </c>
    </row>
    <row r="355" spans="1:12" x14ac:dyDescent="0.35">
      <c r="A355" s="3">
        <v>38497</v>
      </c>
      <c r="B355">
        <v>21.0396</v>
      </c>
      <c r="C355">
        <v>5.4048999999999996</v>
      </c>
      <c r="D355">
        <v>36.270000000000003</v>
      </c>
      <c r="E355">
        <v>12.0932</v>
      </c>
      <c r="F355">
        <v>17.9056</v>
      </c>
      <c r="G355">
        <v>14.54</v>
      </c>
      <c r="H355">
        <v>35.25</v>
      </c>
      <c r="I355">
        <v>31.853999999999999</v>
      </c>
      <c r="J355">
        <v>16.16</v>
      </c>
      <c r="K355">
        <v>20.620699999999999</v>
      </c>
      <c r="L355">
        <v>1532.71</v>
      </c>
    </row>
    <row r="356" spans="1:12" x14ac:dyDescent="0.35">
      <c r="A356" s="3">
        <v>38498</v>
      </c>
      <c r="B356">
        <v>21.1951</v>
      </c>
      <c r="C356">
        <v>5.5353000000000003</v>
      </c>
      <c r="D356">
        <v>37.14</v>
      </c>
      <c r="E356">
        <v>12.2545</v>
      </c>
      <c r="F356">
        <v>18.161100000000001</v>
      </c>
      <c r="G356">
        <v>14.64</v>
      </c>
      <c r="H356">
        <v>35.450000000000003</v>
      </c>
      <c r="I356">
        <v>32.425800000000002</v>
      </c>
      <c r="J356">
        <v>16.36</v>
      </c>
      <c r="K356">
        <v>20.903199999999998</v>
      </c>
      <c r="L356">
        <v>1548.8</v>
      </c>
    </row>
    <row r="357" spans="1:12" x14ac:dyDescent="0.35">
      <c r="A357" s="3">
        <v>38499</v>
      </c>
      <c r="B357">
        <v>21.334199999999999</v>
      </c>
      <c r="C357">
        <v>5.5109000000000004</v>
      </c>
      <c r="D357">
        <v>37.270000000000003</v>
      </c>
      <c r="E357">
        <v>12.1881</v>
      </c>
      <c r="F357">
        <v>18.060700000000001</v>
      </c>
      <c r="G357">
        <v>14.55</v>
      </c>
      <c r="H357">
        <v>35.5</v>
      </c>
      <c r="I357">
        <v>32.191899999999997</v>
      </c>
      <c r="J357">
        <v>16.21</v>
      </c>
      <c r="K357">
        <v>20.918500000000002</v>
      </c>
      <c r="L357">
        <v>1549.8</v>
      </c>
    </row>
    <row r="358" spans="1:12" x14ac:dyDescent="0.35">
      <c r="A358" s="3">
        <v>38503</v>
      </c>
      <c r="B358">
        <v>21.113199999999999</v>
      </c>
      <c r="C358">
        <v>5.4020999999999999</v>
      </c>
      <c r="D358">
        <v>37.200000000000003</v>
      </c>
      <c r="E358">
        <v>12.140700000000001</v>
      </c>
      <c r="F358">
        <v>17.704799999999999</v>
      </c>
      <c r="G358">
        <v>14.29</v>
      </c>
      <c r="H358">
        <v>35.51</v>
      </c>
      <c r="I358">
        <v>32.287199999999999</v>
      </c>
      <c r="J358">
        <v>16.399999999999999</v>
      </c>
      <c r="K358">
        <v>20.5901</v>
      </c>
      <c r="L358">
        <v>1542.63</v>
      </c>
    </row>
    <row r="359" spans="1:12" x14ac:dyDescent="0.35">
      <c r="A359" s="3">
        <v>38504</v>
      </c>
      <c r="B359">
        <v>21.146000000000001</v>
      </c>
      <c r="C359">
        <v>5.4755000000000003</v>
      </c>
      <c r="D359">
        <v>38.49</v>
      </c>
      <c r="E359">
        <v>12.226000000000001</v>
      </c>
      <c r="F359">
        <v>17.9147</v>
      </c>
      <c r="G359">
        <v>14.5</v>
      </c>
      <c r="H359">
        <v>36.64</v>
      </c>
      <c r="I359">
        <v>33.058199999999999</v>
      </c>
      <c r="J359">
        <v>16.72</v>
      </c>
      <c r="K359">
        <v>20.872700000000002</v>
      </c>
      <c r="L359">
        <v>1559.5</v>
      </c>
    </row>
    <row r="360" spans="1:12" x14ac:dyDescent="0.35">
      <c r="A360" s="3">
        <v>38505</v>
      </c>
      <c r="B360">
        <v>21.105</v>
      </c>
      <c r="C360">
        <v>5.4401999999999999</v>
      </c>
      <c r="D360">
        <v>38.5</v>
      </c>
      <c r="E360">
        <v>12.311400000000001</v>
      </c>
      <c r="F360">
        <v>18.142800000000001</v>
      </c>
      <c r="G360">
        <v>14.88</v>
      </c>
      <c r="H360">
        <v>36.409999999999997</v>
      </c>
      <c r="I360">
        <v>33.136200000000002</v>
      </c>
      <c r="J360">
        <v>17.05</v>
      </c>
      <c r="K360">
        <v>21.071300000000001</v>
      </c>
      <c r="L360">
        <v>1568.96</v>
      </c>
    </row>
    <row r="361" spans="1:12" x14ac:dyDescent="0.35">
      <c r="A361" s="3">
        <v>38506</v>
      </c>
      <c r="B361">
        <v>20.810400000000001</v>
      </c>
      <c r="C361">
        <v>5.1955999999999998</v>
      </c>
      <c r="D361">
        <v>37.92</v>
      </c>
      <c r="E361">
        <v>11.9415</v>
      </c>
      <c r="F361">
        <v>17.704799999999999</v>
      </c>
      <c r="G361">
        <v>14.67</v>
      </c>
      <c r="H361">
        <v>35.590000000000003</v>
      </c>
      <c r="I361">
        <v>32.573099999999997</v>
      </c>
      <c r="J361">
        <v>17.079999999999998</v>
      </c>
      <c r="K361">
        <v>20.872700000000002</v>
      </c>
      <c r="L361">
        <v>1544.48</v>
      </c>
    </row>
    <row r="362" spans="1:12" x14ac:dyDescent="0.35">
      <c r="A362" s="3">
        <v>38509</v>
      </c>
      <c r="B362">
        <v>20.761299999999999</v>
      </c>
      <c r="C362">
        <v>5.1521999999999997</v>
      </c>
      <c r="D362">
        <v>38.520000000000003</v>
      </c>
      <c r="E362">
        <v>11.9984</v>
      </c>
      <c r="F362">
        <v>17.686499999999999</v>
      </c>
      <c r="G362">
        <v>15.22</v>
      </c>
      <c r="H362">
        <v>35.770000000000003</v>
      </c>
      <c r="I362">
        <v>32.737699999999997</v>
      </c>
      <c r="J362">
        <v>17.010000000000002</v>
      </c>
      <c r="K362">
        <v>20.750499999999999</v>
      </c>
      <c r="L362">
        <v>1545.27</v>
      </c>
    </row>
    <row r="363" spans="1:12" x14ac:dyDescent="0.35">
      <c r="A363" s="3">
        <v>38510</v>
      </c>
      <c r="B363">
        <v>20.875900000000001</v>
      </c>
      <c r="C363">
        <v>4.9646999999999997</v>
      </c>
      <c r="D363">
        <v>37.44</v>
      </c>
      <c r="E363">
        <v>11.9415</v>
      </c>
      <c r="F363">
        <v>17.713899999999999</v>
      </c>
      <c r="G363">
        <v>15</v>
      </c>
      <c r="H363">
        <v>35.35</v>
      </c>
      <c r="I363">
        <v>32.278500000000001</v>
      </c>
      <c r="J363">
        <v>17.559999999999999</v>
      </c>
      <c r="K363">
        <v>20.5137</v>
      </c>
      <c r="L363">
        <v>1531.12</v>
      </c>
    </row>
    <row r="364" spans="1:12" x14ac:dyDescent="0.35">
      <c r="A364" s="3">
        <v>38511</v>
      </c>
      <c r="B364">
        <v>20.785900000000002</v>
      </c>
      <c r="C364">
        <v>5.0163000000000002</v>
      </c>
      <c r="D364">
        <v>36.630000000000003</v>
      </c>
      <c r="E364">
        <v>12.0174</v>
      </c>
      <c r="F364">
        <v>17.713899999999999</v>
      </c>
      <c r="G364">
        <v>14.86</v>
      </c>
      <c r="H364">
        <v>34.83</v>
      </c>
      <c r="I364">
        <v>31.992599999999999</v>
      </c>
      <c r="J364">
        <v>17.8</v>
      </c>
      <c r="K364">
        <v>20.696999999999999</v>
      </c>
      <c r="L364">
        <v>1527.68</v>
      </c>
    </row>
    <row r="365" spans="1:12" x14ac:dyDescent="0.35">
      <c r="A365" s="3">
        <v>38512</v>
      </c>
      <c r="B365">
        <v>20.875900000000001</v>
      </c>
      <c r="C365">
        <v>5.1154999999999999</v>
      </c>
      <c r="D365">
        <v>37.450000000000003</v>
      </c>
      <c r="E365">
        <v>12.0174</v>
      </c>
      <c r="F365">
        <v>17.768699999999999</v>
      </c>
      <c r="G365">
        <v>15.65</v>
      </c>
      <c r="H365">
        <v>35.200000000000003</v>
      </c>
      <c r="I365">
        <v>31.654800000000002</v>
      </c>
      <c r="J365">
        <v>18.21</v>
      </c>
      <c r="K365">
        <v>21.1553</v>
      </c>
      <c r="L365">
        <v>1539.46</v>
      </c>
    </row>
    <row r="366" spans="1:12" x14ac:dyDescent="0.35">
      <c r="A366" s="3">
        <v>38513</v>
      </c>
      <c r="B366">
        <v>20.810400000000001</v>
      </c>
      <c r="C366">
        <v>4.8654999999999999</v>
      </c>
      <c r="D366">
        <v>36.81</v>
      </c>
      <c r="E366">
        <v>11.988899999999999</v>
      </c>
      <c r="F366">
        <v>17.558800000000002</v>
      </c>
      <c r="G366">
        <v>16.91</v>
      </c>
      <c r="H366">
        <v>34.950000000000003</v>
      </c>
      <c r="I366">
        <v>31.187000000000001</v>
      </c>
      <c r="J366">
        <v>17.57</v>
      </c>
      <c r="K366">
        <v>20.605399999999999</v>
      </c>
      <c r="L366">
        <v>1521.02</v>
      </c>
    </row>
    <row r="367" spans="1:12" x14ac:dyDescent="0.35">
      <c r="A367" s="3">
        <v>38516</v>
      </c>
      <c r="B367">
        <v>20.712199999999999</v>
      </c>
      <c r="C367">
        <v>4.8776999999999999</v>
      </c>
      <c r="D367">
        <v>36.9</v>
      </c>
      <c r="E367">
        <v>11.951000000000001</v>
      </c>
      <c r="F367">
        <v>17.613499999999998</v>
      </c>
      <c r="G367">
        <v>16.66</v>
      </c>
      <c r="H367">
        <v>34.869999999999997</v>
      </c>
      <c r="I367">
        <v>31.299600000000002</v>
      </c>
      <c r="J367">
        <v>17.32</v>
      </c>
      <c r="K367">
        <v>20.620699999999999</v>
      </c>
      <c r="L367">
        <v>1529.13</v>
      </c>
    </row>
    <row r="368" spans="1:12" x14ac:dyDescent="0.35">
      <c r="A368" s="3">
        <v>38517</v>
      </c>
      <c r="B368">
        <v>20.7532</v>
      </c>
      <c r="C368">
        <v>4.8913000000000002</v>
      </c>
      <c r="D368">
        <v>36.799999999999997</v>
      </c>
      <c r="E368">
        <v>11.837199999999999</v>
      </c>
      <c r="F368">
        <v>17.504000000000001</v>
      </c>
      <c r="G368">
        <v>17</v>
      </c>
      <c r="H368">
        <v>35.04</v>
      </c>
      <c r="I368">
        <v>30.39</v>
      </c>
      <c r="J368">
        <v>17.079999999999998</v>
      </c>
      <c r="K368">
        <v>20.391500000000001</v>
      </c>
      <c r="L368">
        <v>1524.42</v>
      </c>
    </row>
    <row r="369" spans="1:12" x14ac:dyDescent="0.35">
      <c r="A369" s="3">
        <v>38518</v>
      </c>
      <c r="B369">
        <v>20.671299999999999</v>
      </c>
      <c r="C369">
        <v>5.0448000000000004</v>
      </c>
      <c r="D369">
        <v>36.32</v>
      </c>
      <c r="E369">
        <v>11.969899999999999</v>
      </c>
      <c r="F369">
        <v>17.631799999999998</v>
      </c>
      <c r="G369">
        <v>17.149999999999999</v>
      </c>
      <c r="H369">
        <v>35.24</v>
      </c>
      <c r="I369">
        <v>30.199400000000001</v>
      </c>
      <c r="J369">
        <v>17.05</v>
      </c>
      <c r="K369">
        <v>20.5748</v>
      </c>
      <c r="L369">
        <v>1529.49</v>
      </c>
    </row>
    <row r="370" spans="1:12" x14ac:dyDescent="0.35">
      <c r="A370" s="3">
        <v>38519</v>
      </c>
      <c r="B370">
        <v>20.491299999999999</v>
      </c>
      <c r="C370">
        <v>5.1603000000000003</v>
      </c>
      <c r="D370">
        <v>36.4</v>
      </c>
      <c r="E370">
        <v>11.818200000000001</v>
      </c>
      <c r="F370">
        <v>17.823399999999999</v>
      </c>
      <c r="G370">
        <v>17.63</v>
      </c>
      <c r="H370">
        <v>35.58</v>
      </c>
      <c r="I370">
        <v>30.294699999999999</v>
      </c>
      <c r="J370">
        <v>17.39</v>
      </c>
      <c r="K370">
        <v>20.712299999999999</v>
      </c>
      <c r="L370">
        <v>1537.42</v>
      </c>
    </row>
    <row r="371" spans="1:12" x14ac:dyDescent="0.35">
      <c r="A371" s="3">
        <v>38520</v>
      </c>
      <c r="B371">
        <v>20.491299999999999</v>
      </c>
      <c r="C371">
        <v>5.2051999999999996</v>
      </c>
      <c r="D371">
        <v>36.299999999999997</v>
      </c>
      <c r="E371">
        <v>11.7044</v>
      </c>
      <c r="F371">
        <v>17.823399999999999</v>
      </c>
      <c r="G371">
        <v>17.22</v>
      </c>
      <c r="H371">
        <v>35.31</v>
      </c>
      <c r="I371">
        <v>30.234000000000002</v>
      </c>
      <c r="J371">
        <v>17.440000000000001</v>
      </c>
      <c r="K371">
        <v>20.712299999999999</v>
      </c>
      <c r="L371">
        <v>1538.13</v>
      </c>
    </row>
    <row r="372" spans="1:12" x14ac:dyDescent="0.35">
      <c r="A372" s="3">
        <v>38523</v>
      </c>
      <c r="B372">
        <v>20.5486</v>
      </c>
      <c r="C372">
        <v>5.1100000000000003</v>
      </c>
      <c r="D372">
        <v>36.450000000000003</v>
      </c>
      <c r="E372">
        <v>11.770799999999999</v>
      </c>
      <c r="F372">
        <v>17.8873</v>
      </c>
      <c r="G372">
        <v>17.190000000000001</v>
      </c>
      <c r="H372">
        <v>35.69</v>
      </c>
      <c r="I372">
        <v>30.502600000000001</v>
      </c>
      <c r="J372">
        <v>17.53</v>
      </c>
      <c r="K372">
        <v>20.5443</v>
      </c>
      <c r="L372">
        <v>1537.31</v>
      </c>
    </row>
    <row r="373" spans="1:12" x14ac:dyDescent="0.35">
      <c r="A373" s="3">
        <v>38524</v>
      </c>
      <c r="B373">
        <v>20.581299999999999</v>
      </c>
      <c r="C373">
        <v>5.1440000000000001</v>
      </c>
      <c r="D373">
        <v>36.950000000000003</v>
      </c>
      <c r="E373">
        <v>11.903600000000001</v>
      </c>
      <c r="F373">
        <v>18.0425</v>
      </c>
      <c r="G373">
        <v>16.66</v>
      </c>
      <c r="H373">
        <v>35.380000000000003</v>
      </c>
      <c r="I373">
        <v>30.424600000000002</v>
      </c>
      <c r="J373">
        <v>17.8</v>
      </c>
      <c r="K373">
        <v>20.758099999999999</v>
      </c>
      <c r="L373">
        <v>1536.48</v>
      </c>
    </row>
    <row r="374" spans="1:12" x14ac:dyDescent="0.35">
      <c r="A374" s="3">
        <v>38525</v>
      </c>
      <c r="B374">
        <v>20.515799999999999</v>
      </c>
      <c r="C374">
        <v>5.2378</v>
      </c>
      <c r="D374">
        <v>36.9</v>
      </c>
      <c r="E374">
        <v>11.9794</v>
      </c>
      <c r="F374">
        <v>18.069800000000001</v>
      </c>
      <c r="G374">
        <v>16.52</v>
      </c>
      <c r="H374">
        <v>35.22</v>
      </c>
      <c r="I374">
        <v>30.242699999999999</v>
      </c>
      <c r="J374">
        <v>17.91</v>
      </c>
      <c r="K374">
        <v>20.704699999999999</v>
      </c>
      <c r="L374">
        <v>1534.36</v>
      </c>
    </row>
    <row r="375" spans="1:12" x14ac:dyDescent="0.35">
      <c r="A375" s="3">
        <v>38526</v>
      </c>
      <c r="B375">
        <v>20.712199999999999</v>
      </c>
      <c r="C375">
        <v>5.2839999999999998</v>
      </c>
      <c r="D375">
        <v>36.200000000000003</v>
      </c>
      <c r="E375">
        <v>11.865600000000001</v>
      </c>
      <c r="F375">
        <v>18.051600000000001</v>
      </c>
      <c r="G375">
        <v>16.05</v>
      </c>
      <c r="H375">
        <v>35.43</v>
      </c>
      <c r="I375">
        <v>29.4544</v>
      </c>
      <c r="J375">
        <v>17.62</v>
      </c>
      <c r="K375">
        <v>20.445</v>
      </c>
      <c r="L375">
        <v>1515.95</v>
      </c>
    </row>
    <row r="376" spans="1:12" x14ac:dyDescent="0.35">
      <c r="A376" s="3">
        <v>38527</v>
      </c>
      <c r="B376">
        <v>20.491299999999999</v>
      </c>
      <c r="C376">
        <v>5.1303999999999998</v>
      </c>
      <c r="D376">
        <v>36.090000000000003</v>
      </c>
      <c r="E376">
        <v>11.8561</v>
      </c>
      <c r="F376">
        <v>17.613499999999998</v>
      </c>
      <c r="G376">
        <v>15.77</v>
      </c>
      <c r="H376">
        <v>35.020000000000003</v>
      </c>
      <c r="I376">
        <v>29.090499999999999</v>
      </c>
      <c r="J376">
        <v>17.170000000000002</v>
      </c>
      <c r="K376">
        <v>19.933299999999999</v>
      </c>
      <c r="L376">
        <v>1500.18</v>
      </c>
    </row>
    <row r="377" spans="1:12" x14ac:dyDescent="0.35">
      <c r="A377" s="3">
        <v>38530</v>
      </c>
      <c r="B377">
        <v>20.499500000000001</v>
      </c>
      <c r="C377">
        <v>5.0407999999999999</v>
      </c>
      <c r="D377">
        <v>35.68</v>
      </c>
      <c r="E377">
        <v>11.8941</v>
      </c>
      <c r="F377">
        <v>17.367100000000001</v>
      </c>
      <c r="G377">
        <v>15.99</v>
      </c>
      <c r="H377">
        <v>34.5</v>
      </c>
      <c r="I377">
        <v>29.0992</v>
      </c>
      <c r="J377">
        <v>16.649999999999999</v>
      </c>
      <c r="K377">
        <v>19.75</v>
      </c>
      <c r="L377">
        <v>1493.75</v>
      </c>
    </row>
    <row r="378" spans="1:12" x14ac:dyDescent="0.35">
      <c r="A378" s="3">
        <v>38531</v>
      </c>
      <c r="B378">
        <v>20.515799999999999</v>
      </c>
      <c r="C378">
        <v>5.0693000000000001</v>
      </c>
      <c r="D378">
        <v>35.799999999999997</v>
      </c>
      <c r="E378">
        <v>12.1691</v>
      </c>
      <c r="F378">
        <v>17.485800000000001</v>
      </c>
      <c r="G378">
        <v>16.079999999999998</v>
      </c>
      <c r="H378">
        <v>33.71</v>
      </c>
      <c r="I378">
        <v>29.0212</v>
      </c>
      <c r="J378">
        <v>17.7</v>
      </c>
      <c r="K378">
        <v>20.109000000000002</v>
      </c>
      <c r="L378">
        <v>1508.61</v>
      </c>
    </row>
    <row r="379" spans="1:12" x14ac:dyDescent="0.35">
      <c r="A379" s="3">
        <v>38532</v>
      </c>
      <c r="B379">
        <v>20.5322</v>
      </c>
      <c r="C379">
        <v>4.9416000000000002</v>
      </c>
      <c r="D379">
        <v>34.94</v>
      </c>
      <c r="E379">
        <v>12.871</v>
      </c>
      <c r="F379">
        <v>17.668299999999999</v>
      </c>
      <c r="G379">
        <v>16.34</v>
      </c>
      <c r="H379">
        <v>33.35</v>
      </c>
      <c r="I379">
        <v>29.055900000000001</v>
      </c>
      <c r="J379">
        <v>17.37</v>
      </c>
      <c r="K379">
        <v>20.047899999999998</v>
      </c>
      <c r="L379">
        <v>1504.11</v>
      </c>
    </row>
    <row r="380" spans="1:12" x14ac:dyDescent="0.35">
      <c r="A380" s="3">
        <v>38533</v>
      </c>
      <c r="B380">
        <v>20.3276</v>
      </c>
      <c r="C380">
        <v>5.0014000000000003</v>
      </c>
      <c r="D380">
        <v>34.65</v>
      </c>
      <c r="E380">
        <v>12.520099999999999</v>
      </c>
      <c r="F380">
        <v>17.412800000000001</v>
      </c>
      <c r="G380">
        <v>16.41</v>
      </c>
      <c r="H380">
        <v>33.090000000000003</v>
      </c>
      <c r="I380">
        <v>28.596699999999998</v>
      </c>
      <c r="J380">
        <v>17.34</v>
      </c>
      <c r="K380">
        <v>19.872199999999999</v>
      </c>
      <c r="L380">
        <v>1493.52</v>
      </c>
    </row>
    <row r="381" spans="1:12" x14ac:dyDescent="0.35">
      <c r="A381" s="3">
        <v>38534</v>
      </c>
      <c r="B381">
        <v>20.2212</v>
      </c>
      <c r="C381">
        <v>4.9592000000000001</v>
      </c>
      <c r="D381">
        <v>34.44</v>
      </c>
      <c r="E381">
        <v>12.605399999999999</v>
      </c>
      <c r="F381">
        <v>17.3306</v>
      </c>
      <c r="G381">
        <v>16.55</v>
      </c>
      <c r="H381">
        <v>32.909999999999997</v>
      </c>
      <c r="I381">
        <v>29.107800000000001</v>
      </c>
      <c r="J381">
        <v>17.45</v>
      </c>
      <c r="K381">
        <v>20.017299999999999</v>
      </c>
      <c r="L381">
        <v>1490.53</v>
      </c>
    </row>
    <row r="382" spans="1:12" x14ac:dyDescent="0.35">
      <c r="A382" s="3">
        <v>38538</v>
      </c>
      <c r="B382">
        <v>20.4422</v>
      </c>
      <c r="C382">
        <v>5.1603000000000003</v>
      </c>
      <c r="D382">
        <v>34.6</v>
      </c>
      <c r="E382">
        <v>12.586500000000001</v>
      </c>
      <c r="F382">
        <v>17.1755</v>
      </c>
      <c r="G382">
        <v>16.440000000000001</v>
      </c>
      <c r="H382">
        <v>34.08</v>
      </c>
      <c r="I382">
        <v>29.0992</v>
      </c>
      <c r="J382">
        <v>18.04</v>
      </c>
      <c r="K382">
        <v>20.376300000000001</v>
      </c>
      <c r="L382">
        <v>1506.35</v>
      </c>
    </row>
    <row r="383" spans="1:12" x14ac:dyDescent="0.35">
      <c r="A383" s="3">
        <v>38539</v>
      </c>
      <c r="B383">
        <v>20.213000000000001</v>
      </c>
      <c r="C383">
        <v>5.0801999999999996</v>
      </c>
      <c r="D383">
        <v>34.119999999999997</v>
      </c>
      <c r="E383">
        <v>12.633900000000001</v>
      </c>
      <c r="F383">
        <v>17.1755</v>
      </c>
      <c r="G383">
        <v>16.73</v>
      </c>
      <c r="H383">
        <v>34.06</v>
      </c>
      <c r="I383">
        <v>28.9346</v>
      </c>
      <c r="J383">
        <v>18.510000000000002</v>
      </c>
      <c r="K383">
        <v>20.238800000000001</v>
      </c>
      <c r="L383">
        <v>1498.05</v>
      </c>
    </row>
    <row r="384" spans="1:12" x14ac:dyDescent="0.35">
      <c r="A384" s="3">
        <v>38540</v>
      </c>
      <c r="B384">
        <v>20.1721</v>
      </c>
      <c r="C384">
        <v>5.1128</v>
      </c>
      <c r="D384">
        <v>34.630000000000003</v>
      </c>
      <c r="E384">
        <v>12.605399999999999</v>
      </c>
      <c r="F384">
        <v>17.1937</v>
      </c>
      <c r="G384">
        <v>16.93</v>
      </c>
      <c r="H384">
        <v>33.96</v>
      </c>
      <c r="I384">
        <v>28.995200000000001</v>
      </c>
      <c r="J384">
        <v>18.73</v>
      </c>
      <c r="K384">
        <v>20.284600000000001</v>
      </c>
      <c r="L384">
        <v>1503.78</v>
      </c>
    </row>
    <row r="385" spans="1:12" x14ac:dyDescent="0.35">
      <c r="A385" s="3">
        <v>38541</v>
      </c>
      <c r="B385">
        <v>20.5322</v>
      </c>
      <c r="C385">
        <v>5.1970000000000001</v>
      </c>
      <c r="D385">
        <v>34.619999999999997</v>
      </c>
      <c r="E385">
        <v>12.861499999999999</v>
      </c>
      <c r="F385">
        <v>17.622700000000002</v>
      </c>
      <c r="G385">
        <v>16.71</v>
      </c>
      <c r="H385">
        <v>34.74</v>
      </c>
      <c r="I385">
        <v>30.104099999999999</v>
      </c>
      <c r="J385">
        <v>18.940000000000001</v>
      </c>
      <c r="K385">
        <v>20.834499999999998</v>
      </c>
      <c r="L385">
        <v>1533.27</v>
      </c>
    </row>
    <row r="386" spans="1:12" x14ac:dyDescent="0.35">
      <c r="A386" s="3">
        <v>38544</v>
      </c>
      <c r="B386">
        <v>20.695900000000002</v>
      </c>
      <c r="C386">
        <v>5.1765999999999996</v>
      </c>
      <c r="D386">
        <v>35.76</v>
      </c>
      <c r="E386">
        <v>13.0038</v>
      </c>
      <c r="F386">
        <v>17.832599999999999</v>
      </c>
      <c r="G386">
        <v>17.21</v>
      </c>
      <c r="H386">
        <v>35.590000000000003</v>
      </c>
      <c r="I386">
        <v>30.4939</v>
      </c>
      <c r="J386">
        <v>19.010000000000002</v>
      </c>
      <c r="K386">
        <v>21.1553</v>
      </c>
      <c r="L386">
        <v>1547.66</v>
      </c>
    </row>
    <row r="387" spans="1:12" x14ac:dyDescent="0.35">
      <c r="A387" s="3">
        <v>38545</v>
      </c>
      <c r="B387">
        <v>20.957699999999999</v>
      </c>
      <c r="C387">
        <v>5.1955999999999998</v>
      </c>
      <c r="D387">
        <v>36.229999999999997</v>
      </c>
      <c r="E387">
        <v>13.0892</v>
      </c>
      <c r="F387">
        <v>18.051600000000001</v>
      </c>
      <c r="G387">
        <v>16.850000000000001</v>
      </c>
      <c r="H387">
        <v>36.31</v>
      </c>
      <c r="I387">
        <v>30.407299999999999</v>
      </c>
      <c r="J387">
        <v>19.37</v>
      </c>
      <c r="K387">
        <v>21.1935</v>
      </c>
      <c r="L387">
        <v>1555.59</v>
      </c>
    </row>
    <row r="388" spans="1:12" x14ac:dyDescent="0.35">
      <c r="A388" s="3">
        <v>38546</v>
      </c>
      <c r="B388">
        <v>20.998699999999999</v>
      </c>
      <c r="C388">
        <v>5.2106000000000003</v>
      </c>
      <c r="D388">
        <v>36.729999999999997</v>
      </c>
      <c r="E388">
        <v>13.2409</v>
      </c>
      <c r="F388">
        <v>18.225000000000001</v>
      </c>
      <c r="G388">
        <v>16.53</v>
      </c>
      <c r="H388">
        <v>36.51</v>
      </c>
      <c r="I388">
        <v>30.2514</v>
      </c>
      <c r="J388">
        <v>19.25</v>
      </c>
      <c r="K388">
        <v>21.071300000000001</v>
      </c>
      <c r="L388">
        <v>1557.62</v>
      </c>
    </row>
    <row r="389" spans="1:12" x14ac:dyDescent="0.35">
      <c r="A389" s="3">
        <v>38547</v>
      </c>
      <c r="B389">
        <v>21.252300000000002</v>
      </c>
      <c r="C389">
        <v>5.5366999999999997</v>
      </c>
      <c r="D389">
        <v>36.86</v>
      </c>
      <c r="E389">
        <v>13.3263</v>
      </c>
      <c r="F389">
        <v>18.197600000000001</v>
      </c>
      <c r="G389">
        <v>16.5</v>
      </c>
      <c r="H389">
        <v>37.19</v>
      </c>
      <c r="I389">
        <v>30.623899999999999</v>
      </c>
      <c r="J389">
        <v>19.88</v>
      </c>
      <c r="K389">
        <v>21.2927</v>
      </c>
      <c r="L389">
        <v>1573.44</v>
      </c>
    </row>
    <row r="390" spans="1:12" x14ac:dyDescent="0.35">
      <c r="A390" s="3">
        <v>38548</v>
      </c>
      <c r="B390">
        <v>21.105</v>
      </c>
      <c r="C390">
        <v>5.6454000000000004</v>
      </c>
      <c r="D390">
        <v>36.58</v>
      </c>
      <c r="E390">
        <v>13.316800000000001</v>
      </c>
      <c r="F390">
        <v>18.152000000000001</v>
      </c>
      <c r="G390">
        <v>16.399999999999999</v>
      </c>
      <c r="H390">
        <v>37.15</v>
      </c>
      <c r="I390">
        <v>30.8231</v>
      </c>
      <c r="J390">
        <v>20.010000000000002</v>
      </c>
      <c r="K390">
        <v>21.613499999999998</v>
      </c>
      <c r="L390">
        <v>1577.82</v>
      </c>
    </row>
    <row r="391" spans="1:12" x14ac:dyDescent="0.35">
      <c r="A391" s="3">
        <v>38551</v>
      </c>
      <c r="B391">
        <v>20.9086</v>
      </c>
      <c r="C391">
        <v>5.6372</v>
      </c>
      <c r="D391">
        <v>36.58</v>
      </c>
      <c r="E391">
        <v>13.183999999999999</v>
      </c>
      <c r="F391">
        <v>17.9329</v>
      </c>
      <c r="G391">
        <v>16.28</v>
      </c>
      <c r="H391">
        <v>37.19</v>
      </c>
      <c r="I391">
        <v>30.424600000000002</v>
      </c>
      <c r="J391">
        <v>19.940000000000001</v>
      </c>
      <c r="K391">
        <v>21.56</v>
      </c>
      <c r="L391">
        <v>1570.09</v>
      </c>
    </row>
    <row r="392" spans="1:12" x14ac:dyDescent="0.35">
      <c r="A392" s="3">
        <v>38552</v>
      </c>
      <c r="B392">
        <v>21.407800000000002</v>
      </c>
      <c r="C392">
        <v>5.8681999999999999</v>
      </c>
      <c r="D392">
        <v>37.729999999999997</v>
      </c>
      <c r="E392">
        <v>13.222</v>
      </c>
      <c r="F392">
        <v>18.407499999999999</v>
      </c>
      <c r="G392">
        <v>16.39</v>
      </c>
      <c r="H392">
        <v>38.17</v>
      </c>
      <c r="I392">
        <v>31.0137</v>
      </c>
      <c r="J392">
        <v>20.67</v>
      </c>
      <c r="K392">
        <v>21.926600000000001</v>
      </c>
      <c r="L392">
        <v>1590.49</v>
      </c>
    </row>
    <row r="393" spans="1:12" x14ac:dyDescent="0.35">
      <c r="A393" s="3">
        <v>38553</v>
      </c>
      <c r="B393">
        <v>21.432400000000001</v>
      </c>
      <c r="C393">
        <v>5.9279999999999999</v>
      </c>
      <c r="D393">
        <v>33.4</v>
      </c>
      <c r="E393">
        <v>13.3073</v>
      </c>
      <c r="F393">
        <v>18.361899999999999</v>
      </c>
      <c r="G393">
        <v>16.89</v>
      </c>
      <c r="H393">
        <v>38.17</v>
      </c>
      <c r="I393">
        <v>31.264900000000001</v>
      </c>
      <c r="J393">
        <v>20.59</v>
      </c>
      <c r="K393">
        <v>20.956700000000001</v>
      </c>
      <c r="L393">
        <v>1602.75</v>
      </c>
    </row>
    <row r="394" spans="1:12" x14ac:dyDescent="0.35">
      <c r="A394" s="3">
        <v>38554</v>
      </c>
      <c r="B394">
        <v>21.637</v>
      </c>
      <c r="C394">
        <v>5.8818000000000001</v>
      </c>
      <c r="D394">
        <v>32.94</v>
      </c>
      <c r="E394">
        <v>13.013299999999999</v>
      </c>
      <c r="F394">
        <v>17.8508</v>
      </c>
      <c r="G394">
        <v>16.649999999999999</v>
      </c>
      <c r="H394">
        <v>37.950000000000003</v>
      </c>
      <c r="I394">
        <v>33.794499999999999</v>
      </c>
      <c r="J394">
        <v>20.37</v>
      </c>
      <c r="K394">
        <v>20.643599999999999</v>
      </c>
      <c r="L394">
        <v>1601.89</v>
      </c>
    </row>
    <row r="395" spans="1:12" x14ac:dyDescent="0.35">
      <c r="A395" s="3">
        <v>38555</v>
      </c>
      <c r="B395">
        <v>21.015000000000001</v>
      </c>
      <c r="C395">
        <v>5.9782999999999999</v>
      </c>
      <c r="D395">
        <v>33.53</v>
      </c>
      <c r="E395">
        <v>13.0892</v>
      </c>
      <c r="F395">
        <v>17.631799999999998</v>
      </c>
      <c r="G395">
        <v>16.399999999999999</v>
      </c>
      <c r="H395">
        <v>37.950000000000003</v>
      </c>
      <c r="I395">
        <v>34.0458</v>
      </c>
      <c r="J395">
        <v>20.49</v>
      </c>
      <c r="K395">
        <v>20.4297</v>
      </c>
      <c r="L395">
        <v>1600.76</v>
      </c>
    </row>
    <row r="396" spans="1:12" x14ac:dyDescent="0.35">
      <c r="A396" s="3">
        <v>38558</v>
      </c>
      <c r="B396">
        <v>21.023199999999999</v>
      </c>
      <c r="C396">
        <v>5.9523999999999999</v>
      </c>
      <c r="D396">
        <v>33.85</v>
      </c>
      <c r="E396">
        <v>13.079700000000001</v>
      </c>
      <c r="F396">
        <v>17.2029</v>
      </c>
      <c r="G396">
        <v>16.96</v>
      </c>
      <c r="H396">
        <v>37.950000000000003</v>
      </c>
      <c r="I396">
        <v>34.037100000000002</v>
      </c>
      <c r="J396">
        <v>19.75</v>
      </c>
      <c r="K396">
        <v>20.254000000000001</v>
      </c>
      <c r="L396">
        <v>1593.57</v>
      </c>
    </row>
    <row r="397" spans="1:12" x14ac:dyDescent="0.35">
      <c r="A397" s="3">
        <v>38559</v>
      </c>
      <c r="B397">
        <v>20.900500000000001</v>
      </c>
      <c r="C397">
        <v>5.9279999999999999</v>
      </c>
      <c r="D397">
        <v>34.15</v>
      </c>
      <c r="E397">
        <v>13.079700000000001</v>
      </c>
      <c r="F397">
        <v>17.394500000000001</v>
      </c>
      <c r="G397">
        <v>19.010000000000002</v>
      </c>
      <c r="H397">
        <v>37.74</v>
      </c>
      <c r="I397">
        <v>34.253700000000002</v>
      </c>
      <c r="J397">
        <v>19.850000000000001</v>
      </c>
      <c r="K397">
        <v>20.5366</v>
      </c>
      <c r="L397">
        <v>1598.93</v>
      </c>
    </row>
    <row r="398" spans="1:12" x14ac:dyDescent="0.35">
      <c r="A398" s="3">
        <v>38560</v>
      </c>
      <c r="B398">
        <v>21.047799999999999</v>
      </c>
      <c r="C398">
        <v>5.9768999999999997</v>
      </c>
      <c r="D398">
        <v>34.29</v>
      </c>
      <c r="E398">
        <v>13.1271</v>
      </c>
      <c r="F398">
        <v>17.504000000000001</v>
      </c>
      <c r="G398">
        <v>19.52</v>
      </c>
      <c r="H398">
        <v>43.65</v>
      </c>
      <c r="I398">
        <v>34.7821</v>
      </c>
      <c r="J398">
        <v>20.100000000000001</v>
      </c>
      <c r="K398">
        <v>20.666499999999999</v>
      </c>
      <c r="L398">
        <v>1611.95</v>
      </c>
    </row>
    <row r="399" spans="1:12" x14ac:dyDescent="0.35">
      <c r="A399" s="3">
        <v>38561</v>
      </c>
      <c r="B399">
        <v>21.072299999999998</v>
      </c>
      <c r="C399">
        <v>5.9511000000000003</v>
      </c>
      <c r="D399">
        <v>34.01</v>
      </c>
      <c r="E399">
        <v>13.1366</v>
      </c>
      <c r="F399">
        <v>17.613499999999998</v>
      </c>
      <c r="G399">
        <v>18.91</v>
      </c>
      <c r="H399">
        <v>45.68</v>
      </c>
      <c r="I399">
        <v>34.461599999999997</v>
      </c>
      <c r="J399">
        <v>20.27</v>
      </c>
      <c r="K399">
        <v>20.880299999999998</v>
      </c>
      <c r="L399">
        <v>1618.64</v>
      </c>
    </row>
    <row r="400" spans="1:12" x14ac:dyDescent="0.35">
      <c r="A400" s="3">
        <v>38562</v>
      </c>
      <c r="B400">
        <v>20.957699999999999</v>
      </c>
      <c r="C400">
        <v>5.7948000000000004</v>
      </c>
      <c r="D400">
        <v>33.340000000000003</v>
      </c>
      <c r="E400">
        <v>12.871</v>
      </c>
      <c r="F400">
        <v>17.476600000000001</v>
      </c>
      <c r="G400">
        <v>18.559999999999999</v>
      </c>
      <c r="H400">
        <v>45.15</v>
      </c>
      <c r="I400">
        <v>34.201700000000002</v>
      </c>
      <c r="J400">
        <v>20.079999999999998</v>
      </c>
      <c r="K400">
        <v>20.727599999999999</v>
      </c>
      <c r="L400">
        <v>1605.14</v>
      </c>
    </row>
    <row r="401" spans="1:12" x14ac:dyDescent="0.35">
      <c r="A401" s="3">
        <v>38565</v>
      </c>
      <c r="B401">
        <v>21.211400000000001</v>
      </c>
      <c r="C401">
        <v>5.8083999999999998</v>
      </c>
      <c r="D401">
        <v>33.329900000000002</v>
      </c>
      <c r="E401">
        <v>12.823600000000001</v>
      </c>
      <c r="F401">
        <v>17.576999999999998</v>
      </c>
      <c r="G401">
        <v>19.34</v>
      </c>
      <c r="H401">
        <v>44.93</v>
      </c>
      <c r="I401">
        <v>33.785899999999998</v>
      </c>
      <c r="J401">
        <v>20.05</v>
      </c>
      <c r="K401">
        <v>20.705400000000001</v>
      </c>
      <c r="L401">
        <v>1610.11</v>
      </c>
    </row>
    <row r="402" spans="1:12" x14ac:dyDescent="0.35">
      <c r="A402" s="3">
        <v>38566</v>
      </c>
      <c r="B402">
        <v>21.939699999999998</v>
      </c>
      <c r="C402">
        <v>5.8681999999999999</v>
      </c>
      <c r="D402">
        <v>33.880000000000003</v>
      </c>
      <c r="E402">
        <v>12.8805</v>
      </c>
      <c r="F402">
        <v>17.786899999999999</v>
      </c>
      <c r="G402">
        <v>19.57</v>
      </c>
      <c r="H402">
        <v>46.51</v>
      </c>
      <c r="I402">
        <v>34.348999999999997</v>
      </c>
      <c r="J402">
        <v>20.420000000000002</v>
      </c>
      <c r="K402">
        <v>21.048300000000001</v>
      </c>
      <c r="L402">
        <v>1627.01</v>
      </c>
    </row>
    <row r="403" spans="1:12" x14ac:dyDescent="0.35">
      <c r="A403" s="3">
        <v>38567</v>
      </c>
      <c r="B403">
        <v>22.299800000000001</v>
      </c>
      <c r="C403">
        <v>5.8723000000000001</v>
      </c>
      <c r="D403">
        <v>34.51</v>
      </c>
      <c r="E403">
        <v>12.690799999999999</v>
      </c>
      <c r="F403">
        <v>17.832599999999999</v>
      </c>
      <c r="G403">
        <v>20.89</v>
      </c>
      <c r="H403">
        <v>46.11</v>
      </c>
      <c r="I403">
        <v>34.591500000000003</v>
      </c>
      <c r="J403">
        <v>20.65</v>
      </c>
      <c r="K403">
        <v>21.1709</v>
      </c>
      <c r="L403">
        <v>1627.19</v>
      </c>
    </row>
    <row r="404" spans="1:12" x14ac:dyDescent="0.35">
      <c r="A404" s="3">
        <v>38568</v>
      </c>
      <c r="B404">
        <v>22.357099999999999</v>
      </c>
      <c r="C404">
        <v>5.8029999999999999</v>
      </c>
      <c r="D404">
        <v>34.06</v>
      </c>
      <c r="E404">
        <v>12.6149</v>
      </c>
      <c r="F404">
        <v>17.732199999999999</v>
      </c>
      <c r="G404">
        <v>20.64</v>
      </c>
      <c r="H404">
        <v>45.46</v>
      </c>
      <c r="I404">
        <v>34.271000000000001</v>
      </c>
      <c r="J404">
        <v>20.149999999999999</v>
      </c>
      <c r="K404">
        <v>20.688300000000002</v>
      </c>
      <c r="L404">
        <v>1608.74</v>
      </c>
    </row>
    <row r="405" spans="1:12" x14ac:dyDescent="0.35">
      <c r="A405" s="3">
        <v>38569</v>
      </c>
      <c r="B405">
        <v>22.717199999999998</v>
      </c>
      <c r="C405">
        <v>5.8410000000000002</v>
      </c>
      <c r="D405">
        <v>33.520000000000003</v>
      </c>
      <c r="E405">
        <v>12.5959</v>
      </c>
      <c r="F405">
        <v>17.613499999999998</v>
      </c>
      <c r="G405">
        <v>20.97</v>
      </c>
      <c r="H405">
        <v>45.27</v>
      </c>
      <c r="I405">
        <v>33.924500000000002</v>
      </c>
      <c r="J405">
        <v>19.91</v>
      </c>
      <c r="K405">
        <v>20.5045</v>
      </c>
      <c r="L405">
        <v>1601.59</v>
      </c>
    </row>
    <row r="406" spans="1:12" x14ac:dyDescent="0.35">
      <c r="A406" s="3">
        <v>38572</v>
      </c>
      <c r="B406">
        <v>22.201599999999999</v>
      </c>
      <c r="C406">
        <v>5.7948000000000004</v>
      </c>
      <c r="D406">
        <v>33.94</v>
      </c>
      <c r="E406">
        <v>12.605399999999999</v>
      </c>
      <c r="F406">
        <v>17.567900000000002</v>
      </c>
      <c r="G406">
        <v>21.76</v>
      </c>
      <c r="H406">
        <v>45.66</v>
      </c>
      <c r="I406">
        <v>33.959099999999999</v>
      </c>
      <c r="J406">
        <v>19.96</v>
      </c>
      <c r="K406">
        <v>20.458600000000001</v>
      </c>
      <c r="L406">
        <v>1589.97</v>
      </c>
    </row>
    <row r="407" spans="1:12" x14ac:dyDescent="0.35">
      <c r="A407" s="3">
        <v>38573</v>
      </c>
      <c r="B407">
        <v>22.381699999999999</v>
      </c>
      <c r="C407">
        <v>5.9538000000000002</v>
      </c>
      <c r="D407">
        <v>34.06</v>
      </c>
      <c r="E407">
        <v>12.671799999999999</v>
      </c>
      <c r="F407">
        <v>17.8964</v>
      </c>
      <c r="G407">
        <v>21.34</v>
      </c>
      <c r="H407">
        <v>45.93</v>
      </c>
      <c r="I407">
        <v>33.586599999999997</v>
      </c>
      <c r="J407">
        <v>20.420000000000002</v>
      </c>
      <c r="K407">
        <v>20.604099999999999</v>
      </c>
      <c r="L407">
        <v>1601.14</v>
      </c>
    </row>
    <row r="408" spans="1:12" x14ac:dyDescent="0.35">
      <c r="A408" s="3">
        <v>38574</v>
      </c>
      <c r="B408">
        <v>22.054300000000001</v>
      </c>
      <c r="C408">
        <v>5.8940000000000001</v>
      </c>
      <c r="D408">
        <v>34.19</v>
      </c>
      <c r="E408">
        <v>12.6623</v>
      </c>
      <c r="F408">
        <v>16.6553</v>
      </c>
      <c r="G408">
        <v>20.87</v>
      </c>
      <c r="H408">
        <v>44.76</v>
      </c>
      <c r="I408">
        <v>33.967799999999997</v>
      </c>
      <c r="J408">
        <v>20.6</v>
      </c>
      <c r="K408">
        <v>20.588799999999999</v>
      </c>
      <c r="L408">
        <v>1585.71</v>
      </c>
    </row>
    <row r="409" spans="1:12" x14ac:dyDescent="0.35">
      <c r="A409" s="3">
        <v>38575</v>
      </c>
      <c r="B409">
        <v>22.316199999999998</v>
      </c>
      <c r="C409">
        <v>5.9782999999999999</v>
      </c>
      <c r="D409">
        <v>34.94</v>
      </c>
      <c r="E409">
        <v>12.6813</v>
      </c>
      <c r="F409">
        <v>16.4819</v>
      </c>
      <c r="G409">
        <v>21</v>
      </c>
      <c r="H409">
        <v>45.21</v>
      </c>
      <c r="I409">
        <v>35.067999999999998</v>
      </c>
      <c r="J409">
        <v>20.69</v>
      </c>
      <c r="K409">
        <v>20.5428</v>
      </c>
      <c r="L409">
        <v>1600.65</v>
      </c>
    </row>
    <row r="410" spans="1:12" x14ac:dyDescent="0.35">
      <c r="A410" s="3">
        <v>38576</v>
      </c>
      <c r="B410">
        <v>22.136099999999999</v>
      </c>
      <c r="C410">
        <v>6.2636000000000003</v>
      </c>
      <c r="D410">
        <v>34.6</v>
      </c>
      <c r="E410">
        <v>12.6149</v>
      </c>
      <c r="F410">
        <v>16.244599999999998</v>
      </c>
      <c r="G410">
        <v>22.1</v>
      </c>
      <c r="H410">
        <v>44.2</v>
      </c>
      <c r="I410">
        <v>35.336599999999997</v>
      </c>
      <c r="J410">
        <v>20.7</v>
      </c>
      <c r="K410">
        <v>20.152200000000001</v>
      </c>
      <c r="L410">
        <v>1591.75</v>
      </c>
    </row>
    <row r="411" spans="1:12" x14ac:dyDescent="0.35">
      <c r="A411" s="3">
        <v>38579</v>
      </c>
      <c r="B411">
        <v>22.267499999999998</v>
      </c>
      <c r="C411">
        <v>6.4782999999999999</v>
      </c>
      <c r="D411">
        <v>34.6</v>
      </c>
      <c r="E411">
        <v>12.605399999999999</v>
      </c>
      <c r="F411">
        <v>16.162500000000001</v>
      </c>
      <c r="G411">
        <v>21.97</v>
      </c>
      <c r="H411">
        <v>45.04</v>
      </c>
      <c r="I411">
        <v>35.917000000000002</v>
      </c>
      <c r="J411">
        <v>20.85</v>
      </c>
      <c r="K411">
        <v>20.320699999999999</v>
      </c>
      <c r="L411">
        <v>1600.71</v>
      </c>
    </row>
    <row r="412" spans="1:12" x14ac:dyDescent="0.35">
      <c r="A412" s="3">
        <v>38580</v>
      </c>
      <c r="B412">
        <v>21.947400000000002</v>
      </c>
      <c r="C412">
        <v>6.2839999999999998</v>
      </c>
      <c r="D412">
        <v>34.229999999999997</v>
      </c>
      <c r="E412">
        <v>12.6149</v>
      </c>
      <c r="F412">
        <v>16.089500000000001</v>
      </c>
      <c r="G412">
        <v>22.24</v>
      </c>
      <c r="H412">
        <v>44.27</v>
      </c>
      <c r="I412">
        <v>34.8688</v>
      </c>
      <c r="J412">
        <v>20.3</v>
      </c>
      <c r="K412">
        <v>19.9147</v>
      </c>
      <c r="L412">
        <v>1574.01</v>
      </c>
    </row>
    <row r="413" spans="1:12" x14ac:dyDescent="0.35">
      <c r="A413" s="3">
        <v>38581</v>
      </c>
      <c r="B413">
        <v>22.119700000000002</v>
      </c>
      <c r="C413">
        <v>6.4062000000000001</v>
      </c>
      <c r="D413">
        <v>34.39</v>
      </c>
      <c r="E413">
        <v>12.558</v>
      </c>
      <c r="F413">
        <v>16.281099999999999</v>
      </c>
      <c r="G413">
        <v>21.89</v>
      </c>
      <c r="H413">
        <v>44.12</v>
      </c>
      <c r="I413">
        <v>34.756100000000004</v>
      </c>
      <c r="J413">
        <v>21.19</v>
      </c>
      <c r="K413">
        <v>19.983699999999999</v>
      </c>
      <c r="L413">
        <v>1582.29</v>
      </c>
    </row>
    <row r="414" spans="1:12" x14ac:dyDescent="0.35">
      <c r="A414" s="3">
        <v>38582</v>
      </c>
      <c r="B414">
        <v>22.013000000000002</v>
      </c>
      <c r="C414">
        <v>6.2907999999999999</v>
      </c>
      <c r="D414">
        <v>34.36</v>
      </c>
      <c r="E414">
        <v>12.415699999999999</v>
      </c>
      <c r="F414">
        <v>16.116800000000001</v>
      </c>
      <c r="G414">
        <v>21.41</v>
      </c>
      <c r="H414">
        <v>43.73</v>
      </c>
      <c r="I414">
        <v>34.591500000000003</v>
      </c>
      <c r="J414">
        <v>20.87</v>
      </c>
      <c r="K414">
        <v>19.822800000000001</v>
      </c>
      <c r="L414">
        <v>1575.76</v>
      </c>
    </row>
    <row r="415" spans="1:12" x14ac:dyDescent="0.35">
      <c r="A415" s="3">
        <v>38583</v>
      </c>
      <c r="B415">
        <v>21.931000000000001</v>
      </c>
      <c r="C415">
        <v>6.2268999999999997</v>
      </c>
      <c r="D415">
        <v>34</v>
      </c>
      <c r="E415">
        <v>12.396800000000001</v>
      </c>
      <c r="F415">
        <v>16.262899999999998</v>
      </c>
      <c r="G415">
        <v>21.38</v>
      </c>
      <c r="H415">
        <v>43.72</v>
      </c>
      <c r="I415">
        <v>34.834099999999999</v>
      </c>
      <c r="J415">
        <v>20.55</v>
      </c>
      <c r="K415">
        <v>19.646699999999999</v>
      </c>
      <c r="L415">
        <v>1573.72</v>
      </c>
    </row>
    <row r="416" spans="1:12" x14ac:dyDescent="0.35">
      <c r="A416" s="3">
        <v>38586</v>
      </c>
      <c r="B416">
        <v>22.0869</v>
      </c>
      <c r="C416">
        <v>6.2323000000000004</v>
      </c>
      <c r="D416">
        <v>33.200000000000003</v>
      </c>
      <c r="E416">
        <v>12.415699999999999</v>
      </c>
      <c r="F416">
        <v>16.144200000000001</v>
      </c>
      <c r="G416">
        <v>21.45</v>
      </c>
      <c r="H416">
        <v>43.77</v>
      </c>
      <c r="I416">
        <v>35.128700000000002</v>
      </c>
      <c r="J416">
        <v>20.63</v>
      </c>
      <c r="K416">
        <v>19.960699999999999</v>
      </c>
      <c r="L416">
        <v>1575.59</v>
      </c>
    </row>
    <row r="417" spans="1:12" x14ac:dyDescent="0.35">
      <c r="A417" s="3">
        <v>38587</v>
      </c>
      <c r="B417">
        <v>22.054099999999998</v>
      </c>
      <c r="C417">
        <v>6.2146999999999997</v>
      </c>
      <c r="D417">
        <v>33.11</v>
      </c>
      <c r="E417">
        <v>12.4252</v>
      </c>
      <c r="F417">
        <v>16.208100000000002</v>
      </c>
      <c r="G417">
        <v>21.1</v>
      </c>
      <c r="H417">
        <v>43.42</v>
      </c>
      <c r="I417">
        <v>34.903399999999998</v>
      </c>
      <c r="J417">
        <v>20.5</v>
      </c>
      <c r="K417">
        <v>19.700299999999999</v>
      </c>
      <c r="L417">
        <v>1571.3</v>
      </c>
    </row>
    <row r="418" spans="1:12" x14ac:dyDescent="0.35">
      <c r="A418" s="3">
        <v>38588</v>
      </c>
      <c r="B418">
        <v>22.004799999999999</v>
      </c>
      <c r="C418">
        <v>6.2187000000000001</v>
      </c>
      <c r="D418">
        <v>33.47</v>
      </c>
      <c r="E418">
        <v>12.2829</v>
      </c>
      <c r="F418">
        <v>15.989100000000001</v>
      </c>
      <c r="G418">
        <v>21.04</v>
      </c>
      <c r="H418">
        <v>42.37</v>
      </c>
      <c r="I418">
        <v>34.399799999999999</v>
      </c>
      <c r="J418">
        <v>20.65</v>
      </c>
      <c r="K418">
        <v>19.5547</v>
      </c>
      <c r="L418">
        <v>1561.71</v>
      </c>
    </row>
    <row r="419" spans="1:12" x14ac:dyDescent="0.35">
      <c r="A419" s="3">
        <v>38589</v>
      </c>
      <c r="B419">
        <v>22.185400000000001</v>
      </c>
      <c r="C419">
        <v>6.2580999999999998</v>
      </c>
      <c r="D419">
        <v>33.479999999999997</v>
      </c>
      <c r="E419">
        <v>12.3019</v>
      </c>
      <c r="F419">
        <v>15.9526</v>
      </c>
      <c r="G419">
        <v>21.06</v>
      </c>
      <c r="H419">
        <v>42.31</v>
      </c>
      <c r="I419">
        <v>34.7819</v>
      </c>
      <c r="J419">
        <v>20.99</v>
      </c>
      <c r="K419">
        <v>19.501100000000001</v>
      </c>
      <c r="L419">
        <v>1565.88</v>
      </c>
    </row>
    <row r="420" spans="1:12" x14ac:dyDescent="0.35">
      <c r="A420" s="3">
        <v>38590</v>
      </c>
      <c r="B420">
        <v>22.136099999999999</v>
      </c>
      <c r="C420">
        <v>6.2146999999999997</v>
      </c>
      <c r="D420">
        <v>33.57</v>
      </c>
      <c r="E420">
        <v>12.2355</v>
      </c>
      <c r="F420">
        <v>15.8796</v>
      </c>
      <c r="G420">
        <v>21.19</v>
      </c>
      <c r="H420">
        <v>42.37</v>
      </c>
      <c r="I420">
        <v>34.599499999999999</v>
      </c>
      <c r="J420">
        <v>21</v>
      </c>
      <c r="K420">
        <v>19.462800000000001</v>
      </c>
      <c r="L420">
        <v>1558.84</v>
      </c>
    </row>
    <row r="421" spans="1:12" x14ac:dyDescent="0.35">
      <c r="A421" s="3">
        <v>38593</v>
      </c>
      <c r="B421">
        <v>22.283899999999999</v>
      </c>
      <c r="C421">
        <v>6.2282999999999999</v>
      </c>
      <c r="D421">
        <v>33.68</v>
      </c>
      <c r="E421">
        <v>12.4063</v>
      </c>
      <c r="F421">
        <v>16.098600000000001</v>
      </c>
      <c r="G421">
        <v>21.94</v>
      </c>
      <c r="H421">
        <v>42.79</v>
      </c>
      <c r="I421">
        <v>34.703699999999998</v>
      </c>
      <c r="J421">
        <v>20.84</v>
      </c>
      <c r="K421">
        <v>19.707899999999999</v>
      </c>
      <c r="L421">
        <v>1571.52</v>
      </c>
    </row>
    <row r="422" spans="1:12" x14ac:dyDescent="0.35">
      <c r="A422" s="3">
        <v>38594</v>
      </c>
      <c r="B422">
        <v>22.308499999999999</v>
      </c>
      <c r="C422">
        <v>6.3273999999999999</v>
      </c>
      <c r="D422">
        <v>33.18</v>
      </c>
      <c r="E422">
        <v>12.3588</v>
      </c>
      <c r="F422">
        <v>15.979900000000001</v>
      </c>
      <c r="G422">
        <v>21.4</v>
      </c>
      <c r="H422">
        <v>42.49</v>
      </c>
      <c r="I422">
        <v>34.608199999999997</v>
      </c>
      <c r="J422">
        <v>20.37</v>
      </c>
      <c r="K422">
        <v>19.5854</v>
      </c>
      <c r="L422">
        <v>1565.73</v>
      </c>
    </row>
    <row r="423" spans="1:12" x14ac:dyDescent="0.35">
      <c r="A423" s="3">
        <v>38595</v>
      </c>
      <c r="B423">
        <v>22.4727</v>
      </c>
      <c r="C423">
        <v>6.3708999999999998</v>
      </c>
      <c r="D423">
        <v>33.32</v>
      </c>
      <c r="E423">
        <v>12.3209</v>
      </c>
      <c r="F423">
        <v>16.080300000000001</v>
      </c>
      <c r="G423">
        <v>21.56</v>
      </c>
      <c r="H423">
        <v>42.7</v>
      </c>
      <c r="I423">
        <v>34.478000000000002</v>
      </c>
      <c r="J423">
        <v>20.77</v>
      </c>
      <c r="K423">
        <v>19.700299999999999</v>
      </c>
      <c r="L423">
        <v>1581.71</v>
      </c>
    </row>
    <row r="424" spans="1:12" x14ac:dyDescent="0.35">
      <c r="A424" s="3">
        <v>38596</v>
      </c>
      <c r="B424">
        <v>22.3249</v>
      </c>
      <c r="C424">
        <v>6.2853000000000003</v>
      </c>
      <c r="D424">
        <v>33.24</v>
      </c>
      <c r="E424">
        <v>12.6244</v>
      </c>
      <c r="F424">
        <v>16.107700000000001</v>
      </c>
      <c r="G424">
        <v>21.45</v>
      </c>
      <c r="H424">
        <v>41.84</v>
      </c>
      <c r="I424">
        <v>34.729799999999997</v>
      </c>
      <c r="J424">
        <v>20.88</v>
      </c>
      <c r="K424">
        <v>19.347899999999999</v>
      </c>
      <c r="L424">
        <v>1577.25</v>
      </c>
    </row>
    <row r="425" spans="1:12" x14ac:dyDescent="0.35">
      <c r="A425" s="3">
        <v>38597</v>
      </c>
      <c r="B425">
        <v>22.177199999999999</v>
      </c>
      <c r="C425">
        <v>6.2798999999999996</v>
      </c>
      <c r="D425">
        <v>33.17</v>
      </c>
      <c r="E425">
        <v>12.7003</v>
      </c>
      <c r="F425">
        <v>16.171600000000002</v>
      </c>
      <c r="G425">
        <v>21.54</v>
      </c>
      <c r="H425">
        <v>41.51</v>
      </c>
      <c r="I425">
        <v>34.695</v>
      </c>
      <c r="J425">
        <v>20.9</v>
      </c>
      <c r="K425">
        <v>19.363199999999999</v>
      </c>
      <c r="L425">
        <v>1573.12</v>
      </c>
    </row>
    <row r="426" spans="1:12" x14ac:dyDescent="0.35">
      <c r="A426" s="3">
        <v>38601</v>
      </c>
      <c r="B426">
        <v>22.160799999999998</v>
      </c>
      <c r="C426">
        <v>6.6303999999999998</v>
      </c>
      <c r="D426">
        <v>33.68</v>
      </c>
      <c r="E426">
        <v>12.861499999999999</v>
      </c>
      <c r="F426">
        <v>16.6096</v>
      </c>
      <c r="G426">
        <v>22.76</v>
      </c>
      <c r="H426">
        <v>43.62</v>
      </c>
      <c r="I426">
        <v>35.207299999999996</v>
      </c>
      <c r="J426">
        <v>21.52</v>
      </c>
      <c r="K426">
        <v>19.684899999999999</v>
      </c>
      <c r="L426">
        <v>1597.27</v>
      </c>
    </row>
    <row r="427" spans="1:12" x14ac:dyDescent="0.35">
      <c r="A427" s="3">
        <v>38602</v>
      </c>
      <c r="B427">
        <v>22.037700000000001</v>
      </c>
      <c r="C427">
        <v>6.6140999999999996</v>
      </c>
      <c r="D427">
        <v>34.06</v>
      </c>
      <c r="E427">
        <v>12.7193</v>
      </c>
      <c r="F427">
        <v>16.792200000000001</v>
      </c>
      <c r="G427">
        <v>22.59</v>
      </c>
      <c r="H427">
        <v>43.73</v>
      </c>
      <c r="I427">
        <v>35.250700000000002</v>
      </c>
      <c r="J427">
        <v>22.55</v>
      </c>
      <c r="K427">
        <v>19.654299999999999</v>
      </c>
      <c r="L427">
        <v>1599.86</v>
      </c>
    </row>
    <row r="428" spans="1:12" x14ac:dyDescent="0.35">
      <c r="A428" s="3">
        <v>38603</v>
      </c>
      <c r="B428">
        <v>21.840699999999998</v>
      </c>
      <c r="C428">
        <v>6.7636000000000003</v>
      </c>
      <c r="D428">
        <v>33.340000000000003</v>
      </c>
      <c r="E428">
        <v>12.6813</v>
      </c>
      <c r="F428">
        <v>16.764800000000001</v>
      </c>
      <c r="G428">
        <v>24.09</v>
      </c>
      <c r="H428">
        <v>42.96</v>
      </c>
      <c r="I428">
        <v>36.240499999999997</v>
      </c>
      <c r="J428">
        <v>23.08</v>
      </c>
      <c r="K428">
        <v>19.983699999999999</v>
      </c>
      <c r="L428">
        <v>1597.68</v>
      </c>
    </row>
    <row r="429" spans="1:12" x14ac:dyDescent="0.35">
      <c r="A429" s="3">
        <v>38604</v>
      </c>
      <c r="B429">
        <v>21.815999999999999</v>
      </c>
      <c r="C429">
        <v>6.9714999999999998</v>
      </c>
      <c r="D429">
        <v>33.46</v>
      </c>
      <c r="E429">
        <v>12.5959</v>
      </c>
      <c r="F429">
        <v>16.956399999999999</v>
      </c>
      <c r="G429">
        <v>24.97</v>
      </c>
      <c r="H429">
        <v>42.95</v>
      </c>
      <c r="I429">
        <v>37.169499999999999</v>
      </c>
      <c r="J429">
        <v>23.85</v>
      </c>
      <c r="K429">
        <v>19.340299999999999</v>
      </c>
      <c r="L429">
        <v>1607.83</v>
      </c>
    </row>
    <row r="430" spans="1:12" x14ac:dyDescent="0.35">
      <c r="A430" s="3">
        <v>38607</v>
      </c>
      <c r="B430">
        <v>21.840699999999998</v>
      </c>
      <c r="C430">
        <v>6.9836999999999998</v>
      </c>
      <c r="D430">
        <v>33.909999999999997</v>
      </c>
      <c r="E430">
        <v>12.7951</v>
      </c>
      <c r="F430">
        <v>16.865200000000002</v>
      </c>
      <c r="G430">
        <v>25.21</v>
      </c>
      <c r="H430">
        <v>44.5</v>
      </c>
      <c r="I430">
        <v>36.943800000000003</v>
      </c>
      <c r="J430">
        <v>23.38</v>
      </c>
      <c r="K430">
        <v>19.141100000000002</v>
      </c>
      <c r="L430">
        <v>1612.2</v>
      </c>
    </row>
    <row r="431" spans="1:12" x14ac:dyDescent="0.35">
      <c r="A431" s="3">
        <v>38608</v>
      </c>
      <c r="B431">
        <v>21.734000000000002</v>
      </c>
      <c r="C431">
        <v>6.9048999999999996</v>
      </c>
      <c r="D431">
        <v>34.299999999999997</v>
      </c>
      <c r="E431">
        <v>12.9374</v>
      </c>
      <c r="F431">
        <v>16.6553</v>
      </c>
      <c r="G431">
        <v>24.37</v>
      </c>
      <c r="H431">
        <v>43.93</v>
      </c>
      <c r="I431">
        <v>37.204300000000003</v>
      </c>
      <c r="J431">
        <v>23.3</v>
      </c>
      <c r="K431">
        <v>19.072199999999999</v>
      </c>
      <c r="L431">
        <v>1607.38</v>
      </c>
    </row>
    <row r="432" spans="1:12" x14ac:dyDescent="0.35">
      <c r="A432" s="3">
        <v>38609</v>
      </c>
      <c r="B432">
        <v>21.5944</v>
      </c>
      <c r="C432">
        <v>6.7404999999999999</v>
      </c>
      <c r="D432">
        <v>33.799999999999997</v>
      </c>
      <c r="E432">
        <v>12.7477</v>
      </c>
      <c r="F432">
        <v>16.281099999999999</v>
      </c>
      <c r="G432">
        <v>23.67</v>
      </c>
      <c r="H432">
        <v>43.1</v>
      </c>
      <c r="I432">
        <v>36.527000000000001</v>
      </c>
      <c r="J432">
        <v>23.63</v>
      </c>
      <c r="K432">
        <v>18.758099999999999</v>
      </c>
      <c r="L432">
        <v>1589.63</v>
      </c>
    </row>
    <row r="433" spans="1:12" x14ac:dyDescent="0.35">
      <c r="A433" s="3">
        <v>38610</v>
      </c>
      <c r="B433">
        <v>21.561599999999999</v>
      </c>
      <c r="C433">
        <v>6.7758000000000003</v>
      </c>
      <c r="D433">
        <v>33.57</v>
      </c>
      <c r="E433">
        <v>12.6813</v>
      </c>
      <c r="F433">
        <v>16.454499999999999</v>
      </c>
      <c r="G433">
        <v>23.42</v>
      </c>
      <c r="H433">
        <v>42.71</v>
      </c>
      <c r="I433">
        <v>36.683300000000003</v>
      </c>
      <c r="J433">
        <v>23.64</v>
      </c>
      <c r="K433">
        <v>18.804099999999998</v>
      </c>
      <c r="L433">
        <v>1588.55</v>
      </c>
    </row>
    <row r="434" spans="1:12" x14ac:dyDescent="0.35">
      <c r="A434" s="3">
        <v>38611</v>
      </c>
      <c r="B434">
        <v>21.397500000000001</v>
      </c>
      <c r="C434">
        <v>6.9579000000000004</v>
      </c>
      <c r="D434">
        <v>33.17</v>
      </c>
      <c r="E434">
        <v>12.567500000000001</v>
      </c>
      <c r="F434">
        <v>16.810400000000001</v>
      </c>
      <c r="G434">
        <v>24.2</v>
      </c>
      <c r="H434">
        <v>42.8</v>
      </c>
      <c r="I434">
        <v>37.612299999999998</v>
      </c>
      <c r="J434">
        <v>22.65</v>
      </c>
      <c r="K434">
        <v>19.003299999999999</v>
      </c>
      <c r="L434">
        <v>1599.44</v>
      </c>
    </row>
    <row r="435" spans="1:12" x14ac:dyDescent="0.35">
      <c r="A435" s="3">
        <v>38614</v>
      </c>
      <c r="B435">
        <v>21.34</v>
      </c>
      <c r="C435">
        <v>7.1521999999999997</v>
      </c>
      <c r="D435">
        <v>32.75</v>
      </c>
      <c r="E435">
        <v>12.605399999999999</v>
      </c>
      <c r="F435">
        <v>16.5823</v>
      </c>
      <c r="G435">
        <v>23.27</v>
      </c>
      <c r="H435">
        <v>42.75</v>
      </c>
      <c r="I435">
        <v>37.082700000000003</v>
      </c>
      <c r="J435">
        <v>22.34</v>
      </c>
      <c r="K435">
        <v>18.903700000000001</v>
      </c>
      <c r="L435">
        <v>1586.05</v>
      </c>
    </row>
    <row r="436" spans="1:12" x14ac:dyDescent="0.35">
      <c r="A436" s="3">
        <v>38615</v>
      </c>
      <c r="B436">
        <v>21.2087</v>
      </c>
      <c r="C436">
        <v>7.2268999999999997</v>
      </c>
      <c r="D436">
        <v>32.64</v>
      </c>
      <c r="E436">
        <v>12.7098</v>
      </c>
      <c r="F436">
        <v>16.399699999999999</v>
      </c>
      <c r="G436">
        <v>23.18</v>
      </c>
      <c r="H436">
        <v>41.87</v>
      </c>
      <c r="I436">
        <v>37.699199999999998</v>
      </c>
      <c r="J436">
        <v>23</v>
      </c>
      <c r="K436">
        <v>18.750499999999999</v>
      </c>
      <c r="L436">
        <v>1578.2</v>
      </c>
    </row>
    <row r="437" spans="1:12" x14ac:dyDescent="0.35">
      <c r="A437" s="3">
        <v>38616</v>
      </c>
      <c r="B437">
        <v>20.921399999999998</v>
      </c>
      <c r="C437">
        <v>7.0801999999999996</v>
      </c>
      <c r="D437">
        <v>31.97</v>
      </c>
      <c r="E437">
        <v>12.605399999999999</v>
      </c>
      <c r="F437">
        <v>16.290199999999999</v>
      </c>
      <c r="G437">
        <v>22.67</v>
      </c>
      <c r="H437">
        <v>41.25</v>
      </c>
      <c r="I437">
        <v>37.968299999999999</v>
      </c>
      <c r="J437">
        <v>22.1</v>
      </c>
      <c r="K437">
        <v>18.765799999999999</v>
      </c>
      <c r="L437">
        <v>1561.84</v>
      </c>
    </row>
    <row r="438" spans="1:12" x14ac:dyDescent="0.35">
      <c r="A438" s="3">
        <v>38617</v>
      </c>
      <c r="B438">
        <v>20.798300000000001</v>
      </c>
      <c r="C438">
        <v>7.0515999999999996</v>
      </c>
      <c r="D438">
        <v>32.04</v>
      </c>
      <c r="E438">
        <v>12.823600000000001</v>
      </c>
      <c r="F438">
        <v>16.5275</v>
      </c>
      <c r="G438">
        <v>23.62</v>
      </c>
      <c r="H438">
        <v>42.08</v>
      </c>
      <c r="I438">
        <v>38.2027</v>
      </c>
      <c r="J438">
        <v>22.21</v>
      </c>
      <c r="K438">
        <v>18.811800000000002</v>
      </c>
      <c r="L438">
        <v>1567.36</v>
      </c>
    </row>
    <row r="439" spans="1:12" x14ac:dyDescent="0.35">
      <c r="A439" s="3">
        <v>38618</v>
      </c>
      <c r="B439">
        <v>20.7408</v>
      </c>
      <c r="C439">
        <v>7.2282000000000002</v>
      </c>
      <c r="D439">
        <v>32.130000000000003</v>
      </c>
      <c r="E439">
        <v>11.8087</v>
      </c>
      <c r="F439">
        <v>16.472799999999999</v>
      </c>
      <c r="G439">
        <v>24.17</v>
      </c>
      <c r="H439">
        <v>42.19</v>
      </c>
      <c r="I439">
        <v>38.8626</v>
      </c>
      <c r="J439">
        <v>22.98</v>
      </c>
      <c r="K439">
        <v>18.6739</v>
      </c>
      <c r="L439">
        <v>1571.75</v>
      </c>
    </row>
    <row r="440" spans="1:12" x14ac:dyDescent="0.35">
      <c r="A440" s="3">
        <v>38621</v>
      </c>
      <c r="B440">
        <v>20.7408</v>
      </c>
      <c r="C440">
        <v>7.3151999999999999</v>
      </c>
      <c r="D440">
        <v>32.18</v>
      </c>
      <c r="E440">
        <v>11.7613</v>
      </c>
      <c r="F440">
        <v>16.354099999999999</v>
      </c>
      <c r="G440">
        <v>23.97</v>
      </c>
      <c r="H440">
        <v>43.34</v>
      </c>
      <c r="I440">
        <v>38.549999999999997</v>
      </c>
      <c r="J440">
        <v>23.63</v>
      </c>
      <c r="K440">
        <v>18.551300000000001</v>
      </c>
      <c r="L440">
        <v>1572.86</v>
      </c>
    </row>
    <row r="441" spans="1:12" x14ac:dyDescent="0.35">
      <c r="A441" s="3">
        <v>38622</v>
      </c>
      <c r="B441">
        <v>20.798300000000001</v>
      </c>
      <c r="C441">
        <v>7.2609000000000004</v>
      </c>
      <c r="D441">
        <v>32.479999999999997</v>
      </c>
      <c r="E441">
        <v>11.694900000000001</v>
      </c>
      <c r="F441">
        <v>16.171600000000002</v>
      </c>
      <c r="G441">
        <v>24.3</v>
      </c>
      <c r="H441">
        <v>43.16</v>
      </c>
      <c r="I441">
        <v>38.506599999999999</v>
      </c>
      <c r="J441">
        <v>23.77</v>
      </c>
      <c r="K441">
        <v>18.252600000000001</v>
      </c>
      <c r="L441">
        <v>1568.84</v>
      </c>
    </row>
    <row r="442" spans="1:12" x14ac:dyDescent="0.35">
      <c r="A442" s="3">
        <v>38623</v>
      </c>
      <c r="B442">
        <v>21.069099999999999</v>
      </c>
      <c r="C442">
        <v>6.9401999999999999</v>
      </c>
      <c r="D442">
        <v>32.35</v>
      </c>
      <c r="E442">
        <v>11.562100000000001</v>
      </c>
      <c r="F442">
        <v>16.354099999999999</v>
      </c>
      <c r="G442">
        <v>24.24</v>
      </c>
      <c r="H442">
        <v>43.37</v>
      </c>
      <c r="I442">
        <v>38.645499999999998</v>
      </c>
      <c r="J442">
        <v>24.17</v>
      </c>
      <c r="K442">
        <v>18.3445</v>
      </c>
      <c r="L442">
        <v>1568.81</v>
      </c>
    </row>
    <row r="443" spans="1:12" x14ac:dyDescent="0.35">
      <c r="A443" s="3">
        <v>38624</v>
      </c>
      <c r="B443">
        <v>21.290800000000001</v>
      </c>
      <c r="C443">
        <v>7.1113999999999997</v>
      </c>
      <c r="D443">
        <v>33.46</v>
      </c>
      <c r="E443">
        <v>11.6854</v>
      </c>
      <c r="F443">
        <v>16.299399999999999</v>
      </c>
      <c r="G443">
        <v>24.4</v>
      </c>
      <c r="H443">
        <v>44.79</v>
      </c>
      <c r="I443">
        <v>39.0623</v>
      </c>
      <c r="J443">
        <v>24.87</v>
      </c>
      <c r="K443">
        <v>18.750499999999999</v>
      </c>
      <c r="L443">
        <v>1589.93</v>
      </c>
    </row>
    <row r="444" spans="1:12" x14ac:dyDescent="0.35">
      <c r="A444" s="3">
        <v>38625</v>
      </c>
      <c r="B444">
        <v>21.118400000000001</v>
      </c>
      <c r="C444">
        <v>7.2839999999999998</v>
      </c>
      <c r="D444">
        <v>33.840000000000003</v>
      </c>
      <c r="E444">
        <v>11.7613</v>
      </c>
      <c r="F444">
        <v>16.354099999999999</v>
      </c>
      <c r="G444">
        <v>25.99</v>
      </c>
      <c r="H444">
        <v>45.3</v>
      </c>
      <c r="I444">
        <v>38.853900000000003</v>
      </c>
      <c r="J444">
        <v>25.2</v>
      </c>
      <c r="K444">
        <v>18.880700000000001</v>
      </c>
      <c r="L444">
        <v>1601.66</v>
      </c>
    </row>
    <row r="445" spans="1:12" x14ac:dyDescent="0.35">
      <c r="A445" s="3">
        <v>38628</v>
      </c>
      <c r="B445">
        <v>20.929600000000001</v>
      </c>
      <c r="C445">
        <v>7.3967000000000001</v>
      </c>
      <c r="D445">
        <v>33.770000000000003</v>
      </c>
      <c r="E445">
        <v>11.7423</v>
      </c>
      <c r="F445">
        <v>16.189800000000002</v>
      </c>
      <c r="G445">
        <v>26.64</v>
      </c>
      <c r="H445">
        <v>46.01</v>
      </c>
      <c r="I445">
        <v>39.114400000000003</v>
      </c>
      <c r="J445">
        <v>25.66</v>
      </c>
      <c r="K445">
        <v>18.842400000000001</v>
      </c>
      <c r="L445">
        <v>1605.59</v>
      </c>
    </row>
    <row r="446" spans="1:12" x14ac:dyDescent="0.35">
      <c r="A446" s="3">
        <v>38629</v>
      </c>
      <c r="B446">
        <v>20.502800000000001</v>
      </c>
      <c r="C446">
        <v>7.3029999999999999</v>
      </c>
      <c r="D446">
        <v>33.57</v>
      </c>
      <c r="E446">
        <v>11.609500000000001</v>
      </c>
      <c r="F446">
        <v>16.126000000000001</v>
      </c>
      <c r="G446">
        <v>26.99</v>
      </c>
      <c r="H446">
        <v>44.93</v>
      </c>
      <c r="I446">
        <v>39.6006</v>
      </c>
      <c r="J446">
        <v>24.36</v>
      </c>
      <c r="K446">
        <v>18.765799999999999</v>
      </c>
      <c r="L446">
        <v>1595.54</v>
      </c>
    </row>
    <row r="447" spans="1:12" x14ac:dyDescent="0.35">
      <c r="A447" s="3">
        <v>38630</v>
      </c>
      <c r="B447">
        <v>20.2484</v>
      </c>
      <c r="C447">
        <v>7.1711999999999998</v>
      </c>
      <c r="D447">
        <v>33.49</v>
      </c>
      <c r="E447">
        <v>11.543100000000001</v>
      </c>
      <c r="F447">
        <v>15.970800000000001</v>
      </c>
      <c r="G447">
        <v>25.99</v>
      </c>
      <c r="H447">
        <v>44.49</v>
      </c>
      <c r="I447">
        <v>39.2012</v>
      </c>
      <c r="J447">
        <v>24</v>
      </c>
      <c r="K447">
        <v>18.436399999999999</v>
      </c>
      <c r="L447">
        <v>1571.52</v>
      </c>
    </row>
    <row r="448" spans="1:12" x14ac:dyDescent="0.35">
      <c r="A448" s="3">
        <v>38631</v>
      </c>
      <c r="B448">
        <v>20.297599999999999</v>
      </c>
      <c r="C448">
        <v>7.0244</v>
      </c>
      <c r="D448">
        <v>33.799999999999997</v>
      </c>
      <c r="E448">
        <v>11.410299999999999</v>
      </c>
      <c r="F448">
        <v>16.180700000000002</v>
      </c>
      <c r="G448">
        <v>25.68</v>
      </c>
      <c r="H448">
        <v>44.01</v>
      </c>
      <c r="I448">
        <v>38.332999999999998</v>
      </c>
      <c r="J448">
        <v>23.83</v>
      </c>
      <c r="K448">
        <v>18.199000000000002</v>
      </c>
      <c r="L448">
        <v>1552.94</v>
      </c>
    </row>
    <row r="449" spans="1:12" x14ac:dyDescent="0.35">
      <c r="A449" s="3">
        <v>38632</v>
      </c>
      <c r="B449">
        <v>20.182700000000001</v>
      </c>
      <c r="C449">
        <v>6.9701000000000004</v>
      </c>
      <c r="D449">
        <v>34.159999999999997</v>
      </c>
      <c r="E449">
        <v>11.3629</v>
      </c>
      <c r="F449">
        <v>16.089500000000001</v>
      </c>
      <c r="G449">
        <v>27.25</v>
      </c>
      <c r="H449">
        <v>43.72</v>
      </c>
      <c r="I449">
        <v>38.133299999999998</v>
      </c>
      <c r="J449">
        <v>24</v>
      </c>
      <c r="K449">
        <v>18.245000000000001</v>
      </c>
      <c r="L449">
        <v>1555.92</v>
      </c>
    </row>
    <row r="450" spans="1:12" x14ac:dyDescent="0.35">
      <c r="A450" s="3">
        <v>38635</v>
      </c>
      <c r="B450">
        <v>20.076000000000001</v>
      </c>
      <c r="C450">
        <v>6.8437000000000001</v>
      </c>
      <c r="D450">
        <v>34.53</v>
      </c>
      <c r="E450">
        <v>11.391400000000001</v>
      </c>
      <c r="F450">
        <v>15.9617</v>
      </c>
      <c r="G450">
        <v>28.69</v>
      </c>
      <c r="H450">
        <v>43.76</v>
      </c>
      <c r="I450">
        <v>37.924900000000001</v>
      </c>
      <c r="J450">
        <v>23.11</v>
      </c>
      <c r="K450">
        <v>17.938600000000001</v>
      </c>
      <c r="L450">
        <v>1546.99</v>
      </c>
    </row>
    <row r="451" spans="1:12" x14ac:dyDescent="0.35">
      <c r="A451" s="3">
        <v>38636</v>
      </c>
      <c r="B451">
        <v>20.035</v>
      </c>
      <c r="C451">
        <v>7.0095000000000001</v>
      </c>
      <c r="D451">
        <v>34.1</v>
      </c>
      <c r="E451">
        <v>11.457800000000001</v>
      </c>
      <c r="F451">
        <v>15.687899999999999</v>
      </c>
      <c r="G451">
        <v>28.21</v>
      </c>
      <c r="H451">
        <v>43.4</v>
      </c>
      <c r="I451">
        <v>37.733899999999998</v>
      </c>
      <c r="J451">
        <v>23.29</v>
      </c>
      <c r="K451">
        <v>17.938600000000001</v>
      </c>
      <c r="L451">
        <v>1539.31</v>
      </c>
    </row>
    <row r="452" spans="1:12" x14ac:dyDescent="0.35">
      <c r="A452" s="3">
        <v>38637</v>
      </c>
      <c r="B452">
        <v>19.944700000000001</v>
      </c>
      <c r="C452">
        <v>6.6916000000000002</v>
      </c>
      <c r="D452">
        <v>33.93</v>
      </c>
      <c r="E452">
        <v>11.3819</v>
      </c>
      <c r="F452">
        <v>15.9069</v>
      </c>
      <c r="G452">
        <v>27.51</v>
      </c>
      <c r="H452">
        <v>42.55</v>
      </c>
      <c r="I452">
        <v>36.770099999999999</v>
      </c>
      <c r="J452">
        <v>21</v>
      </c>
      <c r="K452">
        <v>17.800699999999999</v>
      </c>
      <c r="L452">
        <v>1521.19</v>
      </c>
    </row>
    <row r="453" spans="1:12" x14ac:dyDescent="0.35">
      <c r="A453" s="3">
        <v>38638</v>
      </c>
      <c r="B453">
        <v>20.182700000000001</v>
      </c>
      <c r="C453">
        <v>7.3015999999999996</v>
      </c>
      <c r="D453">
        <v>33.369999999999997</v>
      </c>
      <c r="E453">
        <v>11.457800000000001</v>
      </c>
      <c r="F453">
        <v>15.7883</v>
      </c>
      <c r="G453">
        <v>27.9</v>
      </c>
      <c r="H453">
        <v>42.62</v>
      </c>
      <c r="I453">
        <v>36.205800000000004</v>
      </c>
      <c r="J453">
        <v>21.63</v>
      </c>
      <c r="K453">
        <v>17.770099999999999</v>
      </c>
      <c r="L453">
        <v>1533.8</v>
      </c>
    </row>
    <row r="454" spans="1:12" x14ac:dyDescent="0.35">
      <c r="A454" s="3">
        <v>38639</v>
      </c>
      <c r="B454">
        <v>20.2484</v>
      </c>
      <c r="C454">
        <v>7.3369</v>
      </c>
      <c r="D454">
        <v>33.520000000000003</v>
      </c>
      <c r="E454">
        <v>11.6759</v>
      </c>
      <c r="F454">
        <v>15.760899999999999</v>
      </c>
      <c r="G454">
        <v>28.76</v>
      </c>
      <c r="H454">
        <v>43.79</v>
      </c>
      <c r="I454">
        <v>36.405500000000004</v>
      </c>
      <c r="J454">
        <v>21.19</v>
      </c>
      <c r="K454">
        <v>17.792999999999999</v>
      </c>
      <c r="L454">
        <v>1544.29</v>
      </c>
    </row>
    <row r="455" spans="1:12" x14ac:dyDescent="0.35">
      <c r="A455" s="3">
        <v>38642</v>
      </c>
      <c r="B455">
        <v>20.133500000000002</v>
      </c>
      <c r="C455">
        <v>7.2609000000000004</v>
      </c>
      <c r="D455">
        <v>34.159999999999997</v>
      </c>
      <c r="E455">
        <v>11.7423</v>
      </c>
      <c r="F455">
        <v>15.669700000000001</v>
      </c>
      <c r="G455">
        <v>29.1</v>
      </c>
      <c r="H455">
        <v>45.02</v>
      </c>
      <c r="I455">
        <v>36.6312</v>
      </c>
      <c r="J455">
        <v>21.37</v>
      </c>
      <c r="K455">
        <v>17.969200000000001</v>
      </c>
      <c r="L455">
        <v>1549.88</v>
      </c>
    </row>
    <row r="456" spans="1:12" x14ac:dyDescent="0.35">
      <c r="A456" s="3">
        <v>38643</v>
      </c>
      <c r="B456">
        <v>20.1663</v>
      </c>
      <c r="C456">
        <v>7.0937000000000001</v>
      </c>
      <c r="D456">
        <v>33.700000000000003</v>
      </c>
      <c r="E456">
        <v>11.732799999999999</v>
      </c>
      <c r="F456">
        <v>15.4963</v>
      </c>
      <c r="G456">
        <v>27.45</v>
      </c>
      <c r="H456">
        <v>44.65</v>
      </c>
      <c r="I456">
        <v>36.856999999999999</v>
      </c>
      <c r="J456">
        <v>21.05</v>
      </c>
      <c r="K456">
        <v>18.168399999999998</v>
      </c>
      <c r="L456">
        <v>1538.43</v>
      </c>
    </row>
    <row r="457" spans="1:12" x14ac:dyDescent="0.35">
      <c r="A457" s="3">
        <v>38644</v>
      </c>
      <c r="B457">
        <v>20.5931</v>
      </c>
      <c r="C457">
        <v>7.4646999999999997</v>
      </c>
      <c r="D457">
        <v>35.909999999999997</v>
      </c>
      <c r="E457">
        <v>11.562100000000001</v>
      </c>
      <c r="F457">
        <v>15.696999999999999</v>
      </c>
      <c r="G457">
        <v>28.35</v>
      </c>
      <c r="H457">
        <v>45.86</v>
      </c>
      <c r="I457">
        <v>38.220100000000002</v>
      </c>
      <c r="J457">
        <v>21.34</v>
      </c>
      <c r="K457">
        <v>18.145399999999999</v>
      </c>
      <c r="L457">
        <v>1569.61</v>
      </c>
    </row>
    <row r="458" spans="1:12" x14ac:dyDescent="0.35">
      <c r="A458" s="3">
        <v>38645</v>
      </c>
      <c r="B458">
        <v>20.346900000000002</v>
      </c>
      <c r="C458">
        <v>7.6276999999999999</v>
      </c>
      <c r="D458">
        <v>35.26</v>
      </c>
      <c r="E458">
        <v>11.514699999999999</v>
      </c>
      <c r="F458">
        <v>15.4506</v>
      </c>
      <c r="G458">
        <v>25.63</v>
      </c>
      <c r="H458">
        <v>45.01</v>
      </c>
      <c r="I458">
        <v>37.638399999999997</v>
      </c>
      <c r="J458">
        <v>21</v>
      </c>
      <c r="K458">
        <v>18.091799999999999</v>
      </c>
      <c r="L458">
        <v>1555.59</v>
      </c>
    </row>
    <row r="459" spans="1:12" x14ac:dyDescent="0.35">
      <c r="A459" s="3">
        <v>38646</v>
      </c>
      <c r="B459">
        <v>20.338699999999999</v>
      </c>
      <c r="C459">
        <v>7.5625</v>
      </c>
      <c r="D459">
        <v>35.29</v>
      </c>
      <c r="E459">
        <v>11.628500000000001</v>
      </c>
      <c r="F459">
        <v>15.5419</v>
      </c>
      <c r="G459">
        <v>26.15</v>
      </c>
      <c r="H459">
        <v>45.95</v>
      </c>
      <c r="I459">
        <v>39.070999999999998</v>
      </c>
      <c r="J459">
        <v>21.85</v>
      </c>
      <c r="K459">
        <v>17.7318</v>
      </c>
      <c r="L459">
        <v>1565.12</v>
      </c>
    </row>
    <row r="460" spans="1:12" x14ac:dyDescent="0.35">
      <c r="A460" s="3">
        <v>38649</v>
      </c>
      <c r="B460">
        <v>20.601299999999998</v>
      </c>
      <c r="C460">
        <v>7.7160000000000002</v>
      </c>
      <c r="D460">
        <v>35.28</v>
      </c>
      <c r="E460">
        <v>12.159599999999999</v>
      </c>
      <c r="F460">
        <v>15.660500000000001</v>
      </c>
      <c r="G460">
        <v>26.97</v>
      </c>
      <c r="H460">
        <v>46.93</v>
      </c>
      <c r="I460">
        <v>39.678800000000003</v>
      </c>
      <c r="J460">
        <v>22.12</v>
      </c>
      <c r="K460">
        <v>17.6935</v>
      </c>
      <c r="L460">
        <v>1590.65</v>
      </c>
    </row>
    <row r="461" spans="1:12" x14ac:dyDescent="0.35">
      <c r="A461" s="3">
        <v>38650</v>
      </c>
      <c r="B461">
        <v>20.543900000000001</v>
      </c>
      <c r="C461">
        <v>7.6223000000000001</v>
      </c>
      <c r="D461">
        <v>35.119999999999997</v>
      </c>
      <c r="E461">
        <v>12.3019</v>
      </c>
      <c r="F461">
        <v>15.624000000000001</v>
      </c>
      <c r="G461">
        <v>27.41</v>
      </c>
      <c r="H461">
        <v>46.17</v>
      </c>
      <c r="I461">
        <v>39.209899999999998</v>
      </c>
      <c r="J461">
        <v>22.35</v>
      </c>
      <c r="K461">
        <v>17.7011</v>
      </c>
      <c r="L461">
        <v>1585.82</v>
      </c>
    </row>
    <row r="462" spans="1:12" x14ac:dyDescent="0.35">
      <c r="A462" s="3">
        <v>38651</v>
      </c>
      <c r="B462">
        <v>20.6096</v>
      </c>
      <c r="C462">
        <v>7.7485999999999997</v>
      </c>
      <c r="D462">
        <v>35.46</v>
      </c>
      <c r="E462">
        <v>12.007899999999999</v>
      </c>
      <c r="F462">
        <v>15.6058</v>
      </c>
      <c r="G462">
        <v>24.98</v>
      </c>
      <c r="H462">
        <v>39.75</v>
      </c>
      <c r="I462">
        <v>38.940800000000003</v>
      </c>
      <c r="J462">
        <v>22.82</v>
      </c>
      <c r="K462">
        <v>17.670500000000001</v>
      </c>
      <c r="L462">
        <v>1575.14</v>
      </c>
    </row>
    <row r="463" spans="1:12" x14ac:dyDescent="0.35">
      <c r="A463" s="3">
        <v>38652</v>
      </c>
      <c r="B463">
        <v>20.396100000000001</v>
      </c>
      <c r="C463">
        <v>7.5285000000000002</v>
      </c>
      <c r="D463">
        <v>35.450000000000003</v>
      </c>
      <c r="E463">
        <v>11.8087</v>
      </c>
      <c r="F463">
        <v>15.5601</v>
      </c>
      <c r="G463">
        <v>25.9</v>
      </c>
      <c r="H463">
        <v>39.06</v>
      </c>
      <c r="I463">
        <v>37.377899999999997</v>
      </c>
      <c r="J463">
        <v>21.82</v>
      </c>
      <c r="K463">
        <v>17.494299999999999</v>
      </c>
      <c r="L463">
        <v>1543.38</v>
      </c>
    </row>
    <row r="464" spans="1:12" x14ac:dyDescent="0.35">
      <c r="A464" s="3">
        <v>38653</v>
      </c>
      <c r="B464">
        <v>20.9542</v>
      </c>
      <c r="C464">
        <v>7.4008000000000003</v>
      </c>
      <c r="D464">
        <v>35.58</v>
      </c>
      <c r="E464">
        <v>12.055300000000001</v>
      </c>
      <c r="F464">
        <v>15.642300000000001</v>
      </c>
      <c r="G464">
        <v>26.28</v>
      </c>
      <c r="H464">
        <v>38.950000000000003</v>
      </c>
      <c r="I464">
        <v>35.658799999999999</v>
      </c>
      <c r="J464">
        <v>22.32</v>
      </c>
      <c r="K464">
        <v>17.869599999999998</v>
      </c>
      <c r="L464">
        <v>1557.11</v>
      </c>
    </row>
    <row r="465" spans="1:12" x14ac:dyDescent="0.35">
      <c r="A465" s="3">
        <v>38656</v>
      </c>
      <c r="B465">
        <v>21.093800000000002</v>
      </c>
      <c r="C465">
        <v>7.8247</v>
      </c>
      <c r="D465">
        <v>36.97</v>
      </c>
      <c r="E465">
        <v>12.026899999999999</v>
      </c>
      <c r="F465">
        <v>15.9252</v>
      </c>
      <c r="G465">
        <v>26.41</v>
      </c>
      <c r="H465">
        <v>39.86</v>
      </c>
      <c r="I465">
        <v>34.5214</v>
      </c>
      <c r="J465">
        <v>23.22</v>
      </c>
      <c r="K465">
        <v>17.9999</v>
      </c>
      <c r="L465">
        <v>1579.18</v>
      </c>
    </row>
    <row r="466" spans="1:12" x14ac:dyDescent="0.35">
      <c r="A466" s="3">
        <v>38657</v>
      </c>
      <c r="B466">
        <v>21.307200000000002</v>
      </c>
      <c r="C466">
        <v>7.8125</v>
      </c>
      <c r="D466">
        <v>37.72</v>
      </c>
      <c r="E466">
        <v>12.074299999999999</v>
      </c>
      <c r="F466">
        <v>15.9526</v>
      </c>
      <c r="G466">
        <v>25.68</v>
      </c>
      <c r="H466">
        <v>40.369999999999997</v>
      </c>
      <c r="I466">
        <v>34.286999999999999</v>
      </c>
      <c r="J466">
        <v>23.08</v>
      </c>
      <c r="K466">
        <v>17.348800000000001</v>
      </c>
      <c r="L466">
        <v>1576.52</v>
      </c>
    </row>
    <row r="467" spans="1:12" x14ac:dyDescent="0.35">
      <c r="A467" s="3">
        <v>38658</v>
      </c>
      <c r="B467">
        <v>21.717600000000001</v>
      </c>
      <c r="C467">
        <v>8.1454000000000004</v>
      </c>
      <c r="D467">
        <v>37.99</v>
      </c>
      <c r="E467">
        <v>11.837199999999999</v>
      </c>
      <c r="F467">
        <v>16.089500000000001</v>
      </c>
      <c r="G467">
        <v>27.12</v>
      </c>
      <c r="H467">
        <v>40.75</v>
      </c>
      <c r="I467">
        <v>35.059699999999999</v>
      </c>
      <c r="J467">
        <v>24.2</v>
      </c>
      <c r="K467">
        <v>17.900300000000001</v>
      </c>
      <c r="L467">
        <v>1597.29</v>
      </c>
    </row>
    <row r="468" spans="1:12" x14ac:dyDescent="0.35">
      <c r="A468" s="3">
        <v>38659</v>
      </c>
      <c r="B468">
        <v>21.7011</v>
      </c>
      <c r="C468">
        <v>8.4034999999999993</v>
      </c>
      <c r="D468">
        <v>37.450000000000003</v>
      </c>
      <c r="E468">
        <v>11.5716</v>
      </c>
      <c r="F468">
        <v>15.979900000000001</v>
      </c>
      <c r="G468">
        <v>27.08</v>
      </c>
      <c r="H468">
        <v>41.56</v>
      </c>
      <c r="I468">
        <v>38.220100000000002</v>
      </c>
      <c r="J468">
        <v>24.5</v>
      </c>
      <c r="K468">
        <v>18.3614</v>
      </c>
      <c r="L468">
        <v>1619.67</v>
      </c>
    </row>
    <row r="469" spans="1:12" x14ac:dyDescent="0.35">
      <c r="A469" s="3">
        <v>38660</v>
      </c>
      <c r="B469">
        <v>21.881699999999999</v>
      </c>
      <c r="C469">
        <v>8.3084000000000007</v>
      </c>
      <c r="D469">
        <v>37.869999999999997</v>
      </c>
      <c r="E469">
        <v>11.9605</v>
      </c>
      <c r="F469">
        <v>16.308499999999999</v>
      </c>
      <c r="G469">
        <v>27.59</v>
      </c>
      <c r="H469">
        <v>41.09</v>
      </c>
      <c r="I469">
        <v>38.897300000000001</v>
      </c>
      <c r="J469">
        <v>24.63</v>
      </c>
      <c r="K469">
        <v>18.438300000000002</v>
      </c>
      <c r="L469">
        <v>1628.03</v>
      </c>
    </row>
    <row r="470" spans="1:12" x14ac:dyDescent="0.35">
      <c r="A470" s="3">
        <v>38663</v>
      </c>
      <c r="B470">
        <v>22.169</v>
      </c>
      <c r="C470">
        <v>8.1834000000000007</v>
      </c>
      <c r="D470">
        <v>37.899000000000001</v>
      </c>
      <c r="E470">
        <v>11.9605</v>
      </c>
      <c r="F470">
        <v>16.290199999999999</v>
      </c>
      <c r="G470">
        <v>27.81</v>
      </c>
      <c r="H470">
        <v>41.39</v>
      </c>
      <c r="I470">
        <v>38.758400000000002</v>
      </c>
      <c r="J470">
        <v>24.89</v>
      </c>
      <c r="K470">
        <v>18.830300000000001</v>
      </c>
      <c r="L470">
        <v>1629.27</v>
      </c>
    </row>
    <row r="471" spans="1:12" x14ac:dyDescent="0.35">
      <c r="A471" s="3">
        <v>38664</v>
      </c>
      <c r="B471">
        <v>22.2014</v>
      </c>
      <c r="C471">
        <v>8.1386000000000003</v>
      </c>
      <c r="D471">
        <v>37.97</v>
      </c>
      <c r="E471">
        <v>11.969899999999999</v>
      </c>
      <c r="F471">
        <v>16.299399999999999</v>
      </c>
      <c r="G471">
        <v>28.56</v>
      </c>
      <c r="H471">
        <v>41.95</v>
      </c>
      <c r="I471">
        <v>39.322800000000001</v>
      </c>
      <c r="J471">
        <v>24.54</v>
      </c>
      <c r="K471">
        <v>18.8687</v>
      </c>
      <c r="L471">
        <v>1628.4</v>
      </c>
    </row>
    <row r="472" spans="1:12" x14ac:dyDescent="0.35">
      <c r="A472" s="3">
        <v>38665</v>
      </c>
      <c r="B472">
        <v>22.1279</v>
      </c>
      <c r="C472">
        <v>8.1670999999999996</v>
      </c>
      <c r="D472">
        <v>37.75</v>
      </c>
      <c r="E472">
        <v>11.865600000000001</v>
      </c>
      <c r="F472">
        <v>16.199000000000002</v>
      </c>
      <c r="G472">
        <v>28.15</v>
      </c>
      <c r="H472">
        <v>41.4</v>
      </c>
      <c r="I472">
        <v>38.784500000000001</v>
      </c>
      <c r="J472">
        <v>24.52</v>
      </c>
      <c r="K472">
        <v>19.0608</v>
      </c>
      <c r="L472">
        <v>1630.21</v>
      </c>
    </row>
    <row r="473" spans="1:12" x14ac:dyDescent="0.35">
      <c r="A473" s="3">
        <v>38666</v>
      </c>
      <c r="B473">
        <v>22.2346</v>
      </c>
      <c r="C473">
        <v>8.3125</v>
      </c>
      <c r="D473">
        <v>38.69</v>
      </c>
      <c r="E473">
        <v>12.0458</v>
      </c>
      <c r="F473">
        <v>15.651400000000001</v>
      </c>
      <c r="G473">
        <v>29.55</v>
      </c>
      <c r="H473">
        <v>42.18</v>
      </c>
      <c r="I473">
        <v>39.643999999999998</v>
      </c>
      <c r="J473">
        <v>24.82</v>
      </c>
      <c r="K473">
        <v>19.399000000000001</v>
      </c>
      <c r="L473">
        <v>1650.93</v>
      </c>
    </row>
    <row r="474" spans="1:12" x14ac:dyDescent="0.35">
      <c r="A474" s="3">
        <v>38667</v>
      </c>
      <c r="B474">
        <v>22.390599999999999</v>
      </c>
      <c r="C474">
        <v>8.3613999999999997</v>
      </c>
      <c r="D474">
        <v>38.49</v>
      </c>
      <c r="E474">
        <v>12.1502</v>
      </c>
      <c r="F474">
        <v>15.9434</v>
      </c>
      <c r="G474">
        <v>30.07</v>
      </c>
      <c r="H474">
        <v>42.68</v>
      </c>
      <c r="I474">
        <v>39.435699999999997</v>
      </c>
      <c r="J474">
        <v>24.76</v>
      </c>
      <c r="K474">
        <v>19.314499999999999</v>
      </c>
      <c r="L474">
        <v>1653.36</v>
      </c>
    </row>
    <row r="475" spans="1:12" x14ac:dyDescent="0.35">
      <c r="A475" s="3">
        <v>38670</v>
      </c>
      <c r="B475">
        <v>22.448</v>
      </c>
      <c r="C475">
        <v>8.3491999999999997</v>
      </c>
      <c r="D475">
        <v>38.450000000000003</v>
      </c>
      <c r="E475">
        <v>12.159599999999999</v>
      </c>
      <c r="F475">
        <v>15.8339</v>
      </c>
      <c r="G475">
        <v>29.02</v>
      </c>
      <c r="H475">
        <v>42.53</v>
      </c>
      <c r="I475">
        <v>39.531199999999998</v>
      </c>
      <c r="J475">
        <v>25</v>
      </c>
      <c r="K475">
        <v>19.498899999999999</v>
      </c>
      <c r="L475">
        <v>1651.9</v>
      </c>
    </row>
    <row r="476" spans="1:12" x14ac:dyDescent="0.35">
      <c r="A476" s="3">
        <v>38671</v>
      </c>
      <c r="B476">
        <v>22.6374</v>
      </c>
      <c r="C476">
        <v>8.4619</v>
      </c>
      <c r="D476">
        <v>37.65</v>
      </c>
      <c r="E476">
        <v>12.0174</v>
      </c>
      <c r="F476">
        <v>15.760899999999999</v>
      </c>
      <c r="G476">
        <v>27.95</v>
      </c>
      <c r="H476">
        <v>44.45</v>
      </c>
      <c r="I476">
        <v>39.018900000000002</v>
      </c>
      <c r="J476">
        <v>25.5</v>
      </c>
      <c r="K476">
        <v>19.276</v>
      </c>
      <c r="L476">
        <v>1644.31</v>
      </c>
    </row>
    <row r="477" spans="1:12" x14ac:dyDescent="0.35">
      <c r="A477" s="3">
        <v>38672</v>
      </c>
      <c r="B477">
        <v>22.834900000000001</v>
      </c>
      <c r="C477">
        <v>8.8247</v>
      </c>
      <c r="D477">
        <v>40.04</v>
      </c>
      <c r="E477">
        <v>11.8466</v>
      </c>
      <c r="F477">
        <v>15.715299999999999</v>
      </c>
      <c r="G477">
        <v>27.74</v>
      </c>
      <c r="H477">
        <v>45.3</v>
      </c>
      <c r="I477">
        <v>39.0276</v>
      </c>
      <c r="J477">
        <v>25.55</v>
      </c>
      <c r="K477">
        <v>19.114599999999999</v>
      </c>
      <c r="L477">
        <v>1651.45</v>
      </c>
    </row>
    <row r="478" spans="1:12" x14ac:dyDescent="0.35">
      <c r="A478" s="3">
        <v>38673</v>
      </c>
      <c r="B478">
        <v>23.0243</v>
      </c>
      <c r="C478">
        <v>8.7662999999999993</v>
      </c>
      <c r="D478">
        <v>42.23</v>
      </c>
      <c r="E478">
        <v>11.9605</v>
      </c>
      <c r="F478">
        <v>15.8522</v>
      </c>
      <c r="G478">
        <v>28.75</v>
      </c>
      <c r="H478">
        <v>46.74</v>
      </c>
      <c r="I478">
        <v>39.531199999999998</v>
      </c>
      <c r="J478">
        <v>25.89</v>
      </c>
      <c r="K478">
        <v>19.299099999999999</v>
      </c>
      <c r="L478">
        <v>1676.39</v>
      </c>
    </row>
    <row r="479" spans="1:12" x14ac:dyDescent="0.35">
      <c r="A479" s="3">
        <v>38674</v>
      </c>
      <c r="B479">
        <v>23.1066</v>
      </c>
      <c r="C479">
        <v>8.7716999999999992</v>
      </c>
      <c r="D479">
        <v>41.54</v>
      </c>
      <c r="E479">
        <v>11.969899999999999</v>
      </c>
      <c r="F479">
        <v>15.5328</v>
      </c>
      <c r="G479">
        <v>28.42</v>
      </c>
      <c r="H479">
        <v>47.98</v>
      </c>
      <c r="I479">
        <v>39.878500000000003</v>
      </c>
      <c r="J479">
        <v>26.74</v>
      </c>
      <c r="K479">
        <v>19.4451</v>
      </c>
      <c r="L479">
        <v>1679.85</v>
      </c>
    </row>
    <row r="480" spans="1:12" x14ac:dyDescent="0.35">
      <c r="A480" s="3">
        <v>38677</v>
      </c>
      <c r="B480">
        <v>23.180700000000002</v>
      </c>
      <c r="C480">
        <v>8.8261000000000003</v>
      </c>
      <c r="D480">
        <v>42.27</v>
      </c>
      <c r="E480">
        <v>11.799200000000001</v>
      </c>
      <c r="F480">
        <v>15.5693</v>
      </c>
      <c r="G480">
        <v>28.71</v>
      </c>
      <c r="H480">
        <v>47.99</v>
      </c>
      <c r="I480">
        <v>40.008699999999997</v>
      </c>
      <c r="J480">
        <v>27.04</v>
      </c>
      <c r="K480">
        <v>19.406700000000001</v>
      </c>
      <c r="L480">
        <v>1686.23</v>
      </c>
    </row>
    <row r="481" spans="1:12" x14ac:dyDescent="0.35">
      <c r="A481" s="3">
        <v>38678</v>
      </c>
      <c r="B481">
        <v>22.974900000000002</v>
      </c>
      <c r="C481">
        <v>9.0380000000000003</v>
      </c>
      <c r="D481">
        <v>42.36</v>
      </c>
      <c r="E481">
        <v>11.751799999999999</v>
      </c>
      <c r="F481">
        <v>15.77</v>
      </c>
      <c r="G481">
        <v>29.2</v>
      </c>
      <c r="H481">
        <v>48.85</v>
      </c>
      <c r="I481">
        <v>39.878500000000003</v>
      </c>
      <c r="J481">
        <v>27.09</v>
      </c>
      <c r="K481">
        <v>20.106100000000001</v>
      </c>
      <c r="L481">
        <v>1694.14</v>
      </c>
    </row>
    <row r="482" spans="1:12" x14ac:dyDescent="0.35">
      <c r="A482" s="3">
        <v>38679</v>
      </c>
      <c r="B482">
        <v>22.9831</v>
      </c>
      <c r="C482">
        <v>9.1181999999999999</v>
      </c>
      <c r="D482">
        <v>42.5</v>
      </c>
      <c r="E482">
        <v>11.988899999999999</v>
      </c>
      <c r="F482">
        <v>15.9161</v>
      </c>
      <c r="G482">
        <v>29.02</v>
      </c>
      <c r="H482">
        <v>48.24</v>
      </c>
      <c r="I482">
        <v>39.947899999999997</v>
      </c>
      <c r="J482">
        <v>26.22</v>
      </c>
      <c r="K482">
        <v>20.475000000000001</v>
      </c>
      <c r="L482">
        <v>1696.77</v>
      </c>
    </row>
    <row r="483" spans="1:12" x14ac:dyDescent="0.35">
      <c r="A483" s="3">
        <v>38681</v>
      </c>
      <c r="B483">
        <v>22.851400000000002</v>
      </c>
      <c r="C483">
        <v>9.4212000000000007</v>
      </c>
      <c r="D483">
        <v>42.13</v>
      </c>
      <c r="E483">
        <v>11.9605</v>
      </c>
      <c r="F483">
        <v>16.016400000000001</v>
      </c>
      <c r="G483">
        <v>29.25</v>
      </c>
      <c r="H483">
        <v>48.06</v>
      </c>
      <c r="I483">
        <v>40.095500000000001</v>
      </c>
      <c r="J483">
        <v>26.52</v>
      </c>
      <c r="K483">
        <v>20.605699999999999</v>
      </c>
      <c r="L483">
        <v>1701.05</v>
      </c>
    </row>
    <row r="484" spans="1:12" x14ac:dyDescent="0.35">
      <c r="A484" s="3">
        <v>38684</v>
      </c>
      <c r="B484">
        <v>22.8432</v>
      </c>
      <c r="C484">
        <v>9.4647000000000006</v>
      </c>
      <c r="D484">
        <v>41.11</v>
      </c>
      <c r="E484">
        <v>11.8941</v>
      </c>
      <c r="F484">
        <v>15.9526</v>
      </c>
      <c r="G484">
        <v>27.58</v>
      </c>
      <c r="H484">
        <v>48.35</v>
      </c>
      <c r="I484">
        <v>39.973999999999997</v>
      </c>
      <c r="J484">
        <v>26.49</v>
      </c>
      <c r="K484">
        <v>20.644100000000002</v>
      </c>
      <c r="L484">
        <v>1684.39</v>
      </c>
    </row>
    <row r="485" spans="1:12" x14ac:dyDescent="0.35">
      <c r="A485" s="3">
        <v>38685</v>
      </c>
      <c r="B485">
        <v>22.785499999999999</v>
      </c>
      <c r="C485">
        <v>9.2527000000000008</v>
      </c>
      <c r="D485">
        <v>40.19</v>
      </c>
      <c r="E485">
        <v>12.074299999999999</v>
      </c>
      <c r="F485">
        <v>15.979900000000001</v>
      </c>
      <c r="G485">
        <v>27</v>
      </c>
      <c r="H485">
        <v>48.55</v>
      </c>
      <c r="I485">
        <v>39.5398</v>
      </c>
      <c r="J485">
        <v>25.58</v>
      </c>
      <c r="K485">
        <v>20.582599999999999</v>
      </c>
      <c r="L485">
        <v>1676.84</v>
      </c>
    </row>
    <row r="486" spans="1:12" x14ac:dyDescent="0.35">
      <c r="A486" s="3">
        <v>38686</v>
      </c>
      <c r="B486">
        <v>22.785499999999999</v>
      </c>
      <c r="C486">
        <v>9.2147000000000006</v>
      </c>
      <c r="D486">
        <v>40.229999999999997</v>
      </c>
      <c r="E486">
        <v>11.951000000000001</v>
      </c>
      <c r="F486">
        <v>16.007300000000001</v>
      </c>
      <c r="G486">
        <v>27.54</v>
      </c>
      <c r="H486">
        <v>48.46</v>
      </c>
      <c r="I486">
        <v>39.479100000000003</v>
      </c>
      <c r="J486">
        <v>26.18</v>
      </c>
      <c r="K486">
        <v>20.505800000000001</v>
      </c>
      <c r="L486">
        <v>1672.56</v>
      </c>
    </row>
    <row r="487" spans="1:12" x14ac:dyDescent="0.35">
      <c r="A487" s="3">
        <v>38687</v>
      </c>
      <c r="B487">
        <v>22.958400000000001</v>
      </c>
      <c r="C487">
        <v>9.7283000000000008</v>
      </c>
      <c r="D487">
        <v>41.07</v>
      </c>
      <c r="E487">
        <v>12.1976</v>
      </c>
      <c r="F487">
        <v>16.144200000000001</v>
      </c>
      <c r="G487">
        <v>27.11</v>
      </c>
      <c r="H487">
        <v>49</v>
      </c>
      <c r="I487">
        <v>39.591900000000003</v>
      </c>
      <c r="J487">
        <v>27.41</v>
      </c>
      <c r="K487">
        <v>20.8901</v>
      </c>
      <c r="L487">
        <v>1704.28</v>
      </c>
    </row>
    <row r="488" spans="1:12" x14ac:dyDescent="0.35">
      <c r="A488" s="3">
        <v>38688</v>
      </c>
      <c r="B488">
        <v>23.057200000000002</v>
      </c>
      <c r="C488">
        <v>9.8681999999999999</v>
      </c>
      <c r="D488">
        <v>41.21</v>
      </c>
      <c r="E488">
        <v>12.1027</v>
      </c>
      <c r="F488">
        <v>16.098600000000001</v>
      </c>
      <c r="G488">
        <v>27.69</v>
      </c>
      <c r="H488">
        <v>49.06</v>
      </c>
      <c r="I488">
        <v>39.244599999999998</v>
      </c>
      <c r="J488">
        <v>27.95</v>
      </c>
      <c r="K488">
        <v>21.0822</v>
      </c>
      <c r="L488">
        <v>1709.1</v>
      </c>
    </row>
    <row r="489" spans="1:12" x14ac:dyDescent="0.35">
      <c r="A489" s="3">
        <v>38691</v>
      </c>
      <c r="B489">
        <v>22.9255</v>
      </c>
      <c r="C489">
        <v>9.7581000000000007</v>
      </c>
      <c r="D489">
        <v>40.47</v>
      </c>
      <c r="E489">
        <v>11.865600000000001</v>
      </c>
      <c r="F489">
        <v>15.970800000000001</v>
      </c>
      <c r="G489">
        <v>27.7</v>
      </c>
      <c r="H489">
        <v>48.83</v>
      </c>
      <c r="I489">
        <v>38.705300000000001</v>
      </c>
      <c r="J489">
        <v>27.27</v>
      </c>
      <c r="K489">
        <v>20.674900000000001</v>
      </c>
      <c r="L489">
        <v>1694.77</v>
      </c>
    </row>
    <row r="490" spans="1:12" x14ac:dyDescent="0.35">
      <c r="A490" s="3">
        <v>38692</v>
      </c>
      <c r="B490">
        <v>22.793800000000001</v>
      </c>
      <c r="C490">
        <v>10.0611</v>
      </c>
      <c r="D490">
        <v>40.19</v>
      </c>
      <c r="E490">
        <v>11.8751</v>
      </c>
      <c r="F490">
        <v>16.025600000000001</v>
      </c>
      <c r="G490">
        <v>27.75</v>
      </c>
      <c r="H490">
        <v>49.26</v>
      </c>
      <c r="I490">
        <v>38.922699999999999</v>
      </c>
      <c r="J490">
        <v>26.95</v>
      </c>
      <c r="K490">
        <v>20.498100000000001</v>
      </c>
      <c r="L490">
        <v>1701.35</v>
      </c>
    </row>
    <row r="491" spans="1:12" x14ac:dyDescent="0.35">
      <c r="A491" s="3">
        <v>38693</v>
      </c>
      <c r="B491">
        <v>22.8432</v>
      </c>
      <c r="C491">
        <v>10.047499999999999</v>
      </c>
      <c r="D491">
        <v>40.110500000000002</v>
      </c>
      <c r="E491">
        <v>11.865600000000001</v>
      </c>
      <c r="F491">
        <v>16.226299999999998</v>
      </c>
      <c r="G491">
        <v>27.38</v>
      </c>
      <c r="H491">
        <v>48.83</v>
      </c>
      <c r="I491">
        <v>39.148899999999998</v>
      </c>
      <c r="J491">
        <v>26.67</v>
      </c>
      <c r="K491">
        <v>20.098400000000002</v>
      </c>
      <c r="L491">
        <v>1697.04</v>
      </c>
    </row>
    <row r="492" spans="1:12" x14ac:dyDescent="0.35">
      <c r="A492" s="3">
        <v>38694</v>
      </c>
      <c r="B492">
        <v>22.793800000000001</v>
      </c>
      <c r="C492">
        <v>10.065200000000001</v>
      </c>
      <c r="D492">
        <v>40.35</v>
      </c>
      <c r="E492">
        <v>11.799200000000001</v>
      </c>
      <c r="F492">
        <v>16.098600000000001</v>
      </c>
      <c r="G492">
        <v>27.5</v>
      </c>
      <c r="H492">
        <v>48.35</v>
      </c>
      <c r="I492">
        <v>38.4617</v>
      </c>
      <c r="J492">
        <v>25.65</v>
      </c>
      <c r="K492">
        <v>19.752600000000001</v>
      </c>
      <c r="L492">
        <v>1685.59</v>
      </c>
    </row>
    <row r="493" spans="1:12" x14ac:dyDescent="0.35">
      <c r="A493" s="3">
        <v>38695</v>
      </c>
      <c r="B493">
        <v>22.810200000000002</v>
      </c>
      <c r="C493">
        <v>10.0992</v>
      </c>
      <c r="D493">
        <v>40.31</v>
      </c>
      <c r="E493">
        <v>11.8561</v>
      </c>
      <c r="F493">
        <v>16.016400000000001</v>
      </c>
      <c r="G493">
        <v>25.74</v>
      </c>
      <c r="H493">
        <v>48.74</v>
      </c>
      <c r="I493">
        <v>38.670499999999997</v>
      </c>
      <c r="J493">
        <v>26.9</v>
      </c>
      <c r="K493">
        <v>20.044599999999999</v>
      </c>
      <c r="L493">
        <v>1692.62</v>
      </c>
    </row>
    <row r="494" spans="1:12" x14ac:dyDescent="0.35">
      <c r="A494" s="3">
        <v>38698</v>
      </c>
      <c r="B494">
        <v>22.5962</v>
      </c>
      <c r="C494">
        <v>10.178000000000001</v>
      </c>
      <c r="D494">
        <v>40.08</v>
      </c>
      <c r="E494">
        <v>12.178599999999999</v>
      </c>
      <c r="F494">
        <v>15.989100000000001</v>
      </c>
      <c r="G494">
        <v>25.1</v>
      </c>
      <c r="H494">
        <v>49.07</v>
      </c>
      <c r="I494">
        <v>39.322899999999997</v>
      </c>
      <c r="J494">
        <v>26.99</v>
      </c>
      <c r="K494">
        <v>20.459700000000002</v>
      </c>
      <c r="L494">
        <v>1698.35</v>
      </c>
    </row>
    <row r="495" spans="1:12" x14ac:dyDescent="0.35">
      <c r="A495" s="3">
        <v>38699</v>
      </c>
      <c r="B495">
        <v>22.332899999999999</v>
      </c>
      <c r="C495">
        <v>10.1875</v>
      </c>
      <c r="D495">
        <v>41.2</v>
      </c>
      <c r="E495">
        <v>12.1691</v>
      </c>
      <c r="F495">
        <v>15.970800000000001</v>
      </c>
      <c r="G495">
        <v>24.05</v>
      </c>
      <c r="H495">
        <v>49.5</v>
      </c>
      <c r="I495">
        <v>39.8797</v>
      </c>
      <c r="J495">
        <v>27.03</v>
      </c>
      <c r="K495">
        <v>20.5365</v>
      </c>
      <c r="L495">
        <v>1705.77</v>
      </c>
    </row>
    <row r="496" spans="1:12" x14ac:dyDescent="0.35">
      <c r="A496" s="3">
        <v>38700</v>
      </c>
      <c r="B496">
        <v>22.299900000000001</v>
      </c>
      <c r="C496">
        <v>9.7840000000000007</v>
      </c>
      <c r="D496">
        <v>41.3</v>
      </c>
      <c r="E496">
        <v>12.15</v>
      </c>
      <c r="F496">
        <v>16.144200000000001</v>
      </c>
      <c r="G496">
        <v>24.43</v>
      </c>
      <c r="H496">
        <v>49.41</v>
      </c>
      <c r="I496">
        <v>40.219000000000001</v>
      </c>
      <c r="J496">
        <v>27.55</v>
      </c>
      <c r="K496">
        <v>20.467300000000002</v>
      </c>
      <c r="L496">
        <v>1698.98</v>
      </c>
    </row>
    <row r="497" spans="1:12" x14ac:dyDescent="0.35">
      <c r="A497" s="3">
        <v>38701</v>
      </c>
      <c r="B497">
        <v>22.1599</v>
      </c>
      <c r="C497">
        <v>9.8070000000000004</v>
      </c>
      <c r="D497">
        <v>41.75</v>
      </c>
      <c r="E497">
        <v>12.1691</v>
      </c>
      <c r="F497">
        <v>16.208100000000002</v>
      </c>
      <c r="G497">
        <v>25.94</v>
      </c>
      <c r="H497">
        <v>49.48</v>
      </c>
      <c r="I497">
        <v>39.792699999999996</v>
      </c>
      <c r="J497">
        <v>27.9</v>
      </c>
      <c r="K497">
        <v>20.428899999999999</v>
      </c>
      <c r="L497">
        <v>1701.7</v>
      </c>
    </row>
    <row r="498" spans="1:12" x14ac:dyDescent="0.35">
      <c r="A498" s="3">
        <v>38702</v>
      </c>
      <c r="B498">
        <v>22.1435</v>
      </c>
      <c r="C498">
        <v>9.6616999999999997</v>
      </c>
      <c r="D498">
        <v>42.32</v>
      </c>
      <c r="E498">
        <v>12.036300000000001</v>
      </c>
      <c r="F498">
        <v>15.989100000000001</v>
      </c>
      <c r="G498">
        <v>26.3</v>
      </c>
      <c r="H498">
        <v>49.21</v>
      </c>
      <c r="I498">
        <v>39.105400000000003</v>
      </c>
      <c r="J498">
        <v>28.17</v>
      </c>
      <c r="K498">
        <v>20.275200000000002</v>
      </c>
      <c r="L498">
        <v>1688.68</v>
      </c>
    </row>
    <row r="499" spans="1:12" x14ac:dyDescent="0.35">
      <c r="A499" s="3">
        <v>38705</v>
      </c>
      <c r="B499">
        <v>22.085799999999999</v>
      </c>
      <c r="C499">
        <v>9.6983999999999995</v>
      </c>
      <c r="D499">
        <v>41.05</v>
      </c>
      <c r="E499">
        <v>11.6854</v>
      </c>
      <c r="F499">
        <v>15.9444</v>
      </c>
      <c r="G499">
        <v>25.62</v>
      </c>
      <c r="H499">
        <v>48.37</v>
      </c>
      <c r="I499">
        <v>38.009300000000003</v>
      </c>
      <c r="J499">
        <v>28.12</v>
      </c>
      <c r="K499">
        <v>19.8141</v>
      </c>
      <c r="L499">
        <v>1664.36</v>
      </c>
    </row>
    <row r="500" spans="1:12" x14ac:dyDescent="0.35">
      <c r="A500" s="3">
        <v>38706</v>
      </c>
      <c r="B500">
        <v>22.110499999999998</v>
      </c>
      <c r="C500">
        <v>9.7974999999999994</v>
      </c>
      <c r="D500">
        <v>40.68</v>
      </c>
      <c r="E500">
        <v>11.647500000000001</v>
      </c>
      <c r="F500">
        <v>15.7974</v>
      </c>
      <c r="G500">
        <v>25.11</v>
      </c>
      <c r="H500">
        <v>48.14</v>
      </c>
      <c r="I500">
        <v>38.357300000000002</v>
      </c>
      <c r="J500">
        <v>29.22</v>
      </c>
      <c r="K500">
        <v>19.8371</v>
      </c>
      <c r="L500">
        <v>1665.07</v>
      </c>
    </row>
    <row r="501" spans="1:12" x14ac:dyDescent="0.35">
      <c r="A501" s="3">
        <v>38707</v>
      </c>
      <c r="B501">
        <v>22.003499999999999</v>
      </c>
      <c r="C501">
        <v>9.9863999999999997</v>
      </c>
      <c r="D501">
        <v>40.47</v>
      </c>
      <c r="E501">
        <v>11.5526</v>
      </c>
      <c r="F501">
        <v>15.706200000000001</v>
      </c>
      <c r="G501">
        <v>27.39</v>
      </c>
      <c r="H501">
        <v>48.97</v>
      </c>
      <c r="I501">
        <v>38.270299999999999</v>
      </c>
      <c r="J501">
        <v>29.34</v>
      </c>
      <c r="K501">
        <v>19.890899999999998</v>
      </c>
      <c r="L501">
        <v>1670.61</v>
      </c>
    </row>
    <row r="502" spans="1:12" x14ac:dyDescent="0.35">
      <c r="A502" s="3">
        <v>38708</v>
      </c>
      <c r="B502">
        <v>21.888300000000001</v>
      </c>
      <c r="C502">
        <v>10.057</v>
      </c>
      <c r="D502">
        <v>40.83</v>
      </c>
      <c r="E502">
        <v>11.6854</v>
      </c>
      <c r="F502">
        <v>15.779199999999999</v>
      </c>
      <c r="G502">
        <v>27.6</v>
      </c>
      <c r="H502">
        <v>49.22</v>
      </c>
      <c r="I502">
        <v>38.618299999999998</v>
      </c>
      <c r="J502">
        <v>30.02</v>
      </c>
      <c r="K502">
        <v>19.960100000000001</v>
      </c>
      <c r="L502">
        <v>1683.35</v>
      </c>
    </row>
    <row r="503" spans="1:12" x14ac:dyDescent="0.35">
      <c r="A503" s="3">
        <v>38709</v>
      </c>
      <c r="B503">
        <v>21.929400000000001</v>
      </c>
      <c r="C503">
        <v>9.9659999999999993</v>
      </c>
      <c r="D503">
        <v>40.630000000000003</v>
      </c>
      <c r="E503">
        <v>11.7044</v>
      </c>
      <c r="F503">
        <v>15.8339</v>
      </c>
      <c r="G503">
        <v>27.73</v>
      </c>
      <c r="H503">
        <v>49.22</v>
      </c>
      <c r="I503">
        <v>38.618299999999998</v>
      </c>
      <c r="J503">
        <v>30.5</v>
      </c>
      <c r="K503">
        <v>19.960100000000001</v>
      </c>
      <c r="L503">
        <v>1682.92</v>
      </c>
    </row>
    <row r="504" spans="1:12" x14ac:dyDescent="0.35">
      <c r="A504" s="3">
        <v>38713</v>
      </c>
      <c r="B504">
        <v>21.781300000000002</v>
      </c>
      <c r="C504">
        <v>10.085599999999999</v>
      </c>
      <c r="D504">
        <v>39.94</v>
      </c>
      <c r="E504">
        <v>11.713900000000001</v>
      </c>
      <c r="F504">
        <v>15.742699999999999</v>
      </c>
      <c r="G504">
        <v>26.98</v>
      </c>
      <c r="H504">
        <v>48.56</v>
      </c>
      <c r="I504">
        <v>37.965800000000002</v>
      </c>
      <c r="J504">
        <v>31.2</v>
      </c>
      <c r="K504">
        <v>19.568100000000001</v>
      </c>
      <c r="L504">
        <v>1668.37</v>
      </c>
    </row>
    <row r="505" spans="1:12" x14ac:dyDescent="0.35">
      <c r="A505" s="3">
        <v>38714</v>
      </c>
      <c r="B505">
        <v>21.723600000000001</v>
      </c>
      <c r="C505">
        <v>9.9959000000000007</v>
      </c>
      <c r="D505">
        <v>40.25</v>
      </c>
      <c r="E505">
        <v>11.647500000000001</v>
      </c>
      <c r="F505">
        <v>15.779199999999999</v>
      </c>
      <c r="G505">
        <v>27.2</v>
      </c>
      <c r="H505">
        <v>48.06</v>
      </c>
      <c r="I505">
        <v>37.974499999999999</v>
      </c>
      <c r="J505">
        <v>31.7</v>
      </c>
      <c r="K505">
        <v>19.552700000000002</v>
      </c>
      <c r="L505">
        <v>1667.1</v>
      </c>
    </row>
    <row r="506" spans="1:12" x14ac:dyDescent="0.35">
      <c r="A506" s="3">
        <v>38715</v>
      </c>
      <c r="B506">
        <v>21.6249</v>
      </c>
      <c r="C506">
        <v>9.7079000000000004</v>
      </c>
      <c r="D506">
        <v>39.56</v>
      </c>
      <c r="E506">
        <v>11.6569</v>
      </c>
      <c r="F506">
        <v>15.7334</v>
      </c>
      <c r="G506">
        <v>27.25</v>
      </c>
      <c r="H506">
        <v>47.99</v>
      </c>
      <c r="I506">
        <v>37.878799999999998</v>
      </c>
      <c r="J506">
        <v>30.53</v>
      </c>
      <c r="K506">
        <v>19.2684</v>
      </c>
      <c r="L506">
        <v>1655.36</v>
      </c>
    </row>
    <row r="507" spans="1:12" x14ac:dyDescent="0.35">
      <c r="A507" s="3">
        <v>38716</v>
      </c>
      <c r="B507">
        <v>21.5261</v>
      </c>
      <c r="C507">
        <v>9.7675999999999998</v>
      </c>
      <c r="D507">
        <v>39.18</v>
      </c>
      <c r="E507">
        <v>11.581099999999999</v>
      </c>
      <c r="F507">
        <v>15.624000000000001</v>
      </c>
      <c r="G507">
        <v>27.06</v>
      </c>
      <c r="H507">
        <v>47.15</v>
      </c>
      <c r="I507">
        <v>37.4786</v>
      </c>
      <c r="J507">
        <v>30.6</v>
      </c>
      <c r="K507">
        <v>19.183800000000002</v>
      </c>
      <c r="L507">
        <v>1645.2</v>
      </c>
    </row>
    <row r="508" spans="1:12" x14ac:dyDescent="0.35">
      <c r="A508" s="3">
        <v>38720</v>
      </c>
      <c r="B508">
        <v>22.094100000000001</v>
      </c>
      <c r="C508">
        <v>10.1562</v>
      </c>
      <c r="D508">
        <v>40.909999999999997</v>
      </c>
      <c r="E508">
        <v>11.951000000000001</v>
      </c>
      <c r="F508">
        <v>15.9252</v>
      </c>
      <c r="G508">
        <v>26.05</v>
      </c>
      <c r="H508">
        <v>47.58</v>
      </c>
      <c r="I508">
        <v>38.279000000000003</v>
      </c>
      <c r="J508">
        <v>32.4</v>
      </c>
      <c r="K508">
        <v>19.652699999999999</v>
      </c>
      <c r="L508">
        <v>1679.93</v>
      </c>
    </row>
    <row r="509" spans="1:12" x14ac:dyDescent="0.35">
      <c r="A509" s="3">
        <v>38721</v>
      </c>
      <c r="B509">
        <v>22.2011</v>
      </c>
      <c r="C509">
        <v>10.1861</v>
      </c>
      <c r="D509">
        <v>40.97</v>
      </c>
      <c r="E509">
        <v>11.969899999999999</v>
      </c>
      <c r="F509">
        <v>16.290199999999999</v>
      </c>
      <c r="G509">
        <v>25</v>
      </c>
      <c r="H509">
        <v>47.25</v>
      </c>
      <c r="I509">
        <v>39.523000000000003</v>
      </c>
      <c r="J509">
        <v>32.56</v>
      </c>
      <c r="K509">
        <v>19.913900000000002</v>
      </c>
      <c r="L509">
        <v>1695.83</v>
      </c>
    </row>
    <row r="510" spans="1:12" x14ac:dyDescent="0.35">
      <c r="A510" s="3">
        <v>38722</v>
      </c>
      <c r="B510">
        <v>22.217600000000001</v>
      </c>
      <c r="C510">
        <v>10.106</v>
      </c>
      <c r="D510">
        <v>41.53</v>
      </c>
      <c r="E510">
        <v>12.1312</v>
      </c>
      <c r="F510">
        <v>16.746500000000001</v>
      </c>
      <c r="G510">
        <v>24.93</v>
      </c>
      <c r="H510">
        <v>47.65</v>
      </c>
      <c r="I510">
        <v>39.331600000000002</v>
      </c>
      <c r="J510">
        <v>33.68</v>
      </c>
      <c r="K510">
        <v>20.1907</v>
      </c>
      <c r="L510">
        <v>1705.29</v>
      </c>
    </row>
    <row r="511" spans="1:12" x14ac:dyDescent="0.35">
      <c r="A511" s="3">
        <v>38723</v>
      </c>
      <c r="B511">
        <v>22.151700000000002</v>
      </c>
      <c r="C511">
        <v>10.3668</v>
      </c>
      <c r="D511">
        <v>43.21</v>
      </c>
      <c r="E511">
        <v>12.4442</v>
      </c>
      <c r="F511">
        <v>17.129799999999999</v>
      </c>
      <c r="G511">
        <v>25.03</v>
      </c>
      <c r="H511">
        <v>47.87</v>
      </c>
      <c r="I511">
        <v>41.202100000000002</v>
      </c>
      <c r="J511">
        <v>33.78</v>
      </c>
      <c r="K511">
        <v>20.221399999999999</v>
      </c>
      <c r="L511">
        <v>1734.99</v>
      </c>
    </row>
    <row r="512" spans="1:12" x14ac:dyDescent="0.35">
      <c r="A512" s="3">
        <v>38726</v>
      </c>
      <c r="B512">
        <v>22.110499999999998</v>
      </c>
      <c r="C512">
        <v>10.3329</v>
      </c>
      <c r="D512">
        <v>43.42</v>
      </c>
      <c r="E512">
        <v>12.2164</v>
      </c>
      <c r="F512">
        <v>17.394500000000001</v>
      </c>
      <c r="G512">
        <v>25</v>
      </c>
      <c r="H512">
        <v>47.08</v>
      </c>
      <c r="I512">
        <v>41.384799999999998</v>
      </c>
      <c r="J512">
        <v>33.25</v>
      </c>
      <c r="K512">
        <v>20.3444</v>
      </c>
      <c r="L512">
        <v>1741.9</v>
      </c>
    </row>
    <row r="513" spans="1:12" x14ac:dyDescent="0.35">
      <c r="A513" s="3">
        <v>38727</v>
      </c>
      <c r="B513">
        <v>22.2258</v>
      </c>
      <c r="C513">
        <v>10.9864</v>
      </c>
      <c r="D513">
        <v>42.98</v>
      </c>
      <c r="E513">
        <v>11.969899999999999</v>
      </c>
      <c r="F513">
        <v>17.3124</v>
      </c>
      <c r="G513">
        <v>25.43</v>
      </c>
      <c r="H513">
        <v>45.651000000000003</v>
      </c>
      <c r="I513">
        <v>41.219499999999996</v>
      </c>
      <c r="J513">
        <v>34.93</v>
      </c>
      <c r="K513">
        <v>20.075299999999999</v>
      </c>
      <c r="L513">
        <v>1744.02</v>
      </c>
    </row>
    <row r="514" spans="1:12" x14ac:dyDescent="0.35">
      <c r="A514" s="3">
        <v>38728</v>
      </c>
      <c r="B514">
        <v>22.464500000000001</v>
      </c>
      <c r="C514">
        <v>11.3994</v>
      </c>
      <c r="D514">
        <v>41.87</v>
      </c>
      <c r="E514">
        <v>11.951000000000001</v>
      </c>
      <c r="F514">
        <v>17.704799999999999</v>
      </c>
      <c r="G514">
        <v>24.85</v>
      </c>
      <c r="H514">
        <v>44.93</v>
      </c>
      <c r="I514">
        <v>42.4557</v>
      </c>
      <c r="J514">
        <v>36.270000000000003</v>
      </c>
      <c r="K514">
        <v>20.090699999999998</v>
      </c>
      <c r="L514">
        <v>1758.24</v>
      </c>
    </row>
    <row r="515" spans="1:12" x14ac:dyDescent="0.35">
      <c r="A515" s="3">
        <v>38729</v>
      </c>
      <c r="B515">
        <v>22.341000000000001</v>
      </c>
      <c r="C515">
        <v>11.4526</v>
      </c>
      <c r="D515">
        <v>40.89</v>
      </c>
      <c r="E515">
        <v>11.8751</v>
      </c>
      <c r="F515">
        <v>17.522300000000001</v>
      </c>
      <c r="G515">
        <v>25.72</v>
      </c>
      <c r="H515">
        <v>44.36</v>
      </c>
      <c r="I515">
        <v>42.628799999999998</v>
      </c>
      <c r="J515">
        <v>35.35</v>
      </c>
      <c r="K515">
        <v>19.960100000000001</v>
      </c>
      <c r="L515">
        <v>1747.35</v>
      </c>
    </row>
    <row r="516" spans="1:12" x14ac:dyDescent="0.35">
      <c r="A516" s="3">
        <v>38730</v>
      </c>
      <c r="B516">
        <v>22.382200000000001</v>
      </c>
      <c r="C516">
        <v>11.629</v>
      </c>
      <c r="D516">
        <v>39.9</v>
      </c>
      <c r="E516">
        <v>11.865600000000001</v>
      </c>
      <c r="F516">
        <v>17.2667</v>
      </c>
      <c r="G516">
        <v>25.56</v>
      </c>
      <c r="H516">
        <v>44.4</v>
      </c>
      <c r="I516">
        <v>42.315800000000003</v>
      </c>
      <c r="J516">
        <v>34.130000000000003</v>
      </c>
      <c r="K516">
        <v>19.8217</v>
      </c>
      <c r="L516">
        <v>1746.78</v>
      </c>
    </row>
    <row r="517" spans="1:12" x14ac:dyDescent="0.35">
      <c r="A517" s="3">
        <v>38734</v>
      </c>
      <c r="B517">
        <v>22.217600000000001</v>
      </c>
      <c r="C517">
        <v>11.509499999999999</v>
      </c>
      <c r="D517">
        <v>40.11</v>
      </c>
      <c r="E517">
        <v>11.799200000000001</v>
      </c>
      <c r="F517">
        <v>17.047699999999999</v>
      </c>
      <c r="G517">
        <v>25.76</v>
      </c>
      <c r="H517">
        <v>44</v>
      </c>
      <c r="I517">
        <v>41.863300000000002</v>
      </c>
      <c r="J517">
        <v>32.86</v>
      </c>
      <c r="K517">
        <v>19.6142</v>
      </c>
      <c r="L517">
        <v>1736.39</v>
      </c>
    </row>
    <row r="518" spans="1:12" x14ac:dyDescent="0.35">
      <c r="A518" s="3">
        <v>38735</v>
      </c>
      <c r="B518">
        <v>22.085799999999999</v>
      </c>
      <c r="C518">
        <v>11.2079</v>
      </c>
      <c r="D518">
        <v>35.179900000000004</v>
      </c>
      <c r="E518">
        <v>11.7044</v>
      </c>
      <c r="F518">
        <v>17.093499999999999</v>
      </c>
      <c r="G518">
        <v>24.85</v>
      </c>
      <c r="H518">
        <v>44.32</v>
      </c>
      <c r="I518">
        <v>41.541400000000003</v>
      </c>
      <c r="J518">
        <v>34.15</v>
      </c>
      <c r="K518">
        <v>17.369199999999999</v>
      </c>
      <c r="L518">
        <v>1716.62</v>
      </c>
    </row>
    <row r="519" spans="1:12" x14ac:dyDescent="0.35">
      <c r="A519" s="3">
        <v>38736</v>
      </c>
      <c r="B519">
        <v>22.2422</v>
      </c>
      <c r="C519">
        <v>10.7384</v>
      </c>
      <c r="D519">
        <v>34.33</v>
      </c>
      <c r="E519">
        <v>11.875</v>
      </c>
      <c r="F519">
        <v>17.358000000000001</v>
      </c>
      <c r="G519">
        <v>25.42</v>
      </c>
      <c r="H519">
        <v>44.45</v>
      </c>
      <c r="I519">
        <v>42.341799999999999</v>
      </c>
      <c r="J519">
        <v>37.130000000000003</v>
      </c>
      <c r="K519">
        <v>17.216200000000001</v>
      </c>
      <c r="L519">
        <v>1729.92</v>
      </c>
    </row>
    <row r="520" spans="1:12" x14ac:dyDescent="0.35">
      <c r="A520" s="3">
        <v>38737</v>
      </c>
      <c r="B520">
        <v>21.740099999999998</v>
      </c>
      <c r="C520">
        <v>10.338200000000001</v>
      </c>
      <c r="D520">
        <v>33.74</v>
      </c>
      <c r="E520">
        <v>11.6569</v>
      </c>
      <c r="F520">
        <v>16.892600000000002</v>
      </c>
      <c r="G520">
        <v>23.47</v>
      </c>
      <c r="H520">
        <v>43.92</v>
      </c>
      <c r="I520">
        <v>40.854100000000003</v>
      </c>
      <c r="J520">
        <v>35.700000000000003</v>
      </c>
      <c r="K520">
        <v>16.724299999999999</v>
      </c>
      <c r="L520">
        <v>1676.38</v>
      </c>
    </row>
    <row r="521" spans="1:12" x14ac:dyDescent="0.35">
      <c r="A521" s="3">
        <v>38740</v>
      </c>
      <c r="B521">
        <v>21.6907</v>
      </c>
      <c r="C521">
        <v>10.553000000000001</v>
      </c>
      <c r="D521">
        <v>34.17</v>
      </c>
      <c r="E521">
        <v>11.666399999999999</v>
      </c>
      <c r="F521">
        <v>16.5731</v>
      </c>
      <c r="G521">
        <v>23.28</v>
      </c>
      <c r="H521">
        <v>43.73</v>
      </c>
      <c r="I521">
        <v>40.819299999999998</v>
      </c>
      <c r="J521">
        <v>35.47</v>
      </c>
      <c r="K521">
        <v>16.409199999999998</v>
      </c>
      <c r="L521">
        <v>1676.3</v>
      </c>
    </row>
    <row r="522" spans="1:12" x14ac:dyDescent="0.35">
      <c r="A522" s="3">
        <v>38741</v>
      </c>
      <c r="B522">
        <v>21.633099999999999</v>
      </c>
      <c r="C522">
        <v>10.3315</v>
      </c>
      <c r="D522">
        <v>34.869999999999997</v>
      </c>
      <c r="E522">
        <v>11.5716</v>
      </c>
      <c r="F522">
        <v>16.728300000000001</v>
      </c>
      <c r="G522">
        <v>24.74</v>
      </c>
      <c r="H522">
        <v>44.02</v>
      </c>
      <c r="I522">
        <v>41.819800000000001</v>
      </c>
      <c r="J522">
        <v>36.770000000000003</v>
      </c>
      <c r="K522">
        <v>16.355399999999999</v>
      </c>
      <c r="L522">
        <v>1686.22</v>
      </c>
    </row>
    <row r="523" spans="1:12" x14ac:dyDescent="0.35">
      <c r="A523" s="3">
        <v>38742</v>
      </c>
      <c r="B523">
        <v>21.7319</v>
      </c>
      <c r="C523">
        <v>10.0815</v>
      </c>
      <c r="D523">
        <v>34.49</v>
      </c>
      <c r="E523">
        <v>11.865600000000001</v>
      </c>
      <c r="F523">
        <v>16.947299999999998</v>
      </c>
      <c r="G523">
        <v>28.59</v>
      </c>
      <c r="H523">
        <v>43.6</v>
      </c>
      <c r="I523">
        <v>41.393500000000003</v>
      </c>
      <c r="J523">
        <v>38.380000000000003</v>
      </c>
      <c r="K523">
        <v>16.301600000000001</v>
      </c>
      <c r="L523">
        <v>1677</v>
      </c>
    </row>
    <row r="524" spans="1:12" x14ac:dyDescent="0.35">
      <c r="A524" s="3">
        <v>38743</v>
      </c>
      <c r="B524">
        <v>21.8142</v>
      </c>
      <c r="C524">
        <v>9.8274000000000008</v>
      </c>
      <c r="D524">
        <v>35.168500000000002</v>
      </c>
      <c r="E524">
        <v>11.799200000000001</v>
      </c>
      <c r="F524">
        <v>16.956399999999999</v>
      </c>
      <c r="G524">
        <v>29</v>
      </c>
      <c r="H524">
        <v>44.68</v>
      </c>
      <c r="I524">
        <v>41.323900000000002</v>
      </c>
      <c r="J524">
        <v>40.409999999999997</v>
      </c>
      <c r="K524">
        <v>16.5168</v>
      </c>
      <c r="L524">
        <v>1690.49</v>
      </c>
    </row>
    <row r="525" spans="1:12" x14ac:dyDescent="0.35">
      <c r="A525" s="3">
        <v>38744</v>
      </c>
      <c r="B525">
        <v>22.876100000000001</v>
      </c>
      <c r="C525">
        <v>9.7866999999999997</v>
      </c>
      <c r="D525">
        <v>35.090000000000003</v>
      </c>
      <c r="E525">
        <v>11.770799999999999</v>
      </c>
      <c r="F525">
        <v>17.138999999999999</v>
      </c>
      <c r="G525">
        <v>27.82</v>
      </c>
      <c r="H525">
        <v>45.22</v>
      </c>
      <c r="I525">
        <v>41.776299999999999</v>
      </c>
      <c r="J525">
        <v>39.85</v>
      </c>
      <c r="K525">
        <v>16.655200000000001</v>
      </c>
      <c r="L525">
        <v>1711.11</v>
      </c>
    </row>
    <row r="526" spans="1:12" x14ac:dyDescent="0.35">
      <c r="A526" s="3">
        <v>38747</v>
      </c>
      <c r="B526">
        <v>23.048999999999999</v>
      </c>
      <c r="C526">
        <v>10.190200000000001</v>
      </c>
      <c r="D526">
        <v>35.049999999999997</v>
      </c>
      <c r="E526">
        <v>11.9605</v>
      </c>
      <c r="F526">
        <v>17.2394</v>
      </c>
      <c r="G526">
        <v>27.6</v>
      </c>
      <c r="H526">
        <v>44.96</v>
      </c>
      <c r="I526">
        <v>42.254800000000003</v>
      </c>
      <c r="J526">
        <v>41.4</v>
      </c>
      <c r="K526">
        <v>16.639800000000001</v>
      </c>
      <c r="L526">
        <v>1713.45</v>
      </c>
    </row>
    <row r="527" spans="1:12" x14ac:dyDescent="0.35">
      <c r="A527" s="3">
        <v>38748</v>
      </c>
      <c r="B527">
        <v>23.1724</v>
      </c>
      <c r="C527">
        <v>10.259499999999999</v>
      </c>
      <c r="D527">
        <v>34.375</v>
      </c>
      <c r="E527">
        <v>11.922499999999999</v>
      </c>
      <c r="F527">
        <v>16.947299999999998</v>
      </c>
      <c r="G527">
        <v>27.55</v>
      </c>
      <c r="H527">
        <v>44.82</v>
      </c>
      <c r="I527">
        <v>41.7241</v>
      </c>
      <c r="J527">
        <v>41.8</v>
      </c>
      <c r="K527">
        <v>16.336200000000002</v>
      </c>
      <c r="L527">
        <v>1710.75</v>
      </c>
    </row>
    <row r="528" spans="1:12" x14ac:dyDescent="0.35">
      <c r="A528" s="3">
        <v>38749</v>
      </c>
      <c r="B528">
        <v>23.081900000000001</v>
      </c>
      <c r="C528">
        <v>10.247299999999999</v>
      </c>
      <c r="D528">
        <v>35</v>
      </c>
      <c r="E528">
        <v>11.932</v>
      </c>
      <c r="F528">
        <v>16.956399999999999</v>
      </c>
      <c r="G528">
        <v>27.11</v>
      </c>
      <c r="H528">
        <v>43.98</v>
      </c>
      <c r="I528">
        <v>41.698</v>
      </c>
      <c r="J528">
        <v>42.1</v>
      </c>
      <c r="K528">
        <v>16.562899999999999</v>
      </c>
      <c r="L528">
        <v>1713.02</v>
      </c>
    </row>
    <row r="529" spans="1:12" x14ac:dyDescent="0.35">
      <c r="A529" s="3">
        <v>38750</v>
      </c>
      <c r="B529">
        <v>22.785499999999999</v>
      </c>
      <c r="C529">
        <v>9.7962000000000007</v>
      </c>
      <c r="D529">
        <v>34.25</v>
      </c>
      <c r="E529">
        <v>11.751799999999999</v>
      </c>
      <c r="F529">
        <v>16.764800000000001</v>
      </c>
      <c r="G529">
        <v>26.1</v>
      </c>
      <c r="H529">
        <v>42.74</v>
      </c>
      <c r="I529">
        <v>40.784500000000001</v>
      </c>
      <c r="J529">
        <v>41.02</v>
      </c>
      <c r="K529">
        <v>16.294</v>
      </c>
      <c r="L529">
        <v>1685.77</v>
      </c>
    </row>
    <row r="530" spans="1:12" x14ac:dyDescent="0.35">
      <c r="A530" s="3">
        <v>38751</v>
      </c>
      <c r="B530">
        <v>22.670300000000001</v>
      </c>
      <c r="C530">
        <v>9.7618000000000009</v>
      </c>
      <c r="D530">
        <v>33.54</v>
      </c>
      <c r="E530">
        <v>11.581099999999999</v>
      </c>
      <c r="F530">
        <v>16.564</v>
      </c>
      <c r="G530">
        <v>26.11</v>
      </c>
      <c r="H530">
        <v>38.33</v>
      </c>
      <c r="I530">
        <v>40.088500000000003</v>
      </c>
      <c r="J530">
        <v>39.54</v>
      </c>
      <c r="K530">
        <v>16.015899999999998</v>
      </c>
      <c r="L530">
        <v>1664.53</v>
      </c>
    </row>
    <row r="531" spans="1:12" x14ac:dyDescent="0.35">
      <c r="A531" s="3">
        <v>38754</v>
      </c>
      <c r="B531">
        <v>22.3657</v>
      </c>
      <c r="C531">
        <v>9.1440000000000001</v>
      </c>
      <c r="D531">
        <v>32.92</v>
      </c>
      <c r="E531">
        <v>11.619</v>
      </c>
      <c r="F531">
        <v>16.271999999999998</v>
      </c>
      <c r="G531">
        <v>26.28</v>
      </c>
      <c r="H531">
        <v>37.950000000000003</v>
      </c>
      <c r="I531">
        <v>39.957999999999998</v>
      </c>
      <c r="J531">
        <v>41.22</v>
      </c>
      <c r="K531">
        <v>15.9156</v>
      </c>
      <c r="L531">
        <v>1657.54</v>
      </c>
    </row>
    <row r="532" spans="1:12" x14ac:dyDescent="0.35">
      <c r="A532" s="3">
        <v>38755</v>
      </c>
      <c r="B532">
        <v>22.176400000000001</v>
      </c>
      <c r="C532">
        <v>9.1847999999999992</v>
      </c>
      <c r="D532">
        <v>33.020000000000003</v>
      </c>
      <c r="E532">
        <v>11.732799999999999</v>
      </c>
      <c r="F532">
        <v>16.5093</v>
      </c>
      <c r="G532">
        <v>25.92</v>
      </c>
      <c r="H532">
        <v>37.520000000000003</v>
      </c>
      <c r="I532">
        <v>39.783999999999999</v>
      </c>
      <c r="J532">
        <v>41.01</v>
      </c>
      <c r="K532">
        <v>15.9619</v>
      </c>
      <c r="L532">
        <v>1651.84</v>
      </c>
    </row>
    <row r="533" spans="1:12" x14ac:dyDescent="0.35">
      <c r="A533" s="3">
        <v>38756</v>
      </c>
      <c r="B533">
        <v>22.151700000000002</v>
      </c>
      <c r="C533">
        <v>9.3491999999999997</v>
      </c>
      <c r="D533">
        <v>33</v>
      </c>
      <c r="E533">
        <v>11.922499999999999</v>
      </c>
      <c r="F533">
        <v>17.704799999999999</v>
      </c>
      <c r="G533">
        <v>25.14</v>
      </c>
      <c r="H533">
        <v>38.17</v>
      </c>
      <c r="I533">
        <v>40.8628</v>
      </c>
      <c r="J533">
        <v>40.86</v>
      </c>
      <c r="K533">
        <v>15.9619</v>
      </c>
      <c r="L533">
        <v>1670.47</v>
      </c>
    </row>
    <row r="534" spans="1:12" x14ac:dyDescent="0.35">
      <c r="A534" s="3">
        <v>38757</v>
      </c>
      <c r="B534">
        <v>21.945900000000002</v>
      </c>
      <c r="C534">
        <v>8.8247</v>
      </c>
      <c r="D534">
        <v>32.5</v>
      </c>
      <c r="E534">
        <v>12.036300000000001</v>
      </c>
      <c r="F534">
        <v>17.841699999999999</v>
      </c>
      <c r="G534">
        <v>24.58</v>
      </c>
      <c r="H534">
        <v>37.99</v>
      </c>
      <c r="I534">
        <v>40.158099999999997</v>
      </c>
      <c r="J534">
        <v>40.06</v>
      </c>
      <c r="K534">
        <v>16.216699999999999</v>
      </c>
      <c r="L534">
        <v>1654.08</v>
      </c>
    </row>
    <row r="535" spans="1:12" x14ac:dyDescent="0.35">
      <c r="A535" s="3">
        <v>38758</v>
      </c>
      <c r="B535">
        <v>21.970600000000001</v>
      </c>
      <c r="C535">
        <v>9.1454000000000004</v>
      </c>
      <c r="D535">
        <v>32.51</v>
      </c>
      <c r="E535">
        <v>12.036300000000001</v>
      </c>
      <c r="F535">
        <v>18.033300000000001</v>
      </c>
      <c r="G535">
        <v>25.43</v>
      </c>
      <c r="H535">
        <v>38.520000000000003</v>
      </c>
      <c r="I535">
        <v>40.5931</v>
      </c>
      <c r="J535">
        <v>40.1</v>
      </c>
      <c r="K535">
        <v>16.4407</v>
      </c>
      <c r="L535">
        <v>1663.75</v>
      </c>
    </row>
    <row r="536" spans="1:12" x14ac:dyDescent="0.35">
      <c r="A536" s="3">
        <v>38761</v>
      </c>
      <c r="B536">
        <v>21.723600000000001</v>
      </c>
      <c r="C536">
        <v>8.7920999999999996</v>
      </c>
      <c r="D536">
        <v>32.04</v>
      </c>
      <c r="E536">
        <v>11.8466</v>
      </c>
      <c r="F536">
        <v>17.841699999999999</v>
      </c>
      <c r="G536">
        <v>25.23</v>
      </c>
      <c r="H536">
        <v>37.86</v>
      </c>
      <c r="I536">
        <v>39.9754</v>
      </c>
      <c r="J536">
        <v>38.96</v>
      </c>
      <c r="K536">
        <v>16.3171</v>
      </c>
      <c r="L536">
        <v>1645.83</v>
      </c>
    </row>
    <row r="537" spans="1:12" x14ac:dyDescent="0.35">
      <c r="A537" s="3">
        <v>38762</v>
      </c>
      <c r="B537">
        <v>21.9377</v>
      </c>
      <c r="C537">
        <v>9.1908999999999992</v>
      </c>
      <c r="D537">
        <v>32.72</v>
      </c>
      <c r="E537">
        <v>11.7613</v>
      </c>
      <c r="F537">
        <v>17.9786</v>
      </c>
      <c r="G537">
        <v>24.59</v>
      </c>
      <c r="H537">
        <v>38.25</v>
      </c>
      <c r="I537">
        <v>41.410899999999998</v>
      </c>
      <c r="J537">
        <v>40.22</v>
      </c>
      <c r="K537">
        <v>16.502400000000002</v>
      </c>
      <c r="L537">
        <v>1661.95</v>
      </c>
    </row>
    <row r="538" spans="1:12" x14ac:dyDescent="0.35">
      <c r="A538" s="3">
        <v>38763</v>
      </c>
      <c r="B538">
        <v>22.202000000000002</v>
      </c>
      <c r="C538">
        <v>9.4048999999999996</v>
      </c>
      <c r="D538">
        <v>33.020000000000003</v>
      </c>
      <c r="E538">
        <v>11.770799999999999</v>
      </c>
      <c r="F538">
        <v>18.197600000000001</v>
      </c>
      <c r="G538">
        <v>24.95</v>
      </c>
      <c r="H538">
        <v>39.26</v>
      </c>
      <c r="I538">
        <v>41.184699999999999</v>
      </c>
      <c r="J538">
        <v>40.24</v>
      </c>
      <c r="K538">
        <v>16.486999999999998</v>
      </c>
      <c r="L538">
        <v>1673.15</v>
      </c>
    </row>
    <row r="539" spans="1:12" x14ac:dyDescent="0.35">
      <c r="A539" s="3">
        <v>38764</v>
      </c>
      <c r="B539">
        <v>22.144200000000001</v>
      </c>
      <c r="C539">
        <v>9.5883000000000003</v>
      </c>
      <c r="D539">
        <v>32.75</v>
      </c>
      <c r="E539">
        <v>11.799200000000001</v>
      </c>
      <c r="F539">
        <v>18.234100000000002</v>
      </c>
      <c r="G539">
        <v>25.15</v>
      </c>
      <c r="H539">
        <v>39.15</v>
      </c>
      <c r="I539">
        <v>41.8459</v>
      </c>
      <c r="J539">
        <v>41.74</v>
      </c>
      <c r="K539">
        <v>16.486999999999998</v>
      </c>
      <c r="L539">
        <v>1688.61</v>
      </c>
    </row>
    <row r="540" spans="1:12" x14ac:dyDescent="0.35">
      <c r="A540" s="3">
        <v>38765</v>
      </c>
      <c r="B540">
        <v>22.0533</v>
      </c>
      <c r="C540">
        <v>9.5503</v>
      </c>
      <c r="D540">
        <v>32.76</v>
      </c>
      <c r="E540">
        <v>11.7613</v>
      </c>
      <c r="F540">
        <v>18.124600000000001</v>
      </c>
      <c r="G540">
        <v>24.98</v>
      </c>
      <c r="H540">
        <v>39.19</v>
      </c>
      <c r="I540">
        <v>42.028599999999997</v>
      </c>
      <c r="J540">
        <v>40.33</v>
      </c>
      <c r="K540">
        <v>15.9156</v>
      </c>
      <c r="L540">
        <v>1675.21</v>
      </c>
    </row>
    <row r="541" spans="1:12" x14ac:dyDescent="0.35">
      <c r="A541" s="3">
        <v>38769</v>
      </c>
      <c r="B541">
        <v>21.921199999999999</v>
      </c>
      <c r="C541">
        <v>9.3858999999999995</v>
      </c>
      <c r="D541">
        <v>32.39</v>
      </c>
      <c r="E541">
        <v>11.7044</v>
      </c>
      <c r="F541">
        <v>17.8691</v>
      </c>
      <c r="G541">
        <v>25.74</v>
      </c>
      <c r="H541">
        <v>38.29</v>
      </c>
      <c r="I541">
        <v>40.8367</v>
      </c>
      <c r="J541">
        <v>40.049999999999997</v>
      </c>
      <c r="K541">
        <v>15.923299999999999</v>
      </c>
      <c r="L541">
        <v>1655.68</v>
      </c>
    </row>
    <row r="542" spans="1:12" x14ac:dyDescent="0.35">
      <c r="A542" s="3">
        <v>38770</v>
      </c>
      <c r="B542">
        <v>22.069800000000001</v>
      </c>
      <c r="C542">
        <v>9.6902000000000008</v>
      </c>
      <c r="D542">
        <v>33.159999999999997</v>
      </c>
      <c r="E542">
        <v>11.837199999999999</v>
      </c>
      <c r="F542">
        <v>17.9512</v>
      </c>
      <c r="G542">
        <v>26.37</v>
      </c>
      <c r="H542">
        <v>38.72</v>
      </c>
      <c r="I542">
        <v>41.647300000000001</v>
      </c>
      <c r="J542">
        <v>40.799999999999997</v>
      </c>
      <c r="K542">
        <v>15.5588</v>
      </c>
      <c r="L542">
        <v>1677.52</v>
      </c>
    </row>
    <row r="543" spans="1:12" x14ac:dyDescent="0.35">
      <c r="A543" s="3">
        <v>38771</v>
      </c>
      <c r="B543">
        <v>22.020299999999999</v>
      </c>
      <c r="C543">
        <v>9.7485999999999997</v>
      </c>
      <c r="D543">
        <v>33.15</v>
      </c>
      <c r="E543">
        <v>11.7613</v>
      </c>
      <c r="F543">
        <v>17.9968</v>
      </c>
      <c r="G543">
        <v>25.71</v>
      </c>
      <c r="H543">
        <v>37.9</v>
      </c>
      <c r="I543">
        <v>40.906399999999998</v>
      </c>
      <c r="J543">
        <v>40.39</v>
      </c>
      <c r="K543">
        <v>15.6684</v>
      </c>
      <c r="L543">
        <v>1672.29</v>
      </c>
    </row>
    <row r="544" spans="1:12" x14ac:dyDescent="0.35">
      <c r="A544" s="3">
        <v>38772</v>
      </c>
      <c r="B544">
        <v>21.9955</v>
      </c>
      <c r="C544">
        <v>9.7091999999999992</v>
      </c>
      <c r="D544">
        <v>33.01</v>
      </c>
      <c r="E544">
        <v>11.818200000000001</v>
      </c>
      <c r="F544">
        <v>18.115500000000001</v>
      </c>
      <c r="G544">
        <v>25.975000000000001</v>
      </c>
      <c r="H544">
        <v>38.35</v>
      </c>
      <c r="I544">
        <v>41.133099999999999</v>
      </c>
      <c r="J544">
        <v>40.54</v>
      </c>
      <c r="K544">
        <v>15.7225</v>
      </c>
      <c r="L544">
        <v>1676.5</v>
      </c>
    </row>
    <row r="545" spans="1:12" x14ac:dyDescent="0.35">
      <c r="A545" s="3">
        <v>38775</v>
      </c>
      <c r="B545">
        <v>22.342400000000001</v>
      </c>
      <c r="C545">
        <v>9.6454000000000004</v>
      </c>
      <c r="D545">
        <v>32.74</v>
      </c>
      <c r="E545">
        <v>11.818200000000001</v>
      </c>
      <c r="F545">
        <v>18.225000000000001</v>
      </c>
      <c r="G545">
        <v>26.53</v>
      </c>
      <c r="H545">
        <v>38.01</v>
      </c>
      <c r="I545">
        <v>42.144199999999998</v>
      </c>
      <c r="J545">
        <v>40.619999999999997</v>
      </c>
      <c r="K545">
        <v>15.8461</v>
      </c>
      <c r="L545">
        <v>1695.66</v>
      </c>
    </row>
    <row r="546" spans="1:12" x14ac:dyDescent="0.35">
      <c r="A546" s="3">
        <v>38776</v>
      </c>
      <c r="B546">
        <v>22.1937</v>
      </c>
      <c r="C546">
        <v>9.3056999999999999</v>
      </c>
      <c r="D546">
        <v>32.06</v>
      </c>
      <c r="E546">
        <v>11.780200000000001</v>
      </c>
      <c r="F546">
        <v>18.471399999999999</v>
      </c>
      <c r="G546">
        <v>26.81</v>
      </c>
      <c r="H546">
        <v>37.44</v>
      </c>
      <c r="I546">
        <v>41.106900000000003</v>
      </c>
      <c r="J546">
        <v>38.67</v>
      </c>
      <c r="K546">
        <v>15.9078</v>
      </c>
      <c r="L546">
        <v>1670.57</v>
      </c>
    </row>
    <row r="547" spans="1:12" x14ac:dyDescent="0.35">
      <c r="A547" s="3">
        <v>38777</v>
      </c>
      <c r="B547">
        <v>22.416699999999999</v>
      </c>
      <c r="C547">
        <v>9.3886000000000003</v>
      </c>
      <c r="D547">
        <v>32.18</v>
      </c>
      <c r="E547">
        <v>12.1502</v>
      </c>
      <c r="F547">
        <v>19.2197</v>
      </c>
      <c r="G547">
        <v>26.85</v>
      </c>
      <c r="H547">
        <v>37.119999999999997</v>
      </c>
      <c r="I547">
        <v>41.865200000000002</v>
      </c>
      <c r="J547">
        <v>40.07</v>
      </c>
      <c r="K547">
        <v>16.0623</v>
      </c>
      <c r="L547">
        <v>1694.58</v>
      </c>
    </row>
    <row r="548" spans="1:12" x14ac:dyDescent="0.35">
      <c r="A548" s="3">
        <v>38778</v>
      </c>
      <c r="B548">
        <v>22.276299999999999</v>
      </c>
      <c r="C548">
        <v>9.4579000000000004</v>
      </c>
      <c r="D548">
        <v>31.7</v>
      </c>
      <c r="E548">
        <v>12.140700000000001</v>
      </c>
      <c r="F548">
        <v>19.055499999999999</v>
      </c>
      <c r="G548">
        <v>26.81</v>
      </c>
      <c r="H548">
        <v>36.880000000000003</v>
      </c>
      <c r="I548">
        <v>41.690899999999999</v>
      </c>
      <c r="J548">
        <v>41.33</v>
      </c>
      <c r="K548">
        <v>15.822900000000001</v>
      </c>
      <c r="L548">
        <v>1693.78</v>
      </c>
    </row>
    <row r="549" spans="1:12" x14ac:dyDescent="0.35">
      <c r="A549" s="3">
        <v>38779</v>
      </c>
      <c r="B549">
        <v>22.243300000000001</v>
      </c>
      <c r="C549">
        <v>9.2011000000000003</v>
      </c>
      <c r="D549">
        <v>31.45</v>
      </c>
      <c r="E549">
        <v>12.1312</v>
      </c>
      <c r="F549">
        <v>19.201499999999999</v>
      </c>
      <c r="G549">
        <v>26.76</v>
      </c>
      <c r="H549">
        <v>37.21</v>
      </c>
      <c r="I549">
        <v>41.516599999999997</v>
      </c>
      <c r="J549">
        <v>39.51</v>
      </c>
      <c r="K549">
        <v>15.691599999999999</v>
      </c>
      <c r="L549">
        <v>1684.32</v>
      </c>
    </row>
    <row r="550" spans="1:12" x14ac:dyDescent="0.35">
      <c r="A550" s="3">
        <v>38782</v>
      </c>
      <c r="B550">
        <v>22.226800000000001</v>
      </c>
      <c r="C550">
        <v>8.8966999999999992</v>
      </c>
      <c r="D550">
        <v>31.57</v>
      </c>
      <c r="E550">
        <v>12.1122</v>
      </c>
      <c r="F550">
        <v>19.210599999999999</v>
      </c>
      <c r="G550">
        <v>25.62</v>
      </c>
      <c r="H550">
        <v>36.86</v>
      </c>
      <c r="I550">
        <v>41.176600000000001</v>
      </c>
      <c r="J550">
        <v>39.39</v>
      </c>
      <c r="K550">
        <v>15.6762</v>
      </c>
      <c r="L550">
        <v>1669.94</v>
      </c>
    </row>
    <row r="551" spans="1:12" x14ac:dyDescent="0.35">
      <c r="A551" s="3">
        <v>38783</v>
      </c>
      <c r="B551">
        <v>22.3507</v>
      </c>
      <c r="C551">
        <v>9.0094999999999992</v>
      </c>
      <c r="D551">
        <v>31.43</v>
      </c>
      <c r="E551">
        <v>12.2166</v>
      </c>
      <c r="F551">
        <v>19.046299999999999</v>
      </c>
      <c r="G551">
        <v>25.46</v>
      </c>
      <c r="H551">
        <v>36.93</v>
      </c>
      <c r="I551">
        <v>41.717100000000002</v>
      </c>
      <c r="J551">
        <v>38.270000000000003</v>
      </c>
      <c r="K551">
        <v>15.4908</v>
      </c>
      <c r="L551">
        <v>1661.02</v>
      </c>
    </row>
    <row r="552" spans="1:12" x14ac:dyDescent="0.35">
      <c r="A552" s="3">
        <v>38784</v>
      </c>
      <c r="B552">
        <v>22.5076</v>
      </c>
      <c r="C552">
        <v>8.9212000000000007</v>
      </c>
      <c r="D552">
        <v>30.99</v>
      </c>
      <c r="E552">
        <v>12.1976</v>
      </c>
      <c r="F552">
        <v>19.037199999999999</v>
      </c>
      <c r="G552">
        <v>25.13</v>
      </c>
      <c r="H552">
        <v>36.81</v>
      </c>
      <c r="I552">
        <v>43.172699999999999</v>
      </c>
      <c r="J552">
        <v>37.090000000000003</v>
      </c>
      <c r="K552">
        <v>15.452199999999999</v>
      </c>
      <c r="L552">
        <v>1660.35</v>
      </c>
    </row>
    <row r="553" spans="1:12" x14ac:dyDescent="0.35">
      <c r="A553" s="3">
        <v>38785</v>
      </c>
      <c r="B553">
        <v>22.301100000000002</v>
      </c>
      <c r="C553">
        <v>8.6860999999999997</v>
      </c>
      <c r="D553">
        <v>30.28</v>
      </c>
      <c r="E553">
        <v>12.178599999999999</v>
      </c>
      <c r="F553">
        <v>18.6539</v>
      </c>
      <c r="G553">
        <v>25.25</v>
      </c>
      <c r="H553">
        <v>36.119999999999997</v>
      </c>
      <c r="I553">
        <v>41.926299999999998</v>
      </c>
      <c r="J553">
        <v>36.21</v>
      </c>
      <c r="K553">
        <v>15.2514</v>
      </c>
      <c r="L553">
        <v>1645.09</v>
      </c>
    </row>
    <row r="554" spans="1:12" x14ac:dyDescent="0.35">
      <c r="A554" s="3">
        <v>38786</v>
      </c>
      <c r="B554">
        <v>22.441500000000001</v>
      </c>
      <c r="C554">
        <v>8.5855999999999995</v>
      </c>
      <c r="D554">
        <v>30.58</v>
      </c>
      <c r="E554">
        <v>12.2355</v>
      </c>
      <c r="F554">
        <v>19.000699999999998</v>
      </c>
      <c r="G554">
        <v>25.55</v>
      </c>
      <c r="H554">
        <v>36.22</v>
      </c>
      <c r="I554">
        <v>41.839100000000002</v>
      </c>
      <c r="J554">
        <v>36.630000000000003</v>
      </c>
      <c r="K554">
        <v>15.3287</v>
      </c>
      <c r="L554">
        <v>1648.23</v>
      </c>
    </row>
    <row r="555" spans="1:12" x14ac:dyDescent="0.35">
      <c r="A555" s="3">
        <v>38789</v>
      </c>
      <c r="B555">
        <v>22.391999999999999</v>
      </c>
      <c r="C555">
        <v>8.9238999999999997</v>
      </c>
      <c r="D555">
        <v>30.15</v>
      </c>
      <c r="E555">
        <v>12.2355</v>
      </c>
      <c r="F555">
        <v>19.037199999999999</v>
      </c>
      <c r="G555">
        <v>25.1</v>
      </c>
      <c r="H555">
        <v>36.19</v>
      </c>
      <c r="I555">
        <v>42.022100000000002</v>
      </c>
      <c r="J555">
        <v>34</v>
      </c>
      <c r="K555">
        <v>15.236000000000001</v>
      </c>
      <c r="L555">
        <v>1653.79</v>
      </c>
    </row>
    <row r="556" spans="1:12" x14ac:dyDescent="0.35">
      <c r="A556" s="3">
        <v>38790</v>
      </c>
      <c r="B556">
        <v>22.491099999999999</v>
      </c>
      <c r="C556">
        <v>9.1466999999999992</v>
      </c>
      <c r="D556">
        <v>30.99</v>
      </c>
      <c r="E556">
        <v>12.292400000000001</v>
      </c>
      <c r="F556">
        <v>19.3931</v>
      </c>
      <c r="G556">
        <v>25.42</v>
      </c>
      <c r="H556">
        <v>36.909999999999997</v>
      </c>
      <c r="I556">
        <v>42.928699999999999</v>
      </c>
      <c r="J556">
        <v>34.99</v>
      </c>
      <c r="K556">
        <v>15.2592</v>
      </c>
      <c r="L556">
        <v>1681.15</v>
      </c>
    </row>
    <row r="557" spans="1:12" x14ac:dyDescent="0.35">
      <c r="A557" s="3">
        <v>38791</v>
      </c>
      <c r="B557">
        <v>22.598400000000002</v>
      </c>
      <c r="C557">
        <v>8.9985999999999997</v>
      </c>
      <c r="D557">
        <v>30.53</v>
      </c>
      <c r="E557">
        <v>12.558</v>
      </c>
      <c r="F557">
        <v>19.566500000000001</v>
      </c>
      <c r="G557">
        <v>25.11</v>
      </c>
      <c r="H557">
        <v>36.89</v>
      </c>
      <c r="I557">
        <v>43.416800000000002</v>
      </c>
      <c r="J557">
        <v>35.119999999999997</v>
      </c>
      <c r="K557">
        <v>15.3827</v>
      </c>
      <c r="L557">
        <v>1694.46</v>
      </c>
    </row>
    <row r="558" spans="1:12" x14ac:dyDescent="0.35">
      <c r="A558" s="3">
        <v>38792</v>
      </c>
      <c r="B558">
        <v>22.524100000000001</v>
      </c>
      <c r="C558">
        <v>8.7378</v>
      </c>
      <c r="D558">
        <v>30.13</v>
      </c>
      <c r="E558">
        <v>12.804600000000001</v>
      </c>
      <c r="F558">
        <v>19.3931</v>
      </c>
      <c r="G558">
        <v>25.47</v>
      </c>
      <c r="H558">
        <v>36.770000000000003</v>
      </c>
      <c r="I558">
        <v>43.469099999999997</v>
      </c>
      <c r="J558">
        <v>34.08</v>
      </c>
      <c r="K558">
        <v>15.174200000000001</v>
      </c>
      <c r="L558">
        <v>1679.05</v>
      </c>
    </row>
    <row r="559" spans="1:12" x14ac:dyDescent="0.35">
      <c r="A559" s="3">
        <v>38793</v>
      </c>
      <c r="B559">
        <v>22.714099999999998</v>
      </c>
      <c r="C559">
        <v>8.7852999999999994</v>
      </c>
      <c r="D559">
        <v>30.07</v>
      </c>
      <c r="E559">
        <v>12.8995</v>
      </c>
      <c r="F559">
        <v>19.730799999999999</v>
      </c>
      <c r="G559">
        <v>26.17</v>
      </c>
      <c r="H559">
        <v>35.99</v>
      </c>
      <c r="I559">
        <v>44.253599999999999</v>
      </c>
      <c r="J559">
        <v>33.950000000000003</v>
      </c>
      <c r="K559">
        <v>15.0893</v>
      </c>
      <c r="L559">
        <v>1685.66</v>
      </c>
    </row>
    <row r="560" spans="1:12" x14ac:dyDescent="0.35">
      <c r="A560" s="3">
        <v>38796</v>
      </c>
      <c r="B560">
        <v>23.036200000000001</v>
      </c>
      <c r="C560">
        <v>8.6943000000000001</v>
      </c>
      <c r="D560">
        <v>30.44</v>
      </c>
      <c r="E560">
        <v>13.013299999999999</v>
      </c>
      <c r="F560">
        <v>19.785599999999999</v>
      </c>
      <c r="G560">
        <v>27.08</v>
      </c>
      <c r="H560">
        <v>36.229999999999997</v>
      </c>
      <c r="I560">
        <v>43.852600000000002</v>
      </c>
      <c r="J560">
        <v>34.15</v>
      </c>
      <c r="K560">
        <v>15.1511</v>
      </c>
      <c r="L560">
        <v>1688.98</v>
      </c>
    </row>
    <row r="561" spans="1:12" x14ac:dyDescent="0.35">
      <c r="A561" s="3">
        <v>38797</v>
      </c>
      <c r="B561">
        <v>22.912299999999998</v>
      </c>
      <c r="C561">
        <v>8.3980999999999995</v>
      </c>
      <c r="D561">
        <v>30.11</v>
      </c>
      <c r="E561">
        <v>12.9184</v>
      </c>
      <c r="F561">
        <v>19.539200000000001</v>
      </c>
      <c r="G561">
        <v>27.17</v>
      </c>
      <c r="H561">
        <v>35.92</v>
      </c>
      <c r="I561">
        <v>43.225000000000001</v>
      </c>
      <c r="J561">
        <v>34.44</v>
      </c>
      <c r="K561">
        <v>15.2746</v>
      </c>
      <c r="L561">
        <v>1672.47</v>
      </c>
    </row>
    <row r="562" spans="1:12" x14ac:dyDescent="0.35">
      <c r="A562" s="3">
        <v>38798</v>
      </c>
      <c r="B562">
        <v>22.425000000000001</v>
      </c>
      <c r="C562">
        <v>8.3790999999999993</v>
      </c>
      <c r="D562">
        <v>30.75</v>
      </c>
      <c r="E562">
        <v>13.269399999999999</v>
      </c>
      <c r="F562">
        <v>19.548300000000001</v>
      </c>
      <c r="G562">
        <v>28.05</v>
      </c>
      <c r="H562">
        <v>36</v>
      </c>
      <c r="I562">
        <v>43.3645</v>
      </c>
      <c r="J562">
        <v>34.369999999999997</v>
      </c>
      <c r="K562">
        <v>15.4291</v>
      </c>
      <c r="L562">
        <v>1676.32</v>
      </c>
    </row>
    <row r="563" spans="1:12" x14ac:dyDescent="0.35">
      <c r="A563" s="3">
        <v>38799</v>
      </c>
      <c r="B563">
        <v>22.177199999999999</v>
      </c>
      <c r="C563">
        <v>8.1738999999999997</v>
      </c>
      <c r="D563">
        <v>31.83</v>
      </c>
      <c r="E563">
        <v>13.0892</v>
      </c>
      <c r="F563">
        <v>19.539200000000001</v>
      </c>
      <c r="G563">
        <v>28.29</v>
      </c>
      <c r="H563">
        <v>35.68</v>
      </c>
      <c r="I563">
        <v>43.216299999999997</v>
      </c>
      <c r="J563">
        <v>34.75</v>
      </c>
      <c r="K563">
        <v>15.2128</v>
      </c>
      <c r="L563">
        <v>1670.73</v>
      </c>
    </row>
    <row r="564" spans="1:12" x14ac:dyDescent="0.35">
      <c r="A564" s="3">
        <v>38800</v>
      </c>
      <c r="B564">
        <v>22.3094</v>
      </c>
      <c r="C564">
        <v>8.1466999999999992</v>
      </c>
      <c r="D564">
        <v>31.77</v>
      </c>
      <c r="E564">
        <v>13.079700000000001</v>
      </c>
      <c r="F564">
        <v>19.493500000000001</v>
      </c>
      <c r="G564">
        <v>28.67</v>
      </c>
      <c r="H564">
        <v>35.47</v>
      </c>
      <c r="I564">
        <v>43.015799999999999</v>
      </c>
      <c r="J564">
        <v>36.130000000000003</v>
      </c>
      <c r="K564">
        <v>15.1356</v>
      </c>
      <c r="L564">
        <v>1679.81</v>
      </c>
    </row>
    <row r="565" spans="1:12" x14ac:dyDescent="0.35">
      <c r="A565" s="3">
        <v>38803</v>
      </c>
      <c r="B565">
        <v>22.3094</v>
      </c>
      <c r="C565">
        <v>8.0855999999999995</v>
      </c>
      <c r="D565">
        <v>31.45</v>
      </c>
      <c r="E565">
        <v>13.1271</v>
      </c>
      <c r="F565">
        <v>19.794699999999999</v>
      </c>
      <c r="G565">
        <v>28.89</v>
      </c>
      <c r="H565">
        <v>35.25</v>
      </c>
      <c r="I565">
        <v>43.329599999999999</v>
      </c>
      <c r="J565">
        <v>35.33</v>
      </c>
      <c r="K565">
        <v>15.2514</v>
      </c>
      <c r="L565">
        <v>1680.63</v>
      </c>
    </row>
    <row r="566" spans="1:12" x14ac:dyDescent="0.35">
      <c r="A566" s="3">
        <v>38804</v>
      </c>
      <c r="B566">
        <v>22.218499999999999</v>
      </c>
      <c r="C566">
        <v>7.9768999999999997</v>
      </c>
      <c r="D566">
        <v>32.39</v>
      </c>
      <c r="E566">
        <v>12.89</v>
      </c>
      <c r="F566">
        <v>19.466100000000001</v>
      </c>
      <c r="G566">
        <v>28.03</v>
      </c>
      <c r="H566">
        <v>35.69</v>
      </c>
      <c r="I566">
        <v>43.024500000000003</v>
      </c>
      <c r="J566">
        <v>34.090000000000003</v>
      </c>
      <c r="K566">
        <v>15.120200000000001</v>
      </c>
      <c r="L566">
        <v>1673.03</v>
      </c>
    </row>
    <row r="567" spans="1:12" x14ac:dyDescent="0.35">
      <c r="A567" s="3">
        <v>38805</v>
      </c>
      <c r="B567">
        <v>22.317599999999999</v>
      </c>
      <c r="C567">
        <v>8.4687000000000001</v>
      </c>
      <c r="D567">
        <v>32.56</v>
      </c>
      <c r="E567">
        <v>13.013299999999999</v>
      </c>
      <c r="F567">
        <v>19.685200000000002</v>
      </c>
      <c r="G567">
        <v>29.21</v>
      </c>
      <c r="H567">
        <v>36.32</v>
      </c>
      <c r="I567">
        <v>44.21</v>
      </c>
      <c r="J567">
        <v>34.29</v>
      </c>
      <c r="K567">
        <v>15.3055</v>
      </c>
      <c r="L567">
        <v>1703.84</v>
      </c>
    </row>
    <row r="568" spans="1:12" x14ac:dyDescent="0.35">
      <c r="A568" s="3">
        <v>38806</v>
      </c>
      <c r="B568">
        <v>22.491099999999999</v>
      </c>
      <c r="C568">
        <v>8.5258000000000003</v>
      </c>
      <c r="D568">
        <v>32.42</v>
      </c>
      <c r="E568">
        <v>13.0702</v>
      </c>
      <c r="F568">
        <v>20.0502</v>
      </c>
      <c r="G568">
        <v>28.64</v>
      </c>
      <c r="H568">
        <v>36.67</v>
      </c>
      <c r="I568">
        <v>44.323300000000003</v>
      </c>
      <c r="J568">
        <v>33.590000000000003</v>
      </c>
      <c r="K568">
        <v>15.2128</v>
      </c>
      <c r="L568">
        <v>1708.68</v>
      </c>
    </row>
    <row r="569" spans="1:12" x14ac:dyDescent="0.35">
      <c r="A569" s="3">
        <v>38807</v>
      </c>
      <c r="B569">
        <v>22.474499999999999</v>
      </c>
      <c r="C569">
        <v>8.5216999999999992</v>
      </c>
      <c r="D569">
        <v>32.26</v>
      </c>
      <c r="E569">
        <v>12.9848</v>
      </c>
      <c r="F569">
        <v>19.776399999999999</v>
      </c>
      <c r="G569">
        <v>28.99</v>
      </c>
      <c r="H569">
        <v>36.53</v>
      </c>
      <c r="I569">
        <v>44.114100000000001</v>
      </c>
      <c r="J569">
        <v>33.159999999999997</v>
      </c>
      <c r="K569">
        <v>15.0275</v>
      </c>
      <c r="L569">
        <v>1703.66</v>
      </c>
    </row>
    <row r="570" spans="1:12" x14ac:dyDescent="0.35">
      <c r="A570" s="3">
        <v>38810</v>
      </c>
      <c r="B570">
        <v>22.7636</v>
      </c>
      <c r="C570">
        <v>8.5122</v>
      </c>
      <c r="D570">
        <v>31.888000000000002</v>
      </c>
      <c r="E570">
        <v>13.079700000000001</v>
      </c>
      <c r="F570">
        <v>19.703399999999998</v>
      </c>
      <c r="G570">
        <v>28.13</v>
      </c>
      <c r="H570">
        <v>36.14</v>
      </c>
      <c r="I570">
        <v>44.610900000000001</v>
      </c>
      <c r="J570">
        <v>33.18</v>
      </c>
      <c r="K570">
        <v>14.942600000000001</v>
      </c>
      <c r="L570">
        <v>1706.77</v>
      </c>
    </row>
    <row r="571" spans="1:12" x14ac:dyDescent="0.35">
      <c r="A571" s="3">
        <v>38811</v>
      </c>
      <c r="B571">
        <v>22.829699999999999</v>
      </c>
      <c r="C571">
        <v>8.3110999999999997</v>
      </c>
      <c r="D571">
        <v>32.1</v>
      </c>
      <c r="E571">
        <v>13.1271</v>
      </c>
      <c r="F571">
        <v>19.675999999999998</v>
      </c>
      <c r="G571">
        <v>27.41</v>
      </c>
      <c r="H571">
        <v>36.770000000000003</v>
      </c>
      <c r="I571">
        <v>45.1601</v>
      </c>
      <c r="J571">
        <v>33.43</v>
      </c>
      <c r="K571">
        <v>14.9039</v>
      </c>
      <c r="L571">
        <v>1716.55</v>
      </c>
    </row>
    <row r="572" spans="1:12" x14ac:dyDescent="0.35">
      <c r="A572" s="3">
        <v>38812</v>
      </c>
      <c r="B572">
        <v>22.912299999999998</v>
      </c>
      <c r="C572">
        <v>9.1318000000000001</v>
      </c>
      <c r="D572">
        <v>32.11</v>
      </c>
      <c r="E572">
        <v>13.231400000000001</v>
      </c>
      <c r="F572">
        <v>19.794699999999999</v>
      </c>
      <c r="G572">
        <v>28.66</v>
      </c>
      <c r="H572">
        <v>37.340000000000003</v>
      </c>
      <c r="I572">
        <v>45.037999999999997</v>
      </c>
      <c r="J572">
        <v>34.78</v>
      </c>
      <c r="K572">
        <v>15.042899999999999</v>
      </c>
      <c r="L572">
        <v>1732.74</v>
      </c>
    </row>
    <row r="573" spans="1:12" x14ac:dyDescent="0.35">
      <c r="A573" s="3">
        <v>38813</v>
      </c>
      <c r="B573">
        <v>22.7636</v>
      </c>
      <c r="C573">
        <v>9.6792999999999996</v>
      </c>
      <c r="D573">
        <v>32.79</v>
      </c>
      <c r="E573">
        <v>13.0892</v>
      </c>
      <c r="F573">
        <v>19.3293</v>
      </c>
      <c r="G573">
        <v>28.25</v>
      </c>
      <c r="H573">
        <v>38.51</v>
      </c>
      <c r="I573">
        <v>45.116500000000002</v>
      </c>
      <c r="J573">
        <v>34.700000000000003</v>
      </c>
      <c r="K573">
        <v>14.9657</v>
      </c>
      <c r="L573">
        <v>1739.2</v>
      </c>
    </row>
    <row r="574" spans="1:12" x14ac:dyDescent="0.35">
      <c r="A574" s="3">
        <v>38814</v>
      </c>
      <c r="B574">
        <v>22.5076</v>
      </c>
      <c r="C574">
        <v>9.4823000000000004</v>
      </c>
      <c r="D574">
        <v>32.270000000000003</v>
      </c>
      <c r="E574">
        <v>13.041700000000001</v>
      </c>
      <c r="F574">
        <v>18.991599999999998</v>
      </c>
      <c r="G574">
        <v>27.94</v>
      </c>
      <c r="H574">
        <v>37.090000000000003</v>
      </c>
      <c r="I574">
        <v>45.290799999999997</v>
      </c>
      <c r="J574">
        <v>33.69</v>
      </c>
      <c r="K574">
        <v>14.8576</v>
      </c>
      <c r="L574">
        <v>1723.03</v>
      </c>
    </row>
    <row r="575" spans="1:12" x14ac:dyDescent="0.35">
      <c r="A575" s="3">
        <v>38817</v>
      </c>
      <c r="B575">
        <v>22.540600000000001</v>
      </c>
      <c r="C575">
        <v>9.3300999999999998</v>
      </c>
      <c r="D575">
        <v>32.549999999999997</v>
      </c>
      <c r="E575">
        <v>13.117599999999999</v>
      </c>
      <c r="F575">
        <v>19.155899999999999</v>
      </c>
      <c r="G575">
        <v>28.25</v>
      </c>
      <c r="H575">
        <v>36.61</v>
      </c>
      <c r="I575">
        <v>44.959600000000002</v>
      </c>
      <c r="J575">
        <v>34.57</v>
      </c>
      <c r="K575">
        <v>14.9503</v>
      </c>
      <c r="L575">
        <v>1718.86</v>
      </c>
    </row>
    <row r="576" spans="1:12" x14ac:dyDescent="0.35">
      <c r="A576" s="3">
        <v>38818</v>
      </c>
      <c r="B576">
        <v>22.4085</v>
      </c>
      <c r="C576">
        <v>9.2378</v>
      </c>
      <c r="D576">
        <v>31.39</v>
      </c>
      <c r="E576">
        <v>13.1271</v>
      </c>
      <c r="F576">
        <v>19.192399999999999</v>
      </c>
      <c r="G576">
        <v>28.52</v>
      </c>
      <c r="H576">
        <v>36.06</v>
      </c>
      <c r="I576">
        <v>44.793999999999997</v>
      </c>
      <c r="J576">
        <v>34.35</v>
      </c>
      <c r="K576">
        <v>14.7958</v>
      </c>
      <c r="L576">
        <v>1704.4</v>
      </c>
    </row>
    <row r="577" spans="1:12" x14ac:dyDescent="0.35">
      <c r="A577" s="3">
        <v>38819</v>
      </c>
      <c r="B577">
        <v>22.4663</v>
      </c>
      <c r="C577">
        <v>9.0638000000000005</v>
      </c>
      <c r="D577">
        <v>31.1</v>
      </c>
      <c r="E577">
        <v>13.0702</v>
      </c>
      <c r="F577">
        <v>19.183199999999999</v>
      </c>
      <c r="G577">
        <v>28.72</v>
      </c>
      <c r="H577">
        <v>36.130000000000003</v>
      </c>
      <c r="I577">
        <v>44.427900000000001</v>
      </c>
      <c r="J577">
        <v>35.42</v>
      </c>
      <c r="K577">
        <v>14.764900000000001</v>
      </c>
      <c r="L577">
        <v>1704.75</v>
      </c>
    </row>
    <row r="578" spans="1:12" x14ac:dyDescent="0.35">
      <c r="A578" s="3">
        <v>38820</v>
      </c>
      <c r="B578">
        <v>22.358899999999998</v>
      </c>
      <c r="C578">
        <v>9.0311000000000003</v>
      </c>
      <c r="D578">
        <v>31.13</v>
      </c>
      <c r="E578">
        <v>12.975300000000001</v>
      </c>
      <c r="F578">
        <v>19.3293</v>
      </c>
      <c r="G578">
        <v>29.19</v>
      </c>
      <c r="H578">
        <v>36.619999999999997</v>
      </c>
      <c r="I578">
        <v>44.872399999999999</v>
      </c>
      <c r="J578">
        <v>31.8</v>
      </c>
      <c r="K578">
        <v>15.0198</v>
      </c>
      <c r="L578">
        <v>1712.07</v>
      </c>
    </row>
    <row r="579" spans="1:12" x14ac:dyDescent="0.35">
      <c r="A579" s="3">
        <v>38824</v>
      </c>
      <c r="B579">
        <v>22.168900000000001</v>
      </c>
      <c r="C579">
        <v>8.8057999999999996</v>
      </c>
      <c r="D579">
        <v>30.97</v>
      </c>
      <c r="E579">
        <v>13.032299999999999</v>
      </c>
      <c r="F579">
        <v>19.037199999999999</v>
      </c>
      <c r="G579">
        <v>29.2</v>
      </c>
      <c r="H579">
        <v>35.270000000000003</v>
      </c>
      <c r="I579">
        <v>44.471499999999999</v>
      </c>
      <c r="J579">
        <v>30.6</v>
      </c>
      <c r="K579">
        <v>14.818999999999999</v>
      </c>
      <c r="L579">
        <v>1694.32</v>
      </c>
    </row>
    <row r="580" spans="1:12" x14ac:dyDescent="0.35">
      <c r="A580" s="3">
        <v>38825</v>
      </c>
      <c r="B580">
        <v>22.482800000000001</v>
      </c>
      <c r="C580">
        <v>8.9972999999999992</v>
      </c>
      <c r="D580">
        <v>31.3</v>
      </c>
      <c r="E580">
        <v>13.2789</v>
      </c>
      <c r="F580">
        <v>19.593900000000001</v>
      </c>
      <c r="G580">
        <v>29.8</v>
      </c>
      <c r="H580">
        <v>36.28</v>
      </c>
      <c r="I580">
        <v>45.351799999999997</v>
      </c>
      <c r="J580">
        <v>31.23</v>
      </c>
      <c r="K580">
        <v>14.9734</v>
      </c>
      <c r="L580">
        <v>1726.64</v>
      </c>
    </row>
    <row r="581" spans="1:12" x14ac:dyDescent="0.35">
      <c r="A581" s="3">
        <v>38826</v>
      </c>
      <c r="B581">
        <v>22.325900000000001</v>
      </c>
      <c r="C581">
        <v>8.9198000000000004</v>
      </c>
      <c r="D581">
        <v>33.54</v>
      </c>
      <c r="E581">
        <v>13.572900000000001</v>
      </c>
      <c r="F581">
        <v>19.4023</v>
      </c>
      <c r="G581">
        <v>31.08</v>
      </c>
      <c r="H581">
        <v>36.89</v>
      </c>
      <c r="I581">
        <v>45.761499999999998</v>
      </c>
      <c r="J581">
        <v>31.54</v>
      </c>
      <c r="K581">
        <v>15.104699999999999</v>
      </c>
      <c r="L581">
        <v>1734.04</v>
      </c>
    </row>
    <row r="582" spans="1:12" x14ac:dyDescent="0.35">
      <c r="A582" s="3">
        <v>38827</v>
      </c>
      <c r="B582">
        <v>22.325900000000001</v>
      </c>
      <c r="C582">
        <v>9.1888000000000005</v>
      </c>
      <c r="D582">
        <v>33.369999999999997</v>
      </c>
      <c r="E582">
        <v>13.421099999999999</v>
      </c>
      <c r="F582">
        <v>19.192399999999999</v>
      </c>
      <c r="G582">
        <v>31.11</v>
      </c>
      <c r="H582">
        <v>36.340000000000003</v>
      </c>
      <c r="I582">
        <v>45.186199999999999</v>
      </c>
      <c r="J582">
        <v>31.38</v>
      </c>
      <c r="K582">
        <v>15.0198</v>
      </c>
      <c r="L582">
        <v>1728.9</v>
      </c>
    </row>
    <row r="583" spans="1:12" x14ac:dyDescent="0.35">
      <c r="A583" s="3">
        <v>38828</v>
      </c>
      <c r="B583">
        <v>22.425000000000001</v>
      </c>
      <c r="C583">
        <v>9.1087000000000007</v>
      </c>
      <c r="D583">
        <v>32.89</v>
      </c>
      <c r="E583">
        <v>13.5444</v>
      </c>
      <c r="F583">
        <v>18.872900000000001</v>
      </c>
      <c r="G583">
        <v>30.8</v>
      </c>
      <c r="H583">
        <v>36.03</v>
      </c>
      <c r="I583">
        <v>44.793999999999997</v>
      </c>
      <c r="J583">
        <v>31.73</v>
      </c>
      <c r="K583">
        <v>14.7186</v>
      </c>
      <c r="L583">
        <v>1709.02</v>
      </c>
    </row>
    <row r="584" spans="1:12" x14ac:dyDescent="0.35">
      <c r="A584" s="3">
        <v>38831</v>
      </c>
      <c r="B584">
        <v>22.391999999999999</v>
      </c>
      <c r="C584">
        <v>8.9334000000000007</v>
      </c>
      <c r="D584">
        <v>33.01</v>
      </c>
      <c r="E584">
        <v>13.7341</v>
      </c>
      <c r="F584">
        <v>18.516999999999999</v>
      </c>
      <c r="G584">
        <v>31.24</v>
      </c>
      <c r="H584">
        <v>35.79</v>
      </c>
      <c r="I584">
        <v>45.587200000000003</v>
      </c>
      <c r="J584">
        <v>32.81</v>
      </c>
      <c r="K584">
        <v>14.6028</v>
      </c>
      <c r="L584">
        <v>1706.44</v>
      </c>
    </row>
    <row r="585" spans="1:12" x14ac:dyDescent="0.35">
      <c r="A585" s="3">
        <v>38832</v>
      </c>
      <c r="B585">
        <v>22.391999999999999</v>
      </c>
      <c r="C585">
        <v>8.9905000000000008</v>
      </c>
      <c r="D585">
        <v>31.99</v>
      </c>
      <c r="E585">
        <v>13.8954</v>
      </c>
      <c r="F585">
        <v>18.6813</v>
      </c>
      <c r="G585">
        <v>31.68</v>
      </c>
      <c r="H585">
        <v>35.549999999999997</v>
      </c>
      <c r="I585">
        <v>44.889899999999997</v>
      </c>
      <c r="J585">
        <v>33.409999999999997</v>
      </c>
      <c r="K585">
        <v>14.7881</v>
      </c>
      <c r="L585">
        <v>1701.47</v>
      </c>
    </row>
    <row r="586" spans="1:12" x14ac:dyDescent="0.35">
      <c r="A586" s="3">
        <v>38833</v>
      </c>
      <c r="B586">
        <v>22.383700000000001</v>
      </c>
      <c r="C586">
        <v>9.2594999999999992</v>
      </c>
      <c r="D586">
        <v>33</v>
      </c>
      <c r="E586">
        <v>13.9618</v>
      </c>
      <c r="F586">
        <v>18.918600000000001</v>
      </c>
      <c r="G586">
        <v>31.48</v>
      </c>
      <c r="H586">
        <v>35.79</v>
      </c>
      <c r="I586">
        <v>44.523800000000001</v>
      </c>
      <c r="J586">
        <v>32.799999999999997</v>
      </c>
      <c r="K586">
        <v>15.050700000000001</v>
      </c>
      <c r="L586">
        <v>1702.2</v>
      </c>
    </row>
    <row r="587" spans="1:12" x14ac:dyDescent="0.35">
      <c r="A587" s="3">
        <v>38834</v>
      </c>
      <c r="B587">
        <v>22.5076</v>
      </c>
      <c r="C587">
        <v>9.4238999999999997</v>
      </c>
      <c r="D587">
        <v>33.200000000000003</v>
      </c>
      <c r="E587">
        <v>14.161</v>
      </c>
      <c r="F587">
        <v>19.146699999999999</v>
      </c>
      <c r="G587">
        <v>31.29</v>
      </c>
      <c r="H587">
        <v>35.74</v>
      </c>
      <c r="I587">
        <v>45.351799999999997</v>
      </c>
      <c r="J587">
        <v>32.799999999999997</v>
      </c>
      <c r="K587">
        <v>15.5063</v>
      </c>
      <c r="L587">
        <v>1717.14</v>
      </c>
    </row>
    <row r="588" spans="1:12" x14ac:dyDescent="0.35">
      <c r="A588" s="3">
        <v>38835</v>
      </c>
      <c r="B588">
        <v>19.947099999999999</v>
      </c>
      <c r="C588">
        <v>9.5638000000000005</v>
      </c>
      <c r="D588">
        <v>32.78</v>
      </c>
      <c r="E588">
        <v>13.8385</v>
      </c>
      <c r="F588">
        <v>19.119299999999999</v>
      </c>
      <c r="G588">
        <v>29.64</v>
      </c>
      <c r="H588">
        <v>35.21</v>
      </c>
      <c r="I588">
        <v>44.750399999999999</v>
      </c>
      <c r="J588">
        <v>32.35</v>
      </c>
      <c r="K588">
        <v>15.4291</v>
      </c>
      <c r="L588">
        <v>1700.71</v>
      </c>
    </row>
    <row r="589" spans="1:12" x14ac:dyDescent="0.35">
      <c r="A589" s="3">
        <v>38838</v>
      </c>
      <c r="B589">
        <v>20.0627</v>
      </c>
      <c r="C589">
        <v>9.4565000000000001</v>
      </c>
      <c r="D589">
        <v>32.08</v>
      </c>
      <c r="E589">
        <v>13.829000000000001</v>
      </c>
      <c r="F589">
        <v>19.128499999999999</v>
      </c>
      <c r="G589">
        <v>29.6</v>
      </c>
      <c r="H589">
        <v>34.590000000000003</v>
      </c>
      <c r="I589">
        <v>44.149000000000001</v>
      </c>
      <c r="J589">
        <v>31.79</v>
      </c>
      <c r="K589">
        <v>15.050700000000001</v>
      </c>
      <c r="L589">
        <v>1686.61</v>
      </c>
    </row>
    <row r="590" spans="1:12" x14ac:dyDescent="0.35">
      <c r="A590" s="3">
        <v>38839</v>
      </c>
      <c r="B590">
        <v>19.831499999999998</v>
      </c>
      <c r="C590">
        <v>9.7309999999999999</v>
      </c>
      <c r="D590">
        <v>31.85</v>
      </c>
      <c r="E590">
        <v>13.6867</v>
      </c>
      <c r="F590">
        <v>19.520900000000001</v>
      </c>
      <c r="G590">
        <v>30.2</v>
      </c>
      <c r="H590">
        <v>34.380000000000003</v>
      </c>
      <c r="I590">
        <v>44.506300000000003</v>
      </c>
      <c r="J590">
        <v>32.619999999999997</v>
      </c>
      <c r="K590">
        <v>15.1279</v>
      </c>
      <c r="L590">
        <v>1689.93</v>
      </c>
    </row>
    <row r="591" spans="1:12" x14ac:dyDescent="0.35">
      <c r="A591" s="3">
        <v>38840</v>
      </c>
      <c r="B591">
        <v>19.137599999999999</v>
      </c>
      <c r="C591">
        <v>9.6656999999999993</v>
      </c>
      <c r="D591">
        <v>32.17</v>
      </c>
      <c r="E591">
        <v>13.5824</v>
      </c>
      <c r="F591">
        <v>19.612200000000001</v>
      </c>
      <c r="G591">
        <v>29.71</v>
      </c>
      <c r="H591">
        <v>33.96</v>
      </c>
      <c r="I591">
        <v>45.107799999999997</v>
      </c>
      <c r="J591">
        <v>33.270000000000003</v>
      </c>
      <c r="K591">
        <v>14.871700000000001</v>
      </c>
      <c r="L591">
        <v>1686.3</v>
      </c>
    </row>
    <row r="592" spans="1:12" x14ac:dyDescent="0.35">
      <c r="A592" s="3">
        <v>38841</v>
      </c>
      <c r="B592">
        <v>19.360700000000001</v>
      </c>
      <c r="C592">
        <v>9.6644000000000005</v>
      </c>
      <c r="D592">
        <v>32.19</v>
      </c>
      <c r="E592">
        <v>13.553900000000001</v>
      </c>
      <c r="F592">
        <v>19.9498</v>
      </c>
      <c r="G592">
        <v>29.99</v>
      </c>
      <c r="H592">
        <v>34.47</v>
      </c>
      <c r="I592">
        <v>45.622</v>
      </c>
      <c r="J592">
        <v>33.950000000000003</v>
      </c>
      <c r="K592">
        <v>15.0115</v>
      </c>
      <c r="L592">
        <v>1701.03</v>
      </c>
    </row>
    <row r="593" spans="1:12" x14ac:dyDescent="0.35">
      <c r="A593" s="3">
        <v>38842</v>
      </c>
      <c r="B593">
        <v>19.658000000000001</v>
      </c>
      <c r="C593">
        <v>9.7675999999999998</v>
      </c>
      <c r="D593">
        <v>32.659999999999997</v>
      </c>
      <c r="E593">
        <v>13.7057</v>
      </c>
      <c r="F593">
        <v>19.849399999999999</v>
      </c>
      <c r="G593">
        <v>30.3</v>
      </c>
      <c r="H593">
        <v>35.04</v>
      </c>
      <c r="I593">
        <v>45.813800000000001</v>
      </c>
      <c r="J593">
        <v>34.43</v>
      </c>
      <c r="K593">
        <v>15.1434</v>
      </c>
      <c r="L593">
        <v>1713.84</v>
      </c>
    </row>
    <row r="594" spans="1:12" x14ac:dyDescent="0.35">
      <c r="A594" s="3">
        <v>38845</v>
      </c>
      <c r="B594">
        <v>19.600200000000001</v>
      </c>
      <c r="C594">
        <v>9.7675999999999998</v>
      </c>
      <c r="D594">
        <v>32.869999999999997</v>
      </c>
      <c r="E594">
        <v>13.497</v>
      </c>
      <c r="F594">
        <v>19.858599999999999</v>
      </c>
      <c r="G594">
        <v>30</v>
      </c>
      <c r="H594">
        <v>34.69</v>
      </c>
      <c r="I594">
        <v>45.901000000000003</v>
      </c>
      <c r="J594">
        <v>33.950000000000003</v>
      </c>
      <c r="K594">
        <v>15.6091</v>
      </c>
      <c r="L594">
        <v>1715.23</v>
      </c>
    </row>
    <row r="595" spans="1:12" x14ac:dyDescent="0.35">
      <c r="A595" s="3">
        <v>38846</v>
      </c>
      <c r="B595">
        <v>19.5093</v>
      </c>
      <c r="C595">
        <v>9.6508000000000003</v>
      </c>
      <c r="D595">
        <v>32.49</v>
      </c>
      <c r="E595">
        <v>13.3832</v>
      </c>
      <c r="F595">
        <v>19.785599999999999</v>
      </c>
      <c r="G595">
        <v>30.72</v>
      </c>
      <c r="H595">
        <v>34.840000000000003</v>
      </c>
      <c r="I595">
        <v>45.970700000000001</v>
      </c>
      <c r="J595">
        <v>34.159999999999997</v>
      </c>
      <c r="K595">
        <v>15.446099999999999</v>
      </c>
      <c r="L595">
        <v>1711.17</v>
      </c>
    </row>
    <row r="596" spans="1:12" x14ac:dyDescent="0.35">
      <c r="A596" s="3">
        <v>38847</v>
      </c>
      <c r="B596">
        <v>19.633199999999999</v>
      </c>
      <c r="C596">
        <v>9.5923999999999996</v>
      </c>
      <c r="D596">
        <v>32.090000000000003</v>
      </c>
      <c r="E596">
        <v>13.506499999999999</v>
      </c>
      <c r="F596">
        <v>18.936800000000002</v>
      </c>
      <c r="G596">
        <v>30.91</v>
      </c>
      <c r="H596">
        <v>34.159999999999997</v>
      </c>
      <c r="I596">
        <v>45.029299999999999</v>
      </c>
      <c r="J596">
        <v>32.83</v>
      </c>
      <c r="K596">
        <v>15.197699999999999</v>
      </c>
      <c r="L596">
        <v>1694.82</v>
      </c>
    </row>
    <row r="597" spans="1:12" x14ac:dyDescent="0.35">
      <c r="A597" s="3">
        <v>38848</v>
      </c>
      <c r="B597">
        <v>19.178899999999999</v>
      </c>
      <c r="C597">
        <v>9.2594999999999992</v>
      </c>
      <c r="D597">
        <v>30.99</v>
      </c>
      <c r="E597">
        <v>13.1935</v>
      </c>
      <c r="F597">
        <v>18.297999999999998</v>
      </c>
      <c r="G597">
        <v>29.76</v>
      </c>
      <c r="H597">
        <v>33.53</v>
      </c>
      <c r="I597">
        <v>43.059399999999997</v>
      </c>
      <c r="J597">
        <v>31.49</v>
      </c>
      <c r="K597">
        <v>15.026999999999999</v>
      </c>
      <c r="L597">
        <v>1657.48</v>
      </c>
    </row>
    <row r="598" spans="1:12" x14ac:dyDescent="0.35">
      <c r="A598" s="3">
        <v>38849</v>
      </c>
      <c r="B598">
        <v>19.137599999999999</v>
      </c>
      <c r="C598">
        <v>9.1983999999999995</v>
      </c>
      <c r="D598">
        <v>30.81</v>
      </c>
      <c r="E598">
        <v>13.2599</v>
      </c>
      <c r="F598">
        <v>18.5627</v>
      </c>
      <c r="G598">
        <v>29.59</v>
      </c>
      <c r="H598">
        <v>32.729999999999997</v>
      </c>
      <c r="I598">
        <v>42.701999999999998</v>
      </c>
      <c r="J598">
        <v>31.66</v>
      </c>
      <c r="K598">
        <v>14.778600000000001</v>
      </c>
      <c r="L598">
        <v>1635.81</v>
      </c>
    </row>
    <row r="599" spans="1:12" x14ac:dyDescent="0.35">
      <c r="A599" s="3">
        <v>38852</v>
      </c>
      <c r="B599">
        <v>19.195699999999999</v>
      </c>
      <c r="C599">
        <v>9.2105999999999995</v>
      </c>
      <c r="D599">
        <v>31.03</v>
      </c>
      <c r="E599">
        <v>13.250400000000001</v>
      </c>
      <c r="F599">
        <v>18.763400000000001</v>
      </c>
      <c r="G599">
        <v>28.45</v>
      </c>
      <c r="H599">
        <v>32.78</v>
      </c>
      <c r="I599">
        <v>42.388199999999998</v>
      </c>
      <c r="J599">
        <v>31.12</v>
      </c>
      <c r="K599">
        <v>14.995900000000001</v>
      </c>
      <c r="L599">
        <v>1634.78</v>
      </c>
    </row>
    <row r="600" spans="1:12" x14ac:dyDescent="0.35">
      <c r="A600" s="3">
        <v>38853</v>
      </c>
      <c r="B600">
        <v>19.079599999999999</v>
      </c>
      <c r="C600">
        <v>8.8287999999999993</v>
      </c>
      <c r="D600">
        <v>30.97</v>
      </c>
      <c r="E600">
        <v>13.459099999999999</v>
      </c>
      <c r="F600">
        <v>18.443999999999999</v>
      </c>
      <c r="G600">
        <v>28.66</v>
      </c>
      <c r="H600">
        <v>32.76</v>
      </c>
      <c r="I600">
        <v>42.0047</v>
      </c>
      <c r="J600">
        <v>30.81</v>
      </c>
      <c r="K600">
        <v>14.7941</v>
      </c>
      <c r="L600">
        <v>1623.69</v>
      </c>
    </row>
    <row r="601" spans="1:12" x14ac:dyDescent="0.35">
      <c r="A601" s="3">
        <v>38854</v>
      </c>
      <c r="B601">
        <v>18.8474</v>
      </c>
      <c r="C601">
        <v>8.8667999999999996</v>
      </c>
      <c r="D601">
        <v>30.11</v>
      </c>
      <c r="E601">
        <v>13.1366</v>
      </c>
      <c r="F601">
        <v>18.416599999999999</v>
      </c>
      <c r="G601">
        <v>28.09</v>
      </c>
      <c r="H601">
        <v>31.61</v>
      </c>
      <c r="I601">
        <v>40.880299999999998</v>
      </c>
      <c r="J601">
        <v>30.77</v>
      </c>
      <c r="K601">
        <v>14.483700000000001</v>
      </c>
      <c r="L601">
        <v>1598.91</v>
      </c>
    </row>
    <row r="602" spans="1:12" x14ac:dyDescent="0.35">
      <c r="A602" s="3">
        <v>38855</v>
      </c>
      <c r="B602">
        <v>18.930299999999999</v>
      </c>
      <c r="C602">
        <v>8.5841999999999992</v>
      </c>
      <c r="D602">
        <v>29</v>
      </c>
      <c r="E602">
        <v>13.060700000000001</v>
      </c>
      <c r="F602">
        <v>18.516999999999999</v>
      </c>
      <c r="G602">
        <v>27.71</v>
      </c>
      <c r="H602">
        <v>32.61</v>
      </c>
      <c r="I602">
        <v>40.4009</v>
      </c>
      <c r="J602">
        <v>31.35</v>
      </c>
      <c r="K602">
        <v>14.475899999999999</v>
      </c>
      <c r="L602">
        <v>1587.11</v>
      </c>
    </row>
    <row r="603" spans="1:12" x14ac:dyDescent="0.35">
      <c r="A603" s="3">
        <v>38856</v>
      </c>
      <c r="B603">
        <v>18.706499999999998</v>
      </c>
      <c r="C603">
        <v>8.7649000000000008</v>
      </c>
      <c r="D603">
        <v>29.53</v>
      </c>
      <c r="E603">
        <v>12.994299999999999</v>
      </c>
      <c r="F603">
        <v>19.046299999999999</v>
      </c>
      <c r="G603">
        <v>27.87</v>
      </c>
      <c r="H603">
        <v>33.94</v>
      </c>
      <c r="I603">
        <v>41.028500000000001</v>
      </c>
      <c r="J603">
        <v>34.950000000000003</v>
      </c>
      <c r="K603">
        <v>14.2508</v>
      </c>
      <c r="L603">
        <v>1600.86</v>
      </c>
    </row>
    <row r="604" spans="1:12" x14ac:dyDescent="0.35">
      <c r="A604" s="3">
        <v>38859</v>
      </c>
      <c r="B604">
        <v>18.971800000000002</v>
      </c>
      <c r="C604">
        <v>8.6113999999999997</v>
      </c>
      <c r="D604">
        <v>30.46</v>
      </c>
      <c r="E604">
        <v>12.852</v>
      </c>
      <c r="F604">
        <v>18.799900000000001</v>
      </c>
      <c r="G604">
        <v>28</v>
      </c>
      <c r="H604">
        <v>34.83</v>
      </c>
      <c r="I604">
        <v>40.6449</v>
      </c>
      <c r="J604">
        <v>33.18</v>
      </c>
      <c r="K604">
        <v>13.979100000000001</v>
      </c>
      <c r="L604">
        <v>1584.57</v>
      </c>
    </row>
    <row r="605" spans="1:12" x14ac:dyDescent="0.35">
      <c r="A605" s="3">
        <v>38860</v>
      </c>
      <c r="B605">
        <v>18.897200000000002</v>
      </c>
      <c r="C605">
        <v>8.5800999999999998</v>
      </c>
      <c r="D605">
        <v>30.76</v>
      </c>
      <c r="E605">
        <v>12.776199999999999</v>
      </c>
      <c r="F605">
        <v>18.59</v>
      </c>
      <c r="G605">
        <v>27.93</v>
      </c>
      <c r="H605">
        <v>33.76</v>
      </c>
      <c r="I605">
        <v>39.555399999999999</v>
      </c>
      <c r="J605">
        <v>31.79</v>
      </c>
      <c r="K605">
        <v>13.932600000000001</v>
      </c>
      <c r="L605">
        <v>1569.01</v>
      </c>
    </row>
    <row r="606" spans="1:12" x14ac:dyDescent="0.35">
      <c r="A606" s="3">
        <v>38861</v>
      </c>
      <c r="B606">
        <v>19.485900000000001</v>
      </c>
      <c r="C606">
        <v>8.6059999999999999</v>
      </c>
      <c r="D606">
        <v>31.79</v>
      </c>
      <c r="E606">
        <v>13.0702</v>
      </c>
      <c r="F606">
        <v>18.6995</v>
      </c>
      <c r="G606">
        <v>27.94</v>
      </c>
      <c r="H606">
        <v>35.19</v>
      </c>
      <c r="I606">
        <v>39.843800000000002</v>
      </c>
      <c r="J606">
        <v>31.18</v>
      </c>
      <c r="K606">
        <v>13.885999999999999</v>
      </c>
      <c r="L606">
        <v>1580.18</v>
      </c>
    </row>
    <row r="607" spans="1:12" x14ac:dyDescent="0.35">
      <c r="A607" s="3">
        <v>38862</v>
      </c>
      <c r="B607">
        <v>19.684899999999999</v>
      </c>
      <c r="C607">
        <v>8.7405000000000008</v>
      </c>
      <c r="D607">
        <v>32.92</v>
      </c>
      <c r="E607">
        <v>13.3453</v>
      </c>
      <c r="F607">
        <v>18.726900000000001</v>
      </c>
      <c r="G607">
        <v>28.75</v>
      </c>
      <c r="H607">
        <v>35.630000000000003</v>
      </c>
      <c r="I607">
        <v>40.2545</v>
      </c>
      <c r="J607">
        <v>30.97</v>
      </c>
      <c r="K607">
        <v>14.010199999999999</v>
      </c>
      <c r="L607">
        <v>1599.68</v>
      </c>
    </row>
    <row r="608" spans="1:12" x14ac:dyDescent="0.35">
      <c r="A608" s="3">
        <v>38863</v>
      </c>
      <c r="B608">
        <v>19.668299999999999</v>
      </c>
      <c r="C608">
        <v>8.6343999999999994</v>
      </c>
      <c r="D608">
        <v>33.020000000000003</v>
      </c>
      <c r="E608">
        <v>13.3263</v>
      </c>
      <c r="F608">
        <v>18.535299999999999</v>
      </c>
      <c r="G608">
        <v>28.83</v>
      </c>
      <c r="H608">
        <v>36.07</v>
      </c>
      <c r="I608">
        <v>40.228299999999997</v>
      </c>
      <c r="J608">
        <v>31.63</v>
      </c>
      <c r="K608">
        <v>14.142099999999999</v>
      </c>
      <c r="L608">
        <v>1606.37</v>
      </c>
    </row>
    <row r="609" spans="1:12" x14ac:dyDescent="0.35">
      <c r="A609" s="3">
        <v>38867</v>
      </c>
      <c r="B609">
        <v>19.195699999999999</v>
      </c>
      <c r="C609">
        <v>8.3178999999999998</v>
      </c>
      <c r="D609">
        <v>32</v>
      </c>
      <c r="E609">
        <v>13.297800000000001</v>
      </c>
      <c r="F609">
        <v>18.0425</v>
      </c>
      <c r="G609">
        <v>27.5</v>
      </c>
      <c r="H609">
        <v>34.64</v>
      </c>
      <c r="I609">
        <v>39.083399999999997</v>
      </c>
      <c r="J609">
        <v>30.48</v>
      </c>
      <c r="K609">
        <v>13.8239</v>
      </c>
      <c r="L609">
        <v>1571.29</v>
      </c>
    </row>
    <row r="610" spans="1:12" x14ac:dyDescent="0.35">
      <c r="A610" s="3">
        <v>38868</v>
      </c>
      <c r="B610">
        <v>18.781099999999999</v>
      </c>
      <c r="C610">
        <v>8.1209000000000007</v>
      </c>
      <c r="D610">
        <v>31.59</v>
      </c>
      <c r="E610">
        <v>13.487500000000001</v>
      </c>
      <c r="F610">
        <v>17.9603</v>
      </c>
      <c r="G610">
        <v>27.69</v>
      </c>
      <c r="H610">
        <v>34.61</v>
      </c>
      <c r="I610">
        <v>39.511699999999998</v>
      </c>
      <c r="J610">
        <v>30.89</v>
      </c>
      <c r="K610">
        <v>13.9869</v>
      </c>
      <c r="L610">
        <v>1579.58</v>
      </c>
    </row>
    <row r="611" spans="1:12" x14ac:dyDescent="0.35">
      <c r="A611" s="3">
        <v>38869</v>
      </c>
      <c r="B611">
        <v>18.9221</v>
      </c>
      <c r="C611">
        <v>8.4469999999999992</v>
      </c>
      <c r="D611">
        <v>31.99</v>
      </c>
      <c r="E611">
        <v>13.487500000000001</v>
      </c>
      <c r="F611">
        <v>18.7087</v>
      </c>
      <c r="G611">
        <v>28.51</v>
      </c>
      <c r="H611">
        <v>35.07</v>
      </c>
      <c r="I611">
        <v>41.119799999999998</v>
      </c>
      <c r="J611">
        <v>31.39</v>
      </c>
      <c r="K611">
        <v>14.0024</v>
      </c>
      <c r="L611">
        <v>1616.57</v>
      </c>
    </row>
    <row r="612" spans="1:12" x14ac:dyDescent="0.35">
      <c r="A612" s="3">
        <v>38870</v>
      </c>
      <c r="B612">
        <v>18.872299999999999</v>
      </c>
      <c r="C612">
        <v>8.3777000000000008</v>
      </c>
      <c r="D612">
        <v>31.52</v>
      </c>
      <c r="E612">
        <v>13.421099999999999</v>
      </c>
      <c r="F612">
        <v>18.6539</v>
      </c>
      <c r="G612">
        <v>27.95</v>
      </c>
      <c r="H612">
        <v>34.76</v>
      </c>
      <c r="I612">
        <v>41.076099999999997</v>
      </c>
      <c r="J612">
        <v>30.1</v>
      </c>
      <c r="K612">
        <v>14.149900000000001</v>
      </c>
      <c r="L612">
        <v>1612.9</v>
      </c>
    </row>
    <row r="613" spans="1:12" x14ac:dyDescent="0.35">
      <c r="A613" s="3">
        <v>38873</v>
      </c>
      <c r="B613">
        <v>18.656700000000001</v>
      </c>
      <c r="C613">
        <v>8.1522000000000006</v>
      </c>
      <c r="D613">
        <v>30.82</v>
      </c>
      <c r="E613">
        <v>13.146100000000001</v>
      </c>
      <c r="F613">
        <v>18.142800000000001</v>
      </c>
      <c r="G613">
        <v>27.28</v>
      </c>
      <c r="H613">
        <v>33.49</v>
      </c>
      <c r="I613">
        <v>39.922400000000003</v>
      </c>
      <c r="J613">
        <v>29.06</v>
      </c>
      <c r="K613">
        <v>13.9558</v>
      </c>
      <c r="L613">
        <v>1577.5</v>
      </c>
    </row>
    <row r="614" spans="1:12" x14ac:dyDescent="0.35">
      <c r="A614" s="3">
        <v>38874</v>
      </c>
      <c r="B614">
        <v>18.349900000000002</v>
      </c>
      <c r="C614">
        <v>8.1144999999999996</v>
      </c>
      <c r="D614">
        <v>30.7</v>
      </c>
      <c r="E614">
        <v>13.1081</v>
      </c>
      <c r="F614">
        <v>18.407499999999999</v>
      </c>
      <c r="G614">
        <v>26.89</v>
      </c>
      <c r="H614">
        <v>33.409999999999997</v>
      </c>
      <c r="I614">
        <v>40.350700000000003</v>
      </c>
      <c r="J614">
        <v>28.95</v>
      </c>
      <c r="K614">
        <v>13.808400000000001</v>
      </c>
      <c r="L614">
        <v>1575.39</v>
      </c>
    </row>
    <row r="615" spans="1:12" x14ac:dyDescent="0.35">
      <c r="A615" s="3">
        <v>38875</v>
      </c>
      <c r="B615">
        <v>18.275300000000001</v>
      </c>
      <c r="C615">
        <v>7.9572000000000003</v>
      </c>
      <c r="D615">
        <v>30.54</v>
      </c>
      <c r="E615">
        <v>12.842600000000001</v>
      </c>
      <c r="F615">
        <v>18.170200000000001</v>
      </c>
      <c r="G615">
        <v>26.4</v>
      </c>
      <c r="H615">
        <v>33.770000000000003</v>
      </c>
      <c r="I615">
        <v>39.747599999999998</v>
      </c>
      <c r="J615">
        <v>28</v>
      </c>
      <c r="K615">
        <v>13.4979</v>
      </c>
      <c r="L615">
        <v>1565.22</v>
      </c>
    </row>
    <row r="616" spans="1:12" x14ac:dyDescent="0.35">
      <c r="A616" s="3">
        <v>38876</v>
      </c>
      <c r="B616">
        <v>18.333300000000001</v>
      </c>
      <c r="C616">
        <v>8.2553999999999998</v>
      </c>
      <c r="D616">
        <v>30.45</v>
      </c>
      <c r="E616">
        <v>12.8331</v>
      </c>
      <c r="F616">
        <v>18.152000000000001</v>
      </c>
      <c r="G616">
        <v>27.78</v>
      </c>
      <c r="H616">
        <v>33.549999999999997</v>
      </c>
      <c r="I616">
        <v>38.847499999999997</v>
      </c>
      <c r="J616">
        <v>27.03</v>
      </c>
      <c r="K616">
        <v>13.2806</v>
      </c>
      <c r="L616">
        <v>1561.55</v>
      </c>
    </row>
    <row r="617" spans="1:12" x14ac:dyDescent="0.35">
      <c r="A617" s="3">
        <v>38877</v>
      </c>
      <c r="B617">
        <v>18.175799999999999</v>
      </c>
      <c r="C617">
        <v>8.0488999999999997</v>
      </c>
      <c r="D617">
        <v>30.37</v>
      </c>
      <c r="E617">
        <v>12.776199999999999</v>
      </c>
      <c r="F617">
        <v>18.225000000000001</v>
      </c>
      <c r="G617">
        <v>27.53</v>
      </c>
      <c r="H617">
        <v>33.78</v>
      </c>
      <c r="I617">
        <v>37.964799999999997</v>
      </c>
      <c r="J617">
        <v>26.75</v>
      </c>
      <c r="K617">
        <v>13.3194</v>
      </c>
      <c r="L617">
        <v>1550.97</v>
      </c>
    </row>
    <row r="618" spans="1:12" x14ac:dyDescent="0.35">
      <c r="A618" s="3">
        <v>38880</v>
      </c>
      <c r="B618">
        <v>18.0017</v>
      </c>
      <c r="C618">
        <v>7.7446000000000002</v>
      </c>
      <c r="D618">
        <v>29.78</v>
      </c>
      <c r="E618">
        <v>12.567500000000001</v>
      </c>
      <c r="F618">
        <v>17.777799999999999</v>
      </c>
      <c r="G618">
        <v>27.08</v>
      </c>
      <c r="H618">
        <v>33.6</v>
      </c>
      <c r="I618">
        <v>35.998399999999997</v>
      </c>
      <c r="J618">
        <v>25.68</v>
      </c>
      <c r="K618">
        <v>13.086499999999999</v>
      </c>
      <c r="L618">
        <v>1520.31</v>
      </c>
    </row>
    <row r="619" spans="1:12" x14ac:dyDescent="0.35">
      <c r="A619" s="3">
        <v>38881</v>
      </c>
      <c r="B619">
        <v>17.835799999999999</v>
      </c>
      <c r="C619">
        <v>7.9253</v>
      </c>
      <c r="D619">
        <v>29.65</v>
      </c>
      <c r="E619">
        <v>12.4726</v>
      </c>
      <c r="F619">
        <v>17.668299999999999</v>
      </c>
      <c r="G619">
        <v>27.54</v>
      </c>
      <c r="H619">
        <v>33.47</v>
      </c>
      <c r="I619">
        <v>36.566400000000002</v>
      </c>
      <c r="J619">
        <v>24.39</v>
      </c>
      <c r="K619">
        <v>13.2883</v>
      </c>
      <c r="L619">
        <v>1516.85</v>
      </c>
    </row>
    <row r="620" spans="1:12" x14ac:dyDescent="0.35">
      <c r="A620" s="3">
        <v>38882</v>
      </c>
      <c r="B620">
        <v>18.142600000000002</v>
      </c>
      <c r="C620">
        <v>7.8273999999999999</v>
      </c>
      <c r="D620">
        <v>29.62</v>
      </c>
      <c r="E620">
        <v>12.5106</v>
      </c>
      <c r="F620">
        <v>17.8964</v>
      </c>
      <c r="G620">
        <v>27.99</v>
      </c>
      <c r="H620">
        <v>33.68</v>
      </c>
      <c r="I620">
        <v>37.798699999999997</v>
      </c>
      <c r="J620">
        <v>25.11</v>
      </c>
      <c r="K620">
        <v>13.761800000000001</v>
      </c>
      <c r="L620">
        <v>1530.26</v>
      </c>
    </row>
    <row r="621" spans="1:12" x14ac:dyDescent="0.35">
      <c r="A621" s="3">
        <v>38883</v>
      </c>
      <c r="B621">
        <v>18.3002</v>
      </c>
      <c r="C621">
        <v>8.0678999999999998</v>
      </c>
      <c r="D621">
        <v>30.79</v>
      </c>
      <c r="E621">
        <v>12.994299999999999</v>
      </c>
      <c r="F621">
        <v>18.453099999999999</v>
      </c>
      <c r="G621">
        <v>27.7</v>
      </c>
      <c r="H621">
        <v>34.96</v>
      </c>
      <c r="I621">
        <v>39.231999999999999</v>
      </c>
      <c r="J621">
        <v>26.11</v>
      </c>
      <c r="K621">
        <v>14.064500000000001</v>
      </c>
      <c r="L621">
        <v>1573.08</v>
      </c>
    </row>
    <row r="622" spans="1:12" x14ac:dyDescent="0.35">
      <c r="A622" s="3">
        <v>38884</v>
      </c>
      <c r="B622">
        <v>18.324999999999999</v>
      </c>
      <c r="C622">
        <v>7.8205999999999998</v>
      </c>
      <c r="D622">
        <v>30.36</v>
      </c>
      <c r="E622">
        <v>13.459099999999999</v>
      </c>
      <c r="F622">
        <v>18.234100000000002</v>
      </c>
      <c r="G622">
        <v>27.12</v>
      </c>
      <c r="H622">
        <v>35.090000000000003</v>
      </c>
      <c r="I622">
        <v>38.410499999999999</v>
      </c>
      <c r="J622">
        <v>25.64</v>
      </c>
      <c r="K622">
        <v>14.2042</v>
      </c>
      <c r="L622">
        <v>1562.84</v>
      </c>
    </row>
    <row r="623" spans="1:12" x14ac:dyDescent="0.35">
      <c r="A623" s="3">
        <v>38887</v>
      </c>
      <c r="B623">
        <v>18.6982</v>
      </c>
      <c r="C623">
        <v>7.7717000000000001</v>
      </c>
      <c r="D623">
        <v>30.35</v>
      </c>
      <c r="E623">
        <v>13.553900000000001</v>
      </c>
      <c r="F623">
        <v>18.088100000000001</v>
      </c>
      <c r="G623">
        <v>28.015000000000001</v>
      </c>
      <c r="H623">
        <v>35.07</v>
      </c>
      <c r="I623">
        <v>37.921100000000003</v>
      </c>
      <c r="J623">
        <v>24.95</v>
      </c>
      <c r="K623">
        <v>14.1577</v>
      </c>
      <c r="L623">
        <v>1548.94</v>
      </c>
    </row>
    <row r="624" spans="1:12" x14ac:dyDescent="0.35">
      <c r="A624" s="3">
        <v>38888</v>
      </c>
      <c r="B624">
        <v>18.706499999999998</v>
      </c>
      <c r="C624">
        <v>7.8083999999999998</v>
      </c>
      <c r="D624">
        <v>30.6</v>
      </c>
      <c r="E624">
        <v>13.516</v>
      </c>
      <c r="F624">
        <v>18.006</v>
      </c>
      <c r="G624">
        <v>27.08</v>
      </c>
      <c r="H624">
        <v>35.479999999999997</v>
      </c>
      <c r="I624">
        <v>38.375500000000002</v>
      </c>
      <c r="J624">
        <v>24.87</v>
      </c>
      <c r="K624">
        <v>14.0878</v>
      </c>
      <c r="L624">
        <v>1548.32</v>
      </c>
    </row>
    <row r="625" spans="1:12" x14ac:dyDescent="0.35">
      <c r="A625" s="3">
        <v>38889</v>
      </c>
      <c r="B625">
        <v>19.137599999999999</v>
      </c>
      <c r="C625">
        <v>7.8613999999999997</v>
      </c>
      <c r="D625">
        <v>31.06</v>
      </c>
      <c r="E625">
        <v>13.781599999999999</v>
      </c>
      <c r="F625">
        <v>18.316199999999998</v>
      </c>
      <c r="G625">
        <v>27.17</v>
      </c>
      <c r="H625">
        <v>36.65</v>
      </c>
      <c r="I625">
        <v>38.628999999999998</v>
      </c>
      <c r="J625">
        <v>25.42</v>
      </c>
      <c r="K625">
        <v>14.2818</v>
      </c>
      <c r="L625">
        <v>1573.56</v>
      </c>
    </row>
    <row r="626" spans="1:12" x14ac:dyDescent="0.35">
      <c r="A626" s="3">
        <v>38890</v>
      </c>
      <c r="B626">
        <v>18.971800000000002</v>
      </c>
      <c r="C626">
        <v>8.0951000000000004</v>
      </c>
      <c r="D626">
        <v>30.68</v>
      </c>
      <c r="E626">
        <v>13.591900000000001</v>
      </c>
      <c r="F626">
        <v>17.9694</v>
      </c>
      <c r="G626">
        <v>27.67</v>
      </c>
      <c r="H626">
        <v>36.369999999999997</v>
      </c>
      <c r="I626">
        <v>36.164400000000001</v>
      </c>
      <c r="J626">
        <v>25.37</v>
      </c>
      <c r="K626">
        <v>14.1654</v>
      </c>
      <c r="L626">
        <v>1554.49</v>
      </c>
    </row>
    <row r="627" spans="1:12" x14ac:dyDescent="0.35">
      <c r="A627" s="3">
        <v>38891</v>
      </c>
      <c r="B627">
        <v>18.656700000000001</v>
      </c>
      <c r="C627">
        <v>7.9931999999999999</v>
      </c>
      <c r="D627">
        <v>31.37</v>
      </c>
      <c r="E627">
        <v>14.1325</v>
      </c>
      <c r="F627">
        <v>17.8964</v>
      </c>
      <c r="G627">
        <v>27.34</v>
      </c>
      <c r="H627">
        <v>36.549999999999997</v>
      </c>
      <c r="I627">
        <v>34.5214</v>
      </c>
      <c r="J627">
        <v>25.14</v>
      </c>
      <c r="K627">
        <v>13.971399999999999</v>
      </c>
      <c r="L627">
        <v>1551.05</v>
      </c>
    </row>
    <row r="628" spans="1:12" x14ac:dyDescent="0.35">
      <c r="A628" s="3">
        <v>38894</v>
      </c>
      <c r="B628">
        <v>18.9221</v>
      </c>
      <c r="C628">
        <v>8.0149000000000008</v>
      </c>
      <c r="D628">
        <v>31.55</v>
      </c>
      <c r="E628">
        <v>13.914300000000001</v>
      </c>
      <c r="F628">
        <v>17.8873</v>
      </c>
      <c r="G628">
        <v>27.7</v>
      </c>
      <c r="H628">
        <v>36.770000000000003</v>
      </c>
      <c r="I628">
        <v>35.036999999999999</v>
      </c>
      <c r="J628">
        <v>24.66</v>
      </c>
      <c r="K628">
        <v>14.188700000000001</v>
      </c>
      <c r="L628">
        <v>1556.17</v>
      </c>
    </row>
    <row r="629" spans="1:12" x14ac:dyDescent="0.35">
      <c r="A629" s="3">
        <v>38895</v>
      </c>
      <c r="B629">
        <v>18.955200000000001</v>
      </c>
      <c r="C629">
        <v>7.8029999999999999</v>
      </c>
      <c r="D629">
        <v>31.51</v>
      </c>
      <c r="E629">
        <v>13.7531</v>
      </c>
      <c r="F629">
        <v>17.613499999999998</v>
      </c>
      <c r="G629">
        <v>26.91</v>
      </c>
      <c r="H629">
        <v>36.479999999999997</v>
      </c>
      <c r="I629">
        <v>33.813499999999998</v>
      </c>
      <c r="J629">
        <v>24.26</v>
      </c>
      <c r="K629">
        <v>14.010199999999999</v>
      </c>
      <c r="L629">
        <v>1527</v>
      </c>
    </row>
    <row r="630" spans="1:12" x14ac:dyDescent="0.35">
      <c r="A630" s="3">
        <v>38896</v>
      </c>
      <c r="B630">
        <v>19.204000000000001</v>
      </c>
      <c r="C630">
        <v>7.6113999999999997</v>
      </c>
      <c r="D630">
        <v>31.92</v>
      </c>
      <c r="E630">
        <v>13.829000000000001</v>
      </c>
      <c r="F630">
        <v>17.686499999999999</v>
      </c>
      <c r="G630">
        <v>26.56</v>
      </c>
      <c r="H630">
        <v>36.700000000000003</v>
      </c>
      <c r="I630">
        <v>34.495199999999997</v>
      </c>
      <c r="J630">
        <v>23.89</v>
      </c>
      <c r="K630">
        <v>14.483700000000001</v>
      </c>
      <c r="L630">
        <v>1538.25</v>
      </c>
    </row>
    <row r="631" spans="1:12" x14ac:dyDescent="0.35">
      <c r="A631" s="3">
        <v>38897</v>
      </c>
      <c r="B631">
        <v>19.461200000000002</v>
      </c>
      <c r="C631">
        <v>8.0122</v>
      </c>
      <c r="D631">
        <v>32.97</v>
      </c>
      <c r="E631">
        <v>13.980700000000001</v>
      </c>
      <c r="F631">
        <v>18.170200000000001</v>
      </c>
      <c r="G631">
        <v>27.16</v>
      </c>
      <c r="H631">
        <v>38.520000000000003</v>
      </c>
      <c r="I631">
        <v>35.430300000000003</v>
      </c>
      <c r="J631">
        <v>24.81</v>
      </c>
      <c r="K631">
        <v>14.995799999999999</v>
      </c>
      <c r="L631">
        <v>1585.56</v>
      </c>
    </row>
    <row r="632" spans="1:12" x14ac:dyDescent="0.35">
      <c r="A632" s="3">
        <v>38898</v>
      </c>
      <c r="B632">
        <v>19.3201</v>
      </c>
      <c r="C632">
        <v>7.7812000000000001</v>
      </c>
      <c r="D632">
        <v>33</v>
      </c>
      <c r="E632">
        <v>13.743600000000001</v>
      </c>
      <c r="F632">
        <v>17.823399999999999</v>
      </c>
      <c r="G632">
        <v>27.21</v>
      </c>
      <c r="H632">
        <v>38.68</v>
      </c>
      <c r="I632">
        <v>35.019500000000001</v>
      </c>
      <c r="J632">
        <v>24.42</v>
      </c>
      <c r="K632">
        <v>14.7476</v>
      </c>
      <c r="L632">
        <v>1575.23</v>
      </c>
    </row>
    <row r="633" spans="1:12" x14ac:dyDescent="0.35">
      <c r="A633" s="3">
        <v>38901</v>
      </c>
      <c r="B633">
        <v>19.651699999999998</v>
      </c>
      <c r="C633">
        <v>7.8735999999999997</v>
      </c>
      <c r="D633">
        <v>33.299999999999997</v>
      </c>
      <c r="E633">
        <v>14.0471</v>
      </c>
      <c r="F633">
        <v>18.252400000000002</v>
      </c>
      <c r="G633">
        <v>27.24</v>
      </c>
      <c r="H633">
        <v>38.61</v>
      </c>
      <c r="I633">
        <v>34.486400000000003</v>
      </c>
      <c r="J633">
        <v>24.6</v>
      </c>
      <c r="K633">
        <v>15.026999999999999</v>
      </c>
      <c r="L633">
        <v>1586.25</v>
      </c>
    </row>
    <row r="634" spans="1:12" x14ac:dyDescent="0.35">
      <c r="A634" s="3">
        <v>38903</v>
      </c>
      <c r="B634">
        <v>19.361499999999999</v>
      </c>
      <c r="C634">
        <v>7.7447999999999997</v>
      </c>
      <c r="D634">
        <v>32.47</v>
      </c>
      <c r="E634">
        <v>13.8195</v>
      </c>
      <c r="F634">
        <v>17.8873</v>
      </c>
      <c r="G634">
        <v>26.64</v>
      </c>
      <c r="H634">
        <v>37.11</v>
      </c>
      <c r="I634">
        <v>33.359000000000002</v>
      </c>
      <c r="J634">
        <v>23.9</v>
      </c>
      <c r="K634">
        <v>14.5535</v>
      </c>
      <c r="L634">
        <v>1553.95</v>
      </c>
    </row>
    <row r="635" spans="1:12" x14ac:dyDescent="0.35">
      <c r="A635" s="3">
        <v>38904</v>
      </c>
      <c r="B635">
        <v>19.4693</v>
      </c>
      <c r="C635">
        <v>7.5773999999999999</v>
      </c>
      <c r="D635">
        <v>33.11</v>
      </c>
      <c r="E635">
        <v>13.7531</v>
      </c>
      <c r="F635">
        <v>17.9147</v>
      </c>
      <c r="G635">
        <v>26.62</v>
      </c>
      <c r="H635">
        <v>36.799999999999997</v>
      </c>
      <c r="I635">
        <v>33.621200000000002</v>
      </c>
      <c r="J635">
        <v>23.83</v>
      </c>
      <c r="K635">
        <v>14.6311</v>
      </c>
      <c r="L635">
        <v>1551.55</v>
      </c>
    </row>
    <row r="636" spans="1:12" x14ac:dyDescent="0.35">
      <c r="A636" s="3">
        <v>38905</v>
      </c>
      <c r="B636">
        <v>19.3201</v>
      </c>
      <c r="C636">
        <v>7.5271999999999997</v>
      </c>
      <c r="D636">
        <v>32.5</v>
      </c>
      <c r="E636">
        <v>14.018700000000001</v>
      </c>
      <c r="F636">
        <v>17.695699999999999</v>
      </c>
      <c r="G636">
        <v>26.65</v>
      </c>
      <c r="H636">
        <v>36.11</v>
      </c>
      <c r="I636">
        <v>33.2104</v>
      </c>
      <c r="J636">
        <v>23.56</v>
      </c>
      <c r="K636">
        <v>14.406000000000001</v>
      </c>
      <c r="L636">
        <v>1533.71</v>
      </c>
    </row>
    <row r="637" spans="1:12" x14ac:dyDescent="0.35">
      <c r="A637" s="3">
        <v>38908</v>
      </c>
      <c r="B637">
        <v>19.485900000000001</v>
      </c>
      <c r="C637">
        <v>7.4728000000000003</v>
      </c>
      <c r="D637">
        <v>32.85</v>
      </c>
      <c r="E637">
        <v>13.8385</v>
      </c>
      <c r="F637">
        <v>17.3124</v>
      </c>
      <c r="G637">
        <v>26.45</v>
      </c>
      <c r="H637">
        <v>35.79</v>
      </c>
      <c r="I637">
        <v>33.035600000000002</v>
      </c>
      <c r="J637">
        <v>22.51</v>
      </c>
      <c r="K637">
        <v>14.1111</v>
      </c>
      <c r="L637">
        <v>1520.9</v>
      </c>
    </row>
    <row r="638" spans="1:12" x14ac:dyDescent="0.35">
      <c r="A638" s="3">
        <v>38909</v>
      </c>
      <c r="B638">
        <v>19.154199999999999</v>
      </c>
      <c r="C638">
        <v>7.5610999999999997</v>
      </c>
      <c r="D638">
        <v>33.17</v>
      </c>
      <c r="E638">
        <v>13.791</v>
      </c>
      <c r="F638">
        <v>17.056799999999999</v>
      </c>
      <c r="G638">
        <v>25.33</v>
      </c>
      <c r="H638">
        <v>35.659999999999997</v>
      </c>
      <c r="I638">
        <v>33.970799999999997</v>
      </c>
      <c r="J638">
        <v>22.98</v>
      </c>
      <c r="K638">
        <v>14.491400000000001</v>
      </c>
      <c r="L638">
        <v>1533.06</v>
      </c>
    </row>
    <row r="639" spans="1:12" x14ac:dyDescent="0.35">
      <c r="A639" s="3">
        <v>38910</v>
      </c>
      <c r="B639">
        <v>18.7728</v>
      </c>
      <c r="C639">
        <v>7.1955999999999998</v>
      </c>
      <c r="D639">
        <v>33.380000000000003</v>
      </c>
      <c r="E639">
        <v>13.487500000000001</v>
      </c>
      <c r="F639">
        <v>16.664400000000001</v>
      </c>
      <c r="G639">
        <v>24.59</v>
      </c>
      <c r="H639">
        <v>34.630000000000003</v>
      </c>
      <c r="I639">
        <v>32.8172</v>
      </c>
      <c r="J639">
        <v>22.84</v>
      </c>
      <c r="K639">
        <v>13.8782</v>
      </c>
      <c r="L639">
        <v>1501.46</v>
      </c>
    </row>
    <row r="640" spans="1:12" x14ac:dyDescent="0.35">
      <c r="A640" s="3">
        <v>38911</v>
      </c>
      <c r="B640">
        <v>18.457699999999999</v>
      </c>
      <c r="C640">
        <v>7.0991999999999997</v>
      </c>
      <c r="D640">
        <v>32.229999999999997</v>
      </c>
      <c r="E640">
        <v>13.373699999999999</v>
      </c>
      <c r="F640">
        <v>16.445399999999999</v>
      </c>
      <c r="G640">
        <v>24.9</v>
      </c>
      <c r="H640">
        <v>33.729999999999997</v>
      </c>
      <c r="I640">
        <v>31.951899999999998</v>
      </c>
      <c r="J640">
        <v>22.13</v>
      </c>
      <c r="K640">
        <v>13.754</v>
      </c>
      <c r="L640">
        <v>1478.16</v>
      </c>
    </row>
    <row r="641" spans="1:12" x14ac:dyDescent="0.35">
      <c r="A641" s="3">
        <v>38912</v>
      </c>
      <c r="B641">
        <v>18.482600000000001</v>
      </c>
      <c r="C641">
        <v>6.8845000000000001</v>
      </c>
      <c r="D641">
        <v>32.08</v>
      </c>
      <c r="E641">
        <v>13.553900000000001</v>
      </c>
      <c r="F641">
        <v>16.372399999999999</v>
      </c>
      <c r="G641">
        <v>24.19</v>
      </c>
      <c r="H641">
        <v>32.92</v>
      </c>
      <c r="I641">
        <v>31.785900000000002</v>
      </c>
      <c r="J641">
        <v>21.6</v>
      </c>
      <c r="K641">
        <v>13.8782</v>
      </c>
      <c r="L641">
        <v>1462.17</v>
      </c>
    </row>
    <row r="642" spans="1:12" x14ac:dyDescent="0.35">
      <c r="A642" s="3">
        <v>38915</v>
      </c>
      <c r="B642">
        <v>18.6401</v>
      </c>
      <c r="C642">
        <v>7.1154999999999999</v>
      </c>
      <c r="D642">
        <v>31.84</v>
      </c>
      <c r="E642">
        <v>13.677199999999999</v>
      </c>
      <c r="F642">
        <v>16.399699999999999</v>
      </c>
      <c r="G642">
        <v>23.81</v>
      </c>
      <c r="H642">
        <v>33.67</v>
      </c>
      <c r="I642">
        <v>31.951899999999998</v>
      </c>
      <c r="J642">
        <v>20.92</v>
      </c>
      <c r="K642">
        <v>13.847200000000001</v>
      </c>
      <c r="L642">
        <v>1468.5</v>
      </c>
    </row>
    <row r="643" spans="1:12" x14ac:dyDescent="0.35">
      <c r="A643" s="3">
        <v>38916</v>
      </c>
      <c r="B643">
        <v>18.855699999999999</v>
      </c>
      <c r="C643">
        <v>7.1875</v>
      </c>
      <c r="D643">
        <v>32.24</v>
      </c>
      <c r="E643">
        <v>13.9618</v>
      </c>
      <c r="F643">
        <v>16.317599999999999</v>
      </c>
      <c r="G643">
        <v>23.4</v>
      </c>
      <c r="H643">
        <v>33.49</v>
      </c>
      <c r="I643">
        <v>32.686100000000003</v>
      </c>
      <c r="J643">
        <v>20.55</v>
      </c>
      <c r="K643">
        <v>14.134399999999999</v>
      </c>
      <c r="L643">
        <v>1472.34</v>
      </c>
    </row>
    <row r="644" spans="1:12" x14ac:dyDescent="0.35">
      <c r="A644" s="3">
        <v>38917</v>
      </c>
      <c r="B644">
        <v>19.402999999999999</v>
      </c>
      <c r="C644">
        <v>7.3505000000000003</v>
      </c>
      <c r="D644">
        <v>25.2</v>
      </c>
      <c r="E644">
        <v>14.293699999999999</v>
      </c>
      <c r="F644">
        <v>16.427099999999999</v>
      </c>
      <c r="G644">
        <v>23.69</v>
      </c>
      <c r="H644">
        <v>34.479999999999997</v>
      </c>
      <c r="I644">
        <v>32.100499999999997</v>
      </c>
      <c r="J644">
        <v>21.46</v>
      </c>
      <c r="K644">
        <v>14.351699999999999</v>
      </c>
      <c r="L644">
        <v>1490.6</v>
      </c>
    </row>
    <row r="645" spans="1:12" x14ac:dyDescent="0.35">
      <c r="A645" s="3">
        <v>38918</v>
      </c>
      <c r="B645">
        <v>18.946899999999999</v>
      </c>
      <c r="C645">
        <v>8.2201000000000004</v>
      </c>
      <c r="D645">
        <v>25.27</v>
      </c>
      <c r="E645">
        <v>14.341200000000001</v>
      </c>
      <c r="F645">
        <v>16.317599999999999</v>
      </c>
      <c r="G645">
        <v>23.35</v>
      </c>
      <c r="H645">
        <v>34.18</v>
      </c>
      <c r="I645">
        <v>31.331399999999999</v>
      </c>
      <c r="J645">
        <v>21.65</v>
      </c>
      <c r="K645">
        <v>13.2759</v>
      </c>
      <c r="L645">
        <v>1466.89</v>
      </c>
    </row>
    <row r="646" spans="1:12" x14ac:dyDescent="0.35">
      <c r="A646" s="3">
        <v>38919</v>
      </c>
      <c r="B646">
        <v>19.7927</v>
      </c>
      <c r="C646">
        <v>8.25</v>
      </c>
      <c r="D646">
        <v>25.89</v>
      </c>
      <c r="E646">
        <v>14.341200000000001</v>
      </c>
      <c r="F646">
        <v>15.9343</v>
      </c>
      <c r="G646">
        <v>23.05</v>
      </c>
      <c r="H646">
        <v>33.19</v>
      </c>
      <c r="I646">
        <v>30.0991</v>
      </c>
      <c r="J646">
        <v>18.260000000000002</v>
      </c>
      <c r="K646">
        <v>13.3116</v>
      </c>
      <c r="L646">
        <v>1451.88</v>
      </c>
    </row>
    <row r="647" spans="1:12" x14ac:dyDescent="0.35">
      <c r="A647" s="3">
        <v>38922</v>
      </c>
      <c r="B647">
        <v>19.900500000000001</v>
      </c>
      <c r="C647">
        <v>8.3451000000000004</v>
      </c>
      <c r="D647">
        <v>26.94</v>
      </c>
      <c r="E647">
        <v>14.208399999999999</v>
      </c>
      <c r="F647">
        <v>16.381499999999999</v>
      </c>
      <c r="G647">
        <v>23.76</v>
      </c>
      <c r="H647">
        <v>34.31</v>
      </c>
      <c r="I647">
        <v>30.9207</v>
      </c>
      <c r="J647">
        <v>17.39</v>
      </c>
      <c r="K647">
        <v>13.5677</v>
      </c>
      <c r="L647">
        <v>1482.34</v>
      </c>
    </row>
    <row r="648" spans="1:12" x14ac:dyDescent="0.35">
      <c r="A648" s="3">
        <v>38923</v>
      </c>
      <c r="B648">
        <v>20.082899999999999</v>
      </c>
      <c r="C648">
        <v>8.4140999999999995</v>
      </c>
      <c r="D648">
        <v>26.95</v>
      </c>
      <c r="E648">
        <v>14.161</v>
      </c>
      <c r="F648">
        <v>16.491</v>
      </c>
      <c r="G648">
        <v>18.78</v>
      </c>
      <c r="H648">
        <v>33.590000000000003</v>
      </c>
      <c r="I648">
        <v>29.959299999999999</v>
      </c>
      <c r="J648">
        <v>17.8</v>
      </c>
      <c r="K648">
        <v>13.6143</v>
      </c>
      <c r="L648">
        <v>1489.52</v>
      </c>
    </row>
    <row r="649" spans="1:12" x14ac:dyDescent="0.35">
      <c r="A649" s="3">
        <v>38924</v>
      </c>
      <c r="B649">
        <v>20.2073</v>
      </c>
      <c r="C649">
        <v>8.6780000000000008</v>
      </c>
      <c r="D649">
        <v>27.08</v>
      </c>
      <c r="E649">
        <v>14.2463</v>
      </c>
      <c r="F649">
        <v>16.372399999999999</v>
      </c>
      <c r="G649">
        <v>19.03</v>
      </c>
      <c r="H649">
        <v>26.26</v>
      </c>
      <c r="I649">
        <v>30.571100000000001</v>
      </c>
      <c r="J649">
        <v>18.25</v>
      </c>
      <c r="K649">
        <v>13.583299999999999</v>
      </c>
      <c r="L649">
        <v>1487.88</v>
      </c>
    </row>
    <row r="650" spans="1:12" x14ac:dyDescent="0.35">
      <c r="A650" s="3">
        <v>38925</v>
      </c>
      <c r="B650">
        <v>19.7927</v>
      </c>
      <c r="C650">
        <v>8.6141000000000005</v>
      </c>
      <c r="D650">
        <v>26.7</v>
      </c>
      <c r="E650">
        <v>14.103999999999999</v>
      </c>
      <c r="F650">
        <v>16.144200000000001</v>
      </c>
      <c r="G650">
        <v>20.22</v>
      </c>
      <c r="H650">
        <v>26.56</v>
      </c>
      <c r="I650">
        <v>30.1691</v>
      </c>
      <c r="J650">
        <v>18.059999999999999</v>
      </c>
      <c r="K650">
        <v>13.56</v>
      </c>
      <c r="L650">
        <v>1478.53</v>
      </c>
    </row>
    <row r="651" spans="1:12" x14ac:dyDescent="0.35">
      <c r="A651" s="3">
        <v>38926</v>
      </c>
      <c r="B651">
        <v>20.107800000000001</v>
      </c>
      <c r="C651">
        <v>8.9116999999999997</v>
      </c>
      <c r="D651">
        <v>27.47</v>
      </c>
      <c r="E651">
        <v>14.293699999999999</v>
      </c>
      <c r="F651">
        <v>16.5001</v>
      </c>
      <c r="G651">
        <v>20.85</v>
      </c>
      <c r="H651">
        <v>27.17</v>
      </c>
      <c r="I651">
        <v>31.279</v>
      </c>
      <c r="J651">
        <v>19.100000000000001</v>
      </c>
      <c r="K651">
        <v>14.1111</v>
      </c>
      <c r="L651">
        <v>1510.3</v>
      </c>
    </row>
    <row r="652" spans="1:12" x14ac:dyDescent="0.35">
      <c r="A652" s="3">
        <v>38929</v>
      </c>
      <c r="B652">
        <v>19.950199999999999</v>
      </c>
      <c r="C652">
        <v>9.2337000000000007</v>
      </c>
      <c r="D652">
        <v>27.14</v>
      </c>
      <c r="E652">
        <v>14.1989</v>
      </c>
      <c r="F652">
        <v>16.317599999999999</v>
      </c>
      <c r="G652">
        <v>20.69</v>
      </c>
      <c r="H652">
        <v>26.89</v>
      </c>
      <c r="I652">
        <v>30.815799999999999</v>
      </c>
      <c r="J652">
        <v>19.39</v>
      </c>
      <c r="K652">
        <v>13.971399999999999</v>
      </c>
      <c r="L652">
        <v>1509.43</v>
      </c>
    </row>
    <row r="653" spans="1:12" x14ac:dyDescent="0.35">
      <c r="A653" s="3">
        <v>38930</v>
      </c>
      <c r="B653">
        <v>19.892199999999999</v>
      </c>
      <c r="C653">
        <v>9.1277000000000008</v>
      </c>
      <c r="D653">
        <v>26.94</v>
      </c>
      <c r="E653">
        <v>13.971299999999999</v>
      </c>
      <c r="F653">
        <v>15.9526</v>
      </c>
      <c r="G653">
        <v>20.5</v>
      </c>
      <c r="H653">
        <v>26.32</v>
      </c>
      <c r="I653">
        <v>30.1341</v>
      </c>
      <c r="J653">
        <v>19.100000000000001</v>
      </c>
      <c r="K653">
        <v>13.7075</v>
      </c>
      <c r="L653">
        <v>1484.94</v>
      </c>
    </row>
    <row r="654" spans="1:12" x14ac:dyDescent="0.35">
      <c r="A654" s="3">
        <v>38931</v>
      </c>
      <c r="B654">
        <v>20.1493</v>
      </c>
      <c r="C654">
        <v>9.2608999999999995</v>
      </c>
      <c r="D654">
        <v>26.63</v>
      </c>
      <c r="E654">
        <v>14.0471</v>
      </c>
      <c r="F654">
        <v>15.9526</v>
      </c>
      <c r="G654">
        <v>20.84</v>
      </c>
      <c r="H654">
        <v>26.09</v>
      </c>
      <c r="I654">
        <v>30.038</v>
      </c>
      <c r="J654">
        <v>19.600000000000001</v>
      </c>
      <c r="K654">
        <v>13.6531</v>
      </c>
      <c r="L654">
        <v>1500.48</v>
      </c>
    </row>
    <row r="655" spans="1:12" x14ac:dyDescent="0.35">
      <c r="A655" s="3">
        <v>38932</v>
      </c>
      <c r="B655">
        <v>20.0746</v>
      </c>
      <c r="C655">
        <v>9.4550999999999998</v>
      </c>
      <c r="D655">
        <v>26.9</v>
      </c>
      <c r="E655">
        <v>14.0092</v>
      </c>
      <c r="F655">
        <v>16.025600000000001</v>
      </c>
      <c r="G655">
        <v>20.39</v>
      </c>
      <c r="H655">
        <v>26.69</v>
      </c>
      <c r="I655">
        <v>30.466200000000001</v>
      </c>
      <c r="J655">
        <v>20.45</v>
      </c>
      <c r="K655">
        <v>13.5282</v>
      </c>
      <c r="L655">
        <v>1510.6</v>
      </c>
    </row>
    <row r="656" spans="1:12" x14ac:dyDescent="0.35">
      <c r="A656" s="3">
        <v>38933</v>
      </c>
      <c r="B656">
        <v>20.140999999999998</v>
      </c>
      <c r="C656">
        <v>9.2798999999999996</v>
      </c>
      <c r="D656">
        <v>26.99</v>
      </c>
      <c r="E656">
        <v>13.866899999999999</v>
      </c>
      <c r="F656">
        <v>15.733499999999999</v>
      </c>
      <c r="G656">
        <v>20.96</v>
      </c>
      <c r="H656">
        <v>27.29</v>
      </c>
      <c r="I656">
        <v>30.859500000000001</v>
      </c>
      <c r="J656">
        <v>20.47</v>
      </c>
      <c r="K656">
        <v>13.6531</v>
      </c>
      <c r="L656">
        <v>1503.84</v>
      </c>
    </row>
    <row r="657" spans="1:12" x14ac:dyDescent="0.35">
      <c r="A657" s="3">
        <v>38936</v>
      </c>
      <c r="B657">
        <v>20.082899999999999</v>
      </c>
      <c r="C657">
        <v>9.1318000000000001</v>
      </c>
      <c r="D657">
        <v>27.08</v>
      </c>
      <c r="E657">
        <v>13.866899999999999</v>
      </c>
      <c r="F657">
        <v>15.8887</v>
      </c>
      <c r="G657">
        <v>20.68</v>
      </c>
      <c r="H657">
        <v>26.78</v>
      </c>
      <c r="I657">
        <v>30.239000000000001</v>
      </c>
      <c r="J657">
        <v>20.22</v>
      </c>
      <c r="K657">
        <v>13.5204</v>
      </c>
      <c r="L657">
        <v>1494.13</v>
      </c>
    </row>
    <row r="658" spans="1:12" x14ac:dyDescent="0.35">
      <c r="A658" s="3">
        <v>38937</v>
      </c>
      <c r="B658">
        <v>20.182400000000001</v>
      </c>
      <c r="C658">
        <v>8.8016000000000005</v>
      </c>
      <c r="D658">
        <v>27.44</v>
      </c>
      <c r="E658">
        <v>14.037699999999999</v>
      </c>
      <c r="F658">
        <v>15.7819</v>
      </c>
      <c r="G658">
        <v>20.3</v>
      </c>
      <c r="H658">
        <v>26.36</v>
      </c>
      <c r="I658">
        <v>29.592199999999998</v>
      </c>
      <c r="J658">
        <v>20.12</v>
      </c>
      <c r="K658">
        <v>13.551600000000001</v>
      </c>
      <c r="L658">
        <v>1484.8</v>
      </c>
    </row>
    <row r="659" spans="1:12" x14ac:dyDescent="0.35">
      <c r="A659" s="3">
        <v>38938</v>
      </c>
      <c r="B659">
        <v>20.2653</v>
      </c>
      <c r="C659">
        <v>8.6399000000000008</v>
      </c>
      <c r="D659">
        <v>27.22</v>
      </c>
      <c r="E659">
        <v>14.1799</v>
      </c>
      <c r="F659">
        <v>18.051600000000001</v>
      </c>
      <c r="G659">
        <v>20.16</v>
      </c>
      <c r="H659">
        <v>26.21</v>
      </c>
      <c r="I659">
        <v>29.303799999999999</v>
      </c>
      <c r="J659">
        <v>19.850000000000001</v>
      </c>
      <c r="K659">
        <v>13.5829</v>
      </c>
      <c r="L659">
        <v>1485.64</v>
      </c>
    </row>
    <row r="660" spans="1:12" x14ac:dyDescent="0.35">
      <c r="A660" s="3">
        <v>38939</v>
      </c>
      <c r="B660">
        <v>20.2819</v>
      </c>
      <c r="C660">
        <v>8.7050999999999998</v>
      </c>
      <c r="D660">
        <v>27.49</v>
      </c>
      <c r="E660">
        <v>14.3507</v>
      </c>
      <c r="F660">
        <v>17.8508</v>
      </c>
      <c r="G660">
        <v>20.149999999999999</v>
      </c>
      <c r="H660">
        <v>26.49</v>
      </c>
      <c r="I660">
        <v>29.627199999999998</v>
      </c>
      <c r="J660">
        <v>20.010000000000002</v>
      </c>
      <c r="K660">
        <v>13.8561</v>
      </c>
      <c r="L660">
        <v>1496.28</v>
      </c>
    </row>
    <row r="661" spans="1:12" x14ac:dyDescent="0.35">
      <c r="A661" s="3">
        <v>38940</v>
      </c>
      <c r="B661">
        <v>20.257000000000001</v>
      </c>
      <c r="C661">
        <v>8.6480999999999995</v>
      </c>
      <c r="D661">
        <v>27.5</v>
      </c>
      <c r="E661">
        <v>14.2179</v>
      </c>
      <c r="F661">
        <v>17.832599999999999</v>
      </c>
      <c r="G661">
        <v>19.88</v>
      </c>
      <c r="H661">
        <v>26.07</v>
      </c>
      <c r="I661">
        <v>29.111599999999999</v>
      </c>
      <c r="J661">
        <v>19.78</v>
      </c>
      <c r="K661">
        <v>13.5907</v>
      </c>
      <c r="L661">
        <v>1486.74</v>
      </c>
    </row>
    <row r="662" spans="1:12" x14ac:dyDescent="0.35">
      <c r="A662" s="3">
        <v>38943</v>
      </c>
      <c r="B662">
        <v>20.34</v>
      </c>
      <c r="C662">
        <v>8.6875</v>
      </c>
      <c r="D662">
        <v>27.26</v>
      </c>
      <c r="E662">
        <v>14.5024</v>
      </c>
      <c r="F662">
        <v>18.334499999999998</v>
      </c>
      <c r="G662">
        <v>19.91</v>
      </c>
      <c r="H662">
        <v>26.53</v>
      </c>
      <c r="I662">
        <v>29.356300000000001</v>
      </c>
      <c r="J662">
        <v>19.87</v>
      </c>
      <c r="K662">
        <v>13.9498</v>
      </c>
      <c r="L662">
        <v>1494.33</v>
      </c>
    </row>
    <row r="663" spans="1:12" x14ac:dyDescent="0.35">
      <c r="A663" s="3">
        <v>38944</v>
      </c>
      <c r="B663">
        <v>20.489799999999999</v>
      </c>
      <c r="C663">
        <v>9.0284999999999993</v>
      </c>
      <c r="D663">
        <v>28.17</v>
      </c>
      <c r="E663">
        <v>14.910299999999999</v>
      </c>
      <c r="F663">
        <v>18.845600000000001</v>
      </c>
      <c r="G663">
        <v>19.95</v>
      </c>
      <c r="H663">
        <v>27.77</v>
      </c>
      <c r="I663">
        <v>30.9818</v>
      </c>
      <c r="J663">
        <v>20.87</v>
      </c>
      <c r="K663">
        <v>14.152699999999999</v>
      </c>
      <c r="L663">
        <v>1534.43</v>
      </c>
    </row>
    <row r="664" spans="1:12" x14ac:dyDescent="0.35">
      <c r="A664" s="3">
        <v>38945</v>
      </c>
      <c r="B664">
        <v>20.5563</v>
      </c>
      <c r="C664">
        <v>9.2363999999999997</v>
      </c>
      <c r="D664">
        <v>28.39</v>
      </c>
      <c r="E664">
        <v>14.7395</v>
      </c>
      <c r="F664">
        <v>19.2562</v>
      </c>
      <c r="G664">
        <v>19.77</v>
      </c>
      <c r="H664">
        <v>27.95</v>
      </c>
      <c r="I664">
        <v>33.061900000000001</v>
      </c>
      <c r="J664">
        <v>22.57</v>
      </c>
      <c r="K664">
        <v>14.5274</v>
      </c>
      <c r="L664">
        <v>1570.06</v>
      </c>
    </row>
    <row r="665" spans="1:12" x14ac:dyDescent="0.35">
      <c r="A665" s="3">
        <v>38946</v>
      </c>
      <c r="B665">
        <v>20.5563</v>
      </c>
      <c r="C665">
        <v>9.1834000000000007</v>
      </c>
      <c r="D665">
        <v>28.91</v>
      </c>
      <c r="E665">
        <v>14.9956</v>
      </c>
      <c r="F665">
        <v>19.028099999999998</v>
      </c>
      <c r="G665">
        <v>20.03</v>
      </c>
      <c r="H665">
        <v>29.09</v>
      </c>
      <c r="I665">
        <v>32.511299999999999</v>
      </c>
      <c r="J665">
        <v>24.2</v>
      </c>
      <c r="K665">
        <v>14.4884</v>
      </c>
      <c r="L665">
        <v>1573.59</v>
      </c>
    </row>
    <row r="666" spans="1:12" x14ac:dyDescent="0.35">
      <c r="A666" s="3">
        <v>38947</v>
      </c>
      <c r="B666">
        <v>21.4635</v>
      </c>
      <c r="C666">
        <v>9.2269000000000005</v>
      </c>
      <c r="D666">
        <v>29.78</v>
      </c>
      <c r="E666">
        <v>14.9008</v>
      </c>
      <c r="F666">
        <v>19.037199999999999</v>
      </c>
      <c r="G666">
        <v>19.850000000000001</v>
      </c>
      <c r="H666">
        <v>29.12</v>
      </c>
      <c r="I666">
        <v>32.616100000000003</v>
      </c>
      <c r="J666">
        <v>23.93</v>
      </c>
      <c r="K666">
        <v>14.3635</v>
      </c>
      <c r="L666">
        <v>1576.46</v>
      </c>
    </row>
    <row r="667" spans="1:12" x14ac:dyDescent="0.35">
      <c r="A667" s="3">
        <v>38950</v>
      </c>
      <c r="B667">
        <v>21.738099999999999</v>
      </c>
      <c r="C667">
        <v>9.0434999999999999</v>
      </c>
      <c r="D667">
        <v>28.9</v>
      </c>
      <c r="E667">
        <v>14.8344</v>
      </c>
      <c r="F667">
        <v>19.082799999999999</v>
      </c>
      <c r="G667">
        <v>19.52</v>
      </c>
      <c r="H667">
        <v>28.13</v>
      </c>
      <c r="I667">
        <v>32.423900000000003</v>
      </c>
      <c r="J667">
        <v>23.4</v>
      </c>
      <c r="K667">
        <v>14.2464</v>
      </c>
      <c r="L667">
        <v>1561.12</v>
      </c>
    </row>
    <row r="668" spans="1:12" x14ac:dyDescent="0.35">
      <c r="A668" s="3">
        <v>38951</v>
      </c>
      <c r="B668">
        <v>21.321999999999999</v>
      </c>
      <c r="C668">
        <v>9.1875</v>
      </c>
      <c r="D668">
        <v>29.26</v>
      </c>
      <c r="E668">
        <v>14.682600000000001</v>
      </c>
      <c r="F668">
        <v>19.384</v>
      </c>
      <c r="G668">
        <v>18.739999999999998</v>
      </c>
      <c r="H668">
        <v>28.37</v>
      </c>
      <c r="I668">
        <v>32.782200000000003</v>
      </c>
      <c r="J668">
        <v>24.88</v>
      </c>
      <c r="K668">
        <v>14.316700000000001</v>
      </c>
      <c r="L668">
        <v>1563.43</v>
      </c>
    </row>
    <row r="669" spans="1:12" x14ac:dyDescent="0.35">
      <c r="A669" s="3">
        <v>38952</v>
      </c>
      <c r="B669">
        <v>21.363600000000002</v>
      </c>
      <c r="C669">
        <v>9.1454000000000004</v>
      </c>
      <c r="D669">
        <v>28.7</v>
      </c>
      <c r="E669">
        <v>14.530900000000001</v>
      </c>
      <c r="F669">
        <v>19.210599999999999</v>
      </c>
      <c r="G669">
        <v>18.68</v>
      </c>
      <c r="H669">
        <v>28.14</v>
      </c>
      <c r="I669">
        <v>32.133400000000002</v>
      </c>
      <c r="J669">
        <v>24.9</v>
      </c>
      <c r="K669">
        <v>14.347899999999999</v>
      </c>
      <c r="L669">
        <v>1550.41</v>
      </c>
    </row>
    <row r="670" spans="1:12" x14ac:dyDescent="0.35">
      <c r="A670" s="3">
        <v>38953</v>
      </c>
      <c r="B670">
        <v>21.421900000000001</v>
      </c>
      <c r="C670">
        <v>9.2133000000000003</v>
      </c>
      <c r="D670">
        <v>28.99</v>
      </c>
      <c r="E670">
        <v>14.5878</v>
      </c>
      <c r="F670">
        <v>19.2471</v>
      </c>
      <c r="G670">
        <v>18.57</v>
      </c>
      <c r="H670">
        <v>27.97</v>
      </c>
      <c r="I670">
        <v>32.677</v>
      </c>
      <c r="J670">
        <v>24.76</v>
      </c>
      <c r="K670">
        <v>14.4884</v>
      </c>
      <c r="L670">
        <v>1555.19</v>
      </c>
    </row>
    <row r="671" spans="1:12" x14ac:dyDescent="0.35">
      <c r="A671" s="3">
        <v>38954</v>
      </c>
      <c r="B671">
        <v>21.513400000000001</v>
      </c>
      <c r="C671">
        <v>9.3409999999999993</v>
      </c>
      <c r="D671">
        <v>28.77</v>
      </c>
      <c r="E671">
        <v>14.616199999999999</v>
      </c>
      <c r="F671">
        <v>19.210599999999999</v>
      </c>
      <c r="G671">
        <v>18.72</v>
      </c>
      <c r="H671">
        <v>28.03</v>
      </c>
      <c r="I671">
        <v>32.773400000000002</v>
      </c>
      <c r="J671">
        <v>24.56</v>
      </c>
      <c r="K671">
        <v>14.7538</v>
      </c>
      <c r="L671">
        <v>1557.7</v>
      </c>
    </row>
    <row r="672" spans="1:12" x14ac:dyDescent="0.35">
      <c r="A672" s="3">
        <v>38957</v>
      </c>
      <c r="B672">
        <v>21.596599999999999</v>
      </c>
      <c r="C672">
        <v>9.1005000000000003</v>
      </c>
      <c r="D672">
        <v>28.91</v>
      </c>
      <c r="E672">
        <v>14.7395</v>
      </c>
      <c r="F672">
        <v>19.539200000000001</v>
      </c>
      <c r="G672">
        <v>19.25</v>
      </c>
      <c r="H672">
        <v>28.91</v>
      </c>
      <c r="I672">
        <v>32.598100000000002</v>
      </c>
      <c r="J672">
        <v>23.92</v>
      </c>
      <c r="K672">
        <v>15.128500000000001</v>
      </c>
      <c r="L672">
        <v>1570.29</v>
      </c>
    </row>
    <row r="673" spans="1:12" x14ac:dyDescent="0.35">
      <c r="A673" s="3">
        <v>38958</v>
      </c>
      <c r="B673">
        <v>21.505099999999999</v>
      </c>
      <c r="C673">
        <v>9.0326000000000004</v>
      </c>
      <c r="D673">
        <v>28.96</v>
      </c>
      <c r="E673">
        <v>14.720599999999999</v>
      </c>
      <c r="F673">
        <v>19.785599999999999</v>
      </c>
      <c r="G673">
        <v>19.36</v>
      </c>
      <c r="H673">
        <v>29.52</v>
      </c>
      <c r="I673">
        <v>32.957599999999999</v>
      </c>
      <c r="J673">
        <v>24.4</v>
      </c>
      <c r="K673">
        <v>15.3627</v>
      </c>
      <c r="L673">
        <v>1573.65</v>
      </c>
    </row>
    <row r="674" spans="1:12" x14ac:dyDescent="0.35">
      <c r="A674" s="3">
        <v>38959</v>
      </c>
      <c r="B674">
        <v>21.471800000000002</v>
      </c>
      <c r="C674">
        <v>9.0977999999999994</v>
      </c>
      <c r="D674">
        <v>29.02</v>
      </c>
      <c r="E674">
        <v>14.9482</v>
      </c>
      <c r="F674">
        <v>19.776399999999999</v>
      </c>
      <c r="G674">
        <v>20.09</v>
      </c>
      <c r="H674">
        <v>30.67</v>
      </c>
      <c r="I674">
        <v>33.238100000000003</v>
      </c>
      <c r="J674">
        <v>25.03</v>
      </c>
      <c r="K674">
        <v>15.4876</v>
      </c>
      <c r="L674">
        <v>1581.95</v>
      </c>
    </row>
    <row r="675" spans="1:12" x14ac:dyDescent="0.35">
      <c r="A675" s="3">
        <v>38960</v>
      </c>
      <c r="B675">
        <v>21.3886</v>
      </c>
      <c r="C675">
        <v>9.2187000000000001</v>
      </c>
      <c r="D675">
        <v>28.83</v>
      </c>
      <c r="E675">
        <v>14.853400000000001</v>
      </c>
      <c r="F675">
        <v>20.0685</v>
      </c>
      <c r="G675">
        <v>20.02</v>
      </c>
      <c r="H675">
        <v>30.83</v>
      </c>
      <c r="I675">
        <v>33.027700000000003</v>
      </c>
      <c r="J675">
        <v>24.99</v>
      </c>
      <c r="K675">
        <v>15.2768</v>
      </c>
      <c r="L675">
        <v>1579.73</v>
      </c>
    </row>
    <row r="676" spans="1:12" x14ac:dyDescent="0.35">
      <c r="A676" s="3">
        <v>38961</v>
      </c>
      <c r="B676">
        <v>21.505099999999999</v>
      </c>
      <c r="C676">
        <v>9.2906999999999993</v>
      </c>
      <c r="D676">
        <v>29.49</v>
      </c>
      <c r="E676">
        <v>14.701599999999999</v>
      </c>
      <c r="F676">
        <v>20.324000000000002</v>
      </c>
      <c r="G676">
        <v>20.02</v>
      </c>
      <c r="H676">
        <v>31.76</v>
      </c>
      <c r="I676">
        <v>33.623899999999999</v>
      </c>
      <c r="J676">
        <v>24.66</v>
      </c>
      <c r="K676">
        <v>15.518800000000001</v>
      </c>
      <c r="L676">
        <v>1589.47</v>
      </c>
    </row>
    <row r="677" spans="1:12" x14ac:dyDescent="0.35">
      <c r="A677" s="3">
        <v>38965</v>
      </c>
      <c r="B677">
        <v>21.313700000000001</v>
      </c>
      <c r="C677">
        <v>9.7119</v>
      </c>
      <c r="D677">
        <v>29.07</v>
      </c>
      <c r="E677">
        <v>15.024100000000001</v>
      </c>
      <c r="F677">
        <v>20.159700000000001</v>
      </c>
      <c r="G677">
        <v>20.23</v>
      </c>
      <c r="H677">
        <v>32.229999999999997</v>
      </c>
      <c r="I677">
        <v>34.360399999999998</v>
      </c>
      <c r="J677">
        <v>26.22</v>
      </c>
      <c r="K677">
        <v>15.604699999999999</v>
      </c>
      <c r="L677">
        <v>1603.69</v>
      </c>
    </row>
    <row r="678" spans="1:12" x14ac:dyDescent="0.35">
      <c r="A678" s="3">
        <v>38966</v>
      </c>
      <c r="B678">
        <v>21.313700000000001</v>
      </c>
      <c r="C678">
        <v>9.5149000000000008</v>
      </c>
      <c r="D678">
        <v>28.5</v>
      </c>
      <c r="E678">
        <v>14.8154</v>
      </c>
      <c r="F678">
        <v>19.794699999999999</v>
      </c>
      <c r="G678">
        <v>21.02</v>
      </c>
      <c r="H678">
        <v>30.8</v>
      </c>
      <c r="I678">
        <v>33.3521</v>
      </c>
      <c r="J678">
        <v>24.53</v>
      </c>
      <c r="K678">
        <v>15.0739</v>
      </c>
      <c r="L678">
        <v>1572.2</v>
      </c>
    </row>
    <row r="679" spans="1:12" x14ac:dyDescent="0.35">
      <c r="A679" s="3">
        <v>38967</v>
      </c>
      <c r="B679">
        <v>21.163900000000002</v>
      </c>
      <c r="C679">
        <v>9.8912999999999993</v>
      </c>
      <c r="D679">
        <v>27.86</v>
      </c>
      <c r="E679">
        <v>15.1853</v>
      </c>
      <c r="F679">
        <v>19.657800000000002</v>
      </c>
      <c r="G679">
        <v>20.32</v>
      </c>
      <c r="H679">
        <v>29.73</v>
      </c>
      <c r="I679">
        <v>32.414000000000001</v>
      </c>
      <c r="J679">
        <v>24.59</v>
      </c>
      <c r="K679">
        <v>15.0036</v>
      </c>
      <c r="L679">
        <v>1564.84</v>
      </c>
    </row>
    <row r="680" spans="1:12" x14ac:dyDescent="0.35">
      <c r="A680" s="3">
        <v>38968</v>
      </c>
      <c r="B680">
        <v>21.305399999999999</v>
      </c>
      <c r="C680">
        <v>9.8531999999999993</v>
      </c>
      <c r="D680">
        <v>28.14</v>
      </c>
      <c r="E680">
        <v>15.0905</v>
      </c>
      <c r="F680">
        <v>19.849399999999999</v>
      </c>
      <c r="G680">
        <v>20.239999999999998</v>
      </c>
      <c r="H680">
        <v>30.51</v>
      </c>
      <c r="I680">
        <v>32.036999999999999</v>
      </c>
      <c r="J680">
        <v>25.8</v>
      </c>
      <c r="K680">
        <v>15.183199999999999</v>
      </c>
      <c r="L680">
        <v>1574.71</v>
      </c>
    </row>
    <row r="681" spans="1:12" x14ac:dyDescent="0.35">
      <c r="A681" s="3">
        <v>38971</v>
      </c>
      <c r="B681">
        <v>21.563400000000001</v>
      </c>
      <c r="C681">
        <v>9.8505000000000003</v>
      </c>
      <c r="D681">
        <v>28.61</v>
      </c>
      <c r="E681">
        <v>15.450900000000001</v>
      </c>
      <c r="F681">
        <v>20.0411</v>
      </c>
      <c r="G681">
        <v>20.62</v>
      </c>
      <c r="H681">
        <v>30.79</v>
      </c>
      <c r="I681">
        <v>32.273699999999998</v>
      </c>
      <c r="J681">
        <v>25.66</v>
      </c>
      <c r="K681">
        <v>15.1441</v>
      </c>
      <c r="L681">
        <v>1583.78</v>
      </c>
    </row>
    <row r="682" spans="1:12" x14ac:dyDescent="0.35">
      <c r="A682" s="3">
        <v>38972</v>
      </c>
      <c r="B682">
        <v>21.58</v>
      </c>
      <c r="C682">
        <v>9.8681999999999999</v>
      </c>
      <c r="D682">
        <v>29.09</v>
      </c>
      <c r="E682">
        <v>15.4604</v>
      </c>
      <c r="F682">
        <v>20.6708</v>
      </c>
      <c r="G682">
        <v>21.75</v>
      </c>
      <c r="H682">
        <v>31.72</v>
      </c>
      <c r="I682">
        <v>33.010199999999998</v>
      </c>
      <c r="J682">
        <v>26.48</v>
      </c>
      <c r="K682">
        <v>15.417300000000001</v>
      </c>
      <c r="L682">
        <v>1615.75</v>
      </c>
    </row>
    <row r="683" spans="1:12" x14ac:dyDescent="0.35">
      <c r="A683" s="3">
        <v>38973</v>
      </c>
      <c r="B683">
        <v>21.621600000000001</v>
      </c>
      <c r="C683">
        <v>10.0815</v>
      </c>
      <c r="D683">
        <v>29.17</v>
      </c>
      <c r="E683">
        <v>15.5458</v>
      </c>
      <c r="F683">
        <v>20.6708</v>
      </c>
      <c r="G683">
        <v>22.26</v>
      </c>
      <c r="H683">
        <v>31.67</v>
      </c>
      <c r="I683">
        <v>32.703299999999999</v>
      </c>
      <c r="J683">
        <v>27.15</v>
      </c>
      <c r="K683">
        <v>15.479800000000001</v>
      </c>
      <c r="L683">
        <v>1623.99</v>
      </c>
    </row>
    <row r="684" spans="1:12" x14ac:dyDescent="0.35">
      <c r="A684" s="3">
        <v>38974</v>
      </c>
      <c r="B684">
        <v>21.9129</v>
      </c>
      <c r="C684">
        <v>10.077400000000001</v>
      </c>
      <c r="D684">
        <v>29.03</v>
      </c>
      <c r="E684">
        <v>15.621600000000001</v>
      </c>
      <c r="F684">
        <v>20.7164</v>
      </c>
      <c r="G684">
        <v>22.48</v>
      </c>
      <c r="H684">
        <v>31.65</v>
      </c>
      <c r="I684">
        <v>32.615600000000001</v>
      </c>
      <c r="J684">
        <v>27.02</v>
      </c>
      <c r="K684">
        <v>15.440799999999999</v>
      </c>
      <c r="L684">
        <v>1625.98</v>
      </c>
    </row>
    <row r="685" spans="1:12" x14ac:dyDescent="0.35">
      <c r="A685" s="3">
        <v>38975</v>
      </c>
      <c r="B685">
        <v>22.345700000000001</v>
      </c>
      <c r="C685">
        <v>10.0679</v>
      </c>
      <c r="D685">
        <v>29.32</v>
      </c>
      <c r="E685">
        <v>15.488799999999999</v>
      </c>
      <c r="F685">
        <v>20.7347</v>
      </c>
      <c r="G685">
        <v>22.72</v>
      </c>
      <c r="H685">
        <v>32.520000000000003</v>
      </c>
      <c r="I685">
        <v>32.273699999999998</v>
      </c>
      <c r="J685">
        <v>26.53</v>
      </c>
      <c r="K685">
        <v>15.23</v>
      </c>
      <c r="L685">
        <v>1632.44</v>
      </c>
    </row>
    <row r="686" spans="1:12" x14ac:dyDescent="0.35">
      <c r="A686" s="3">
        <v>38978</v>
      </c>
      <c r="B686">
        <v>22.2957</v>
      </c>
      <c r="C686">
        <v>10.039400000000001</v>
      </c>
      <c r="D686">
        <v>29</v>
      </c>
      <c r="E686">
        <v>15.413</v>
      </c>
      <c r="F686">
        <v>20.844200000000001</v>
      </c>
      <c r="G686">
        <v>22.33</v>
      </c>
      <c r="H686">
        <v>32.08</v>
      </c>
      <c r="I686">
        <v>32.089599999999997</v>
      </c>
      <c r="J686">
        <v>27.32</v>
      </c>
      <c r="K686">
        <v>15.3393</v>
      </c>
      <c r="L686">
        <v>1632.17</v>
      </c>
    </row>
    <row r="687" spans="1:12" x14ac:dyDescent="0.35">
      <c r="A687" s="3">
        <v>38979</v>
      </c>
      <c r="B687">
        <v>22.353999999999999</v>
      </c>
      <c r="C687">
        <v>10.023099999999999</v>
      </c>
      <c r="D687">
        <v>25.75</v>
      </c>
      <c r="E687">
        <v>15.299099999999999</v>
      </c>
      <c r="F687">
        <v>20.7712</v>
      </c>
      <c r="G687">
        <v>21.95</v>
      </c>
      <c r="H687">
        <v>31.58</v>
      </c>
      <c r="I687">
        <v>32.527900000000002</v>
      </c>
      <c r="J687">
        <v>26.93</v>
      </c>
      <c r="K687">
        <v>15.159700000000001</v>
      </c>
      <c r="L687">
        <v>1621.07</v>
      </c>
    </row>
    <row r="688" spans="1:12" x14ac:dyDescent="0.35">
      <c r="A688" s="3">
        <v>38980</v>
      </c>
      <c r="B688">
        <v>22.6203</v>
      </c>
      <c r="C688">
        <v>10.2255</v>
      </c>
      <c r="D688">
        <v>25.64</v>
      </c>
      <c r="E688">
        <v>17.006399999999999</v>
      </c>
      <c r="F688">
        <v>21.236599999999999</v>
      </c>
      <c r="G688">
        <v>22.47</v>
      </c>
      <c r="H688">
        <v>32.119999999999997</v>
      </c>
      <c r="I688">
        <v>33.413499999999999</v>
      </c>
      <c r="J688">
        <v>27.38</v>
      </c>
      <c r="K688">
        <v>15.214399999999999</v>
      </c>
      <c r="L688">
        <v>1645.35</v>
      </c>
    </row>
    <row r="689" spans="1:12" x14ac:dyDescent="0.35">
      <c r="A689" s="3">
        <v>38981</v>
      </c>
      <c r="B689">
        <v>22.3873</v>
      </c>
      <c r="C689">
        <v>10.1426</v>
      </c>
      <c r="D689">
        <v>25.34</v>
      </c>
      <c r="E689">
        <v>17.148700000000002</v>
      </c>
      <c r="F689">
        <v>20.999300000000002</v>
      </c>
      <c r="G689">
        <v>22.93</v>
      </c>
      <c r="H689">
        <v>30.22</v>
      </c>
      <c r="I689">
        <v>33.737900000000003</v>
      </c>
      <c r="J689">
        <v>26.98</v>
      </c>
      <c r="K689">
        <v>14.9802</v>
      </c>
      <c r="L689">
        <v>1634.87</v>
      </c>
    </row>
    <row r="690" spans="1:12" x14ac:dyDescent="0.35">
      <c r="A690" s="3">
        <v>38982</v>
      </c>
      <c r="B690">
        <v>22.1875</v>
      </c>
      <c r="C690">
        <v>9.9184999999999999</v>
      </c>
      <c r="D690">
        <v>25.52</v>
      </c>
      <c r="E690">
        <v>16.636500000000002</v>
      </c>
      <c r="F690">
        <v>20.880700000000001</v>
      </c>
      <c r="G690">
        <v>23.01</v>
      </c>
      <c r="H690">
        <v>30.84</v>
      </c>
      <c r="I690">
        <v>33.194299999999998</v>
      </c>
      <c r="J690">
        <v>26.21</v>
      </c>
      <c r="K690">
        <v>14.8865</v>
      </c>
      <c r="L690">
        <v>1622.37</v>
      </c>
    </row>
    <row r="691" spans="1:12" x14ac:dyDescent="0.35">
      <c r="A691" s="3">
        <v>38985</v>
      </c>
      <c r="B691">
        <v>22.428899999999999</v>
      </c>
      <c r="C691">
        <v>10.2921</v>
      </c>
      <c r="D691">
        <v>25.29</v>
      </c>
      <c r="E691">
        <v>17.0444</v>
      </c>
      <c r="F691">
        <v>21.200099999999999</v>
      </c>
      <c r="G691">
        <v>23.1</v>
      </c>
      <c r="H691">
        <v>31.79</v>
      </c>
      <c r="I691">
        <v>33.904499999999999</v>
      </c>
      <c r="J691">
        <v>26.77</v>
      </c>
      <c r="K691">
        <v>15.151899999999999</v>
      </c>
      <c r="L691">
        <v>1650.37</v>
      </c>
    </row>
    <row r="692" spans="1:12" x14ac:dyDescent="0.35">
      <c r="A692" s="3">
        <v>38986</v>
      </c>
      <c r="B692">
        <v>22.636900000000001</v>
      </c>
      <c r="C692">
        <v>10.5448</v>
      </c>
      <c r="D692">
        <v>25.05</v>
      </c>
      <c r="E692">
        <v>17.253</v>
      </c>
      <c r="F692">
        <v>21.4465</v>
      </c>
      <c r="G692">
        <v>22.98</v>
      </c>
      <c r="H692">
        <v>32.5</v>
      </c>
      <c r="I692">
        <v>33.694000000000003</v>
      </c>
      <c r="J692">
        <v>25.99</v>
      </c>
      <c r="K692">
        <v>15.581300000000001</v>
      </c>
      <c r="L692">
        <v>1659.2</v>
      </c>
    </row>
    <row r="693" spans="1:12" x14ac:dyDescent="0.35">
      <c r="A693" s="3">
        <v>38987</v>
      </c>
      <c r="B693">
        <v>22.8367</v>
      </c>
      <c r="C693">
        <v>10.3818</v>
      </c>
      <c r="D693">
        <v>24.65</v>
      </c>
      <c r="E693">
        <v>17.006399999999999</v>
      </c>
      <c r="F693">
        <v>21.3096</v>
      </c>
      <c r="G693">
        <v>23.19</v>
      </c>
      <c r="H693">
        <v>32.33</v>
      </c>
      <c r="I693">
        <v>33.430999999999997</v>
      </c>
      <c r="J693">
        <v>25.32</v>
      </c>
      <c r="K693">
        <v>15.9169</v>
      </c>
      <c r="L693">
        <v>1655.67</v>
      </c>
    </row>
    <row r="694" spans="1:12" x14ac:dyDescent="0.35">
      <c r="A694" s="3">
        <v>38988</v>
      </c>
      <c r="B694">
        <v>22.8034</v>
      </c>
      <c r="C694">
        <v>10.4633</v>
      </c>
      <c r="D694">
        <v>25.33</v>
      </c>
      <c r="E694">
        <v>17.063300000000002</v>
      </c>
      <c r="F694">
        <v>21.4283</v>
      </c>
      <c r="G694">
        <v>23.11</v>
      </c>
      <c r="H694">
        <v>31.84</v>
      </c>
      <c r="I694">
        <v>32.457799999999999</v>
      </c>
      <c r="J694">
        <v>25.07</v>
      </c>
      <c r="K694">
        <v>16.2136</v>
      </c>
      <c r="L694">
        <v>1661.59</v>
      </c>
    </row>
    <row r="695" spans="1:12" x14ac:dyDescent="0.35">
      <c r="A695" s="3">
        <v>38989</v>
      </c>
      <c r="B695">
        <v>22.761800000000001</v>
      </c>
      <c r="C695">
        <v>10.459199999999999</v>
      </c>
      <c r="D695">
        <v>25.28</v>
      </c>
      <c r="E695">
        <v>16.8262</v>
      </c>
      <c r="F695">
        <v>20.972000000000001</v>
      </c>
      <c r="G695">
        <v>22.78</v>
      </c>
      <c r="H695">
        <v>32.119999999999997</v>
      </c>
      <c r="I695">
        <v>31.8704</v>
      </c>
      <c r="J695">
        <v>24.85</v>
      </c>
      <c r="K695">
        <v>16.057500000000001</v>
      </c>
      <c r="L695">
        <v>1654.13</v>
      </c>
    </row>
    <row r="696" spans="1:12" x14ac:dyDescent="0.35">
      <c r="A696" s="3">
        <v>38992</v>
      </c>
      <c r="B696">
        <v>22.770099999999999</v>
      </c>
      <c r="C696">
        <v>10.171200000000001</v>
      </c>
      <c r="D696">
        <v>24.88</v>
      </c>
      <c r="E696">
        <v>16.750299999999999</v>
      </c>
      <c r="F696">
        <v>20.972000000000001</v>
      </c>
      <c r="G696">
        <v>22.81</v>
      </c>
      <c r="H696">
        <v>30.87</v>
      </c>
      <c r="I696">
        <v>30.3886</v>
      </c>
      <c r="J696">
        <v>24.81</v>
      </c>
      <c r="K696">
        <v>15.956</v>
      </c>
      <c r="L696">
        <v>1632.81</v>
      </c>
    </row>
    <row r="697" spans="1:12" x14ac:dyDescent="0.35">
      <c r="A697" s="3">
        <v>38993</v>
      </c>
      <c r="B697">
        <v>22.778400000000001</v>
      </c>
      <c r="C697">
        <v>10.065200000000001</v>
      </c>
      <c r="D697">
        <v>24.84</v>
      </c>
      <c r="E697">
        <v>16.978000000000002</v>
      </c>
      <c r="F697">
        <v>21.3644</v>
      </c>
      <c r="G697">
        <v>23.04</v>
      </c>
      <c r="H697">
        <v>31.7</v>
      </c>
      <c r="I697">
        <v>31.037400000000002</v>
      </c>
      <c r="J697">
        <v>24.13</v>
      </c>
      <c r="K697">
        <v>16.057500000000001</v>
      </c>
      <c r="L697">
        <v>1640.29</v>
      </c>
    </row>
    <row r="698" spans="1:12" x14ac:dyDescent="0.35">
      <c r="A698" s="3">
        <v>38994</v>
      </c>
      <c r="B698">
        <v>23.252800000000001</v>
      </c>
      <c r="C698">
        <v>10.2418</v>
      </c>
      <c r="D698">
        <v>25.21</v>
      </c>
      <c r="E698">
        <v>17.234100000000002</v>
      </c>
      <c r="F698">
        <v>21.838999999999999</v>
      </c>
      <c r="G698">
        <v>23.2</v>
      </c>
      <c r="H698">
        <v>32.76</v>
      </c>
      <c r="I698">
        <v>31.4057</v>
      </c>
      <c r="J698">
        <v>25.03</v>
      </c>
      <c r="K698">
        <v>16.252600000000001</v>
      </c>
      <c r="L698">
        <v>1681.14</v>
      </c>
    </row>
    <row r="699" spans="1:12" x14ac:dyDescent="0.35">
      <c r="A699" s="3">
        <v>38995</v>
      </c>
      <c r="B699">
        <v>23.2362</v>
      </c>
      <c r="C699">
        <v>10.1671</v>
      </c>
      <c r="D699">
        <v>25.18</v>
      </c>
      <c r="E699">
        <v>17.319400000000002</v>
      </c>
      <c r="F699">
        <v>21.811599999999999</v>
      </c>
      <c r="G699">
        <v>23.85</v>
      </c>
      <c r="H699">
        <v>33.32</v>
      </c>
      <c r="I699">
        <v>31.791499999999999</v>
      </c>
      <c r="J699">
        <v>25.11</v>
      </c>
      <c r="K699">
        <v>16.221399999999999</v>
      </c>
      <c r="L699">
        <v>1689.43</v>
      </c>
    </row>
    <row r="700" spans="1:12" x14ac:dyDescent="0.35">
      <c r="A700" s="3">
        <v>38996</v>
      </c>
      <c r="B700">
        <v>23.194600000000001</v>
      </c>
      <c r="C700">
        <v>10.084199999999999</v>
      </c>
      <c r="D700">
        <v>25.47</v>
      </c>
      <c r="E700">
        <v>17.253</v>
      </c>
      <c r="F700">
        <v>21.984999999999999</v>
      </c>
      <c r="G700">
        <v>24.11</v>
      </c>
      <c r="H700">
        <v>32.590000000000003</v>
      </c>
      <c r="I700">
        <v>31.887899999999998</v>
      </c>
      <c r="J700">
        <v>24.01</v>
      </c>
      <c r="K700">
        <v>16.104299999999999</v>
      </c>
      <c r="L700">
        <v>1684.88</v>
      </c>
    </row>
    <row r="701" spans="1:12" x14ac:dyDescent="0.35">
      <c r="A701" s="3">
        <v>38999</v>
      </c>
      <c r="B701">
        <v>23.069700000000001</v>
      </c>
      <c r="C701">
        <v>10.139900000000001</v>
      </c>
      <c r="D701">
        <v>25.03</v>
      </c>
      <c r="E701">
        <v>17.5945</v>
      </c>
      <c r="F701">
        <v>22.185700000000001</v>
      </c>
      <c r="G701">
        <v>24</v>
      </c>
      <c r="H701">
        <v>33.380000000000003</v>
      </c>
      <c r="I701">
        <v>31.773900000000001</v>
      </c>
      <c r="J701">
        <v>23</v>
      </c>
      <c r="K701">
        <v>16.096499999999999</v>
      </c>
      <c r="L701">
        <v>1691.08</v>
      </c>
    </row>
    <row r="702" spans="1:12" x14ac:dyDescent="0.35">
      <c r="A702" s="3">
        <v>39000</v>
      </c>
      <c r="B702">
        <v>23.044699999999999</v>
      </c>
      <c r="C702">
        <v>10.028499999999999</v>
      </c>
      <c r="D702">
        <v>24.47</v>
      </c>
      <c r="E702">
        <v>17.774699999999999</v>
      </c>
      <c r="F702">
        <v>22.204000000000001</v>
      </c>
      <c r="G702">
        <v>23.62</v>
      </c>
      <c r="H702">
        <v>32.619999999999997</v>
      </c>
      <c r="I702">
        <v>32.501600000000003</v>
      </c>
      <c r="J702">
        <v>23.14</v>
      </c>
      <c r="K702">
        <v>16.307300000000001</v>
      </c>
      <c r="L702">
        <v>1693.29</v>
      </c>
    </row>
    <row r="703" spans="1:12" x14ac:dyDescent="0.35">
      <c r="A703" s="3">
        <v>39001</v>
      </c>
      <c r="B703">
        <v>22.919899999999998</v>
      </c>
      <c r="C703">
        <v>9.9497</v>
      </c>
      <c r="D703">
        <v>24.24</v>
      </c>
      <c r="E703">
        <v>17.622900000000001</v>
      </c>
      <c r="F703">
        <v>22.267900000000001</v>
      </c>
      <c r="G703">
        <v>23.38</v>
      </c>
      <c r="H703">
        <v>32.909999999999997</v>
      </c>
      <c r="I703">
        <v>33.1066</v>
      </c>
      <c r="J703">
        <v>24.27</v>
      </c>
      <c r="K703">
        <v>16.307300000000001</v>
      </c>
      <c r="L703">
        <v>1691.28</v>
      </c>
    </row>
    <row r="704" spans="1:12" x14ac:dyDescent="0.35">
      <c r="A704" s="3">
        <v>39002</v>
      </c>
      <c r="B704">
        <v>23.485800000000001</v>
      </c>
      <c r="C704">
        <v>10.2255</v>
      </c>
      <c r="D704">
        <v>24.12</v>
      </c>
      <c r="E704">
        <v>18.011800000000001</v>
      </c>
      <c r="F704">
        <v>22.313500000000001</v>
      </c>
      <c r="G704">
        <v>23.41</v>
      </c>
      <c r="H704">
        <v>33.549999999999997</v>
      </c>
      <c r="I704">
        <v>34.141199999999998</v>
      </c>
      <c r="J704">
        <v>24.69</v>
      </c>
      <c r="K704">
        <v>16.775600000000001</v>
      </c>
      <c r="L704">
        <v>1718.54</v>
      </c>
    </row>
    <row r="705" spans="1:12" x14ac:dyDescent="0.35">
      <c r="A705" s="3">
        <v>39003</v>
      </c>
      <c r="B705">
        <v>23.610700000000001</v>
      </c>
      <c r="C705">
        <v>10.1929</v>
      </c>
      <c r="D705">
        <v>24.42</v>
      </c>
      <c r="E705">
        <v>18.087700000000002</v>
      </c>
      <c r="F705">
        <v>22.386500000000002</v>
      </c>
      <c r="G705">
        <v>23.2</v>
      </c>
      <c r="H705">
        <v>33.32</v>
      </c>
      <c r="I705">
        <v>34.930300000000003</v>
      </c>
      <c r="J705">
        <v>25.23</v>
      </c>
      <c r="K705">
        <v>16.861499999999999</v>
      </c>
      <c r="L705">
        <v>1727.21</v>
      </c>
    </row>
    <row r="706" spans="1:12" x14ac:dyDescent="0.35">
      <c r="A706" s="3">
        <v>39006</v>
      </c>
      <c r="B706">
        <v>23.677299999999999</v>
      </c>
      <c r="C706">
        <v>10.2445</v>
      </c>
      <c r="D706">
        <v>24.18</v>
      </c>
      <c r="E706">
        <v>18.011800000000001</v>
      </c>
      <c r="F706">
        <v>22.441299999999998</v>
      </c>
      <c r="G706">
        <v>23.22</v>
      </c>
      <c r="H706">
        <v>32.6</v>
      </c>
      <c r="I706">
        <v>34.912700000000001</v>
      </c>
      <c r="J706">
        <v>25.38</v>
      </c>
      <c r="K706">
        <v>16.869299999999999</v>
      </c>
      <c r="L706">
        <v>1727.61</v>
      </c>
    </row>
    <row r="707" spans="1:12" x14ac:dyDescent="0.35">
      <c r="A707" s="3">
        <v>39007</v>
      </c>
      <c r="B707">
        <v>23.668900000000001</v>
      </c>
      <c r="C707">
        <v>10.0937</v>
      </c>
      <c r="D707">
        <v>24.15</v>
      </c>
      <c r="E707">
        <v>17.670400000000001</v>
      </c>
      <c r="F707">
        <v>22.340900000000001</v>
      </c>
      <c r="G707">
        <v>22.73</v>
      </c>
      <c r="H707">
        <v>32.47</v>
      </c>
      <c r="I707">
        <v>34.141199999999998</v>
      </c>
      <c r="J707">
        <v>24.48</v>
      </c>
      <c r="K707">
        <v>16.315100000000001</v>
      </c>
      <c r="L707">
        <v>1709.61</v>
      </c>
    </row>
    <row r="708" spans="1:12" x14ac:dyDescent="0.35">
      <c r="A708" s="3">
        <v>39008</v>
      </c>
      <c r="B708">
        <v>23.735500000000002</v>
      </c>
      <c r="C708">
        <v>10.126300000000001</v>
      </c>
      <c r="D708">
        <v>22.99</v>
      </c>
      <c r="E708">
        <v>17.774699999999999</v>
      </c>
      <c r="F708">
        <v>22.0671</v>
      </c>
      <c r="G708">
        <v>22.39</v>
      </c>
      <c r="H708">
        <v>32.31</v>
      </c>
      <c r="I708">
        <v>33.422199999999997</v>
      </c>
      <c r="J708">
        <v>24.23</v>
      </c>
      <c r="K708">
        <v>16.478999999999999</v>
      </c>
      <c r="L708">
        <v>1700.75</v>
      </c>
    </row>
    <row r="709" spans="1:12" x14ac:dyDescent="0.35">
      <c r="A709" s="3">
        <v>39009</v>
      </c>
      <c r="B709">
        <v>23.5441</v>
      </c>
      <c r="C709">
        <v>10.7323</v>
      </c>
      <c r="D709">
        <v>23.14</v>
      </c>
      <c r="E709">
        <v>17.898</v>
      </c>
      <c r="F709">
        <v>22.0489</v>
      </c>
      <c r="G709">
        <v>22.14</v>
      </c>
      <c r="H709">
        <v>32.54</v>
      </c>
      <c r="I709">
        <v>33.474800000000002</v>
      </c>
      <c r="J709">
        <v>21.01</v>
      </c>
      <c r="K709">
        <v>16.416499999999999</v>
      </c>
      <c r="L709">
        <v>1706.37</v>
      </c>
    </row>
    <row r="710" spans="1:12" x14ac:dyDescent="0.35">
      <c r="A710" s="3">
        <v>39010</v>
      </c>
      <c r="B710">
        <v>23.660599999999999</v>
      </c>
      <c r="C710">
        <v>10.8628</v>
      </c>
      <c r="D710">
        <v>23.21</v>
      </c>
      <c r="E710">
        <v>18.002300000000002</v>
      </c>
      <c r="F710">
        <v>22.404800000000002</v>
      </c>
      <c r="G710">
        <v>22.24</v>
      </c>
      <c r="H710">
        <v>32.57</v>
      </c>
      <c r="I710">
        <v>33.246899999999997</v>
      </c>
      <c r="J710">
        <v>20.12</v>
      </c>
      <c r="K710">
        <v>16.650700000000001</v>
      </c>
      <c r="L710">
        <v>1709.58</v>
      </c>
    </row>
    <row r="711" spans="1:12" x14ac:dyDescent="0.35">
      <c r="A711" s="3">
        <v>39013</v>
      </c>
      <c r="B711">
        <v>23.677299999999999</v>
      </c>
      <c r="C711">
        <v>11.0679</v>
      </c>
      <c r="D711">
        <v>23.37</v>
      </c>
      <c r="E711">
        <v>18.163599999999999</v>
      </c>
      <c r="F711">
        <v>22.295300000000001</v>
      </c>
      <c r="G711">
        <v>23.08</v>
      </c>
      <c r="H711">
        <v>32.880000000000003</v>
      </c>
      <c r="I711">
        <v>33.3872</v>
      </c>
      <c r="J711">
        <v>20.239999999999998</v>
      </c>
      <c r="K711">
        <v>16.744399999999999</v>
      </c>
      <c r="L711">
        <v>1725.93</v>
      </c>
    </row>
    <row r="712" spans="1:12" x14ac:dyDescent="0.35">
      <c r="A712" s="3">
        <v>39014</v>
      </c>
      <c r="B712">
        <v>23.535800000000002</v>
      </c>
      <c r="C712">
        <v>11.0122</v>
      </c>
      <c r="D712">
        <v>23.53</v>
      </c>
      <c r="E712">
        <v>17.917000000000002</v>
      </c>
      <c r="F712">
        <v>22.213100000000001</v>
      </c>
      <c r="G712">
        <v>27.37</v>
      </c>
      <c r="H712">
        <v>33.630000000000003</v>
      </c>
      <c r="I712">
        <v>32.186</v>
      </c>
      <c r="J712">
        <v>20.32</v>
      </c>
      <c r="K712">
        <v>16.877099999999999</v>
      </c>
      <c r="L712">
        <v>1713.88</v>
      </c>
    </row>
    <row r="713" spans="1:12" x14ac:dyDescent="0.35">
      <c r="A713" s="3">
        <v>39015</v>
      </c>
      <c r="B713">
        <v>23.560700000000001</v>
      </c>
      <c r="C713">
        <v>11.097799999999999</v>
      </c>
      <c r="D713">
        <v>24.49</v>
      </c>
      <c r="E713">
        <v>17.660900000000002</v>
      </c>
      <c r="F713">
        <v>22.1675</v>
      </c>
      <c r="G713">
        <v>27.74</v>
      </c>
      <c r="H713">
        <v>37.68</v>
      </c>
      <c r="I713">
        <v>32.8874</v>
      </c>
      <c r="J713">
        <v>20.83</v>
      </c>
      <c r="K713">
        <v>16.955200000000001</v>
      </c>
      <c r="L713">
        <v>1726.76</v>
      </c>
    </row>
    <row r="714" spans="1:12" x14ac:dyDescent="0.35">
      <c r="A714" s="3">
        <v>39016</v>
      </c>
      <c r="B714">
        <v>23.594000000000001</v>
      </c>
      <c r="C714">
        <v>11.1671</v>
      </c>
      <c r="D714">
        <v>25.28</v>
      </c>
      <c r="E714">
        <v>17.755700000000001</v>
      </c>
      <c r="F714">
        <v>22.0762</v>
      </c>
      <c r="G714">
        <v>27.75</v>
      </c>
      <c r="H714">
        <v>38.299999999999997</v>
      </c>
      <c r="I714">
        <v>33.308300000000003</v>
      </c>
      <c r="J714">
        <v>21.5</v>
      </c>
      <c r="K714">
        <v>16.994199999999999</v>
      </c>
      <c r="L714">
        <v>1744.07</v>
      </c>
    </row>
    <row r="715" spans="1:12" x14ac:dyDescent="0.35">
      <c r="A715" s="3">
        <v>39017</v>
      </c>
      <c r="B715">
        <v>23.585699999999999</v>
      </c>
      <c r="C715">
        <v>10.9253</v>
      </c>
      <c r="D715">
        <v>25.34</v>
      </c>
      <c r="E715">
        <v>17.1677</v>
      </c>
      <c r="F715">
        <v>21.647300000000001</v>
      </c>
      <c r="G715">
        <v>27.59</v>
      </c>
      <c r="H715">
        <v>38.24</v>
      </c>
      <c r="I715">
        <v>32.563000000000002</v>
      </c>
      <c r="J715">
        <v>20.86</v>
      </c>
      <c r="K715">
        <v>16.4712</v>
      </c>
      <c r="L715">
        <v>1717.61</v>
      </c>
    </row>
    <row r="716" spans="1:12" x14ac:dyDescent="0.35">
      <c r="A716" s="3">
        <v>39020</v>
      </c>
      <c r="B716">
        <v>23.7438</v>
      </c>
      <c r="C716">
        <v>10.926600000000001</v>
      </c>
      <c r="D716">
        <v>25.95</v>
      </c>
      <c r="E716">
        <v>17.565999999999999</v>
      </c>
      <c r="F716">
        <v>21.811599999999999</v>
      </c>
      <c r="G716">
        <v>27.91</v>
      </c>
      <c r="H716">
        <v>38.15</v>
      </c>
      <c r="I716">
        <v>32.212299999999999</v>
      </c>
      <c r="J716">
        <v>21.32</v>
      </c>
      <c r="K716">
        <v>16.5961</v>
      </c>
      <c r="L716">
        <v>1727.8</v>
      </c>
    </row>
    <row r="717" spans="1:12" x14ac:dyDescent="0.35">
      <c r="A717" s="3">
        <v>39021</v>
      </c>
      <c r="B717">
        <v>23.893599999999999</v>
      </c>
      <c r="C717">
        <v>11.016299999999999</v>
      </c>
      <c r="D717">
        <v>26.34</v>
      </c>
      <c r="E717">
        <v>17.518599999999999</v>
      </c>
      <c r="F717">
        <v>22.0215</v>
      </c>
      <c r="G717">
        <v>27.66</v>
      </c>
      <c r="H717">
        <v>38.090000000000003</v>
      </c>
      <c r="I717">
        <v>31.9054</v>
      </c>
      <c r="J717">
        <v>21.27</v>
      </c>
      <c r="K717">
        <v>16.6585</v>
      </c>
      <c r="L717">
        <v>1732.54</v>
      </c>
    </row>
    <row r="718" spans="1:12" x14ac:dyDescent="0.35">
      <c r="A718" s="3">
        <v>39022</v>
      </c>
      <c r="B718">
        <v>23.976900000000001</v>
      </c>
      <c r="C718">
        <v>10.7554</v>
      </c>
      <c r="D718">
        <v>25.99</v>
      </c>
      <c r="E718">
        <v>17.518599999999999</v>
      </c>
      <c r="F718">
        <v>21.9941</v>
      </c>
      <c r="G718">
        <v>27.55</v>
      </c>
      <c r="H718">
        <v>37.56</v>
      </c>
      <c r="I718">
        <v>31.326799999999999</v>
      </c>
      <c r="J718">
        <v>20.73</v>
      </c>
      <c r="K718">
        <v>16.4087</v>
      </c>
      <c r="L718">
        <v>1707.65</v>
      </c>
    </row>
    <row r="719" spans="1:12" x14ac:dyDescent="0.35">
      <c r="A719" s="3">
        <v>39023</v>
      </c>
      <c r="B719">
        <v>23.9436</v>
      </c>
      <c r="C719">
        <v>10.731</v>
      </c>
      <c r="D719">
        <v>26.53</v>
      </c>
      <c r="E719">
        <v>17.328900000000001</v>
      </c>
      <c r="F719">
        <v>21.948499999999999</v>
      </c>
      <c r="G719">
        <v>26.7</v>
      </c>
      <c r="H719">
        <v>37.450000000000003</v>
      </c>
      <c r="I719">
        <v>31.879100000000001</v>
      </c>
      <c r="J719">
        <v>20.85</v>
      </c>
      <c r="K719">
        <v>16.1433</v>
      </c>
      <c r="L719">
        <v>1710.17</v>
      </c>
    </row>
    <row r="720" spans="1:12" x14ac:dyDescent="0.35">
      <c r="A720" s="3">
        <v>39024</v>
      </c>
      <c r="B720">
        <v>23.910299999999999</v>
      </c>
      <c r="C720">
        <v>10.6372</v>
      </c>
      <c r="D720">
        <v>26.18</v>
      </c>
      <c r="E720">
        <v>16.8642</v>
      </c>
      <c r="F720">
        <v>21.692900000000002</v>
      </c>
      <c r="G720">
        <v>26.7</v>
      </c>
      <c r="H720">
        <v>37.46</v>
      </c>
      <c r="I720">
        <v>31.9756</v>
      </c>
      <c r="J720">
        <v>20.88</v>
      </c>
      <c r="K720">
        <v>16.0884</v>
      </c>
      <c r="L720">
        <v>1703.98</v>
      </c>
    </row>
    <row r="721" spans="1:12" x14ac:dyDescent="0.35">
      <c r="A721" s="3">
        <v>39027</v>
      </c>
      <c r="B721">
        <v>24.001799999999999</v>
      </c>
      <c r="C721">
        <v>10.8301</v>
      </c>
      <c r="D721">
        <v>26.59</v>
      </c>
      <c r="E721">
        <v>17.1677</v>
      </c>
      <c r="F721">
        <v>22.523399999999999</v>
      </c>
      <c r="G721">
        <v>27.26</v>
      </c>
      <c r="H721">
        <v>38.21</v>
      </c>
      <c r="I721">
        <v>31.686199999999999</v>
      </c>
      <c r="J721">
        <v>21.39</v>
      </c>
      <c r="K721">
        <v>16.329599999999999</v>
      </c>
      <c r="L721">
        <v>1732.26</v>
      </c>
    </row>
    <row r="722" spans="1:12" x14ac:dyDescent="0.35">
      <c r="A722" s="3">
        <v>39028</v>
      </c>
      <c r="B722">
        <v>24.093399999999999</v>
      </c>
      <c r="C722">
        <v>10.938800000000001</v>
      </c>
      <c r="D722">
        <v>26.61</v>
      </c>
      <c r="E722">
        <v>17.262499999999999</v>
      </c>
      <c r="F722">
        <v>22.6694</v>
      </c>
      <c r="G722">
        <v>27.64</v>
      </c>
      <c r="H722">
        <v>38.770000000000003</v>
      </c>
      <c r="I722">
        <v>31.9054</v>
      </c>
      <c r="J722">
        <v>21.56</v>
      </c>
      <c r="K722">
        <v>16.315899999999999</v>
      </c>
      <c r="L722">
        <v>1741.53</v>
      </c>
    </row>
    <row r="723" spans="1:12" x14ac:dyDescent="0.35">
      <c r="A723" s="3">
        <v>39029</v>
      </c>
      <c r="B723">
        <v>24.118300000000001</v>
      </c>
      <c r="C723">
        <v>11.202400000000001</v>
      </c>
      <c r="D723">
        <v>26.9</v>
      </c>
      <c r="E723">
        <v>17.414300000000001</v>
      </c>
      <c r="F723">
        <v>22.906700000000001</v>
      </c>
      <c r="G723">
        <v>28.88</v>
      </c>
      <c r="H723">
        <v>39.47</v>
      </c>
      <c r="I723">
        <v>31.809000000000001</v>
      </c>
      <c r="J723">
        <v>21.25</v>
      </c>
      <c r="K723">
        <v>16.2453</v>
      </c>
      <c r="L723">
        <v>1749.75</v>
      </c>
    </row>
    <row r="724" spans="1:12" x14ac:dyDescent="0.35">
      <c r="A724" s="3">
        <v>39030</v>
      </c>
      <c r="B724">
        <v>24.351400000000002</v>
      </c>
      <c r="C724">
        <v>11.323399999999999</v>
      </c>
      <c r="D724">
        <v>27.45</v>
      </c>
      <c r="E724">
        <v>17.585000000000001</v>
      </c>
      <c r="F724">
        <v>24.376000000000001</v>
      </c>
      <c r="G724">
        <v>28.92</v>
      </c>
      <c r="H724">
        <v>38.840000000000003</v>
      </c>
      <c r="I724">
        <v>30.537700000000001</v>
      </c>
      <c r="J724">
        <v>20.89</v>
      </c>
      <c r="K724">
        <v>16.017800000000001</v>
      </c>
      <c r="L724">
        <v>1740.14</v>
      </c>
    </row>
    <row r="725" spans="1:12" x14ac:dyDescent="0.35">
      <c r="A725" s="3">
        <v>39031</v>
      </c>
      <c r="B725">
        <v>24.334700000000002</v>
      </c>
      <c r="C725">
        <v>11.2935</v>
      </c>
      <c r="D725">
        <v>27.39</v>
      </c>
      <c r="E725">
        <v>17.8126</v>
      </c>
      <c r="F725">
        <v>24.403400000000001</v>
      </c>
      <c r="G725">
        <v>29.38</v>
      </c>
      <c r="H725">
        <v>39.26</v>
      </c>
      <c r="I725">
        <v>30.897200000000002</v>
      </c>
      <c r="J725">
        <v>21.07</v>
      </c>
      <c r="K725">
        <v>16.1433</v>
      </c>
      <c r="L725">
        <v>1751.11</v>
      </c>
    </row>
    <row r="726" spans="1:12" x14ac:dyDescent="0.35">
      <c r="A726" s="3">
        <v>39034</v>
      </c>
      <c r="B726">
        <v>24.426300000000001</v>
      </c>
      <c r="C726">
        <v>11.460599999999999</v>
      </c>
      <c r="D726">
        <v>27.4</v>
      </c>
      <c r="E726">
        <v>18.192</v>
      </c>
      <c r="F726">
        <v>24.348600000000001</v>
      </c>
      <c r="G726">
        <v>29.49</v>
      </c>
      <c r="H726">
        <v>39.99</v>
      </c>
      <c r="I726">
        <v>31.738900000000001</v>
      </c>
      <c r="J726">
        <v>21.2</v>
      </c>
      <c r="K726">
        <v>16.472799999999999</v>
      </c>
      <c r="L726">
        <v>1768</v>
      </c>
    </row>
    <row r="727" spans="1:12" x14ac:dyDescent="0.35">
      <c r="A727" s="3">
        <v>39035</v>
      </c>
      <c r="B727">
        <v>24.401199999999999</v>
      </c>
      <c r="C727">
        <v>11.5489</v>
      </c>
      <c r="D727">
        <v>27.24</v>
      </c>
      <c r="E727">
        <v>18.182600000000001</v>
      </c>
      <c r="F727">
        <v>24.3094</v>
      </c>
      <c r="G727">
        <v>29.09</v>
      </c>
      <c r="H727">
        <v>41.51</v>
      </c>
      <c r="I727">
        <v>32.931199999999997</v>
      </c>
      <c r="J727">
        <v>21.34</v>
      </c>
      <c r="K727">
        <v>17.1631</v>
      </c>
      <c r="L727">
        <v>1787.23</v>
      </c>
    </row>
    <row r="728" spans="1:12" x14ac:dyDescent="0.35">
      <c r="A728" s="3">
        <v>39036</v>
      </c>
      <c r="B728">
        <v>24.317699999999999</v>
      </c>
      <c r="C728">
        <v>11.4198</v>
      </c>
      <c r="D728">
        <v>27.15</v>
      </c>
      <c r="E728">
        <v>18.135100000000001</v>
      </c>
      <c r="F728">
        <v>24.275600000000001</v>
      </c>
      <c r="G728">
        <v>29.75</v>
      </c>
      <c r="H728">
        <v>42.6</v>
      </c>
      <c r="I728">
        <v>33.054000000000002</v>
      </c>
      <c r="J728">
        <v>21.71</v>
      </c>
      <c r="K728">
        <v>17.5106</v>
      </c>
      <c r="L728">
        <v>1793.82</v>
      </c>
    </row>
    <row r="729" spans="1:12" x14ac:dyDescent="0.35">
      <c r="A729" s="3">
        <v>39037</v>
      </c>
      <c r="B729">
        <v>24.61</v>
      </c>
      <c r="C729">
        <v>11.6318</v>
      </c>
      <c r="D729">
        <v>26.64</v>
      </c>
      <c r="E729">
        <v>18.116199999999999</v>
      </c>
      <c r="F729">
        <v>24.7776</v>
      </c>
      <c r="G729">
        <v>29.27</v>
      </c>
      <c r="H729">
        <v>42.84</v>
      </c>
      <c r="I729">
        <v>33.1417</v>
      </c>
      <c r="J729">
        <v>21.74</v>
      </c>
      <c r="K729">
        <v>17.516100000000002</v>
      </c>
      <c r="L729">
        <v>1801.97</v>
      </c>
    </row>
    <row r="730" spans="1:12" x14ac:dyDescent="0.35">
      <c r="A730" s="3">
        <v>39038</v>
      </c>
      <c r="B730">
        <v>24.551500000000001</v>
      </c>
      <c r="C730">
        <v>11.664400000000001</v>
      </c>
      <c r="D730">
        <v>26.91</v>
      </c>
      <c r="E730">
        <v>18.457599999999999</v>
      </c>
      <c r="F730">
        <v>24.576799999999999</v>
      </c>
      <c r="G730">
        <v>28.92</v>
      </c>
      <c r="H730">
        <v>42.55</v>
      </c>
      <c r="I730">
        <v>32.992600000000003</v>
      </c>
      <c r="J730">
        <v>21.45</v>
      </c>
      <c r="K730">
        <v>17.335599999999999</v>
      </c>
      <c r="L730">
        <v>1800.67</v>
      </c>
    </row>
    <row r="731" spans="1:12" x14ac:dyDescent="0.35">
      <c r="A731" s="3">
        <v>39041</v>
      </c>
      <c r="B731">
        <v>24.960699999999999</v>
      </c>
      <c r="C731">
        <v>11.7486</v>
      </c>
      <c r="D731">
        <v>26.72</v>
      </c>
      <c r="E731">
        <v>18.476600000000001</v>
      </c>
      <c r="F731">
        <v>24.741099999999999</v>
      </c>
      <c r="G731">
        <v>29.08</v>
      </c>
      <c r="H731">
        <v>42.44</v>
      </c>
      <c r="I731">
        <v>32.571800000000003</v>
      </c>
      <c r="J731">
        <v>21.44</v>
      </c>
      <c r="K731">
        <v>17.469000000000001</v>
      </c>
      <c r="L731">
        <v>1803.81</v>
      </c>
    </row>
    <row r="732" spans="1:12" x14ac:dyDescent="0.35">
      <c r="A732" s="3">
        <v>39042</v>
      </c>
      <c r="B732">
        <v>24.985800000000001</v>
      </c>
      <c r="C732">
        <v>12.038</v>
      </c>
      <c r="D732">
        <v>27.14</v>
      </c>
      <c r="E732">
        <v>18.476600000000001</v>
      </c>
      <c r="F732">
        <v>24.458200000000001</v>
      </c>
      <c r="G732">
        <v>29.27</v>
      </c>
      <c r="H732">
        <v>42.54</v>
      </c>
      <c r="I732">
        <v>32.975099999999998</v>
      </c>
      <c r="J732">
        <v>21.24</v>
      </c>
      <c r="K732">
        <v>16.919899999999998</v>
      </c>
      <c r="L732">
        <v>1808.88</v>
      </c>
    </row>
    <row r="733" spans="1:12" x14ac:dyDescent="0.35">
      <c r="A733" s="3">
        <v>39043</v>
      </c>
      <c r="B733">
        <v>24.985800000000001</v>
      </c>
      <c r="C733">
        <v>12.2704</v>
      </c>
      <c r="D733">
        <v>28.49</v>
      </c>
      <c r="E733">
        <v>18.647300000000001</v>
      </c>
      <c r="F733">
        <v>24.558599999999998</v>
      </c>
      <c r="G733">
        <v>29.59</v>
      </c>
      <c r="H733">
        <v>42.96</v>
      </c>
      <c r="I733">
        <v>32.747100000000003</v>
      </c>
      <c r="J733">
        <v>21.77</v>
      </c>
      <c r="K733">
        <v>17.045400000000001</v>
      </c>
      <c r="L733">
        <v>1819.76</v>
      </c>
    </row>
    <row r="734" spans="1:12" x14ac:dyDescent="0.35">
      <c r="A734" s="3">
        <v>39045</v>
      </c>
      <c r="B734">
        <v>24.8522</v>
      </c>
      <c r="C734">
        <v>12.4497</v>
      </c>
      <c r="D734">
        <v>28.03</v>
      </c>
      <c r="E734">
        <v>18.590399999999999</v>
      </c>
      <c r="F734">
        <v>24.494700000000002</v>
      </c>
      <c r="G734">
        <v>29.36</v>
      </c>
      <c r="H734">
        <v>42.41</v>
      </c>
      <c r="I734">
        <v>32.948799999999999</v>
      </c>
      <c r="J734">
        <v>21.8</v>
      </c>
      <c r="K734">
        <v>16.935600000000001</v>
      </c>
      <c r="L734">
        <v>1815.53</v>
      </c>
    </row>
    <row r="735" spans="1:12" x14ac:dyDescent="0.35">
      <c r="A735" s="3">
        <v>39048</v>
      </c>
      <c r="B735">
        <v>24.618300000000001</v>
      </c>
      <c r="C735">
        <v>12.165699999999999</v>
      </c>
      <c r="D735">
        <v>27.27</v>
      </c>
      <c r="E735">
        <v>17.945399999999999</v>
      </c>
      <c r="F735">
        <v>23.545500000000001</v>
      </c>
      <c r="G735">
        <v>28.97</v>
      </c>
      <c r="H735">
        <v>40.85</v>
      </c>
      <c r="I735">
        <v>31.957999999999998</v>
      </c>
      <c r="J735">
        <v>21.83</v>
      </c>
      <c r="K735">
        <v>16.488499999999998</v>
      </c>
      <c r="L735">
        <v>1775.17</v>
      </c>
    </row>
    <row r="736" spans="1:12" x14ac:dyDescent="0.35">
      <c r="A736" s="3">
        <v>39049</v>
      </c>
      <c r="B736">
        <v>24.543199999999999</v>
      </c>
      <c r="C736">
        <v>12.4742</v>
      </c>
      <c r="D736">
        <v>27</v>
      </c>
      <c r="E736">
        <v>17.926500000000001</v>
      </c>
      <c r="F736">
        <v>24.668099999999999</v>
      </c>
      <c r="G736">
        <v>28.84</v>
      </c>
      <c r="H736">
        <v>40.92</v>
      </c>
      <c r="I736">
        <v>31.431999999999999</v>
      </c>
      <c r="J736">
        <v>21.93</v>
      </c>
      <c r="K736">
        <v>16.457100000000001</v>
      </c>
      <c r="L736">
        <v>1780.34</v>
      </c>
    </row>
    <row r="737" spans="1:12" x14ac:dyDescent="0.35">
      <c r="A737" s="3">
        <v>39050</v>
      </c>
      <c r="B737">
        <v>24.6935</v>
      </c>
      <c r="C737">
        <v>12.472799999999999</v>
      </c>
      <c r="D737">
        <v>27.04</v>
      </c>
      <c r="E737">
        <v>18.163599999999999</v>
      </c>
      <c r="F737">
        <v>24.713699999999999</v>
      </c>
      <c r="G737">
        <v>29.19</v>
      </c>
      <c r="H737">
        <v>40.630000000000003</v>
      </c>
      <c r="I737">
        <v>32.133400000000002</v>
      </c>
      <c r="J737">
        <v>21.41</v>
      </c>
      <c r="K737">
        <v>16.661000000000001</v>
      </c>
      <c r="L737">
        <v>1792.77</v>
      </c>
    </row>
    <row r="738" spans="1:12" x14ac:dyDescent="0.35">
      <c r="A738" s="3">
        <v>39051</v>
      </c>
      <c r="B738">
        <v>24.5181</v>
      </c>
      <c r="C738">
        <v>12.453799999999999</v>
      </c>
      <c r="D738">
        <v>27.01</v>
      </c>
      <c r="E738">
        <v>18.0687</v>
      </c>
      <c r="F738">
        <v>24.558599999999998</v>
      </c>
      <c r="G738">
        <v>29.28</v>
      </c>
      <c r="H738">
        <v>40.340000000000003</v>
      </c>
      <c r="I738">
        <v>32.080800000000004</v>
      </c>
      <c r="J738">
        <v>21.57</v>
      </c>
      <c r="K738">
        <v>16.782599999999999</v>
      </c>
      <c r="L738">
        <v>1791.25</v>
      </c>
    </row>
    <row r="739" spans="1:12" x14ac:dyDescent="0.35">
      <c r="A739" s="3">
        <v>39052</v>
      </c>
      <c r="B739">
        <v>24.317699999999999</v>
      </c>
      <c r="C739">
        <v>12.4076</v>
      </c>
      <c r="D739">
        <v>26.49</v>
      </c>
      <c r="E739">
        <v>17.841100000000001</v>
      </c>
      <c r="F739">
        <v>24.357800000000001</v>
      </c>
      <c r="G739">
        <v>29.46</v>
      </c>
      <c r="H739">
        <v>39.409999999999997</v>
      </c>
      <c r="I739">
        <v>31.8704</v>
      </c>
      <c r="J739">
        <v>20.69</v>
      </c>
      <c r="K739">
        <v>16.417899999999999</v>
      </c>
      <c r="L739">
        <v>1775.12</v>
      </c>
    </row>
    <row r="740" spans="1:12" x14ac:dyDescent="0.35">
      <c r="A740" s="3">
        <v>39055</v>
      </c>
      <c r="B740">
        <v>24.493099999999998</v>
      </c>
      <c r="C740">
        <v>12.3804</v>
      </c>
      <c r="D740">
        <v>26.89</v>
      </c>
      <c r="E740">
        <v>18.286899999999999</v>
      </c>
      <c r="F740">
        <v>24.8688</v>
      </c>
      <c r="G740">
        <v>28.93</v>
      </c>
      <c r="H740">
        <v>39.1</v>
      </c>
      <c r="I740">
        <v>32.878599999999999</v>
      </c>
      <c r="J740">
        <v>21.04</v>
      </c>
      <c r="K740">
        <v>16.645399999999999</v>
      </c>
      <c r="L740">
        <v>1799.93</v>
      </c>
    </row>
    <row r="741" spans="1:12" x14ac:dyDescent="0.35">
      <c r="A741" s="3">
        <v>39056</v>
      </c>
      <c r="B741">
        <v>24.3261</v>
      </c>
      <c r="C741">
        <v>12.4008</v>
      </c>
      <c r="D741">
        <v>27.43</v>
      </c>
      <c r="E741">
        <v>17.888500000000001</v>
      </c>
      <c r="F741">
        <v>24.677199999999999</v>
      </c>
      <c r="G741">
        <v>28.99</v>
      </c>
      <c r="H741">
        <v>38.979999999999997</v>
      </c>
      <c r="I741">
        <v>34.0749</v>
      </c>
      <c r="J741">
        <v>21.34</v>
      </c>
      <c r="K741">
        <v>16.5669</v>
      </c>
      <c r="L741">
        <v>1804.85</v>
      </c>
    </row>
    <row r="742" spans="1:12" x14ac:dyDescent="0.35">
      <c r="A742" s="3">
        <v>39057</v>
      </c>
      <c r="B742">
        <v>24.209099999999999</v>
      </c>
      <c r="C742">
        <v>12.2051</v>
      </c>
      <c r="D742">
        <v>26.86</v>
      </c>
      <c r="E742">
        <v>16.959</v>
      </c>
      <c r="F742">
        <v>24.722799999999999</v>
      </c>
      <c r="G742">
        <v>28.48</v>
      </c>
      <c r="H742">
        <v>38.9</v>
      </c>
      <c r="I742">
        <v>34.4619</v>
      </c>
      <c r="J742">
        <v>21.49</v>
      </c>
      <c r="K742">
        <v>16.394300000000001</v>
      </c>
      <c r="L742">
        <v>1799.13</v>
      </c>
    </row>
    <row r="743" spans="1:12" x14ac:dyDescent="0.35">
      <c r="A743" s="3">
        <v>39058</v>
      </c>
      <c r="B743">
        <v>24.092199999999998</v>
      </c>
      <c r="C743">
        <v>11.8261</v>
      </c>
      <c r="D743">
        <v>26.63</v>
      </c>
      <c r="E743">
        <v>16.598600000000001</v>
      </c>
      <c r="F743">
        <v>24.531199999999998</v>
      </c>
      <c r="G743">
        <v>27.73</v>
      </c>
      <c r="H743">
        <v>38.119999999999997</v>
      </c>
      <c r="I743">
        <v>34.426699999999997</v>
      </c>
      <c r="J743">
        <v>21.05</v>
      </c>
      <c r="K743">
        <v>16.1982</v>
      </c>
      <c r="L743">
        <v>1777.46</v>
      </c>
    </row>
    <row r="744" spans="1:12" x14ac:dyDescent="0.35">
      <c r="A744" s="3">
        <v>39059</v>
      </c>
      <c r="B744">
        <v>24.551500000000001</v>
      </c>
      <c r="C744">
        <v>11.9918</v>
      </c>
      <c r="D744">
        <v>26.34</v>
      </c>
      <c r="E744">
        <v>16.883099999999999</v>
      </c>
      <c r="F744">
        <v>24.622399999999999</v>
      </c>
      <c r="G744">
        <v>27.65</v>
      </c>
      <c r="H744">
        <v>38.46</v>
      </c>
      <c r="I744">
        <v>34.778500000000001</v>
      </c>
      <c r="J744">
        <v>20.93</v>
      </c>
      <c r="K744">
        <v>16.221800000000002</v>
      </c>
      <c r="L744">
        <v>1786.21</v>
      </c>
    </row>
    <row r="745" spans="1:12" x14ac:dyDescent="0.35">
      <c r="A745" s="3">
        <v>39062</v>
      </c>
      <c r="B745">
        <v>24.668399999999998</v>
      </c>
      <c r="C745">
        <v>12.058400000000001</v>
      </c>
      <c r="D745">
        <v>26.49</v>
      </c>
      <c r="E745">
        <v>17.139199999999999</v>
      </c>
      <c r="F745">
        <v>24.741099999999999</v>
      </c>
      <c r="G745">
        <v>28.47</v>
      </c>
      <c r="H745">
        <v>38.69</v>
      </c>
      <c r="I745">
        <v>34.241999999999997</v>
      </c>
      <c r="J745">
        <v>20.69</v>
      </c>
      <c r="K745">
        <v>16.237500000000001</v>
      </c>
      <c r="L745">
        <v>1791.74</v>
      </c>
    </row>
    <row r="746" spans="1:12" x14ac:dyDescent="0.35">
      <c r="A746" s="3">
        <v>39063</v>
      </c>
      <c r="B746">
        <v>24.576599999999999</v>
      </c>
      <c r="C746">
        <v>11.703799999999999</v>
      </c>
      <c r="D746">
        <v>26.75</v>
      </c>
      <c r="E746">
        <v>17.063300000000002</v>
      </c>
      <c r="F746">
        <v>24.713699999999999</v>
      </c>
      <c r="G746">
        <v>28.37</v>
      </c>
      <c r="H746">
        <v>38.46</v>
      </c>
      <c r="I746">
        <v>34.1892</v>
      </c>
      <c r="J746">
        <v>20.47</v>
      </c>
      <c r="K746">
        <v>16.260999999999999</v>
      </c>
      <c r="L746">
        <v>1781.97</v>
      </c>
    </row>
    <row r="747" spans="1:12" x14ac:dyDescent="0.35">
      <c r="A747" s="3">
        <v>39064</v>
      </c>
      <c r="B747">
        <v>24.6768</v>
      </c>
      <c r="C747">
        <v>12.0992</v>
      </c>
      <c r="D747">
        <v>26.6</v>
      </c>
      <c r="E747">
        <v>17.091799999999999</v>
      </c>
      <c r="F747">
        <v>24.8688</v>
      </c>
      <c r="G747">
        <v>28.4</v>
      </c>
      <c r="H747">
        <v>38.5</v>
      </c>
      <c r="I747">
        <v>33.802199999999999</v>
      </c>
      <c r="J747">
        <v>20.170000000000002</v>
      </c>
      <c r="K747">
        <v>16.237500000000001</v>
      </c>
      <c r="L747">
        <v>1783.44</v>
      </c>
    </row>
    <row r="748" spans="1:12" x14ac:dyDescent="0.35">
      <c r="A748" s="3">
        <v>39065</v>
      </c>
      <c r="B748">
        <v>25.111000000000001</v>
      </c>
      <c r="C748">
        <v>12.0312</v>
      </c>
      <c r="D748">
        <v>26.87</v>
      </c>
      <c r="E748">
        <v>17.091799999999999</v>
      </c>
      <c r="F748">
        <v>24.9236</v>
      </c>
      <c r="G748">
        <v>27.76</v>
      </c>
      <c r="H748">
        <v>39.020000000000003</v>
      </c>
      <c r="I748">
        <v>34.664200000000001</v>
      </c>
      <c r="J748">
        <v>22.71</v>
      </c>
      <c r="K748">
        <v>16.292400000000001</v>
      </c>
      <c r="L748">
        <v>1803.41</v>
      </c>
    </row>
    <row r="749" spans="1:12" x14ac:dyDescent="0.35">
      <c r="A749" s="3">
        <v>39066</v>
      </c>
      <c r="B749">
        <v>25.211200000000002</v>
      </c>
      <c r="C749">
        <v>11.9185</v>
      </c>
      <c r="D749">
        <v>26.9</v>
      </c>
      <c r="E749">
        <v>16.769300000000001</v>
      </c>
      <c r="F749">
        <v>25.151800000000001</v>
      </c>
      <c r="G749">
        <v>27.6</v>
      </c>
      <c r="H749">
        <v>40.01</v>
      </c>
      <c r="I749">
        <v>34.743299999999998</v>
      </c>
      <c r="J749">
        <v>22.12</v>
      </c>
      <c r="K749">
        <v>16.441400000000002</v>
      </c>
      <c r="L749">
        <v>1808.56</v>
      </c>
    </row>
    <row r="750" spans="1:12" x14ac:dyDescent="0.35">
      <c r="A750" s="3">
        <v>39069</v>
      </c>
      <c r="B750">
        <v>24.960699999999999</v>
      </c>
      <c r="C750">
        <v>11.6128</v>
      </c>
      <c r="D750">
        <v>26.3</v>
      </c>
      <c r="E750">
        <v>16.987500000000001</v>
      </c>
      <c r="F750">
        <v>25.197399999999998</v>
      </c>
      <c r="G750">
        <v>26.64</v>
      </c>
      <c r="H750">
        <v>39.26</v>
      </c>
      <c r="I750">
        <v>34.365099999999998</v>
      </c>
      <c r="J750">
        <v>21.97</v>
      </c>
      <c r="K750">
        <v>16.347300000000001</v>
      </c>
      <c r="L750">
        <v>1790.99</v>
      </c>
    </row>
    <row r="751" spans="1:12" x14ac:dyDescent="0.35">
      <c r="A751" s="3">
        <v>39070</v>
      </c>
      <c r="B751">
        <v>25.0442</v>
      </c>
      <c r="C751">
        <v>11.726900000000001</v>
      </c>
      <c r="D751">
        <v>26.41</v>
      </c>
      <c r="E751">
        <v>16.219200000000001</v>
      </c>
      <c r="F751">
        <v>25.215599999999998</v>
      </c>
      <c r="G751">
        <v>27.06</v>
      </c>
      <c r="H751">
        <v>39.42</v>
      </c>
      <c r="I751">
        <v>33.854999999999997</v>
      </c>
      <c r="J751">
        <v>21.64</v>
      </c>
      <c r="K751">
        <v>16.206099999999999</v>
      </c>
      <c r="L751">
        <v>1785.12</v>
      </c>
    </row>
    <row r="752" spans="1:12" x14ac:dyDescent="0.35">
      <c r="A752" s="3">
        <v>39071</v>
      </c>
      <c r="B752">
        <v>25.127700000000001</v>
      </c>
      <c r="C752">
        <v>11.516299999999999</v>
      </c>
      <c r="D752">
        <v>25.59</v>
      </c>
      <c r="E752">
        <v>16.219200000000001</v>
      </c>
      <c r="F752">
        <v>24.996600000000001</v>
      </c>
      <c r="G752">
        <v>27.36</v>
      </c>
      <c r="H752">
        <v>40.01</v>
      </c>
      <c r="I752">
        <v>33.6967</v>
      </c>
      <c r="J752">
        <v>21.85</v>
      </c>
      <c r="K752">
        <v>16.158999999999999</v>
      </c>
      <c r="L752">
        <v>1777.92</v>
      </c>
    </row>
    <row r="753" spans="1:12" x14ac:dyDescent="0.35">
      <c r="A753" s="3">
        <v>39072</v>
      </c>
      <c r="B753">
        <v>25.035900000000002</v>
      </c>
      <c r="C753">
        <v>11.2636</v>
      </c>
      <c r="D753">
        <v>25.48</v>
      </c>
      <c r="E753">
        <v>16.219200000000001</v>
      </c>
      <c r="F753">
        <v>24.9053</v>
      </c>
      <c r="G753">
        <v>26.79</v>
      </c>
      <c r="H753">
        <v>39.89</v>
      </c>
      <c r="I753">
        <v>33.899000000000001</v>
      </c>
      <c r="J753">
        <v>20.95</v>
      </c>
      <c r="K753">
        <v>15.9786</v>
      </c>
      <c r="L753">
        <v>1766.28</v>
      </c>
    </row>
    <row r="754" spans="1:12" x14ac:dyDescent="0.35">
      <c r="A754" s="3">
        <v>39073</v>
      </c>
      <c r="B754">
        <v>24.751999999999999</v>
      </c>
      <c r="C754">
        <v>11.1685</v>
      </c>
      <c r="D754">
        <v>25.55</v>
      </c>
      <c r="E754">
        <v>16.2287</v>
      </c>
      <c r="F754">
        <v>24.576799999999999</v>
      </c>
      <c r="G754">
        <v>26.2</v>
      </c>
      <c r="H754">
        <v>40.24</v>
      </c>
      <c r="I754">
        <v>33.256900000000002</v>
      </c>
      <c r="J754">
        <v>20.77</v>
      </c>
      <c r="K754">
        <v>15.751099999999999</v>
      </c>
      <c r="L754">
        <v>1748.61</v>
      </c>
    </row>
    <row r="755" spans="1:12" x14ac:dyDescent="0.35">
      <c r="A755" s="3">
        <v>39077</v>
      </c>
      <c r="B755">
        <v>25.0442</v>
      </c>
      <c r="C755">
        <v>11.0747</v>
      </c>
      <c r="D755">
        <v>25.45</v>
      </c>
      <c r="E755">
        <v>16.247599999999998</v>
      </c>
      <c r="F755">
        <v>24.8141</v>
      </c>
      <c r="G755">
        <v>26.84</v>
      </c>
      <c r="H755">
        <v>39.799999999999997</v>
      </c>
      <c r="I755">
        <v>33.089700000000001</v>
      </c>
      <c r="J755">
        <v>20.6</v>
      </c>
      <c r="K755">
        <v>15.806000000000001</v>
      </c>
      <c r="L755">
        <v>1753.55</v>
      </c>
    </row>
    <row r="756" spans="1:12" x14ac:dyDescent="0.35">
      <c r="A756" s="3">
        <v>39078</v>
      </c>
      <c r="B756">
        <v>25.069299999999998</v>
      </c>
      <c r="C756">
        <v>11.0761</v>
      </c>
      <c r="D756">
        <v>25.75</v>
      </c>
      <c r="E756">
        <v>16.219200000000001</v>
      </c>
      <c r="F756">
        <v>24.9145</v>
      </c>
      <c r="G756">
        <v>26.49</v>
      </c>
      <c r="H756">
        <v>40.29</v>
      </c>
      <c r="I756">
        <v>33.0458</v>
      </c>
      <c r="J756">
        <v>20.7</v>
      </c>
      <c r="K756">
        <v>16.002099999999999</v>
      </c>
      <c r="L756">
        <v>1763.41</v>
      </c>
    </row>
    <row r="757" spans="1:12" x14ac:dyDescent="0.35">
      <c r="A757" s="3">
        <v>39079</v>
      </c>
      <c r="B757">
        <v>25.035900000000002</v>
      </c>
      <c r="C757">
        <v>10.9878</v>
      </c>
      <c r="D757">
        <v>25.36</v>
      </c>
      <c r="E757">
        <v>16.314</v>
      </c>
      <c r="F757">
        <v>25.024000000000001</v>
      </c>
      <c r="G757">
        <v>26.1</v>
      </c>
      <c r="H757">
        <v>40.21</v>
      </c>
      <c r="I757">
        <v>33.151299999999999</v>
      </c>
      <c r="J757">
        <v>20.57</v>
      </c>
      <c r="K757">
        <v>16.017800000000001</v>
      </c>
      <c r="L757">
        <v>1758.94</v>
      </c>
    </row>
    <row r="758" spans="1:12" x14ac:dyDescent="0.35">
      <c r="A758" s="3">
        <v>39080</v>
      </c>
      <c r="B758">
        <v>24.935700000000001</v>
      </c>
      <c r="C758">
        <v>11.527200000000001</v>
      </c>
      <c r="D758">
        <v>25.54</v>
      </c>
      <c r="E758">
        <v>16.257100000000001</v>
      </c>
      <c r="F758">
        <v>24.9419</v>
      </c>
      <c r="G758">
        <v>25.86</v>
      </c>
      <c r="H758">
        <v>39.46</v>
      </c>
      <c r="I758">
        <v>33.2393</v>
      </c>
      <c r="J758">
        <v>20.350000000000001</v>
      </c>
      <c r="K758">
        <v>15.884499999999999</v>
      </c>
      <c r="L758">
        <v>1756.9</v>
      </c>
    </row>
    <row r="759" spans="1:12" x14ac:dyDescent="0.35">
      <c r="A759" s="3">
        <v>39085</v>
      </c>
      <c r="B759">
        <v>24.935700000000001</v>
      </c>
      <c r="C759">
        <v>11.385899999999999</v>
      </c>
      <c r="D759">
        <v>25.61</v>
      </c>
      <c r="E759">
        <v>16.6081</v>
      </c>
      <c r="F759">
        <v>25.306899999999999</v>
      </c>
      <c r="G759">
        <v>26.61</v>
      </c>
      <c r="H759">
        <v>38.700000000000003</v>
      </c>
      <c r="I759">
        <v>32.948999999999998</v>
      </c>
      <c r="J759">
        <v>19.52</v>
      </c>
      <c r="K759">
        <v>15.962899999999999</v>
      </c>
      <c r="L759">
        <v>1759.37</v>
      </c>
    </row>
    <row r="760" spans="1:12" x14ac:dyDescent="0.35">
      <c r="A760" s="3">
        <v>39086</v>
      </c>
      <c r="B760">
        <v>24.893899999999999</v>
      </c>
      <c r="C760">
        <v>11.6386</v>
      </c>
      <c r="D760">
        <v>26.85</v>
      </c>
      <c r="E760">
        <v>16.769300000000001</v>
      </c>
      <c r="F760">
        <v>25.973099999999999</v>
      </c>
      <c r="G760">
        <v>25.35</v>
      </c>
      <c r="H760">
        <v>38.9</v>
      </c>
      <c r="I760">
        <v>34.435499999999998</v>
      </c>
      <c r="J760">
        <v>19.79</v>
      </c>
      <c r="K760">
        <v>16.606100000000001</v>
      </c>
      <c r="L760">
        <v>1792.91</v>
      </c>
    </row>
    <row r="761" spans="1:12" x14ac:dyDescent="0.35">
      <c r="A761" s="3">
        <v>39087</v>
      </c>
      <c r="B761">
        <v>24.751999999999999</v>
      </c>
      <c r="C761">
        <v>11.5557</v>
      </c>
      <c r="D761">
        <v>27.74</v>
      </c>
      <c r="E761">
        <v>16.731400000000001</v>
      </c>
      <c r="F761">
        <v>25.982199999999999</v>
      </c>
      <c r="G761">
        <v>24.81</v>
      </c>
      <c r="H761">
        <v>38.369999999999997</v>
      </c>
      <c r="I761">
        <v>34.030900000000003</v>
      </c>
      <c r="J761">
        <v>19.71</v>
      </c>
      <c r="K761">
        <v>16.551200000000001</v>
      </c>
      <c r="L761">
        <v>1785.3</v>
      </c>
    </row>
    <row r="762" spans="1:12" x14ac:dyDescent="0.35">
      <c r="A762" s="3">
        <v>39090</v>
      </c>
      <c r="B762">
        <v>24.9941</v>
      </c>
      <c r="C762">
        <v>11.6128</v>
      </c>
      <c r="D762">
        <v>27.92</v>
      </c>
      <c r="E762">
        <v>16.940000000000001</v>
      </c>
      <c r="F762">
        <v>26.128299999999999</v>
      </c>
      <c r="G762">
        <v>23.83</v>
      </c>
      <c r="H762">
        <v>37.5</v>
      </c>
      <c r="I762">
        <v>33.652700000000003</v>
      </c>
      <c r="J762">
        <v>19.47</v>
      </c>
      <c r="K762">
        <v>16.480599999999999</v>
      </c>
      <c r="L762">
        <v>1787.14</v>
      </c>
    </row>
    <row r="763" spans="1:12" x14ac:dyDescent="0.35">
      <c r="A763" s="3">
        <v>39091</v>
      </c>
      <c r="B763">
        <v>25.019200000000001</v>
      </c>
      <c r="C763">
        <v>12.577400000000001</v>
      </c>
      <c r="D763">
        <v>27.58</v>
      </c>
      <c r="E763">
        <v>16.902100000000001</v>
      </c>
      <c r="F763">
        <v>25.982199999999999</v>
      </c>
      <c r="G763">
        <v>23.99</v>
      </c>
      <c r="H763">
        <v>37.78</v>
      </c>
      <c r="I763">
        <v>33.283200000000001</v>
      </c>
      <c r="J763">
        <v>19.649999999999999</v>
      </c>
      <c r="K763">
        <v>16.496300000000002</v>
      </c>
      <c r="L763">
        <v>1795.63</v>
      </c>
    </row>
    <row r="764" spans="1:12" x14ac:dyDescent="0.35">
      <c r="A764" s="3">
        <v>39092</v>
      </c>
      <c r="B764">
        <v>24.768699999999999</v>
      </c>
      <c r="C764">
        <v>13.1793</v>
      </c>
      <c r="D764">
        <v>28.7</v>
      </c>
      <c r="E764">
        <v>16.854700000000001</v>
      </c>
      <c r="F764">
        <v>26.1739</v>
      </c>
      <c r="G764">
        <v>24.07</v>
      </c>
      <c r="H764">
        <v>37.15</v>
      </c>
      <c r="I764">
        <v>33.907800000000002</v>
      </c>
      <c r="J764">
        <v>20.010000000000002</v>
      </c>
      <c r="K764">
        <v>16.880700000000001</v>
      </c>
      <c r="L764">
        <v>1816.15</v>
      </c>
    </row>
    <row r="765" spans="1:12" x14ac:dyDescent="0.35">
      <c r="A765" s="3">
        <v>39093</v>
      </c>
      <c r="B765">
        <v>25.6371</v>
      </c>
      <c r="C765">
        <v>13.016299999999999</v>
      </c>
      <c r="D765">
        <v>29.2</v>
      </c>
      <c r="E765">
        <v>16.494199999999999</v>
      </c>
      <c r="F765">
        <v>26.183</v>
      </c>
      <c r="G765">
        <v>24.24</v>
      </c>
      <c r="H765">
        <v>37.4</v>
      </c>
      <c r="I765">
        <v>34.7258</v>
      </c>
      <c r="J765">
        <v>20.18</v>
      </c>
      <c r="K765">
        <v>17.194400000000002</v>
      </c>
      <c r="L765">
        <v>1834.86</v>
      </c>
    </row>
    <row r="766" spans="1:12" x14ac:dyDescent="0.35">
      <c r="A766" s="3">
        <v>39094</v>
      </c>
      <c r="B766">
        <v>26.062999999999999</v>
      </c>
      <c r="C766">
        <v>12.856</v>
      </c>
      <c r="D766">
        <v>29.45</v>
      </c>
      <c r="E766">
        <v>16.598600000000001</v>
      </c>
      <c r="F766">
        <v>26.392900000000001</v>
      </c>
      <c r="G766">
        <v>22.71</v>
      </c>
      <c r="H766">
        <v>38.200000000000003</v>
      </c>
      <c r="I766">
        <v>34.8489</v>
      </c>
      <c r="J766">
        <v>18.260000000000002</v>
      </c>
      <c r="K766">
        <v>17.359200000000001</v>
      </c>
      <c r="L766">
        <v>1844.81</v>
      </c>
    </row>
    <row r="767" spans="1:12" x14ac:dyDescent="0.35">
      <c r="A767" s="3">
        <v>39098</v>
      </c>
      <c r="B767">
        <v>26.0213</v>
      </c>
      <c r="C767">
        <v>13.1929</v>
      </c>
      <c r="D767">
        <v>29.29</v>
      </c>
      <c r="E767">
        <v>16.408899999999999</v>
      </c>
      <c r="F767">
        <v>25.5898</v>
      </c>
      <c r="G767">
        <v>22.74</v>
      </c>
      <c r="H767">
        <v>38.659999999999997</v>
      </c>
      <c r="I767">
        <v>34.716999999999999</v>
      </c>
      <c r="J767">
        <v>18.13</v>
      </c>
      <c r="K767">
        <v>17.4925</v>
      </c>
      <c r="L767">
        <v>1842.44</v>
      </c>
    </row>
    <row r="768" spans="1:12" x14ac:dyDescent="0.35">
      <c r="A768" s="3">
        <v>39099</v>
      </c>
      <c r="B768">
        <v>25.9712</v>
      </c>
      <c r="C768">
        <v>12.9008</v>
      </c>
      <c r="D768">
        <v>29.05</v>
      </c>
      <c r="E768">
        <v>16.6175</v>
      </c>
      <c r="F768">
        <v>24.622399999999999</v>
      </c>
      <c r="G768">
        <v>22.83</v>
      </c>
      <c r="H768">
        <v>37.880000000000003</v>
      </c>
      <c r="I768">
        <v>34.470700000000001</v>
      </c>
      <c r="J768">
        <v>18.2</v>
      </c>
      <c r="K768">
        <v>16.504200000000001</v>
      </c>
      <c r="L768">
        <v>1827.68</v>
      </c>
    </row>
    <row r="769" spans="1:12" x14ac:dyDescent="0.35">
      <c r="A769" s="3">
        <v>39100</v>
      </c>
      <c r="B769">
        <v>25.887699999999999</v>
      </c>
      <c r="C769">
        <v>12.101900000000001</v>
      </c>
      <c r="D769">
        <v>28.12</v>
      </c>
      <c r="E769">
        <v>16.238199999999999</v>
      </c>
      <c r="F769">
        <v>24.1387</v>
      </c>
      <c r="G769">
        <v>22.25</v>
      </c>
      <c r="H769">
        <v>36.979999999999997</v>
      </c>
      <c r="I769">
        <v>33.854999999999997</v>
      </c>
      <c r="J769">
        <v>17.920000000000002</v>
      </c>
      <c r="K769">
        <v>16.1982</v>
      </c>
      <c r="L769">
        <v>1793.68</v>
      </c>
    </row>
    <row r="770" spans="1:12" x14ac:dyDescent="0.35">
      <c r="A770" s="3">
        <v>39101</v>
      </c>
      <c r="B770">
        <v>25.979500000000002</v>
      </c>
      <c r="C770">
        <v>12.0244</v>
      </c>
      <c r="D770">
        <v>27.638999999999999</v>
      </c>
      <c r="E770">
        <v>16.380400000000002</v>
      </c>
      <c r="F770">
        <v>24.366900000000001</v>
      </c>
      <c r="G770">
        <v>22.56</v>
      </c>
      <c r="H770">
        <v>37.020000000000003</v>
      </c>
      <c r="I770">
        <v>34.1892</v>
      </c>
      <c r="J770">
        <v>17.73</v>
      </c>
      <c r="K770">
        <v>16.331600000000002</v>
      </c>
      <c r="L770">
        <v>1796.81</v>
      </c>
    </row>
    <row r="771" spans="1:12" x14ac:dyDescent="0.35">
      <c r="A771" s="3">
        <v>39104</v>
      </c>
      <c r="B771">
        <v>25.6538</v>
      </c>
      <c r="C771">
        <v>11.7921</v>
      </c>
      <c r="D771">
        <v>27.42</v>
      </c>
      <c r="E771">
        <v>16.124300000000002</v>
      </c>
      <c r="F771">
        <v>24.2118</v>
      </c>
      <c r="G771">
        <v>21.9</v>
      </c>
      <c r="H771">
        <v>36.950000000000003</v>
      </c>
      <c r="I771">
        <v>33.872599999999998</v>
      </c>
      <c r="J771">
        <v>17.53</v>
      </c>
      <c r="K771">
        <v>16.3081</v>
      </c>
      <c r="L771">
        <v>1779.02</v>
      </c>
    </row>
    <row r="772" spans="1:12" x14ac:dyDescent="0.35">
      <c r="A772" s="3">
        <v>39105</v>
      </c>
      <c r="B772">
        <v>25.670500000000001</v>
      </c>
      <c r="C772">
        <v>11.644</v>
      </c>
      <c r="D772">
        <v>26.96</v>
      </c>
      <c r="E772">
        <v>16.238199999999999</v>
      </c>
      <c r="F772">
        <v>23.764600000000002</v>
      </c>
      <c r="G772">
        <v>21.76</v>
      </c>
      <c r="H772">
        <v>36.43</v>
      </c>
      <c r="I772">
        <v>33.5383</v>
      </c>
      <c r="J772">
        <v>17.510000000000002</v>
      </c>
      <c r="K772">
        <v>16.119800000000001</v>
      </c>
      <c r="L772">
        <v>1773.4</v>
      </c>
    </row>
    <row r="773" spans="1:12" x14ac:dyDescent="0.35">
      <c r="A773" s="3">
        <v>39106</v>
      </c>
      <c r="B773">
        <v>25.962800000000001</v>
      </c>
      <c r="C773">
        <v>11.7799</v>
      </c>
      <c r="D773">
        <v>28.94</v>
      </c>
      <c r="E773">
        <v>16.257100000000001</v>
      </c>
      <c r="F773">
        <v>24.540299999999998</v>
      </c>
      <c r="G773">
        <v>22.75</v>
      </c>
      <c r="H773">
        <v>37.26</v>
      </c>
      <c r="I773">
        <v>33.969299999999997</v>
      </c>
      <c r="J773">
        <v>16.03</v>
      </c>
      <c r="K773">
        <v>16.347300000000001</v>
      </c>
      <c r="L773">
        <v>1802.63</v>
      </c>
    </row>
    <row r="774" spans="1:12" x14ac:dyDescent="0.35">
      <c r="A774" s="3">
        <v>39107</v>
      </c>
      <c r="B774">
        <v>25.4284</v>
      </c>
      <c r="C774">
        <v>11.7187</v>
      </c>
      <c r="D774">
        <v>28.21</v>
      </c>
      <c r="E774">
        <v>16.105399999999999</v>
      </c>
      <c r="F774">
        <v>23.928799999999999</v>
      </c>
      <c r="G774">
        <v>23.25</v>
      </c>
      <c r="H774">
        <v>37.08</v>
      </c>
      <c r="I774">
        <v>33.564700000000002</v>
      </c>
      <c r="J774">
        <v>16.05</v>
      </c>
      <c r="K774">
        <v>16.158999999999999</v>
      </c>
      <c r="L774">
        <v>1777.75</v>
      </c>
    </row>
    <row r="775" spans="1:12" x14ac:dyDescent="0.35">
      <c r="A775" s="3">
        <v>39108</v>
      </c>
      <c r="B775">
        <v>25.553599999999999</v>
      </c>
      <c r="C775">
        <v>11.6005</v>
      </c>
      <c r="D775">
        <v>28.04</v>
      </c>
      <c r="E775">
        <v>16.2666</v>
      </c>
      <c r="F775">
        <v>24.047499999999999</v>
      </c>
      <c r="G775">
        <v>23.15</v>
      </c>
      <c r="H775">
        <v>36.85</v>
      </c>
      <c r="I775">
        <v>32.993000000000002</v>
      </c>
      <c r="J775">
        <v>16.22</v>
      </c>
      <c r="K775">
        <v>16.104099999999999</v>
      </c>
      <c r="L775">
        <v>1772.97</v>
      </c>
    </row>
    <row r="776" spans="1:12" x14ac:dyDescent="0.35">
      <c r="A776" s="3">
        <v>39111</v>
      </c>
      <c r="B776">
        <v>25.495200000000001</v>
      </c>
      <c r="C776">
        <v>11.676600000000001</v>
      </c>
      <c r="D776">
        <v>27.87</v>
      </c>
      <c r="E776">
        <v>16.380400000000002</v>
      </c>
      <c r="F776">
        <v>23.919699999999999</v>
      </c>
      <c r="G776">
        <v>22.55</v>
      </c>
      <c r="H776">
        <v>37.43</v>
      </c>
      <c r="I776">
        <v>32.676299999999998</v>
      </c>
      <c r="J776">
        <v>15.95</v>
      </c>
      <c r="K776">
        <v>16.386500000000002</v>
      </c>
      <c r="L776">
        <v>1775.08</v>
      </c>
    </row>
    <row r="777" spans="1:12" x14ac:dyDescent="0.35">
      <c r="A777" s="3">
        <v>39112</v>
      </c>
      <c r="B777">
        <v>25.453399999999998</v>
      </c>
      <c r="C777">
        <v>11.6236</v>
      </c>
      <c r="D777">
        <v>28.04</v>
      </c>
      <c r="E777">
        <v>16.2761</v>
      </c>
      <c r="F777">
        <v>23.956199999999999</v>
      </c>
      <c r="G777">
        <v>22.93</v>
      </c>
      <c r="H777">
        <v>37.049999999999997</v>
      </c>
      <c r="I777">
        <v>32.693899999999999</v>
      </c>
      <c r="J777">
        <v>15.79</v>
      </c>
      <c r="K777">
        <v>16.417899999999999</v>
      </c>
      <c r="L777">
        <v>1777.76</v>
      </c>
    </row>
    <row r="778" spans="1:12" x14ac:dyDescent="0.35">
      <c r="A778" s="3">
        <v>39113</v>
      </c>
      <c r="B778">
        <v>25.770800000000001</v>
      </c>
      <c r="C778">
        <v>11.648099999999999</v>
      </c>
      <c r="D778">
        <v>28.31</v>
      </c>
      <c r="E778">
        <v>16.2761</v>
      </c>
      <c r="F778">
        <v>24.293900000000001</v>
      </c>
      <c r="G778">
        <v>22.81</v>
      </c>
      <c r="H778">
        <v>37.67</v>
      </c>
      <c r="I778">
        <v>33.124899999999997</v>
      </c>
      <c r="J778">
        <v>15.55</v>
      </c>
      <c r="K778">
        <v>16.441400000000002</v>
      </c>
      <c r="L778">
        <v>1792.28</v>
      </c>
    </row>
    <row r="779" spans="1:12" x14ac:dyDescent="0.35">
      <c r="A779" s="3">
        <v>39114</v>
      </c>
      <c r="B779">
        <v>25.520199999999999</v>
      </c>
      <c r="C779">
        <v>11.5136</v>
      </c>
      <c r="D779">
        <v>28.35</v>
      </c>
      <c r="E779">
        <v>16.171800000000001</v>
      </c>
      <c r="F779">
        <v>24.266500000000001</v>
      </c>
      <c r="G779">
        <v>22.73</v>
      </c>
      <c r="H779">
        <v>38.700000000000003</v>
      </c>
      <c r="I779">
        <v>32.905000000000001</v>
      </c>
      <c r="J779">
        <v>15.77</v>
      </c>
      <c r="K779">
        <v>16.559100000000001</v>
      </c>
      <c r="L779">
        <v>1791.45</v>
      </c>
    </row>
    <row r="780" spans="1:12" x14ac:dyDescent="0.35">
      <c r="A780" s="3">
        <v>39115</v>
      </c>
      <c r="B780">
        <v>25.211200000000002</v>
      </c>
      <c r="C780">
        <v>11.514900000000001</v>
      </c>
      <c r="D780">
        <v>28.77</v>
      </c>
      <c r="E780">
        <v>16.5227</v>
      </c>
      <c r="F780">
        <v>24.7685</v>
      </c>
      <c r="G780">
        <v>22.84</v>
      </c>
      <c r="H780">
        <v>37.39</v>
      </c>
      <c r="I780">
        <v>32.711500000000001</v>
      </c>
      <c r="J780">
        <v>15.69</v>
      </c>
      <c r="K780">
        <v>16.653199999999998</v>
      </c>
      <c r="L780">
        <v>1798.13</v>
      </c>
    </row>
    <row r="781" spans="1:12" x14ac:dyDescent="0.35">
      <c r="A781" s="3">
        <v>39118</v>
      </c>
      <c r="B781">
        <v>24.726900000000001</v>
      </c>
      <c r="C781">
        <v>11.4049</v>
      </c>
      <c r="D781">
        <v>28.56</v>
      </c>
      <c r="E781">
        <v>16.2761</v>
      </c>
      <c r="F781">
        <v>25.106100000000001</v>
      </c>
      <c r="G781">
        <v>22.6</v>
      </c>
      <c r="H781">
        <v>37.159999999999997</v>
      </c>
      <c r="I781">
        <v>33.344799999999999</v>
      </c>
      <c r="J781">
        <v>15.6</v>
      </c>
      <c r="K781">
        <v>16.781300000000002</v>
      </c>
      <c r="L781">
        <v>1795.39</v>
      </c>
    </row>
    <row r="782" spans="1:12" x14ac:dyDescent="0.35">
      <c r="A782" s="3">
        <v>39119</v>
      </c>
      <c r="B782">
        <v>24.6434</v>
      </c>
      <c r="C782">
        <v>11.433400000000001</v>
      </c>
      <c r="D782">
        <v>29.35</v>
      </c>
      <c r="E782">
        <v>16.1433</v>
      </c>
      <c r="F782">
        <v>24.8962</v>
      </c>
      <c r="G782">
        <v>22.32</v>
      </c>
      <c r="H782">
        <v>38.270000000000003</v>
      </c>
      <c r="I782">
        <v>33.142499999999998</v>
      </c>
      <c r="J782">
        <v>15.32</v>
      </c>
      <c r="K782">
        <v>16.805</v>
      </c>
      <c r="L782">
        <v>1793.06</v>
      </c>
    </row>
    <row r="783" spans="1:12" x14ac:dyDescent="0.35">
      <c r="A783" s="3">
        <v>39120</v>
      </c>
      <c r="B783">
        <v>24.526499999999999</v>
      </c>
      <c r="C783">
        <v>11.7051</v>
      </c>
      <c r="D783">
        <v>29.89</v>
      </c>
      <c r="E783">
        <v>16.039000000000001</v>
      </c>
      <c r="F783">
        <v>25.635400000000001</v>
      </c>
      <c r="G783">
        <v>22.9</v>
      </c>
      <c r="H783">
        <v>38.979999999999997</v>
      </c>
      <c r="I783">
        <v>33.054600000000001</v>
      </c>
      <c r="J783">
        <v>15.5</v>
      </c>
      <c r="K783">
        <v>16.962700000000002</v>
      </c>
      <c r="L783">
        <v>1810.95</v>
      </c>
    </row>
    <row r="784" spans="1:12" x14ac:dyDescent="0.35">
      <c r="A784" s="3">
        <v>39121</v>
      </c>
      <c r="B784">
        <v>24.4346</v>
      </c>
      <c r="C784">
        <v>11.709199999999999</v>
      </c>
      <c r="D784">
        <v>30.08</v>
      </c>
      <c r="E784">
        <v>15.849299999999999</v>
      </c>
      <c r="F784">
        <v>25.681100000000001</v>
      </c>
      <c r="G784">
        <v>23.75</v>
      </c>
      <c r="H784">
        <v>39.1</v>
      </c>
      <c r="I784">
        <v>33.652700000000003</v>
      </c>
      <c r="J784">
        <v>15.13</v>
      </c>
      <c r="K784">
        <v>16.8444</v>
      </c>
      <c r="L784">
        <v>1810.54</v>
      </c>
    </row>
    <row r="785" spans="1:12" x14ac:dyDescent="0.35">
      <c r="A785" s="3">
        <v>39122</v>
      </c>
      <c r="B785">
        <v>24.200800000000001</v>
      </c>
      <c r="C785">
        <v>11.313800000000001</v>
      </c>
      <c r="D785">
        <v>29.74</v>
      </c>
      <c r="E785">
        <v>15.8398</v>
      </c>
      <c r="F785">
        <v>25.288599999999999</v>
      </c>
      <c r="G785">
        <v>23.11</v>
      </c>
      <c r="H785">
        <v>38.72</v>
      </c>
      <c r="I785">
        <v>33.6967</v>
      </c>
      <c r="J785">
        <v>14.9</v>
      </c>
      <c r="K785">
        <v>16.584199999999999</v>
      </c>
      <c r="L785">
        <v>1785.53</v>
      </c>
    </row>
    <row r="786" spans="1:12" x14ac:dyDescent="0.35">
      <c r="A786" s="3">
        <v>39125</v>
      </c>
      <c r="B786">
        <v>24.167400000000001</v>
      </c>
      <c r="C786">
        <v>11.5326</v>
      </c>
      <c r="D786">
        <v>29.17</v>
      </c>
      <c r="E786">
        <v>15.792400000000001</v>
      </c>
      <c r="F786">
        <v>25.133500000000002</v>
      </c>
      <c r="G786">
        <v>23.13</v>
      </c>
      <c r="H786">
        <v>38.85</v>
      </c>
      <c r="I786">
        <v>33.468000000000004</v>
      </c>
      <c r="J786">
        <v>14.69</v>
      </c>
      <c r="K786">
        <v>16.402799999999999</v>
      </c>
      <c r="L786">
        <v>1778.42</v>
      </c>
    </row>
    <row r="787" spans="1:12" x14ac:dyDescent="0.35">
      <c r="A787" s="3">
        <v>39126</v>
      </c>
      <c r="B787">
        <v>24.326599999999999</v>
      </c>
      <c r="C787">
        <v>11.508100000000001</v>
      </c>
      <c r="D787">
        <v>29.56</v>
      </c>
      <c r="E787">
        <v>15.7544</v>
      </c>
      <c r="F787">
        <v>24.8141</v>
      </c>
      <c r="G787">
        <v>22.9</v>
      </c>
      <c r="H787">
        <v>39.31</v>
      </c>
      <c r="I787">
        <v>33.485599999999998</v>
      </c>
      <c r="J787">
        <v>14.6</v>
      </c>
      <c r="K787">
        <v>16.4817</v>
      </c>
      <c r="L787">
        <v>1783.82</v>
      </c>
    </row>
    <row r="788" spans="1:12" x14ac:dyDescent="0.35">
      <c r="A788" s="3">
        <v>39127</v>
      </c>
      <c r="B788">
        <v>24.636700000000001</v>
      </c>
      <c r="C788">
        <v>11.589700000000001</v>
      </c>
      <c r="D788">
        <v>30.66</v>
      </c>
      <c r="E788">
        <v>15.9062</v>
      </c>
      <c r="F788">
        <v>25.060500000000001</v>
      </c>
      <c r="G788">
        <v>22.6</v>
      </c>
      <c r="H788">
        <v>40.14</v>
      </c>
      <c r="I788">
        <v>34.884099999999997</v>
      </c>
      <c r="J788">
        <v>14.95</v>
      </c>
      <c r="K788">
        <v>16.6709</v>
      </c>
      <c r="L788">
        <v>1814.98</v>
      </c>
    </row>
    <row r="789" spans="1:12" x14ac:dyDescent="0.35">
      <c r="A789" s="3">
        <v>39128</v>
      </c>
      <c r="B789">
        <v>24.686900000000001</v>
      </c>
      <c r="C789">
        <v>11.577400000000001</v>
      </c>
      <c r="D789">
        <v>31.25</v>
      </c>
      <c r="E789">
        <v>16.039000000000001</v>
      </c>
      <c r="F789">
        <v>25.151800000000001</v>
      </c>
      <c r="G789">
        <v>22.5</v>
      </c>
      <c r="H789">
        <v>40.06</v>
      </c>
      <c r="I789">
        <v>36.3354</v>
      </c>
      <c r="J789">
        <v>14.83</v>
      </c>
      <c r="K789">
        <v>16.805</v>
      </c>
      <c r="L789">
        <v>1823.41</v>
      </c>
    </row>
    <row r="790" spans="1:12" x14ac:dyDescent="0.35">
      <c r="A790" s="3">
        <v>39129</v>
      </c>
      <c r="B790">
        <v>24.083600000000001</v>
      </c>
      <c r="C790">
        <v>11.5258</v>
      </c>
      <c r="D790">
        <v>31.91</v>
      </c>
      <c r="E790">
        <v>15.8398</v>
      </c>
      <c r="F790">
        <v>25.115200000000002</v>
      </c>
      <c r="G790">
        <v>22.87</v>
      </c>
      <c r="H790">
        <v>40.33</v>
      </c>
      <c r="I790">
        <v>37.390900000000002</v>
      </c>
      <c r="J790">
        <v>14.94</v>
      </c>
      <c r="K790">
        <v>16.741900000000001</v>
      </c>
      <c r="L790">
        <v>1821.49</v>
      </c>
    </row>
    <row r="791" spans="1:12" x14ac:dyDescent="0.35">
      <c r="A791" s="3">
        <v>39133</v>
      </c>
      <c r="B791">
        <v>24.158999999999999</v>
      </c>
      <c r="C791">
        <v>11.671200000000001</v>
      </c>
      <c r="D791">
        <v>32.01</v>
      </c>
      <c r="E791">
        <v>16.105399999999999</v>
      </c>
      <c r="F791">
        <v>25.242999999999999</v>
      </c>
      <c r="G791">
        <v>23.51</v>
      </c>
      <c r="H791">
        <v>41.51</v>
      </c>
      <c r="I791">
        <v>37.558</v>
      </c>
      <c r="J791">
        <v>14.92</v>
      </c>
      <c r="K791">
        <v>16.702500000000001</v>
      </c>
      <c r="L791">
        <v>1833.71</v>
      </c>
    </row>
    <row r="792" spans="1:12" x14ac:dyDescent="0.35">
      <c r="A792" s="3">
        <v>39134</v>
      </c>
      <c r="B792">
        <v>24.594799999999999</v>
      </c>
      <c r="C792">
        <v>12.1195</v>
      </c>
      <c r="D792">
        <v>31.65</v>
      </c>
      <c r="E792">
        <v>16.314</v>
      </c>
      <c r="F792">
        <v>24.987500000000001</v>
      </c>
      <c r="G792">
        <v>23.39</v>
      </c>
      <c r="H792">
        <v>41.26</v>
      </c>
      <c r="I792">
        <v>36.9863</v>
      </c>
      <c r="J792">
        <v>14.56</v>
      </c>
      <c r="K792">
        <v>16.465900000000001</v>
      </c>
      <c r="L792">
        <v>1839.13</v>
      </c>
    </row>
    <row r="793" spans="1:12" x14ac:dyDescent="0.35">
      <c r="A793" s="3">
        <v>39135</v>
      </c>
      <c r="B793">
        <v>24.628299999999999</v>
      </c>
      <c r="C793">
        <v>12.1617</v>
      </c>
      <c r="D793">
        <v>31.6</v>
      </c>
      <c r="E793">
        <v>16.380400000000002</v>
      </c>
      <c r="F793">
        <v>25.005700000000001</v>
      </c>
      <c r="G793">
        <v>23.75</v>
      </c>
      <c r="H793">
        <v>41</v>
      </c>
      <c r="I793">
        <v>37.6372</v>
      </c>
      <c r="J793">
        <v>14.55</v>
      </c>
      <c r="K793">
        <v>16.536899999999999</v>
      </c>
      <c r="L793">
        <v>1846.34</v>
      </c>
    </row>
    <row r="794" spans="1:12" x14ac:dyDescent="0.35">
      <c r="A794" s="3">
        <v>39136</v>
      </c>
      <c r="B794">
        <v>24.217700000000001</v>
      </c>
      <c r="C794">
        <v>12.101900000000001</v>
      </c>
      <c r="D794">
        <v>32.1</v>
      </c>
      <c r="E794">
        <v>15.9536</v>
      </c>
      <c r="F794">
        <v>25.106100000000001</v>
      </c>
      <c r="G794">
        <v>23.53</v>
      </c>
      <c r="H794">
        <v>40.78</v>
      </c>
      <c r="I794">
        <v>38.138500000000001</v>
      </c>
      <c r="J794">
        <v>14.69</v>
      </c>
      <c r="K794">
        <v>16.371300000000002</v>
      </c>
      <c r="L794">
        <v>1839.77</v>
      </c>
    </row>
    <row r="795" spans="1:12" x14ac:dyDescent="0.35">
      <c r="A795" s="3">
        <v>39139</v>
      </c>
      <c r="B795">
        <v>24.360099999999999</v>
      </c>
      <c r="C795">
        <v>12.0448</v>
      </c>
      <c r="D795">
        <v>32.119999999999997</v>
      </c>
      <c r="E795">
        <v>15.9536</v>
      </c>
      <c r="F795">
        <v>24.8597</v>
      </c>
      <c r="G795">
        <v>23.13</v>
      </c>
      <c r="H795">
        <v>40.880000000000003</v>
      </c>
      <c r="I795">
        <v>37.514099999999999</v>
      </c>
      <c r="J795">
        <v>15.68</v>
      </c>
      <c r="K795">
        <v>16.4422</v>
      </c>
      <c r="L795">
        <v>1830.59</v>
      </c>
    </row>
    <row r="796" spans="1:12" x14ac:dyDescent="0.35">
      <c r="A796" s="3">
        <v>39140</v>
      </c>
      <c r="B796">
        <v>23.354500000000002</v>
      </c>
      <c r="C796">
        <v>11.403499999999999</v>
      </c>
      <c r="D796">
        <v>30.95</v>
      </c>
      <c r="E796">
        <v>15.450900000000001</v>
      </c>
      <c r="F796">
        <v>23.4634</v>
      </c>
      <c r="G796">
        <v>22.1</v>
      </c>
      <c r="H796">
        <v>38.83</v>
      </c>
      <c r="I796">
        <v>35.402999999999999</v>
      </c>
      <c r="J796">
        <v>15.08</v>
      </c>
      <c r="K796">
        <v>15.7956</v>
      </c>
      <c r="L796">
        <v>1755.99</v>
      </c>
    </row>
    <row r="797" spans="1:12" x14ac:dyDescent="0.35">
      <c r="A797" s="3">
        <v>39141</v>
      </c>
      <c r="B797">
        <v>23.605899999999998</v>
      </c>
      <c r="C797">
        <v>11.495900000000001</v>
      </c>
      <c r="D797">
        <v>30.86</v>
      </c>
      <c r="E797">
        <v>15.5837</v>
      </c>
      <c r="F797">
        <v>23.673300000000001</v>
      </c>
      <c r="G797">
        <v>22.53</v>
      </c>
      <c r="H797">
        <v>39.14</v>
      </c>
      <c r="I797">
        <v>35.553100000000001</v>
      </c>
      <c r="J797">
        <v>15.07</v>
      </c>
      <c r="K797">
        <v>15.6615</v>
      </c>
      <c r="L797">
        <v>1761.65</v>
      </c>
    </row>
    <row r="798" spans="1:12" x14ac:dyDescent="0.35">
      <c r="A798" s="3">
        <v>39142</v>
      </c>
      <c r="B798">
        <v>23.538900000000002</v>
      </c>
      <c r="C798">
        <v>11.828799999999999</v>
      </c>
      <c r="D798">
        <v>30.86</v>
      </c>
      <c r="E798">
        <v>15.9062</v>
      </c>
      <c r="F798">
        <v>23.591200000000001</v>
      </c>
      <c r="G798">
        <v>22.83</v>
      </c>
      <c r="H798">
        <v>38.85</v>
      </c>
      <c r="I798">
        <v>35.376600000000003</v>
      </c>
      <c r="J798">
        <v>14.79</v>
      </c>
      <c r="K798">
        <v>15.448600000000001</v>
      </c>
      <c r="L798">
        <v>1753.45</v>
      </c>
    </row>
    <row r="799" spans="1:12" x14ac:dyDescent="0.35">
      <c r="A799" s="3">
        <v>39143</v>
      </c>
      <c r="B799">
        <v>23.2624</v>
      </c>
      <c r="C799">
        <v>11.6046</v>
      </c>
      <c r="D799">
        <v>30.42</v>
      </c>
      <c r="E799">
        <v>15.849299999999999</v>
      </c>
      <c r="F799">
        <v>23.089200000000002</v>
      </c>
      <c r="G799">
        <v>22.29</v>
      </c>
      <c r="H799">
        <v>37.69</v>
      </c>
      <c r="I799">
        <v>34.829599999999999</v>
      </c>
      <c r="J799">
        <v>14.18</v>
      </c>
      <c r="K799">
        <v>15.1568</v>
      </c>
      <c r="L799">
        <v>1726.03</v>
      </c>
    </row>
    <row r="800" spans="1:12" x14ac:dyDescent="0.35">
      <c r="A800" s="3">
        <v>39146</v>
      </c>
      <c r="B800">
        <v>23.086400000000001</v>
      </c>
      <c r="C800">
        <v>11.728199999999999</v>
      </c>
      <c r="D800">
        <v>30.31</v>
      </c>
      <c r="E800">
        <v>15.5268</v>
      </c>
      <c r="F800">
        <v>23.235299999999999</v>
      </c>
      <c r="G800">
        <v>21.06</v>
      </c>
      <c r="H800">
        <v>37.049999999999997</v>
      </c>
      <c r="I800">
        <v>34.529600000000002</v>
      </c>
      <c r="J800">
        <v>13.95</v>
      </c>
      <c r="K800">
        <v>15.0701</v>
      </c>
      <c r="L800">
        <v>1712.94</v>
      </c>
    </row>
    <row r="801" spans="1:12" x14ac:dyDescent="0.35">
      <c r="A801" s="3">
        <v>39147</v>
      </c>
      <c r="B801">
        <v>23.321000000000002</v>
      </c>
      <c r="C801">
        <v>11.9823</v>
      </c>
      <c r="D801">
        <v>30.8</v>
      </c>
      <c r="E801">
        <v>16.0105</v>
      </c>
      <c r="F801">
        <v>23.691600000000001</v>
      </c>
      <c r="G801">
        <v>21.44</v>
      </c>
      <c r="H801">
        <v>38.58</v>
      </c>
      <c r="I801">
        <v>34.891399999999997</v>
      </c>
      <c r="J801">
        <v>14.09</v>
      </c>
      <c r="K801">
        <v>15.2988</v>
      </c>
      <c r="L801">
        <v>1743.1</v>
      </c>
    </row>
    <row r="802" spans="1:12" x14ac:dyDescent="0.35">
      <c r="A802" s="3">
        <v>39148</v>
      </c>
      <c r="B802">
        <v>23.136700000000001</v>
      </c>
      <c r="C802">
        <v>11.9185</v>
      </c>
      <c r="D802">
        <v>30.39</v>
      </c>
      <c r="E802">
        <v>15.640599999999999</v>
      </c>
      <c r="F802">
        <v>23.609400000000001</v>
      </c>
      <c r="G802">
        <v>21.18</v>
      </c>
      <c r="H802">
        <v>38.36</v>
      </c>
      <c r="I802">
        <v>35.014899999999997</v>
      </c>
      <c r="J802">
        <v>14.1</v>
      </c>
      <c r="K802">
        <v>15.077999999999999</v>
      </c>
      <c r="L802">
        <v>1736.1</v>
      </c>
    </row>
    <row r="803" spans="1:12" x14ac:dyDescent="0.35">
      <c r="A803" s="3">
        <v>39149</v>
      </c>
      <c r="B803">
        <v>22.893699999999999</v>
      </c>
      <c r="C803">
        <v>11.9565</v>
      </c>
      <c r="D803">
        <v>30.71</v>
      </c>
      <c r="E803">
        <v>15.830299999999999</v>
      </c>
      <c r="F803">
        <v>23.864999999999998</v>
      </c>
      <c r="G803">
        <v>21.24</v>
      </c>
      <c r="H803">
        <v>38.1</v>
      </c>
      <c r="I803">
        <v>35.500100000000003</v>
      </c>
      <c r="J803">
        <v>14.19</v>
      </c>
      <c r="K803">
        <v>15.1647</v>
      </c>
      <c r="L803">
        <v>1746.43</v>
      </c>
    </row>
    <row r="804" spans="1:12" x14ac:dyDescent="0.35">
      <c r="A804" s="3">
        <v>39150</v>
      </c>
      <c r="B804">
        <v>22.868500000000001</v>
      </c>
      <c r="C804">
        <v>11.952400000000001</v>
      </c>
      <c r="D804">
        <v>29.12</v>
      </c>
      <c r="E804">
        <v>15.773400000000001</v>
      </c>
      <c r="F804">
        <v>23.801100000000002</v>
      </c>
      <c r="G804">
        <v>21.06</v>
      </c>
      <c r="H804">
        <v>38.840000000000003</v>
      </c>
      <c r="I804">
        <v>35.420699999999997</v>
      </c>
      <c r="J804">
        <v>14.2</v>
      </c>
      <c r="K804">
        <v>15.062200000000001</v>
      </c>
      <c r="L804">
        <v>1744.74</v>
      </c>
    </row>
    <row r="805" spans="1:12" x14ac:dyDescent="0.35">
      <c r="A805" s="3">
        <v>39153</v>
      </c>
      <c r="B805">
        <v>22.994199999999999</v>
      </c>
      <c r="C805">
        <v>12.210599999999999</v>
      </c>
      <c r="D805">
        <v>29.99</v>
      </c>
      <c r="E805">
        <v>16.1907</v>
      </c>
      <c r="F805">
        <v>23.883199999999999</v>
      </c>
      <c r="G805">
        <v>21.08</v>
      </c>
      <c r="H805">
        <v>38.81</v>
      </c>
      <c r="I805">
        <v>35.394199999999998</v>
      </c>
      <c r="J805">
        <v>14.17</v>
      </c>
      <c r="K805">
        <v>15.3619</v>
      </c>
      <c r="L805">
        <v>1756.42</v>
      </c>
    </row>
    <row r="806" spans="1:12" x14ac:dyDescent="0.35">
      <c r="A806" s="3">
        <v>39154</v>
      </c>
      <c r="B806">
        <v>22.390899999999998</v>
      </c>
      <c r="C806">
        <v>12.0108</v>
      </c>
      <c r="D806">
        <v>29.56</v>
      </c>
      <c r="E806">
        <v>15.792400000000001</v>
      </c>
      <c r="F806">
        <v>23.271799999999999</v>
      </c>
      <c r="G806">
        <v>20.55</v>
      </c>
      <c r="H806">
        <v>37.82</v>
      </c>
      <c r="I806">
        <v>36.902799999999999</v>
      </c>
      <c r="J806">
        <v>13.94</v>
      </c>
      <c r="K806">
        <v>15.077999999999999</v>
      </c>
      <c r="L806">
        <v>1722.48</v>
      </c>
    </row>
    <row r="807" spans="1:12" x14ac:dyDescent="0.35">
      <c r="A807" s="3">
        <v>39155</v>
      </c>
      <c r="B807">
        <v>22.960699999999999</v>
      </c>
      <c r="C807">
        <v>12.228199999999999</v>
      </c>
      <c r="D807">
        <v>29.86</v>
      </c>
      <c r="E807">
        <v>16.0105</v>
      </c>
      <c r="F807">
        <v>23.591200000000001</v>
      </c>
      <c r="G807">
        <v>21.11</v>
      </c>
      <c r="H807">
        <v>38.08</v>
      </c>
      <c r="I807">
        <v>38.120199999999997</v>
      </c>
      <c r="J807">
        <v>14.13</v>
      </c>
      <c r="K807">
        <v>15.1647</v>
      </c>
      <c r="L807">
        <v>1743.15</v>
      </c>
    </row>
    <row r="808" spans="1:12" x14ac:dyDescent="0.35">
      <c r="A808" s="3">
        <v>39156</v>
      </c>
      <c r="B808">
        <v>22.860099999999999</v>
      </c>
      <c r="C808">
        <v>12.1698</v>
      </c>
      <c r="D808">
        <v>30.06</v>
      </c>
      <c r="E808">
        <v>15.8588</v>
      </c>
      <c r="F808">
        <v>23.5547</v>
      </c>
      <c r="G808">
        <v>21.16</v>
      </c>
      <c r="H808">
        <v>37.78</v>
      </c>
      <c r="I808">
        <v>38.552500000000002</v>
      </c>
      <c r="J808">
        <v>13.93</v>
      </c>
      <c r="K808">
        <v>15.0937</v>
      </c>
      <c r="L808">
        <v>1744.87</v>
      </c>
    </row>
    <row r="809" spans="1:12" x14ac:dyDescent="0.35">
      <c r="A809" s="3">
        <v>39157</v>
      </c>
      <c r="B809">
        <v>22.902000000000001</v>
      </c>
      <c r="C809">
        <v>12.172499999999999</v>
      </c>
      <c r="D809">
        <v>29.88</v>
      </c>
      <c r="E809">
        <v>15.8398</v>
      </c>
      <c r="F809">
        <v>23.718900000000001</v>
      </c>
      <c r="G809">
        <v>21.02</v>
      </c>
      <c r="H809">
        <v>37.85</v>
      </c>
      <c r="I809">
        <v>38.5349</v>
      </c>
      <c r="J809">
        <v>14.01</v>
      </c>
      <c r="K809">
        <v>15.101599999999999</v>
      </c>
      <c r="L809">
        <v>1742.23</v>
      </c>
    </row>
    <row r="810" spans="1:12" x14ac:dyDescent="0.35">
      <c r="A810" s="3">
        <v>39160</v>
      </c>
      <c r="B810">
        <v>23.321000000000002</v>
      </c>
      <c r="C810">
        <v>12.3818</v>
      </c>
      <c r="D810">
        <v>30.03</v>
      </c>
      <c r="E810">
        <v>16.295100000000001</v>
      </c>
      <c r="F810">
        <v>24.001899999999999</v>
      </c>
      <c r="G810">
        <v>21.36</v>
      </c>
      <c r="H810">
        <v>38.450000000000003</v>
      </c>
      <c r="I810">
        <v>37.855600000000003</v>
      </c>
      <c r="J810">
        <v>13.72</v>
      </c>
      <c r="K810">
        <v>15.0701</v>
      </c>
      <c r="L810">
        <v>1758.23</v>
      </c>
    </row>
    <row r="811" spans="1:12" x14ac:dyDescent="0.35">
      <c r="A811" s="3">
        <v>39161</v>
      </c>
      <c r="B811">
        <v>23.3294</v>
      </c>
      <c r="C811">
        <v>12.4293</v>
      </c>
      <c r="D811">
        <v>30.33</v>
      </c>
      <c r="E811">
        <v>16.646000000000001</v>
      </c>
      <c r="F811">
        <v>24.038399999999999</v>
      </c>
      <c r="G811">
        <v>22.48</v>
      </c>
      <c r="H811">
        <v>38.58</v>
      </c>
      <c r="I811">
        <v>37.970300000000002</v>
      </c>
      <c r="J811">
        <v>13.41</v>
      </c>
      <c r="K811">
        <v>14.9755</v>
      </c>
      <c r="L811">
        <v>1767.25</v>
      </c>
    </row>
    <row r="812" spans="1:12" x14ac:dyDescent="0.35">
      <c r="A812" s="3">
        <v>39162</v>
      </c>
      <c r="B812">
        <v>23.8992</v>
      </c>
      <c r="C812">
        <v>12.754099999999999</v>
      </c>
      <c r="D812">
        <v>31.29</v>
      </c>
      <c r="E812">
        <v>17.234100000000002</v>
      </c>
      <c r="F812">
        <v>24.449000000000002</v>
      </c>
      <c r="G812">
        <v>23.05</v>
      </c>
      <c r="H812">
        <v>39.799999999999997</v>
      </c>
      <c r="I812">
        <v>38.579000000000001</v>
      </c>
      <c r="J812">
        <v>13.6</v>
      </c>
      <c r="K812">
        <v>15.2515</v>
      </c>
      <c r="L812">
        <v>1806.35</v>
      </c>
    </row>
    <row r="813" spans="1:12" x14ac:dyDescent="0.35">
      <c r="A813" s="3">
        <v>39163</v>
      </c>
      <c r="B813">
        <v>23.689699999999998</v>
      </c>
      <c r="C813">
        <v>12.766299999999999</v>
      </c>
      <c r="D813">
        <v>31.26</v>
      </c>
      <c r="E813">
        <v>17.537600000000001</v>
      </c>
      <c r="F813">
        <v>24.0657</v>
      </c>
      <c r="G813">
        <v>23.1</v>
      </c>
      <c r="H813">
        <v>39.49</v>
      </c>
      <c r="I813">
        <v>38.243699999999997</v>
      </c>
      <c r="J813">
        <v>13.35</v>
      </c>
      <c r="K813">
        <v>15.109500000000001</v>
      </c>
      <c r="L813">
        <v>1799.75</v>
      </c>
    </row>
    <row r="814" spans="1:12" x14ac:dyDescent="0.35">
      <c r="A814" s="3">
        <v>39164</v>
      </c>
      <c r="B814">
        <v>23.4802</v>
      </c>
      <c r="C814">
        <v>12.7065</v>
      </c>
      <c r="D814">
        <v>31.36</v>
      </c>
      <c r="E814">
        <v>17.3005</v>
      </c>
      <c r="F814">
        <v>23.901499999999999</v>
      </c>
      <c r="G814">
        <v>23.73</v>
      </c>
      <c r="H814">
        <v>38.979999999999997</v>
      </c>
      <c r="I814">
        <v>37.555599999999998</v>
      </c>
      <c r="J814">
        <v>13.5</v>
      </c>
      <c r="K814">
        <v>15.196300000000001</v>
      </c>
      <c r="L814">
        <v>1794.04</v>
      </c>
    </row>
    <row r="815" spans="1:12" x14ac:dyDescent="0.35">
      <c r="A815" s="3">
        <v>39167</v>
      </c>
      <c r="B815">
        <v>23.6478</v>
      </c>
      <c r="C815">
        <v>13.023099999999999</v>
      </c>
      <c r="D815">
        <v>31.66</v>
      </c>
      <c r="E815">
        <v>17.442699999999999</v>
      </c>
      <c r="F815">
        <v>24.038399999999999</v>
      </c>
      <c r="G815">
        <v>23.26</v>
      </c>
      <c r="H815">
        <v>39.01</v>
      </c>
      <c r="I815">
        <v>37.423299999999998</v>
      </c>
      <c r="J815">
        <v>13.55</v>
      </c>
      <c r="K815">
        <v>15.212</v>
      </c>
      <c r="L815">
        <v>1802.95</v>
      </c>
    </row>
    <row r="816" spans="1:12" x14ac:dyDescent="0.35">
      <c r="A816" s="3">
        <v>39168</v>
      </c>
      <c r="B816">
        <v>23.228899999999999</v>
      </c>
      <c r="C816">
        <v>12.9701</v>
      </c>
      <c r="D816">
        <v>31.55</v>
      </c>
      <c r="E816">
        <v>17.537600000000001</v>
      </c>
      <c r="F816">
        <v>23.664200000000001</v>
      </c>
      <c r="G816">
        <v>23.58</v>
      </c>
      <c r="H816">
        <v>39.369999999999997</v>
      </c>
      <c r="I816">
        <v>37.608600000000003</v>
      </c>
      <c r="J816">
        <v>13.5</v>
      </c>
      <c r="K816">
        <v>15.0307</v>
      </c>
      <c r="L816">
        <v>1789.93</v>
      </c>
    </row>
    <row r="817" spans="1:12" x14ac:dyDescent="0.35">
      <c r="A817" s="3">
        <v>39169</v>
      </c>
      <c r="B817">
        <v>23.161799999999999</v>
      </c>
      <c r="C817">
        <v>12.6685</v>
      </c>
      <c r="D817">
        <v>31.41</v>
      </c>
      <c r="E817">
        <v>17.234100000000002</v>
      </c>
      <c r="F817">
        <v>23.4543</v>
      </c>
      <c r="G817">
        <v>23.38</v>
      </c>
      <c r="H817">
        <v>39.340000000000003</v>
      </c>
      <c r="I817">
        <v>37.493899999999996</v>
      </c>
      <c r="J817">
        <v>13.38</v>
      </c>
      <c r="K817">
        <v>14.8729</v>
      </c>
      <c r="L817">
        <v>1770.54</v>
      </c>
    </row>
    <row r="818" spans="1:12" x14ac:dyDescent="0.35">
      <c r="A818" s="3">
        <v>39170</v>
      </c>
      <c r="B818">
        <v>23.254000000000001</v>
      </c>
      <c r="C818">
        <v>12.7378</v>
      </c>
      <c r="D818">
        <v>31.34</v>
      </c>
      <c r="E818">
        <v>17.224599999999999</v>
      </c>
      <c r="F818">
        <v>23.207899999999999</v>
      </c>
      <c r="G818">
        <v>23.45</v>
      </c>
      <c r="H818">
        <v>39.81</v>
      </c>
      <c r="I818">
        <v>37.273299999999999</v>
      </c>
      <c r="J818">
        <v>13.08</v>
      </c>
      <c r="K818">
        <v>15.0543</v>
      </c>
      <c r="L818">
        <v>1771.72</v>
      </c>
    </row>
    <row r="819" spans="1:12" x14ac:dyDescent="0.35">
      <c r="A819" s="3">
        <v>39171</v>
      </c>
      <c r="B819">
        <v>23.354500000000002</v>
      </c>
      <c r="C819">
        <v>12.6236</v>
      </c>
      <c r="D819">
        <v>31.29</v>
      </c>
      <c r="E819">
        <v>17.196100000000001</v>
      </c>
      <c r="F819">
        <v>23.299099999999999</v>
      </c>
      <c r="G819">
        <v>23.19</v>
      </c>
      <c r="H819">
        <v>39.79</v>
      </c>
      <c r="I819">
        <v>37.634999999999998</v>
      </c>
      <c r="J819">
        <v>13.06</v>
      </c>
      <c r="K819">
        <v>15.085900000000001</v>
      </c>
      <c r="L819">
        <v>1772.36</v>
      </c>
    </row>
    <row r="820" spans="1:12" x14ac:dyDescent="0.35">
      <c r="A820" s="3">
        <v>39174</v>
      </c>
      <c r="B820">
        <v>23.2456</v>
      </c>
      <c r="C820">
        <v>12.7242</v>
      </c>
      <c r="D820">
        <v>31.28</v>
      </c>
      <c r="E820">
        <v>17.2056</v>
      </c>
      <c r="F820">
        <v>23.180499999999999</v>
      </c>
      <c r="G820">
        <v>23.48</v>
      </c>
      <c r="H820">
        <v>40.42</v>
      </c>
      <c r="I820">
        <v>38.005600000000001</v>
      </c>
      <c r="J820">
        <v>12.83</v>
      </c>
      <c r="K820">
        <v>15.085900000000001</v>
      </c>
      <c r="L820">
        <v>1773.33</v>
      </c>
    </row>
    <row r="821" spans="1:12" x14ac:dyDescent="0.35">
      <c r="A821" s="3">
        <v>39175</v>
      </c>
      <c r="B821">
        <v>23.354500000000002</v>
      </c>
      <c r="C821">
        <v>12.839700000000001</v>
      </c>
      <c r="D821">
        <v>31.72</v>
      </c>
      <c r="E821">
        <v>17.414300000000001</v>
      </c>
      <c r="F821">
        <v>23.591200000000001</v>
      </c>
      <c r="G821">
        <v>23.78</v>
      </c>
      <c r="H821">
        <v>41.19</v>
      </c>
      <c r="I821">
        <v>38.561300000000003</v>
      </c>
      <c r="J821">
        <v>12.9</v>
      </c>
      <c r="K821">
        <v>15.2278</v>
      </c>
      <c r="L821">
        <v>1796.31</v>
      </c>
    </row>
    <row r="822" spans="1:12" x14ac:dyDescent="0.35">
      <c r="A822" s="3">
        <v>39176</v>
      </c>
      <c r="B822">
        <v>23.8825</v>
      </c>
      <c r="C822">
        <v>12.808400000000001</v>
      </c>
      <c r="D822">
        <v>31.62</v>
      </c>
      <c r="E822">
        <v>17.603999999999999</v>
      </c>
      <c r="F822">
        <v>23.819299999999998</v>
      </c>
      <c r="G822">
        <v>24.53</v>
      </c>
      <c r="H822">
        <v>41.53</v>
      </c>
      <c r="I822">
        <v>38.508400000000002</v>
      </c>
      <c r="J822">
        <v>12.71</v>
      </c>
      <c r="K822">
        <v>15.282999999999999</v>
      </c>
      <c r="L822">
        <v>1801.74</v>
      </c>
    </row>
    <row r="823" spans="1:12" x14ac:dyDescent="0.35">
      <c r="A823" s="3">
        <v>39177</v>
      </c>
      <c r="B823">
        <v>23.924399999999999</v>
      </c>
      <c r="C823">
        <v>12.864100000000001</v>
      </c>
      <c r="D823">
        <v>31.96</v>
      </c>
      <c r="E823">
        <v>17.708300000000001</v>
      </c>
      <c r="F823">
        <v>23.782800000000002</v>
      </c>
      <c r="G823">
        <v>24.2</v>
      </c>
      <c r="H823">
        <v>41.68</v>
      </c>
      <c r="I823">
        <v>38.199599999999997</v>
      </c>
      <c r="J823">
        <v>12.86</v>
      </c>
      <c r="K823">
        <v>15.4407</v>
      </c>
      <c r="L823">
        <v>1812.94</v>
      </c>
    </row>
    <row r="824" spans="1:12" x14ac:dyDescent="0.35">
      <c r="A824" s="3">
        <v>39181</v>
      </c>
      <c r="B824">
        <v>23.941099999999999</v>
      </c>
      <c r="C824">
        <v>12.7242</v>
      </c>
      <c r="D824">
        <v>31.64</v>
      </c>
      <c r="E824">
        <v>17.613499999999998</v>
      </c>
      <c r="F824">
        <v>23.910599999999999</v>
      </c>
      <c r="G824">
        <v>24.34</v>
      </c>
      <c r="H824">
        <v>41.66</v>
      </c>
      <c r="I824">
        <v>37.652700000000003</v>
      </c>
      <c r="J824">
        <v>13.35</v>
      </c>
      <c r="K824">
        <v>15.8508</v>
      </c>
      <c r="L824">
        <v>1808.19</v>
      </c>
    </row>
    <row r="825" spans="1:12" x14ac:dyDescent="0.35">
      <c r="A825" s="3">
        <v>39182</v>
      </c>
      <c r="B825">
        <v>23.7987</v>
      </c>
      <c r="C825">
        <v>12.8057</v>
      </c>
      <c r="D825">
        <v>31.69</v>
      </c>
      <c r="E825">
        <v>17.879000000000001</v>
      </c>
      <c r="F825">
        <v>23.718900000000001</v>
      </c>
      <c r="G825">
        <v>24.86</v>
      </c>
      <c r="H825">
        <v>41.86</v>
      </c>
      <c r="I825">
        <v>37.935000000000002</v>
      </c>
      <c r="J825">
        <v>13.27</v>
      </c>
      <c r="K825">
        <v>16.308199999999999</v>
      </c>
      <c r="L825">
        <v>1816.93</v>
      </c>
    </row>
    <row r="826" spans="1:12" x14ac:dyDescent="0.35">
      <c r="A826" s="3">
        <v>39183</v>
      </c>
      <c r="B826">
        <v>23.555700000000002</v>
      </c>
      <c r="C826">
        <v>12.5801</v>
      </c>
      <c r="D826">
        <v>31.17</v>
      </c>
      <c r="E826">
        <v>17.632400000000001</v>
      </c>
      <c r="F826">
        <v>23.5364</v>
      </c>
      <c r="G826">
        <v>24.6</v>
      </c>
      <c r="H826">
        <v>41.68</v>
      </c>
      <c r="I826">
        <v>37.140999999999998</v>
      </c>
      <c r="J826">
        <v>13.19</v>
      </c>
      <c r="K826">
        <v>16.142600000000002</v>
      </c>
      <c r="L826">
        <v>1798.09</v>
      </c>
    </row>
    <row r="827" spans="1:12" x14ac:dyDescent="0.35">
      <c r="A827" s="3">
        <v>39184</v>
      </c>
      <c r="B827">
        <v>23.916</v>
      </c>
      <c r="C827">
        <v>12.5258</v>
      </c>
      <c r="D827">
        <v>31.21</v>
      </c>
      <c r="E827">
        <v>17.736799999999999</v>
      </c>
      <c r="F827">
        <v>23.700700000000001</v>
      </c>
      <c r="G827">
        <v>24.6</v>
      </c>
      <c r="H827">
        <v>42.27</v>
      </c>
      <c r="I827">
        <v>37.582099999999997</v>
      </c>
      <c r="J827">
        <v>13.66</v>
      </c>
      <c r="K827">
        <v>16.1662</v>
      </c>
      <c r="L827">
        <v>1813.49</v>
      </c>
    </row>
    <row r="828" spans="1:12" x14ac:dyDescent="0.35">
      <c r="A828" s="3">
        <v>39185</v>
      </c>
      <c r="B828">
        <v>23.974699999999999</v>
      </c>
      <c r="C828">
        <v>12.2608</v>
      </c>
      <c r="D828">
        <v>31.41</v>
      </c>
      <c r="E828">
        <v>17.670400000000001</v>
      </c>
      <c r="F828">
        <v>24.348600000000001</v>
      </c>
      <c r="G828">
        <v>24.6</v>
      </c>
      <c r="H828">
        <v>42.41</v>
      </c>
      <c r="I828">
        <v>37.537999999999997</v>
      </c>
      <c r="J828">
        <v>13.57</v>
      </c>
      <c r="K828">
        <v>16.134699999999999</v>
      </c>
      <c r="L828">
        <v>1816.85</v>
      </c>
    </row>
    <row r="829" spans="1:12" x14ac:dyDescent="0.35">
      <c r="A829" s="3">
        <v>39188</v>
      </c>
      <c r="B829">
        <v>24.075199999999999</v>
      </c>
      <c r="C829">
        <v>12.422499999999999</v>
      </c>
      <c r="D829">
        <v>31.61</v>
      </c>
      <c r="E829">
        <v>17.926500000000001</v>
      </c>
      <c r="F829">
        <v>24.293900000000001</v>
      </c>
      <c r="G829">
        <v>24.52</v>
      </c>
      <c r="H829">
        <v>45.2</v>
      </c>
      <c r="I829">
        <v>38.279000000000003</v>
      </c>
      <c r="J829">
        <v>13.52</v>
      </c>
      <c r="K829">
        <v>16.316099999999999</v>
      </c>
      <c r="L829">
        <v>1833.96</v>
      </c>
    </row>
    <row r="830" spans="1:12" x14ac:dyDescent="0.35">
      <c r="A830" s="3">
        <v>39189</v>
      </c>
      <c r="B830">
        <v>24.175799999999999</v>
      </c>
      <c r="C830">
        <v>12.2758</v>
      </c>
      <c r="D830">
        <v>32.090000000000003</v>
      </c>
      <c r="E830">
        <v>17.917000000000002</v>
      </c>
      <c r="F830">
        <v>24.494700000000002</v>
      </c>
      <c r="G830">
        <v>23.96</v>
      </c>
      <c r="H830">
        <v>45.07</v>
      </c>
      <c r="I830">
        <v>38.261400000000002</v>
      </c>
      <c r="J830">
        <v>13.47</v>
      </c>
      <c r="K830">
        <v>16.544799999999999</v>
      </c>
      <c r="L830">
        <v>1834.91</v>
      </c>
    </row>
    <row r="831" spans="1:12" x14ac:dyDescent="0.35">
      <c r="A831" s="3">
        <v>39190</v>
      </c>
      <c r="B831">
        <v>23.9663</v>
      </c>
      <c r="C831">
        <v>12.2826</v>
      </c>
      <c r="D831">
        <v>28.31</v>
      </c>
      <c r="E831">
        <v>17.7652</v>
      </c>
      <c r="F831">
        <v>24.521999999999998</v>
      </c>
      <c r="G831">
        <v>21.7</v>
      </c>
      <c r="H831">
        <v>44.99</v>
      </c>
      <c r="I831">
        <v>37.908499999999997</v>
      </c>
      <c r="J831">
        <v>13.91</v>
      </c>
      <c r="K831">
        <v>16.836500000000001</v>
      </c>
      <c r="L831">
        <v>1832.39</v>
      </c>
    </row>
    <row r="832" spans="1:12" x14ac:dyDescent="0.35">
      <c r="A832" s="3">
        <v>39191</v>
      </c>
      <c r="B832">
        <v>24.041699999999999</v>
      </c>
      <c r="C832">
        <v>12.264900000000001</v>
      </c>
      <c r="D832">
        <v>27.51</v>
      </c>
      <c r="E832">
        <v>17.793700000000001</v>
      </c>
      <c r="F832">
        <v>24.348600000000001</v>
      </c>
      <c r="G832">
        <v>21.51</v>
      </c>
      <c r="H832">
        <v>44.64</v>
      </c>
      <c r="I832">
        <v>38.252600000000001</v>
      </c>
      <c r="J832">
        <v>14.28</v>
      </c>
      <c r="K832">
        <v>17.199300000000001</v>
      </c>
      <c r="L832">
        <v>1832.47</v>
      </c>
    </row>
    <row r="833" spans="1:12" x14ac:dyDescent="0.35">
      <c r="A833" s="3">
        <v>39192</v>
      </c>
      <c r="B833">
        <v>24.318200000000001</v>
      </c>
      <c r="C833">
        <v>12.36</v>
      </c>
      <c r="D833">
        <v>27.46</v>
      </c>
      <c r="E833">
        <v>18.0213</v>
      </c>
      <c r="F833">
        <v>24.631599999999999</v>
      </c>
      <c r="G833">
        <v>22.1</v>
      </c>
      <c r="H833">
        <v>44.95</v>
      </c>
      <c r="I833">
        <v>38.323099999999997</v>
      </c>
      <c r="J833">
        <v>14.16</v>
      </c>
      <c r="K833">
        <v>17.475300000000001</v>
      </c>
      <c r="L833">
        <v>1845.89</v>
      </c>
    </row>
    <row r="834" spans="1:12" x14ac:dyDescent="0.35">
      <c r="A834" s="3">
        <v>39195</v>
      </c>
      <c r="B834">
        <v>24.117100000000001</v>
      </c>
      <c r="C834">
        <v>12.7051</v>
      </c>
      <c r="D834">
        <v>27.88</v>
      </c>
      <c r="E834">
        <v>17.964400000000001</v>
      </c>
      <c r="F834">
        <v>24.257400000000001</v>
      </c>
      <c r="G834">
        <v>21.73</v>
      </c>
      <c r="H834">
        <v>44.77</v>
      </c>
      <c r="I834">
        <v>37.837899999999998</v>
      </c>
      <c r="J834">
        <v>14.04</v>
      </c>
      <c r="K834">
        <v>17.278199999999998</v>
      </c>
      <c r="L834">
        <v>1850.18</v>
      </c>
    </row>
    <row r="835" spans="1:12" x14ac:dyDescent="0.35">
      <c r="A835" s="3">
        <v>39196</v>
      </c>
      <c r="B835">
        <v>24.125499999999999</v>
      </c>
      <c r="C835">
        <v>12.6685</v>
      </c>
      <c r="D835">
        <v>28.02</v>
      </c>
      <c r="E835">
        <v>17.8506</v>
      </c>
      <c r="F835">
        <v>24.029199999999999</v>
      </c>
      <c r="G835">
        <v>21.62</v>
      </c>
      <c r="H835">
        <v>44.75</v>
      </c>
      <c r="I835">
        <v>39.134799999999998</v>
      </c>
      <c r="J835">
        <v>14.57</v>
      </c>
      <c r="K835">
        <v>17.3018</v>
      </c>
      <c r="L835">
        <v>1858.87</v>
      </c>
    </row>
    <row r="836" spans="1:12" x14ac:dyDescent="0.35">
      <c r="A836" s="3">
        <v>39197</v>
      </c>
      <c r="B836">
        <v>24.293099999999999</v>
      </c>
      <c r="C836">
        <v>12.9549</v>
      </c>
      <c r="D836">
        <v>28.06</v>
      </c>
      <c r="E836">
        <v>17.926500000000001</v>
      </c>
      <c r="F836">
        <v>24.439800000000002</v>
      </c>
      <c r="G836">
        <v>21.56</v>
      </c>
      <c r="H836">
        <v>56.81</v>
      </c>
      <c r="I836">
        <v>39.999299999999998</v>
      </c>
      <c r="J836">
        <v>14.65</v>
      </c>
      <c r="K836">
        <v>17.552599999999998</v>
      </c>
      <c r="L836">
        <v>1881.33</v>
      </c>
    </row>
    <row r="837" spans="1:12" x14ac:dyDescent="0.35">
      <c r="A837" s="3">
        <v>39198</v>
      </c>
      <c r="B837">
        <v>24.385300000000001</v>
      </c>
      <c r="C837">
        <v>13.4293</v>
      </c>
      <c r="D837">
        <v>28.489000000000001</v>
      </c>
      <c r="E837">
        <v>17.9739</v>
      </c>
      <c r="F837">
        <v>24.23</v>
      </c>
      <c r="G837">
        <v>22.13</v>
      </c>
      <c r="H837">
        <v>62.780999999999999</v>
      </c>
      <c r="I837">
        <v>39.964100000000002</v>
      </c>
      <c r="J837">
        <v>14.5</v>
      </c>
      <c r="K837">
        <v>17.420100000000001</v>
      </c>
      <c r="L837">
        <v>1889.57</v>
      </c>
    </row>
    <row r="838" spans="1:12" x14ac:dyDescent="0.35">
      <c r="A838" s="3">
        <v>39199</v>
      </c>
      <c r="B838">
        <v>25.24</v>
      </c>
      <c r="C838">
        <v>13.5761</v>
      </c>
      <c r="D838">
        <v>28.343</v>
      </c>
      <c r="E838">
        <v>18.116199999999999</v>
      </c>
      <c r="F838">
        <v>24.668099999999999</v>
      </c>
      <c r="G838">
        <v>22.21</v>
      </c>
      <c r="H838">
        <v>62.600999999999999</v>
      </c>
      <c r="I838">
        <v>39.372999999999998</v>
      </c>
      <c r="J838">
        <v>14.32</v>
      </c>
      <c r="K838">
        <v>17.246600000000001</v>
      </c>
      <c r="L838">
        <v>1891.06</v>
      </c>
    </row>
    <row r="839" spans="1:12" x14ac:dyDescent="0.35">
      <c r="A839" s="3">
        <v>39202</v>
      </c>
      <c r="B839">
        <v>25.089200000000002</v>
      </c>
      <c r="C839">
        <v>13.559799999999999</v>
      </c>
      <c r="D839">
        <v>28.04</v>
      </c>
      <c r="E839">
        <v>17.831600000000002</v>
      </c>
      <c r="F839">
        <v>24.403400000000001</v>
      </c>
      <c r="G839">
        <v>22.17</v>
      </c>
      <c r="H839">
        <v>61.33</v>
      </c>
      <c r="I839">
        <v>38.640700000000002</v>
      </c>
      <c r="J839">
        <v>13.82</v>
      </c>
      <c r="K839">
        <v>16.954799999999999</v>
      </c>
      <c r="L839">
        <v>1867.75</v>
      </c>
    </row>
    <row r="840" spans="1:12" x14ac:dyDescent="0.35">
      <c r="A840" s="3">
        <v>39203</v>
      </c>
      <c r="B840">
        <v>25.300799999999999</v>
      </c>
      <c r="C840">
        <v>13.514900000000001</v>
      </c>
      <c r="D840">
        <v>27.73</v>
      </c>
      <c r="E840">
        <v>17.632400000000001</v>
      </c>
      <c r="F840">
        <v>24.512899999999998</v>
      </c>
      <c r="G840">
        <v>22.15</v>
      </c>
      <c r="H840">
        <v>61.185000000000002</v>
      </c>
      <c r="I840">
        <v>38.6143</v>
      </c>
      <c r="J840">
        <v>13.54</v>
      </c>
      <c r="K840">
        <v>17.191400000000002</v>
      </c>
      <c r="L840">
        <v>1873.43</v>
      </c>
    </row>
    <row r="841" spans="1:12" x14ac:dyDescent="0.35">
      <c r="A841" s="3">
        <v>39204</v>
      </c>
      <c r="B841">
        <v>25.650600000000001</v>
      </c>
      <c r="C841">
        <v>13.639900000000001</v>
      </c>
      <c r="D841">
        <v>28.12</v>
      </c>
      <c r="E841">
        <v>17.888500000000001</v>
      </c>
      <c r="F841">
        <v>25.252099999999999</v>
      </c>
      <c r="G841">
        <v>22.11</v>
      </c>
      <c r="H841">
        <v>61.18</v>
      </c>
      <c r="I841">
        <v>39.055399999999999</v>
      </c>
      <c r="J841">
        <v>13.63</v>
      </c>
      <c r="K841">
        <v>17.293900000000001</v>
      </c>
      <c r="L841">
        <v>1889.73</v>
      </c>
    </row>
    <row r="842" spans="1:12" x14ac:dyDescent="0.35">
      <c r="A842" s="3">
        <v>39205</v>
      </c>
      <c r="B842">
        <v>25.952300000000001</v>
      </c>
      <c r="C842">
        <v>13.641299999999999</v>
      </c>
      <c r="D842">
        <v>28.18</v>
      </c>
      <c r="E842">
        <v>18.040299999999998</v>
      </c>
      <c r="F842">
        <v>25.279499999999999</v>
      </c>
      <c r="G842">
        <v>22.29</v>
      </c>
      <c r="H842">
        <v>62.19</v>
      </c>
      <c r="I842">
        <v>39.0642</v>
      </c>
      <c r="J842">
        <v>13.69</v>
      </c>
      <c r="K842">
        <v>17.232500000000002</v>
      </c>
      <c r="L842">
        <v>1895.64</v>
      </c>
    </row>
    <row r="843" spans="1:12" x14ac:dyDescent="0.35">
      <c r="A843" s="3">
        <v>39206</v>
      </c>
      <c r="B843">
        <v>25.608699999999999</v>
      </c>
      <c r="C843">
        <v>13.696999999999999</v>
      </c>
      <c r="D843">
        <v>30.98</v>
      </c>
      <c r="E843">
        <v>18.049800000000001</v>
      </c>
      <c r="F843">
        <v>25.4712</v>
      </c>
      <c r="G843">
        <v>22.16</v>
      </c>
      <c r="H843">
        <v>63.23</v>
      </c>
      <c r="I843">
        <v>38.9054</v>
      </c>
      <c r="J843">
        <v>13.53</v>
      </c>
      <c r="K843">
        <v>17.359300000000001</v>
      </c>
      <c r="L843">
        <v>1895.7</v>
      </c>
    </row>
    <row r="844" spans="1:12" x14ac:dyDescent="0.35">
      <c r="A844" s="3">
        <v>39209</v>
      </c>
      <c r="B844">
        <v>25.734400000000001</v>
      </c>
      <c r="C844">
        <v>14.1195</v>
      </c>
      <c r="D844">
        <v>30.38</v>
      </c>
      <c r="E844">
        <v>18.0687</v>
      </c>
      <c r="F844">
        <v>25.379899999999999</v>
      </c>
      <c r="G844">
        <v>22.22</v>
      </c>
      <c r="H844">
        <v>60.82</v>
      </c>
      <c r="I844">
        <v>38.773099999999999</v>
      </c>
      <c r="J844">
        <v>13.28</v>
      </c>
      <c r="K844">
        <v>17.4069</v>
      </c>
      <c r="L844">
        <v>1895.96</v>
      </c>
    </row>
    <row r="845" spans="1:12" x14ac:dyDescent="0.35">
      <c r="A845" s="3">
        <v>39210</v>
      </c>
      <c r="B845">
        <v>25.767900000000001</v>
      </c>
      <c r="C845">
        <v>14.2744</v>
      </c>
      <c r="D845">
        <v>30.41</v>
      </c>
      <c r="E845">
        <v>17.9739</v>
      </c>
      <c r="F845">
        <v>25.881799999999998</v>
      </c>
      <c r="G845">
        <v>22.14</v>
      </c>
      <c r="H845">
        <v>61.83</v>
      </c>
      <c r="I845">
        <v>38.967199999999998</v>
      </c>
      <c r="J845">
        <v>13.18</v>
      </c>
      <c r="K845">
        <v>17.557500000000001</v>
      </c>
      <c r="L845">
        <v>1899.83</v>
      </c>
    </row>
    <row r="846" spans="1:12" x14ac:dyDescent="0.35">
      <c r="A846" s="3">
        <v>39211</v>
      </c>
      <c r="B846">
        <v>25.792999999999999</v>
      </c>
      <c r="C846">
        <v>14.521699999999999</v>
      </c>
      <c r="D846">
        <v>30.22</v>
      </c>
      <c r="E846">
        <v>17.860099999999999</v>
      </c>
      <c r="F846">
        <v>24.1935</v>
      </c>
      <c r="G846">
        <v>22.11</v>
      </c>
      <c r="H846">
        <v>62.85</v>
      </c>
      <c r="I846">
        <v>39.055399999999999</v>
      </c>
      <c r="J846">
        <v>13.57</v>
      </c>
      <c r="K846">
        <v>17.8111</v>
      </c>
      <c r="L846">
        <v>1905.65</v>
      </c>
    </row>
    <row r="847" spans="1:12" x14ac:dyDescent="0.35">
      <c r="A847" s="3">
        <v>39212</v>
      </c>
      <c r="B847">
        <v>25.625499999999999</v>
      </c>
      <c r="C847">
        <v>14.584199999999999</v>
      </c>
      <c r="D847">
        <v>29.7</v>
      </c>
      <c r="E847">
        <v>17.537600000000001</v>
      </c>
      <c r="F847">
        <v>23.992699999999999</v>
      </c>
      <c r="G847">
        <v>21.91</v>
      </c>
      <c r="H847">
        <v>60.92</v>
      </c>
      <c r="I847">
        <v>38.7378</v>
      </c>
      <c r="J847">
        <v>14.05</v>
      </c>
      <c r="K847">
        <v>17.605</v>
      </c>
      <c r="L847">
        <v>1875.2</v>
      </c>
    </row>
    <row r="848" spans="1:12" x14ac:dyDescent="0.35">
      <c r="A848" s="3">
        <v>39213</v>
      </c>
      <c r="B848">
        <v>25.885300000000001</v>
      </c>
      <c r="C848">
        <v>14.7744</v>
      </c>
      <c r="D848">
        <v>30.05</v>
      </c>
      <c r="E848">
        <v>18.002300000000002</v>
      </c>
      <c r="F848">
        <v>24.303000000000001</v>
      </c>
      <c r="G848">
        <v>22.06</v>
      </c>
      <c r="H848">
        <v>61.56</v>
      </c>
      <c r="I848">
        <v>39.575899999999997</v>
      </c>
      <c r="J848">
        <v>14.68</v>
      </c>
      <c r="K848">
        <v>17.660499999999999</v>
      </c>
      <c r="L848">
        <v>1898.79</v>
      </c>
    </row>
    <row r="849" spans="1:12" x14ac:dyDescent="0.35">
      <c r="A849" s="3">
        <v>39216</v>
      </c>
      <c r="B849">
        <v>25.952300000000001</v>
      </c>
      <c r="C849">
        <v>14.858700000000001</v>
      </c>
      <c r="D849">
        <v>29.31</v>
      </c>
      <c r="E849">
        <v>17.964400000000001</v>
      </c>
      <c r="F849">
        <v>23.992699999999999</v>
      </c>
      <c r="G849">
        <v>21.96</v>
      </c>
      <c r="H849">
        <v>61.7</v>
      </c>
      <c r="I849">
        <v>39.037700000000001</v>
      </c>
      <c r="J849">
        <v>15.36</v>
      </c>
      <c r="K849">
        <v>17.5337</v>
      </c>
      <c r="L849">
        <v>1888.08</v>
      </c>
    </row>
    <row r="850" spans="1:12" x14ac:dyDescent="0.35">
      <c r="A850" s="3">
        <v>39217</v>
      </c>
      <c r="B850">
        <v>25.977499999999999</v>
      </c>
      <c r="C850">
        <v>14.608700000000001</v>
      </c>
      <c r="D850">
        <v>28.81</v>
      </c>
      <c r="E850">
        <v>17.869599999999998</v>
      </c>
      <c r="F850">
        <v>23.846699999999998</v>
      </c>
      <c r="G850">
        <v>21.75</v>
      </c>
      <c r="H850">
        <v>60.58</v>
      </c>
      <c r="I850">
        <v>38.967199999999998</v>
      </c>
      <c r="J850">
        <v>15.4</v>
      </c>
      <c r="K850">
        <v>17.4465</v>
      </c>
      <c r="L850">
        <v>1871.79</v>
      </c>
    </row>
    <row r="851" spans="1:12" x14ac:dyDescent="0.35">
      <c r="A851" s="3">
        <v>39218</v>
      </c>
      <c r="B851">
        <v>26.1204</v>
      </c>
      <c r="C851">
        <v>14.584199999999999</v>
      </c>
      <c r="D851">
        <v>29.21</v>
      </c>
      <c r="E851">
        <v>18.011800000000001</v>
      </c>
      <c r="F851">
        <v>24.1661</v>
      </c>
      <c r="G851">
        <v>21.72</v>
      </c>
      <c r="H851">
        <v>63.22</v>
      </c>
      <c r="I851">
        <v>39.743499999999997</v>
      </c>
      <c r="J851">
        <v>15.58</v>
      </c>
      <c r="K851">
        <v>17.581299999999999</v>
      </c>
      <c r="L851">
        <v>1891.57</v>
      </c>
    </row>
    <row r="852" spans="1:12" x14ac:dyDescent="0.35">
      <c r="A852" s="3">
        <v>39219</v>
      </c>
      <c r="B852">
        <v>26.044799999999999</v>
      </c>
      <c r="C852">
        <v>14.8695</v>
      </c>
      <c r="D852">
        <v>28.57</v>
      </c>
      <c r="E852">
        <v>18.0687</v>
      </c>
      <c r="F852">
        <v>23.983599999999999</v>
      </c>
      <c r="G852">
        <v>21.82</v>
      </c>
      <c r="H852">
        <v>62.17</v>
      </c>
      <c r="I852">
        <v>39.540599999999998</v>
      </c>
      <c r="J852">
        <v>15.43</v>
      </c>
      <c r="K852">
        <v>17.620899999999999</v>
      </c>
      <c r="L852">
        <v>1884.68</v>
      </c>
    </row>
    <row r="853" spans="1:12" x14ac:dyDescent="0.35">
      <c r="A853" s="3">
        <v>39220</v>
      </c>
      <c r="B853">
        <v>25.918700000000001</v>
      </c>
      <c r="C853">
        <v>14.9483</v>
      </c>
      <c r="D853">
        <v>29.75</v>
      </c>
      <c r="E853">
        <v>18.258400000000002</v>
      </c>
      <c r="F853">
        <v>23.919699999999999</v>
      </c>
      <c r="G853">
        <v>21.94</v>
      </c>
      <c r="H853">
        <v>63.3</v>
      </c>
      <c r="I853">
        <v>39.884700000000002</v>
      </c>
      <c r="J853">
        <v>15.59</v>
      </c>
      <c r="K853">
        <v>17.993500000000001</v>
      </c>
      <c r="L853">
        <v>1896.93</v>
      </c>
    </row>
    <row r="854" spans="1:12" x14ac:dyDescent="0.35">
      <c r="A854" s="3">
        <v>39223</v>
      </c>
      <c r="B854">
        <v>26.1036</v>
      </c>
      <c r="C854">
        <v>15.214600000000001</v>
      </c>
      <c r="D854">
        <v>29.35</v>
      </c>
      <c r="E854">
        <v>18.3248</v>
      </c>
      <c r="F854">
        <v>24.0931</v>
      </c>
      <c r="G854">
        <v>22.5</v>
      </c>
      <c r="H854">
        <v>68.3</v>
      </c>
      <c r="I854">
        <v>40.696300000000001</v>
      </c>
      <c r="J854">
        <v>15.43</v>
      </c>
      <c r="K854">
        <v>17.937999999999999</v>
      </c>
      <c r="L854">
        <v>1911.16</v>
      </c>
    </row>
    <row r="855" spans="1:12" x14ac:dyDescent="0.35">
      <c r="A855" s="3">
        <v>39224</v>
      </c>
      <c r="B855">
        <v>25.800999999999998</v>
      </c>
      <c r="C855">
        <v>15.426600000000001</v>
      </c>
      <c r="D855">
        <v>28.92</v>
      </c>
      <c r="E855">
        <v>18.372299999999999</v>
      </c>
      <c r="F855">
        <v>24.0657</v>
      </c>
      <c r="G855">
        <v>23</v>
      </c>
      <c r="H855">
        <v>68.88</v>
      </c>
      <c r="I855">
        <v>40.916800000000002</v>
      </c>
      <c r="J855">
        <v>15.42</v>
      </c>
      <c r="K855">
        <v>18.223299999999998</v>
      </c>
      <c r="L855">
        <v>1916.45</v>
      </c>
    </row>
    <row r="856" spans="1:12" x14ac:dyDescent="0.35">
      <c r="A856" s="3">
        <v>39225</v>
      </c>
      <c r="B856">
        <v>25.708500000000001</v>
      </c>
      <c r="C856">
        <v>15.3383</v>
      </c>
      <c r="D856">
        <v>28.61</v>
      </c>
      <c r="E856">
        <v>18.173100000000002</v>
      </c>
      <c r="F856">
        <v>23.700700000000001</v>
      </c>
      <c r="G856">
        <v>23.19</v>
      </c>
      <c r="H856">
        <v>69</v>
      </c>
      <c r="I856">
        <v>39.558199999999999</v>
      </c>
      <c r="J856">
        <v>15.21</v>
      </c>
      <c r="K856">
        <v>17.9697</v>
      </c>
      <c r="L856">
        <v>1904.41</v>
      </c>
    </row>
    <row r="857" spans="1:12" x14ac:dyDescent="0.35">
      <c r="A857" s="3">
        <v>39226</v>
      </c>
      <c r="B857">
        <v>25.363800000000001</v>
      </c>
      <c r="C857">
        <v>15.039400000000001</v>
      </c>
      <c r="D857">
        <v>28.41</v>
      </c>
      <c r="E857">
        <v>17.784199999999998</v>
      </c>
      <c r="F857">
        <v>23.180499999999999</v>
      </c>
      <c r="G857">
        <v>22.54</v>
      </c>
      <c r="H857">
        <v>69.349999999999994</v>
      </c>
      <c r="I857">
        <v>38.455500000000001</v>
      </c>
      <c r="J857">
        <v>14.88</v>
      </c>
      <c r="K857">
        <v>17.4148</v>
      </c>
      <c r="L857">
        <v>1874.6</v>
      </c>
    </row>
    <row r="858" spans="1:12" x14ac:dyDescent="0.35">
      <c r="A858" s="3">
        <v>39227</v>
      </c>
      <c r="B858">
        <v>25.624400000000001</v>
      </c>
      <c r="C858">
        <v>15.4375</v>
      </c>
      <c r="D858">
        <v>28.58</v>
      </c>
      <c r="E858">
        <v>18.248899999999999</v>
      </c>
      <c r="F858">
        <v>23.29</v>
      </c>
      <c r="G858">
        <v>22.52</v>
      </c>
      <c r="H858">
        <v>68.55</v>
      </c>
      <c r="I858">
        <v>38.243699999999997</v>
      </c>
      <c r="J858">
        <v>14.76</v>
      </c>
      <c r="K858">
        <v>17.5654</v>
      </c>
      <c r="L858">
        <v>1889.25</v>
      </c>
    </row>
    <row r="859" spans="1:12" x14ac:dyDescent="0.35">
      <c r="A859" s="3">
        <v>39231</v>
      </c>
      <c r="B859">
        <v>25.885000000000002</v>
      </c>
      <c r="C859">
        <v>15.5367</v>
      </c>
      <c r="D859">
        <v>28.4</v>
      </c>
      <c r="E859">
        <v>18.315300000000001</v>
      </c>
      <c r="F859">
        <v>23.636800000000001</v>
      </c>
      <c r="G859">
        <v>21.85</v>
      </c>
      <c r="H859">
        <v>69.63</v>
      </c>
      <c r="I859">
        <v>39.0642</v>
      </c>
      <c r="J859">
        <v>14.6</v>
      </c>
      <c r="K859">
        <v>17.676400000000001</v>
      </c>
      <c r="L859">
        <v>1899.79</v>
      </c>
    </row>
    <row r="860" spans="1:12" x14ac:dyDescent="0.35">
      <c r="A860" s="3">
        <v>39232</v>
      </c>
      <c r="B860">
        <v>26.1541</v>
      </c>
      <c r="C860">
        <v>16.1372</v>
      </c>
      <c r="D860">
        <v>28.38</v>
      </c>
      <c r="E860">
        <v>18.419699999999999</v>
      </c>
      <c r="F860">
        <v>24.084</v>
      </c>
      <c r="G860">
        <v>22.06</v>
      </c>
      <c r="H860">
        <v>69.86</v>
      </c>
      <c r="I860">
        <v>37.896000000000001</v>
      </c>
      <c r="J860">
        <v>14.37</v>
      </c>
      <c r="K860">
        <v>17.501999999999999</v>
      </c>
      <c r="L860">
        <v>1918.08</v>
      </c>
    </row>
    <row r="861" spans="1:12" x14ac:dyDescent="0.35">
      <c r="A861" s="3">
        <v>39233</v>
      </c>
      <c r="B861">
        <v>25.801100000000002</v>
      </c>
      <c r="C861">
        <v>16.466100000000001</v>
      </c>
      <c r="D861">
        <v>28.7</v>
      </c>
      <c r="E861">
        <v>18.381699999999999</v>
      </c>
      <c r="F861">
        <v>24.567699999999999</v>
      </c>
      <c r="G861">
        <v>21.9</v>
      </c>
      <c r="H861">
        <v>69.14</v>
      </c>
      <c r="I861">
        <v>38.011000000000003</v>
      </c>
      <c r="J861">
        <v>14.27</v>
      </c>
      <c r="K861">
        <v>17.581199999999999</v>
      </c>
      <c r="L861">
        <v>1928.19</v>
      </c>
    </row>
    <row r="862" spans="1:12" x14ac:dyDescent="0.35">
      <c r="A862" s="3">
        <v>39234</v>
      </c>
      <c r="B862">
        <v>25.716899999999999</v>
      </c>
      <c r="C862">
        <v>16.0869</v>
      </c>
      <c r="D862">
        <v>28.78</v>
      </c>
      <c r="E862">
        <v>18.647300000000001</v>
      </c>
      <c r="F862">
        <v>24.512899999999998</v>
      </c>
      <c r="G862">
        <v>21.57</v>
      </c>
      <c r="H862">
        <v>68.58</v>
      </c>
      <c r="I862">
        <v>37.851700000000001</v>
      </c>
      <c r="J862">
        <v>14.31</v>
      </c>
      <c r="K862">
        <v>17.7239</v>
      </c>
      <c r="L862">
        <v>1928.26</v>
      </c>
    </row>
    <row r="863" spans="1:12" x14ac:dyDescent="0.35">
      <c r="A863" s="3">
        <v>39237</v>
      </c>
      <c r="B863">
        <v>25.821999999999999</v>
      </c>
      <c r="C863">
        <v>16.484999999999999</v>
      </c>
      <c r="D863">
        <v>28.59</v>
      </c>
      <c r="E863">
        <v>18.6568</v>
      </c>
      <c r="F863">
        <v>24.649799999999999</v>
      </c>
      <c r="G863">
        <v>21.48</v>
      </c>
      <c r="H863">
        <v>70.42</v>
      </c>
      <c r="I863">
        <v>37.329599999999999</v>
      </c>
      <c r="J863">
        <v>14.17</v>
      </c>
      <c r="K863">
        <v>17.5654</v>
      </c>
      <c r="L863">
        <v>1933.73</v>
      </c>
    </row>
    <row r="864" spans="1:12" x14ac:dyDescent="0.35">
      <c r="A864" s="3">
        <v>39238</v>
      </c>
      <c r="B864">
        <v>25.708500000000001</v>
      </c>
      <c r="C864">
        <v>16.667100000000001</v>
      </c>
      <c r="D864">
        <v>28.23</v>
      </c>
      <c r="E864">
        <v>18.476600000000001</v>
      </c>
      <c r="F864">
        <v>24.8232</v>
      </c>
      <c r="G864">
        <v>21.39</v>
      </c>
      <c r="H864">
        <v>73.650000000000006</v>
      </c>
      <c r="I864">
        <v>37.603900000000003</v>
      </c>
      <c r="J864">
        <v>13.98</v>
      </c>
      <c r="K864">
        <v>17.4069</v>
      </c>
      <c r="L864">
        <v>1932.35</v>
      </c>
    </row>
    <row r="865" spans="1:12" x14ac:dyDescent="0.35">
      <c r="A865" s="3">
        <v>39239</v>
      </c>
      <c r="B865">
        <v>25.464700000000001</v>
      </c>
      <c r="C865">
        <v>16.7989</v>
      </c>
      <c r="D865">
        <v>27.44</v>
      </c>
      <c r="E865">
        <v>18.353300000000001</v>
      </c>
      <c r="F865">
        <v>24.275600000000001</v>
      </c>
      <c r="G865">
        <v>22.6</v>
      </c>
      <c r="H865">
        <v>72.290000000000006</v>
      </c>
      <c r="I865">
        <v>37.373800000000003</v>
      </c>
      <c r="J865">
        <v>13.63</v>
      </c>
      <c r="K865">
        <v>17.034300000000002</v>
      </c>
      <c r="L865">
        <v>1914.85</v>
      </c>
    </row>
    <row r="866" spans="1:12" x14ac:dyDescent="0.35">
      <c r="A866" s="3">
        <v>39240</v>
      </c>
      <c r="B866">
        <v>24.901399999999999</v>
      </c>
      <c r="C866">
        <v>16.857199999999999</v>
      </c>
      <c r="D866">
        <v>26.98</v>
      </c>
      <c r="E866">
        <v>17.7653</v>
      </c>
      <c r="F866">
        <v>23.591200000000001</v>
      </c>
      <c r="G866">
        <v>23.93</v>
      </c>
      <c r="H866">
        <v>72.040000000000006</v>
      </c>
      <c r="I866">
        <v>36.302999999999997</v>
      </c>
      <c r="J866">
        <v>13.68</v>
      </c>
      <c r="K866">
        <v>16.8917</v>
      </c>
      <c r="L866">
        <v>1882.17</v>
      </c>
    </row>
    <row r="867" spans="1:12" x14ac:dyDescent="0.35">
      <c r="A867" s="3">
        <v>39241</v>
      </c>
      <c r="B867">
        <v>25.262899999999998</v>
      </c>
      <c r="C867">
        <v>16.914400000000001</v>
      </c>
      <c r="D867">
        <v>27.39</v>
      </c>
      <c r="E867">
        <v>18.078199999999999</v>
      </c>
      <c r="F867">
        <v>24.1661</v>
      </c>
      <c r="G867">
        <v>23.43</v>
      </c>
      <c r="H867">
        <v>73.239999999999995</v>
      </c>
      <c r="I867">
        <v>37.055199999999999</v>
      </c>
      <c r="J867">
        <v>14.07</v>
      </c>
      <c r="K867">
        <v>17.303799999999999</v>
      </c>
      <c r="L867">
        <v>1906.26</v>
      </c>
    </row>
    <row r="868" spans="1:12" x14ac:dyDescent="0.35">
      <c r="A868" s="3">
        <v>39244</v>
      </c>
      <c r="B868">
        <v>25.2377</v>
      </c>
      <c r="C868">
        <v>16.330100000000002</v>
      </c>
      <c r="D868">
        <v>27.35</v>
      </c>
      <c r="E868">
        <v>18.220500000000001</v>
      </c>
      <c r="F868">
        <v>24.020099999999999</v>
      </c>
      <c r="G868">
        <v>21.93</v>
      </c>
      <c r="H868">
        <v>71.17</v>
      </c>
      <c r="I868">
        <v>36.630400000000002</v>
      </c>
      <c r="J868">
        <v>13.91</v>
      </c>
      <c r="K868">
        <v>17.383099999999999</v>
      </c>
      <c r="L868">
        <v>1901.96</v>
      </c>
    </row>
    <row r="869" spans="1:12" x14ac:dyDescent="0.35">
      <c r="A869" s="3">
        <v>39245</v>
      </c>
      <c r="B869">
        <v>25.094799999999999</v>
      </c>
      <c r="C869">
        <v>16.356000000000002</v>
      </c>
      <c r="D869">
        <v>27.05</v>
      </c>
      <c r="E869">
        <v>17.869599999999998</v>
      </c>
      <c r="F869">
        <v>23.782800000000002</v>
      </c>
      <c r="G869">
        <v>20.079999999999998</v>
      </c>
      <c r="H869">
        <v>70.069999999999993</v>
      </c>
      <c r="I869">
        <v>37.002099999999999</v>
      </c>
      <c r="J869">
        <v>13.8</v>
      </c>
      <c r="K869">
        <v>17.597100000000001</v>
      </c>
      <c r="L869">
        <v>1890.67</v>
      </c>
    </row>
    <row r="870" spans="1:12" x14ac:dyDescent="0.35">
      <c r="A870" s="3">
        <v>39246</v>
      </c>
      <c r="B870">
        <v>25.5488</v>
      </c>
      <c r="C870">
        <v>15.964600000000001</v>
      </c>
      <c r="D870">
        <v>27.38</v>
      </c>
      <c r="E870">
        <v>18.305900000000001</v>
      </c>
      <c r="F870">
        <v>24.2118</v>
      </c>
      <c r="G870">
        <v>19.420000000000002</v>
      </c>
      <c r="H870">
        <v>70.888000000000005</v>
      </c>
      <c r="I870">
        <v>37.701300000000003</v>
      </c>
      <c r="J870">
        <v>13.96</v>
      </c>
      <c r="K870">
        <v>17.971299999999999</v>
      </c>
      <c r="L870">
        <v>1913.87</v>
      </c>
    </row>
    <row r="871" spans="1:12" x14ac:dyDescent="0.35">
      <c r="A871" s="3">
        <v>39247</v>
      </c>
      <c r="B871">
        <v>25.658000000000001</v>
      </c>
      <c r="C871">
        <v>16.134499999999999</v>
      </c>
      <c r="D871">
        <v>27.3</v>
      </c>
      <c r="E871">
        <v>18.628299999999999</v>
      </c>
      <c r="F871">
        <v>24.485499999999998</v>
      </c>
      <c r="G871">
        <v>19.18</v>
      </c>
      <c r="H871">
        <v>71.94</v>
      </c>
      <c r="I871">
        <v>37.719000000000001</v>
      </c>
      <c r="J871">
        <v>13.78</v>
      </c>
      <c r="K871">
        <v>18.413599999999999</v>
      </c>
      <c r="L871">
        <v>1924.54</v>
      </c>
    </row>
    <row r="872" spans="1:12" x14ac:dyDescent="0.35">
      <c r="A872" s="3">
        <v>39248</v>
      </c>
      <c r="B872">
        <v>25.6328</v>
      </c>
      <c r="C872">
        <v>16.372299999999999</v>
      </c>
      <c r="D872">
        <v>27.31</v>
      </c>
      <c r="E872">
        <v>18.837</v>
      </c>
      <c r="F872">
        <v>24.996600000000001</v>
      </c>
      <c r="G872">
        <v>19.71</v>
      </c>
      <c r="H872">
        <v>72.400000000000006</v>
      </c>
      <c r="I872">
        <v>37.727800000000002</v>
      </c>
      <c r="J872">
        <v>13.63</v>
      </c>
      <c r="K872">
        <v>19.214200000000002</v>
      </c>
      <c r="L872">
        <v>1942.41</v>
      </c>
    </row>
    <row r="873" spans="1:12" x14ac:dyDescent="0.35">
      <c r="A873" s="3">
        <v>39251</v>
      </c>
      <c r="B873">
        <v>25.6496</v>
      </c>
      <c r="C873">
        <v>16.995899999999999</v>
      </c>
      <c r="D873">
        <v>28.12</v>
      </c>
      <c r="E873">
        <v>18.770600000000002</v>
      </c>
      <c r="F873">
        <v>24.8323</v>
      </c>
      <c r="G873">
        <v>20.02</v>
      </c>
      <c r="H873">
        <v>71.83</v>
      </c>
      <c r="I873">
        <v>37.462299999999999</v>
      </c>
      <c r="J873">
        <v>13.51</v>
      </c>
      <c r="K873">
        <v>19.1587</v>
      </c>
      <c r="L873">
        <v>1944.37</v>
      </c>
    </row>
    <row r="874" spans="1:12" x14ac:dyDescent="0.35">
      <c r="A874" s="3">
        <v>39252</v>
      </c>
      <c r="B874">
        <v>25.607600000000001</v>
      </c>
      <c r="C874">
        <v>16.801600000000001</v>
      </c>
      <c r="D874">
        <v>27.63</v>
      </c>
      <c r="E874">
        <v>18.856000000000002</v>
      </c>
      <c r="F874">
        <v>24.9145</v>
      </c>
      <c r="G874">
        <v>19.93</v>
      </c>
      <c r="H874">
        <v>69.81</v>
      </c>
      <c r="I874">
        <v>37.780900000000003</v>
      </c>
      <c r="J874">
        <v>13.57</v>
      </c>
      <c r="K874">
        <v>19.103200000000001</v>
      </c>
      <c r="L874">
        <v>1941.75</v>
      </c>
    </row>
    <row r="875" spans="1:12" x14ac:dyDescent="0.35">
      <c r="A875" s="3">
        <v>39253</v>
      </c>
      <c r="B875">
        <v>25.229299999999999</v>
      </c>
      <c r="C875">
        <v>16.514900000000001</v>
      </c>
      <c r="D875">
        <v>27.66</v>
      </c>
      <c r="E875">
        <v>18.524000000000001</v>
      </c>
      <c r="F875">
        <v>24.8232</v>
      </c>
      <c r="G875">
        <v>19.55</v>
      </c>
      <c r="H875">
        <v>69.099999999999994</v>
      </c>
      <c r="I875">
        <v>38.117199999999997</v>
      </c>
      <c r="J875">
        <v>13.64</v>
      </c>
      <c r="K875">
        <v>18.976400000000002</v>
      </c>
      <c r="L875">
        <v>1922.12</v>
      </c>
    </row>
    <row r="876" spans="1:12" x14ac:dyDescent="0.35">
      <c r="A876" s="3">
        <v>39254</v>
      </c>
      <c r="B876">
        <v>25.405799999999999</v>
      </c>
      <c r="C876">
        <v>16.834199999999999</v>
      </c>
      <c r="D876">
        <v>27.67</v>
      </c>
      <c r="E876">
        <v>18.6663</v>
      </c>
      <c r="F876">
        <v>24.932700000000001</v>
      </c>
      <c r="G876">
        <v>19.989999999999998</v>
      </c>
      <c r="H876">
        <v>69.67</v>
      </c>
      <c r="I876">
        <v>38.550899999999999</v>
      </c>
      <c r="J876">
        <v>14.72</v>
      </c>
      <c r="K876">
        <v>19.253799999999998</v>
      </c>
      <c r="L876">
        <v>1941.32</v>
      </c>
    </row>
    <row r="877" spans="1:12" x14ac:dyDescent="0.35">
      <c r="A877" s="3">
        <v>39255</v>
      </c>
      <c r="B877">
        <v>24.792100000000001</v>
      </c>
      <c r="C877">
        <v>16.7119</v>
      </c>
      <c r="D877">
        <v>27.38</v>
      </c>
      <c r="E877">
        <v>18.391200000000001</v>
      </c>
      <c r="F877">
        <v>24.567699999999999</v>
      </c>
      <c r="G877">
        <v>19.68</v>
      </c>
      <c r="H877">
        <v>68.86</v>
      </c>
      <c r="I877">
        <v>38.046399999999998</v>
      </c>
      <c r="J877">
        <v>14.57</v>
      </c>
      <c r="K877">
        <v>18.786100000000001</v>
      </c>
      <c r="L877">
        <v>1921.94</v>
      </c>
    </row>
    <row r="878" spans="1:12" x14ac:dyDescent="0.35">
      <c r="A878" s="3">
        <v>39258</v>
      </c>
      <c r="B878">
        <v>24.792100000000001</v>
      </c>
      <c r="C878">
        <v>16.622299999999999</v>
      </c>
      <c r="D878">
        <v>27.64</v>
      </c>
      <c r="E878">
        <v>18.476600000000001</v>
      </c>
      <c r="F878">
        <v>24.667999999999999</v>
      </c>
      <c r="G878">
        <v>19.62</v>
      </c>
      <c r="H878">
        <v>68.66</v>
      </c>
      <c r="I878">
        <v>37.639299999999999</v>
      </c>
      <c r="J878">
        <v>14.28</v>
      </c>
      <c r="K878">
        <v>18.611699999999999</v>
      </c>
      <c r="L878">
        <v>1912.9</v>
      </c>
    </row>
    <row r="879" spans="1:12" x14ac:dyDescent="0.35">
      <c r="A879" s="3">
        <v>39259</v>
      </c>
      <c r="B879">
        <v>24.817399999999999</v>
      </c>
      <c r="C879">
        <v>16.256799999999998</v>
      </c>
      <c r="D879">
        <v>27.71</v>
      </c>
      <c r="E879">
        <v>18.173100000000002</v>
      </c>
      <c r="F879">
        <v>24.7776</v>
      </c>
      <c r="G879">
        <v>19.52</v>
      </c>
      <c r="H879">
        <v>67.48</v>
      </c>
      <c r="I879">
        <v>37.913699999999999</v>
      </c>
      <c r="J879">
        <v>14.18</v>
      </c>
      <c r="K879">
        <v>18.532499999999999</v>
      </c>
      <c r="L879">
        <v>1908.64</v>
      </c>
    </row>
    <row r="880" spans="1:12" x14ac:dyDescent="0.35">
      <c r="A880" s="3">
        <v>39260</v>
      </c>
      <c r="B880">
        <v>25.111599999999999</v>
      </c>
      <c r="C880">
        <v>16.5611</v>
      </c>
      <c r="D880">
        <v>27.58</v>
      </c>
      <c r="E880">
        <v>18.675799999999999</v>
      </c>
      <c r="F880">
        <v>24.8871</v>
      </c>
      <c r="G880">
        <v>20.78</v>
      </c>
      <c r="H880">
        <v>68.14</v>
      </c>
      <c r="I880">
        <v>38.427</v>
      </c>
      <c r="J880">
        <v>14.58</v>
      </c>
      <c r="K880">
        <v>18.857500000000002</v>
      </c>
      <c r="L880">
        <v>1933.06</v>
      </c>
    </row>
    <row r="881" spans="1:12" x14ac:dyDescent="0.35">
      <c r="A881" s="3">
        <v>39261</v>
      </c>
      <c r="B881">
        <v>25.077999999999999</v>
      </c>
      <c r="C881">
        <v>16.380400000000002</v>
      </c>
      <c r="D881">
        <v>27.25</v>
      </c>
      <c r="E881">
        <v>18.827500000000001</v>
      </c>
      <c r="F881">
        <v>25.416399999999999</v>
      </c>
      <c r="G881">
        <v>19.850000000000001</v>
      </c>
      <c r="H881">
        <v>68.89</v>
      </c>
      <c r="I881">
        <v>38.462400000000002</v>
      </c>
      <c r="J881">
        <v>14.49</v>
      </c>
      <c r="K881">
        <v>18.9605</v>
      </c>
      <c r="L881">
        <v>1931.67</v>
      </c>
    </row>
    <row r="882" spans="1:12" x14ac:dyDescent="0.35">
      <c r="A882" s="3">
        <v>39262</v>
      </c>
      <c r="B882">
        <v>24.775300000000001</v>
      </c>
      <c r="C882">
        <v>16.581499999999998</v>
      </c>
      <c r="D882">
        <v>27.13</v>
      </c>
      <c r="E882">
        <v>18.694700000000001</v>
      </c>
      <c r="F882">
        <v>25.416399999999999</v>
      </c>
      <c r="G882">
        <v>19.39</v>
      </c>
      <c r="H882">
        <v>68.41</v>
      </c>
      <c r="I882">
        <v>38.400399999999998</v>
      </c>
      <c r="J882">
        <v>14.3</v>
      </c>
      <c r="K882">
        <v>18.817699999999999</v>
      </c>
      <c r="L882">
        <v>1934.1</v>
      </c>
    </row>
    <row r="883" spans="1:12" x14ac:dyDescent="0.35">
      <c r="A883" s="3">
        <v>39265</v>
      </c>
      <c r="B883">
        <v>25.002300000000002</v>
      </c>
      <c r="C883">
        <v>16.4755</v>
      </c>
      <c r="D883">
        <v>26.86</v>
      </c>
      <c r="E883">
        <v>18.893899999999999</v>
      </c>
      <c r="F883">
        <v>25.4529</v>
      </c>
      <c r="G883">
        <v>19.48</v>
      </c>
      <c r="H883">
        <v>69.61</v>
      </c>
      <c r="I883">
        <v>38.878300000000003</v>
      </c>
      <c r="J883">
        <v>14.36</v>
      </c>
      <c r="K883">
        <v>19.2379</v>
      </c>
      <c r="L883">
        <v>1954.12</v>
      </c>
    </row>
    <row r="884" spans="1:12" x14ac:dyDescent="0.35">
      <c r="A884" s="3">
        <v>39266</v>
      </c>
      <c r="B884">
        <v>25.2377</v>
      </c>
      <c r="C884">
        <v>17.278500000000001</v>
      </c>
      <c r="D884">
        <v>27</v>
      </c>
      <c r="E884">
        <v>19.036200000000001</v>
      </c>
      <c r="F884">
        <v>25.644600000000001</v>
      </c>
      <c r="G884">
        <v>19.77</v>
      </c>
      <c r="H884">
        <v>69.45</v>
      </c>
      <c r="I884">
        <v>38.816400000000002</v>
      </c>
      <c r="J884">
        <v>14.36</v>
      </c>
      <c r="K884">
        <v>19.491599999999998</v>
      </c>
      <c r="L884">
        <v>1965.2</v>
      </c>
    </row>
    <row r="885" spans="1:12" x14ac:dyDescent="0.35">
      <c r="A885" s="3">
        <v>39268</v>
      </c>
      <c r="B885">
        <v>25.212499999999999</v>
      </c>
      <c r="C885">
        <v>18.0367</v>
      </c>
      <c r="D885">
        <v>26.99</v>
      </c>
      <c r="E885">
        <v>19.4346</v>
      </c>
      <c r="F885">
        <v>25.890999999999998</v>
      </c>
      <c r="G885">
        <v>19.82</v>
      </c>
      <c r="H885">
        <v>68.73</v>
      </c>
      <c r="I885">
        <v>38.533200000000001</v>
      </c>
      <c r="J885">
        <v>14.19</v>
      </c>
      <c r="K885">
        <v>19.499500000000001</v>
      </c>
      <c r="L885">
        <v>1981.06</v>
      </c>
    </row>
    <row r="886" spans="1:12" x14ac:dyDescent="0.35">
      <c r="A886" s="3">
        <v>39269</v>
      </c>
      <c r="B886">
        <v>25.195699999999999</v>
      </c>
      <c r="C886">
        <v>17.9755</v>
      </c>
      <c r="D886">
        <v>27.1</v>
      </c>
      <c r="E886">
        <v>19.3492</v>
      </c>
      <c r="F886">
        <v>25.982199999999999</v>
      </c>
      <c r="G886">
        <v>20.39</v>
      </c>
      <c r="H886">
        <v>68.97</v>
      </c>
      <c r="I886">
        <v>38.568600000000004</v>
      </c>
      <c r="J886">
        <v>14.39</v>
      </c>
      <c r="K886">
        <v>19.562899999999999</v>
      </c>
      <c r="L886">
        <v>1988.31</v>
      </c>
    </row>
    <row r="887" spans="1:12" x14ac:dyDescent="0.35">
      <c r="A887" s="3">
        <v>39272</v>
      </c>
      <c r="B887">
        <v>25.111599999999999</v>
      </c>
      <c r="C887">
        <v>17.707899999999999</v>
      </c>
      <c r="D887">
        <v>27.2</v>
      </c>
      <c r="E887">
        <v>19.121600000000001</v>
      </c>
      <c r="F887">
        <v>25.963899999999999</v>
      </c>
      <c r="G887">
        <v>20.43</v>
      </c>
      <c r="H887">
        <v>72.069999999999993</v>
      </c>
      <c r="I887">
        <v>38.577399999999997</v>
      </c>
      <c r="J887">
        <v>14.57</v>
      </c>
      <c r="K887">
        <v>19.784800000000001</v>
      </c>
      <c r="L887">
        <v>1989.2</v>
      </c>
    </row>
    <row r="888" spans="1:12" x14ac:dyDescent="0.35">
      <c r="A888" s="3">
        <v>39273</v>
      </c>
      <c r="B888">
        <v>24.657599999999999</v>
      </c>
      <c r="C888">
        <v>17.982299999999999</v>
      </c>
      <c r="D888">
        <v>26.97</v>
      </c>
      <c r="E888">
        <v>18.7042</v>
      </c>
      <c r="F888">
        <v>25.836200000000002</v>
      </c>
      <c r="G888">
        <v>20.12</v>
      </c>
      <c r="H888">
        <v>70.28</v>
      </c>
      <c r="I888">
        <v>38.241100000000003</v>
      </c>
      <c r="J888">
        <v>14.43</v>
      </c>
      <c r="K888">
        <v>19.7928</v>
      </c>
      <c r="L888">
        <v>1971.89</v>
      </c>
    </row>
    <row r="889" spans="1:12" x14ac:dyDescent="0.35">
      <c r="A889" s="3">
        <v>39274</v>
      </c>
      <c r="B889">
        <v>24.792100000000001</v>
      </c>
      <c r="C889">
        <v>17.9877</v>
      </c>
      <c r="D889">
        <v>26.69</v>
      </c>
      <c r="E889">
        <v>18.950800000000001</v>
      </c>
      <c r="F889">
        <v>26.2469</v>
      </c>
      <c r="G889">
        <v>20.010000000000002</v>
      </c>
      <c r="H889">
        <v>70.73</v>
      </c>
      <c r="I889">
        <v>38.798699999999997</v>
      </c>
      <c r="J889">
        <v>14.65</v>
      </c>
      <c r="K889">
        <v>19.4757</v>
      </c>
      <c r="L889">
        <v>1984.08</v>
      </c>
    </row>
    <row r="890" spans="1:12" x14ac:dyDescent="0.35">
      <c r="A890" s="3">
        <v>39275</v>
      </c>
      <c r="B890">
        <v>25.279699999999998</v>
      </c>
      <c r="C890">
        <v>18.216000000000001</v>
      </c>
      <c r="D890">
        <v>26.96</v>
      </c>
      <c r="E890">
        <v>19.443999999999999</v>
      </c>
      <c r="F890">
        <v>27.196000000000002</v>
      </c>
      <c r="G890">
        <v>20.11</v>
      </c>
      <c r="H890">
        <v>72.790000000000006</v>
      </c>
      <c r="I890">
        <v>40.046599999999998</v>
      </c>
      <c r="J890">
        <v>15.36</v>
      </c>
      <c r="K890">
        <v>20.609200000000001</v>
      </c>
      <c r="L890">
        <v>2021.03</v>
      </c>
    </row>
    <row r="891" spans="1:12" x14ac:dyDescent="0.35">
      <c r="A891" s="3">
        <v>39276</v>
      </c>
      <c r="B891">
        <v>25.069600000000001</v>
      </c>
      <c r="C891">
        <v>18.7133</v>
      </c>
      <c r="D891">
        <v>26.58</v>
      </c>
      <c r="E891">
        <v>19.3492</v>
      </c>
      <c r="F891">
        <v>27.278199999999998</v>
      </c>
      <c r="G891">
        <v>20.14</v>
      </c>
      <c r="H891">
        <v>75.099999999999994</v>
      </c>
      <c r="I891">
        <v>40.135100000000001</v>
      </c>
      <c r="J891">
        <v>15.43</v>
      </c>
      <c r="K891">
        <v>20.5855</v>
      </c>
      <c r="L891">
        <v>2032.16</v>
      </c>
    </row>
    <row r="892" spans="1:12" x14ac:dyDescent="0.35">
      <c r="A892" s="3">
        <v>39279</v>
      </c>
      <c r="B892">
        <v>25.246099999999998</v>
      </c>
      <c r="C892">
        <v>18.7636</v>
      </c>
      <c r="D892">
        <v>26.7</v>
      </c>
      <c r="E892">
        <v>19.159500000000001</v>
      </c>
      <c r="F892">
        <v>27.278199999999998</v>
      </c>
      <c r="G892">
        <v>20.059999999999999</v>
      </c>
      <c r="H892">
        <v>73.69</v>
      </c>
      <c r="I892">
        <v>39.851900000000001</v>
      </c>
      <c r="J892">
        <v>15.72</v>
      </c>
      <c r="K892">
        <v>20.569600000000001</v>
      </c>
      <c r="L892">
        <v>2028.02</v>
      </c>
    </row>
    <row r="893" spans="1:12" x14ac:dyDescent="0.35">
      <c r="A893" s="3">
        <v>39280</v>
      </c>
      <c r="B893">
        <v>25.8765</v>
      </c>
      <c r="C893">
        <v>18.8736</v>
      </c>
      <c r="D893">
        <v>27.5275</v>
      </c>
      <c r="E893">
        <v>19.330200000000001</v>
      </c>
      <c r="F893">
        <v>27.132100000000001</v>
      </c>
      <c r="G893">
        <v>20.21</v>
      </c>
      <c r="H893">
        <v>73.790000000000006</v>
      </c>
      <c r="I893">
        <v>39.851900000000001</v>
      </c>
      <c r="J893">
        <v>15.84</v>
      </c>
      <c r="K893">
        <v>20.870699999999999</v>
      </c>
      <c r="L893">
        <v>2041.78</v>
      </c>
    </row>
    <row r="894" spans="1:12" x14ac:dyDescent="0.35">
      <c r="A894" s="3">
        <v>39281</v>
      </c>
      <c r="B894">
        <v>25.994299999999999</v>
      </c>
      <c r="C894">
        <v>18.766300000000001</v>
      </c>
      <c r="D894">
        <v>26.2</v>
      </c>
      <c r="E894">
        <v>19.358699999999999</v>
      </c>
      <c r="F894">
        <v>26.8675</v>
      </c>
      <c r="G894">
        <v>20.12</v>
      </c>
      <c r="H894">
        <v>73.319999999999993</v>
      </c>
      <c r="I894">
        <v>39.913800000000002</v>
      </c>
      <c r="J894">
        <v>15.46</v>
      </c>
      <c r="K894">
        <v>19.864100000000001</v>
      </c>
      <c r="L894">
        <v>2037.98</v>
      </c>
    </row>
    <row r="895" spans="1:12" x14ac:dyDescent="0.35">
      <c r="A895" s="3">
        <v>39282</v>
      </c>
      <c r="B895">
        <v>26.490300000000001</v>
      </c>
      <c r="C895">
        <v>19.021699999999999</v>
      </c>
      <c r="D895">
        <v>26.03</v>
      </c>
      <c r="E895">
        <v>19.538900000000002</v>
      </c>
      <c r="F895">
        <v>27.323799999999999</v>
      </c>
      <c r="G895">
        <v>19.940000000000001</v>
      </c>
      <c r="H895">
        <v>73.349999999999994</v>
      </c>
      <c r="I895">
        <v>38.365000000000002</v>
      </c>
      <c r="J895">
        <v>15.78</v>
      </c>
      <c r="K895">
        <v>20.0227</v>
      </c>
      <c r="L895">
        <v>2052.9899999999998</v>
      </c>
    </row>
    <row r="896" spans="1:12" x14ac:dyDescent="0.35">
      <c r="A896" s="3">
        <v>39283</v>
      </c>
      <c r="B896">
        <v>26.196100000000001</v>
      </c>
      <c r="C896">
        <v>19.531199999999998</v>
      </c>
      <c r="D896">
        <v>25.35</v>
      </c>
      <c r="E896">
        <v>19.548400000000001</v>
      </c>
      <c r="F896">
        <v>27.0044</v>
      </c>
      <c r="G896">
        <v>19.63</v>
      </c>
      <c r="H896">
        <v>71.63</v>
      </c>
      <c r="I896">
        <v>38.055300000000003</v>
      </c>
      <c r="J896">
        <v>15.5</v>
      </c>
      <c r="K896">
        <v>19.459900000000001</v>
      </c>
      <c r="L896">
        <v>2035.88</v>
      </c>
    </row>
    <row r="897" spans="1:12" x14ac:dyDescent="0.35">
      <c r="A897" s="3">
        <v>39286</v>
      </c>
      <c r="B897">
        <v>26.221299999999999</v>
      </c>
      <c r="C897">
        <v>19.5244</v>
      </c>
      <c r="D897">
        <v>24.99</v>
      </c>
      <c r="E897">
        <v>19.709600000000002</v>
      </c>
      <c r="F897">
        <v>27.6158</v>
      </c>
      <c r="G897">
        <v>17.27</v>
      </c>
      <c r="H897">
        <v>71.739999999999995</v>
      </c>
      <c r="I897">
        <v>37.834000000000003</v>
      </c>
      <c r="J897">
        <v>15.36</v>
      </c>
      <c r="K897">
        <v>19.5946</v>
      </c>
      <c r="L897">
        <v>2036.33</v>
      </c>
    </row>
    <row r="898" spans="1:12" x14ac:dyDescent="0.35">
      <c r="A898" s="3">
        <v>39287</v>
      </c>
      <c r="B898">
        <v>25.8934</v>
      </c>
      <c r="C898">
        <v>18.327400000000001</v>
      </c>
      <c r="D898">
        <v>24.84</v>
      </c>
      <c r="E898">
        <v>19.576699999999999</v>
      </c>
      <c r="F898">
        <v>27.159500000000001</v>
      </c>
      <c r="G898">
        <v>16.07</v>
      </c>
      <c r="H898">
        <v>69.25</v>
      </c>
      <c r="I898">
        <v>38.126100000000001</v>
      </c>
      <c r="J898">
        <v>15.21</v>
      </c>
      <c r="K898">
        <v>19.443200000000001</v>
      </c>
      <c r="L898">
        <v>2000.55</v>
      </c>
    </row>
    <row r="899" spans="1:12" x14ac:dyDescent="0.35">
      <c r="A899" s="3">
        <v>39288</v>
      </c>
      <c r="B899">
        <v>25.817799999999998</v>
      </c>
      <c r="C899">
        <v>18.6494</v>
      </c>
      <c r="D899">
        <v>24.6753</v>
      </c>
      <c r="E899">
        <v>19.5199</v>
      </c>
      <c r="F899">
        <v>27.296399999999998</v>
      </c>
      <c r="G899">
        <v>16.7</v>
      </c>
      <c r="H899">
        <v>86.18</v>
      </c>
      <c r="I899">
        <v>37.5685</v>
      </c>
      <c r="J899">
        <v>15.58</v>
      </c>
      <c r="K899">
        <v>19.420200000000001</v>
      </c>
      <c r="L899">
        <v>2011.14</v>
      </c>
    </row>
    <row r="900" spans="1:12" x14ac:dyDescent="0.35">
      <c r="A900" s="3">
        <v>39289</v>
      </c>
      <c r="B900">
        <v>25.2041</v>
      </c>
      <c r="C900">
        <v>19.8369</v>
      </c>
      <c r="D900">
        <v>24.03</v>
      </c>
      <c r="E900">
        <v>18.979299999999999</v>
      </c>
      <c r="F900">
        <v>27.077400000000001</v>
      </c>
      <c r="G900">
        <v>17.84</v>
      </c>
      <c r="H900">
        <v>84.01</v>
      </c>
      <c r="I900">
        <v>37.241100000000003</v>
      </c>
      <c r="J900">
        <v>14.73</v>
      </c>
      <c r="K900">
        <v>19.023900000000001</v>
      </c>
      <c r="L900">
        <v>1986.6</v>
      </c>
    </row>
    <row r="901" spans="1:12" x14ac:dyDescent="0.35">
      <c r="A901" s="3">
        <v>39290</v>
      </c>
      <c r="B901">
        <v>24.708200000000001</v>
      </c>
      <c r="C901">
        <v>19.544799999999999</v>
      </c>
      <c r="D901">
        <v>23.489899999999999</v>
      </c>
      <c r="E901">
        <v>18.609400000000001</v>
      </c>
      <c r="F901">
        <v>26.438400000000001</v>
      </c>
      <c r="G901">
        <v>17.100000000000001</v>
      </c>
      <c r="H901">
        <v>84.04</v>
      </c>
      <c r="I901">
        <v>36.878100000000003</v>
      </c>
      <c r="J901">
        <v>13.87</v>
      </c>
      <c r="K901">
        <v>18.659300000000002</v>
      </c>
      <c r="L901">
        <v>1956.19</v>
      </c>
    </row>
    <row r="902" spans="1:12" x14ac:dyDescent="0.35">
      <c r="A902" s="3">
        <v>39293</v>
      </c>
      <c r="B902">
        <v>24.7165</v>
      </c>
      <c r="C902">
        <v>19.216000000000001</v>
      </c>
      <c r="D902">
        <v>23.62</v>
      </c>
      <c r="E902">
        <v>18.571400000000001</v>
      </c>
      <c r="F902">
        <v>26.9131</v>
      </c>
      <c r="G902">
        <v>17.39</v>
      </c>
      <c r="H902">
        <v>82.7</v>
      </c>
      <c r="I902">
        <v>37.639299999999999</v>
      </c>
      <c r="J902">
        <v>13.79</v>
      </c>
      <c r="K902">
        <v>18.905000000000001</v>
      </c>
      <c r="L902">
        <v>1973.93</v>
      </c>
    </row>
    <row r="903" spans="1:12" x14ac:dyDescent="0.35">
      <c r="A903" s="3">
        <v>39294</v>
      </c>
      <c r="B903">
        <v>24.3718</v>
      </c>
      <c r="C903">
        <v>17.902100000000001</v>
      </c>
      <c r="D903">
        <v>23.25</v>
      </c>
      <c r="E903">
        <v>18.135100000000001</v>
      </c>
      <c r="F903">
        <v>26.383800000000001</v>
      </c>
      <c r="G903">
        <v>17.23</v>
      </c>
      <c r="H903">
        <v>78.540000000000006</v>
      </c>
      <c r="I903">
        <v>36.860500000000002</v>
      </c>
      <c r="J903">
        <v>13.54</v>
      </c>
      <c r="K903">
        <v>18.7227</v>
      </c>
      <c r="L903">
        <v>1932.06</v>
      </c>
    </row>
    <row r="904" spans="1:12" x14ac:dyDescent="0.35">
      <c r="A904" s="3">
        <v>39295</v>
      </c>
      <c r="B904">
        <v>24.632400000000001</v>
      </c>
      <c r="C904">
        <v>18.342400000000001</v>
      </c>
      <c r="D904">
        <v>23.25</v>
      </c>
      <c r="E904">
        <v>18.770600000000002</v>
      </c>
      <c r="F904">
        <v>27.168600000000001</v>
      </c>
      <c r="G904">
        <v>17.16</v>
      </c>
      <c r="H904">
        <v>77.31</v>
      </c>
      <c r="I904">
        <v>36.630400000000002</v>
      </c>
      <c r="J904">
        <v>13.41</v>
      </c>
      <c r="K904">
        <v>18.865400000000001</v>
      </c>
      <c r="L904">
        <v>1945.08</v>
      </c>
    </row>
    <row r="905" spans="1:12" x14ac:dyDescent="0.35">
      <c r="A905" s="3">
        <v>39296</v>
      </c>
      <c r="B905">
        <v>24.817399999999999</v>
      </c>
      <c r="C905">
        <v>18.544799999999999</v>
      </c>
      <c r="D905">
        <v>23.36</v>
      </c>
      <c r="E905">
        <v>19.055199999999999</v>
      </c>
      <c r="F905">
        <v>27.497199999999999</v>
      </c>
      <c r="G905">
        <v>17.11</v>
      </c>
      <c r="H905">
        <v>79.709999999999994</v>
      </c>
      <c r="I905">
        <v>37.2057</v>
      </c>
      <c r="J905">
        <v>13.4</v>
      </c>
      <c r="K905">
        <v>19.261700000000001</v>
      </c>
      <c r="L905">
        <v>1966.6</v>
      </c>
    </row>
    <row r="906" spans="1:12" x14ac:dyDescent="0.35">
      <c r="A906" s="3">
        <v>39297</v>
      </c>
      <c r="B906">
        <v>24.346699999999998</v>
      </c>
      <c r="C906">
        <v>17.914400000000001</v>
      </c>
      <c r="D906">
        <v>22.92</v>
      </c>
      <c r="E906">
        <v>18.647300000000001</v>
      </c>
      <c r="F906">
        <v>26.8857</v>
      </c>
      <c r="G906">
        <v>16.57</v>
      </c>
      <c r="H906">
        <v>76.8</v>
      </c>
      <c r="I906">
        <v>36.081699999999998</v>
      </c>
      <c r="J906">
        <v>12.85</v>
      </c>
      <c r="K906">
        <v>19.040800000000001</v>
      </c>
      <c r="L906">
        <v>1918.56</v>
      </c>
    </row>
    <row r="907" spans="1:12" x14ac:dyDescent="0.35">
      <c r="A907" s="3">
        <v>39300</v>
      </c>
      <c r="B907">
        <v>24.834199999999999</v>
      </c>
      <c r="C907">
        <v>18.376300000000001</v>
      </c>
      <c r="D907">
        <v>22.97</v>
      </c>
      <c r="E907">
        <v>19.0457</v>
      </c>
      <c r="F907">
        <v>26.9222</v>
      </c>
      <c r="G907">
        <v>16.96</v>
      </c>
      <c r="H907">
        <v>79</v>
      </c>
      <c r="I907">
        <v>36.9756</v>
      </c>
      <c r="J907">
        <v>12.77</v>
      </c>
      <c r="K907">
        <v>19.215900000000001</v>
      </c>
      <c r="L907">
        <v>1954.37</v>
      </c>
    </row>
    <row r="908" spans="1:12" x14ac:dyDescent="0.35">
      <c r="A908" s="3">
        <v>39301</v>
      </c>
      <c r="B908">
        <v>24.842600000000001</v>
      </c>
      <c r="C908">
        <v>18.346499999999999</v>
      </c>
      <c r="D908">
        <v>23.439900000000002</v>
      </c>
      <c r="E908">
        <v>18.6663</v>
      </c>
      <c r="F908">
        <v>27.095600000000001</v>
      </c>
      <c r="G908">
        <v>17.350000000000001</v>
      </c>
      <c r="H908">
        <v>79.14</v>
      </c>
      <c r="I908">
        <v>35.8429</v>
      </c>
      <c r="J908">
        <v>12.63</v>
      </c>
      <c r="K908">
        <v>19.215800000000002</v>
      </c>
      <c r="L908">
        <v>1961.64</v>
      </c>
    </row>
    <row r="909" spans="1:12" x14ac:dyDescent="0.35">
      <c r="A909" s="3">
        <v>39302</v>
      </c>
      <c r="B909">
        <v>25.2209</v>
      </c>
      <c r="C909">
        <v>18.207799999999999</v>
      </c>
      <c r="D909">
        <v>23.87</v>
      </c>
      <c r="E909">
        <v>19.159500000000001</v>
      </c>
      <c r="F909">
        <v>28.9117</v>
      </c>
      <c r="G909">
        <v>17.97</v>
      </c>
      <c r="H909">
        <v>77.78</v>
      </c>
      <c r="I909">
        <v>35.533000000000001</v>
      </c>
      <c r="J909">
        <v>13.42</v>
      </c>
      <c r="K909">
        <v>19.6539</v>
      </c>
      <c r="L909">
        <v>1987.34</v>
      </c>
    </row>
    <row r="910" spans="1:12" x14ac:dyDescent="0.35">
      <c r="A910" s="3">
        <v>39303</v>
      </c>
      <c r="B910">
        <v>24.312899999999999</v>
      </c>
      <c r="C910">
        <v>17.172499999999999</v>
      </c>
      <c r="D910">
        <v>23.8</v>
      </c>
      <c r="E910">
        <v>19.055199999999999</v>
      </c>
      <c r="F910">
        <v>28.656199999999998</v>
      </c>
      <c r="G910">
        <v>17.77</v>
      </c>
      <c r="H910">
        <v>74.11</v>
      </c>
      <c r="I910">
        <v>33.825000000000003</v>
      </c>
      <c r="J910">
        <v>13.08</v>
      </c>
      <c r="K910">
        <v>19.0487</v>
      </c>
      <c r="L910">
        <v>1936.76</v>
      </c>
    </row>
    <row r="911" spans="1:12" x14ac:dyDescent="0.35">
      <c r="A911" s="3">
        <v>39304</v>
      </c>
      <c r="B911">
        <v>24.136399999999998</v>
      </c>
      <c r="C911">
        <v>16.983699999999999</v>
      </c>
      <c r="D911">
        <v>23.94</v>
      </c>
      <c r="E911">
        <v>18.9603</v>
      </c>
      <c r="F911">
        <v>28.647200000000002</v>
      </c>
      <c r="G911">
        <v>17.89</v>
      </c>
      <c r="H911">
        <v>74.78</v>
      </c>
      <c r="I911">
        <v>33.532800000000002</v>
      </c>
      <c r="J911">
        <v>13.01</v>
      </c>
      <c r="K911">
        <v>19.096499999999999</v>
      </c>
      <c r="L911">
        <v>1925.14</v>
      </c>
    </row>
    <row r="912" spans="1:12" x14ac:dyDescent="0.35">
      <c r="A912" s="3">
        <v>39307</v>
      </c>
      <c r="B912">
        <v>24.069099999999999</v>
      </c>
      <c r="C912">
        <v>17.3627</v>
      </c>
      <c r="D912">
        <v>24.57</v>
      </c>
      <c r="E912">
        <v>18.7042</v>
      </c>
      <c r="F912">
        <v>28.135999999999999</v>
      </c>
      <c r="G912">
        <v>17.36</v>
      </c>
      <c r="H912">
        <v>74.87</v>
      </c>
      <c r="I912">
        <v>34.444499999999998</v>
      </c>
      <c r="J912">
        <v>12.84</v>
      </c>
      <c r="K912">
        <v>19.128299999999999</v>
      </c>
      <c r="L912">
        <v>1934.41</v>
      </c>
    </row>
    <row r="913" spans="1:12" x14ac:dyDescent="0.35">
      <c r="A913" s="3">
        <v>39308</v>
      </c>
      <c r="B913">
        <v>23.849799999999998</v>
      </c>
      <c r="C913">
        <v>16.851900000000001</v>
      </c>
      <c r="D913">
        <v>23.72</v>
      </c>
      <c r="E913">
        <v>18.353300000000001</v>
      </c>
      <c r="F913">
        <v>27.6158</v>
      </c>
      <c r="G913">
        <v>17.46</v>
      </c>
      <c r="H913">
        <v>73.45</v>
      </c>
      <c r="I913">
        <v>33.435600000000001</v>
      </c>
      <c r="J913">
        <v>12.54</v>
      </c>
      <c r="K913">
        <v>18.953099999999999</v>
      </c>
      <c r="L913">
        <v>1901.32</v>
      </c>
    </row>
    <row r="914" spans="1:12" x14ac:dyDescent="0.35">
      <c r="A914" s="3">
        <v>39309</v>
      </c>
      <c r="B914">
        <v>23.706399999999999</v>
      </c>
      <c r="C914">
        <v>16.290700000000001</v>
      </c>
      <c r="D914">
        <v>23.32</v>
      </c>
      <c r="E914">
        <v>18.192</v>
      </c>
      <c r="F914">
        <v>27.305499999999999</v>
      </c>
      <c r="G914">
        <v>17.440000000000001</v>
      </c>
      <c r="H914">
        <v>72.38</v>
      </c>
      <c r="I914">
        <v>31.939900000000002</v>
      </c>
      <c r="J914">
        <v>11.95</v>
      </c>
      <c r="K914">
        <v>18.491199999999999</v>
      </c>
      <c r="L914">
        <v>1864.92</v>
      </c>
    </row>
    <row r="915" spans="1:12" x14ac:dyDescent="0.35">
      <c r="A915" s="3">
        <v>39310</v>
      </c>
      <c r="B915">
        <v>23.4617</v>
      </c>
      <c r="C915">
        <v>15.903499999999999</v>
      </c>
      <c r="D915">
        <v>22.76</v>
      </c>
      <c r="E915">
        <v>18.1541</v>
      </c>
      <c r="F915">
        <v>26.739699999999999</v>
      </c>
      <c r="G915">
        <v>16.899999999999999</v>
      </c>
      <c r="H915">
        <v>72.790000000000006</v>
      </c>
      <c r="I915">
        <v>32.683300000000003</v>
      </c>
      <c r="J915">
        <v>11.64</v>
      </c>
      <c r="K915">
        <v>18.395700000000001</v>
      </c>
      <c r="L915">
        <v>1846.09</v>
      </c>
    </row>
    <row r="916" spans="1:12" x14ac:dyDescent="0.35">
      <c r="A916" s="3">
        <v>39311</v>
      </c>
      <c r="B916">
        <v>23.832899999999999</v>
      </c>
      <c r="C916">
        <v>16.584199999999999</v>
      </c>
      <c r="D916">
        <v>23.54</v>
      </c>
      <c r="E916">
        <v>18.353300000000001</v>
      </c>
      <c r="F916">
        <v>27.369399999999999</v>
      </c>
      <c r="G916">
        <v>17.239999999999998</v>
      </c>
      <c r="H916">
        <v>75.02</v>
      </c>
      <c r="I916">
        <v>33.223199999999999</v>
      </c>
      <c r="J916">
        <v>11.89</v>
      </c>
      <c r="K916">
        <v>18.8735</v>
      </c>
      <c r="L916">
        <v>1888.78</v>
      </c>
    </row>
    <row r="917" spans="1:12" x14ac:dyDescent="0.35">
      <c r="A917" s="3">
        <v>39314</v>
      </c>
      <c r="B917">
        <v>23.8413</v>
      </c>
      <c r="C917">
        <v>16.606000000000002</v>
      </c>
      <c r="D917">
        <v>23.34</v>
      </c>
      <c r="E917">
        <v>18.125599999999999</v>
      </c>
      <c r="F917">
        <v>27.159500000000001</v>
      </c>
      <c r="G917">
        <v>17.170000000000002</v>
      </c>
      <c r="H917">
        <v>74.7</v>
      </c>
      <c r="I917">
        <v>33.116999999999997</v>
      </c>
      <c r="J917">
        <v>12.1</v>
      </c>
      <c r="K917">
        <v>19.2</v>
      </c>
      <c r="L917">
        <v>1893.05</v>
      </c>
    </row>
    <row r="918" spans="1:12" x14ac:dyDescent="0.35">
      <c r="A918" s="3">
        <v>39315</v>
      </c>
      <c r="B918">
        <v>23.681100000000001</v>
      </c>
      <c r="C918">
        <v>17.332899999999999</v>
      </c>
      <c r="D918">
        <v>23.04</v>
      </c>
      <c r="E918">
        <v>18.2774</v>
      </c>
      <c r="F918">
        <v>27.469799999999999</v>
      </c>
      <c r="G918">
        <v>17.3</v>
      </c>
      <c r="H918">
        <v>77.489999999999995</v>
      </c>
      <c r="I918">
        <v>32.656799999999997</v>
      </c>
      <c r="J918">
        <v>12.17</v>
      </c>
      <c r="K918">
        <v>19.024799999999999</v>
      </c>
      <c r="L918">
        <v>1910.99</v>
      </c>
    </row>
    <row r="919" spans="1:12" x14ac:dyDescent="0.35">
      <c r="A919" s="3">
        <v>39316</v>
      </c>
      <c r="B919">
        <v>23.807600000000001</v>
      </c>
      <c r="C919">
        <v>18.004000000000001</v>
      </c>
      <c r="D919">
        <v>23.23</v>
      </c>
      <c r="E919">
        <v>18.3248</v>
      </c>
      <c r="F919">
        <v>27.6158</v>
      </c>
      <c r="G919">
        <v>17.43</v>
      </c>
      <c r="H919">
        <v>78.5</v>
      </c>
      <c r="I919">
        <v>32.984200000000001</v>
      </c>
      <c r="J919">
        <v>12.01</v>
      </c>
      <c r="K919">
        <v>19.2319</v>
      </c>
      <c r="L919">
        <v>1936.77</v>
      </c>
    </row>
    <row r="920" spans="1:12" x14ac:dyDescent="0.35">
      <c r="A920" s="3">
        <v>39317</v>
      </c>
      <c r="B920">
        <v>23.8751</v>
      </c>
      <c r="C920">
        <v>17.808399999999999</v>
      </c>
      <c r="D920">
        <v>23.13</v>
      </c>
      <c r="E920">
        <v>18.372299999999999</v>
      </c>
      <c r="F920">
        <v>27.6249</v>
      </c>
      <c r="G920">
        <v>17.25</v>
      </c>
      <c r="H920">
        <v>77.3</v>
      </c>
      <c r="I920">
        <v>33.506399999999999</v>
      </c>
      <c r="J920">
        <v>12.06</v>
      </c>
      <c r="K920">
        <v>19.2956</v>
      </c>
      <c r="L920">
        <v>1931.88</v>
      </c>
    </row>
    <row r="921" spans="1:12" x14ac:dyDescent="0.35">
      <c r="A921" s="3">
        <v>39318</v>
      </c>
      <c r="B921">
        <v>24.305399999999999</v>
      </c>
      <c r="C921">
        <v>18.383099999999999</v>
      </c>
      <c r="D921">
        <v>23.59</v>
      </c>
      <c r="E921">
        <v>18.9129</v>
      </c>
      <c r="F921">
        <v>28.044799999999999</v>
      </c>
      <c r="G921">
        <v>17.8</v>
      </c>
      <c r="H921">
        <v>79.25</v>
      </c>
      <c r="I921">
        <v>33.833799999999997</v>
      </c>
      <c r="J921">
        <v>12.13</v>
      </c>
      <c r="K921">
        <v>19.741499999999998</v>
      </c>
      <c r="L921">
        <v>1961.38</v>
      </c>
    </row>
    <row r="922" spans="1:12" x14ac:dyDescent="0.35">
      <c r="A922" s="3">
        <v>39321</v>
      </c>
      <c r="B922">
        <v>24.035399999999999</v>
      </c>
      <c r="C922">
        <v>17.968699999999998</v>
      </c>
      <c r="D922">
        <v>23.03</v>
      </c>
      <c r="E922">
        <v>18.837</v>
      </c>
      <c r="F922">
        <v>28.382400000000001</v>
      </c>
      <c r="G922">
        <v>17.14</v>
      </c>
      <c r="H922">
        <v>78.650000000000006</v>
      </c>
      <c r="I922">
        <v>34.143599999999999</v>
      </c>
      <c r="J922">
        <v>11.98</v>
      </c>
      <c r="K922">
        <v>19.470800000000001</v>
      </c>
      <c r="L922">
        <v>1947.49</v>
      </c>
    </row>
    <row r="923" spans="1:12" x14ac:dyDescent="0.35">
      <c r="A923" s="3">
        <v>39322</v>
      </c>
      <c r="B923">
        <v>23.562899999999999</v>
      </c>
      <c r="C923">
        <v>17.230899999999998</v>
      </c>
      <c r="D923">
        <v>22.52</v>
      </c>
      <c r="E923">
        <v>18.3628</v>
      </c>
      <c r="F923">
        <v>27.752700000000001</v>
      </c>
      <c r="G923">
        <v>16.98</v>
      </c>
      <c r="H923">
        <v>76.22</v>
      </c>
      <c r="I923">
        <v>33.5152</v>
      </c>
      <c r="J923">
        <v>11.66</v>
      </c>
      <c r="K923">
        <v>19.080500000000001</v>
      </c>
      <c r="L923">
        <v>1899.24</v>
      </c>
    </row>
    <row r="924" spans="1:12" x14ac:dyDescent="0.35">
      <c r="A924" s="3">
        <v>39323</v>
      </c>
      <c r="B924">
        <v>24.119700000000002</v>
      </c>
      <c r="C924">
        <v>18.217400000000001</v>
      </c>
      <c r="D924">
        <v>22.55</v>
      </c>
      <c r="E924">
        <v>19.0931</v>
      </c>
      <c r="F924">
        <v>28.2912</v>
      </c>
      <c r="G924">
        <v>17.5</v>
      </c>
      <c r="H924">
        <v>79.05</v>
      </c>
      <c r="I924">
        <v>34.572299999999998</v>
      </c>
      <c r="J924">
        <v>12.3</v>
      </c>
      <c r="K924">
        <v>19.980399999999999</v>
      </c>
      <c r="L924">
        <v>1954.85</v>
      </c>
    </row>
    <row r="925" spans="1:12" x14ac:dyDescent="0.35">
      <c r="A925" s="3">
        <v>39324</v>
      </c>
      <c r="B925">
        <v>24.0016</v>
      </c>
      <c r="C925">
        <v>18.5122</v>
      </c>
      <c r="D925">
        <v>22.61</v>
      </c>
      <c r="E925">
        <v>19.169</v>
      </c>
      <c r="F925">
        <v>28.683599999999998</v>
      </c>
      <c r="G925">
        <v>17.2</v>
      </c>
      <c r="H925">
        <v>78.680000000000007</v>
      </c>
      <c r="I925">
        <v>34.714399999999998</v>
      </c>
      <c r="J925">
        <v>12.42</v>
      </c>
      <c r="K925">
        <v>20.131699999999999</v>
      </c>
      <c r="L925">
        <v>1963.75</v>
      </c>
    </row>
    <row r="926" spans="1:12" x14ac:dyDescent="0.35">
      <c r="A926" s="3">
        <v>39325</v>
      </c>
      <c r="B926">
        <v>24.2379</v>
      </c>
      <c r="C926">
        <v>18.815200000000001</v>
      </c>
      <c r="D926">
        <v>22.73</v>
      </c>
      <c r="E926">
        <v>19.235399999999998</v>
      </c>
      <c r="F926">
        <v>29.130800000000001</v>
      </c>
      <c r="G926">
        <v>17.52</v>
      </c>
      <c r="H926">
        <v>79.91</v>
      </c>
      <c r="I926">
        <v>35.433900000000001</v>
      </c>
      <c r="J926">
        <v>13</v>
      </c>
      <c r="K926">
        <v>20.506</v>
      </c>
      <c r="L926">
        <v>1988.73</v>
      </c>
    </row>
    <row r="927" spans="1:12" x14ac:dyDescent="0.35">
      <c r="A927" s="3">
        <v>39329</v>
      </c>
      <c r="B927">
        <v>24.305399999999999</v>
      </c>
      <c r="C927">
        <v>19.5869</v>
      </c>
      <c r="D927">
        <v>23.97</v>
      </c>
      <c r="E927">
        <v>19.652699999999999</v>
      </c>
      <c r="F927">
        <v>29.495799999999999</v>
      </c>
      <c r="G927">
        <v>18.14</v>
      </c>
      <c r="H927">
        <v>82.7</v>
      </c>
      <c r="I927">
        <v>35.540500000000002</v>
      </c>
      <c r="J927">
        <v>13.17</v>
      </c>
      <c r="K927">
        <v>20.848400000000002</v>
      </c>
      <c r="L927">
        <v>2020.51</v>
      </c>
    </row>
    <row r="928" spans="1:12" x14ac:dyDescent="0.35">
      <c r="A928" s="3">
        <v>39330</v>
      </c>
      <c r="B928">
        <v>24.026900000000001</v>
      </c>
      <c r="C928">
        <v>18.581499999999998</v>
      </c>
      <c r="D928">
        <v>24.1</v>
      </c>
      <c r="E928">
        <v>19.662199999999999</v>
      </c>
      <c r="F928">
        <v>29.404599999999999</v>
      </c>
      <c r="G928">
        <v>17.920000000000002</v>
      </c>
      <c r="H928">
        <v>83.75</v>
      </c>
      <c r="I928">
        <v>34.581200000000003</v>
      </c>
      <c r="J928">
        <v>12.9</v>
      </c>
      <c r="K928">
        <v>20.697099999999999</v>
      </c>
      <c r="L928">
        <v>1994.38</v>
      </c>
    </row>
    <row r="929" spans="1:12" x14ac:dyDescent="0.35">
      <c r="A929" s="3">
        <v>39331</v>
      </c>
      <c r="B929">
        <v>24.389700000000001</v>
      </c>
      <c r="C929">
        <v>18.343699999999998</v>
      </c>
      <c r="D929">
        <v>24.15</v>
      </c>
      <c r="E929">
        <v>19.481999999999999</v>
      </c>
      <c r="F929">
        <v>29.0578</v>
      </c>
      <c r="G929">
        <v>17.989999999999998</v>
      </c>
      <c r="H929">
        <v>86.21</v>
      </c>
      <c r="I929">
        <v>34.483400000000003</v>
      </c>
      <c r="J929">
        <v>12.94</v>
      </c>
      <c r="K929">
        <v>20.8246</v>
      </c>
      <c r="L929">
        <v>1998.67</v>
      </c>
    </row>
    <row r="930" spans="1:12" x14ac:dyDescent="0.35">
      <c r="A930" s="3">
        <v>39332</v>
      </c>
      <c r="B930">
        <v>23.993200000000002</v>
      </c>
      <c r="C930">
        <v>17.903500000000001</v>
      </c>
      <c r="D930">
        <v>23.76</v>
      </c>
      <c r="E930">
        <v>19.121600000000001</v>
      </c>
      <c r="F930">
        <v>28.765699999999999</v>
      </c>
      <c r="G930">
        <v>18.04</v>
      </c>
      <c r="H930">
        <v>84.52</v>
      </c>
      <c r="I930">
        <v>33.657299999999999</v>
      </c>
      <c r="J930">
        <v>12.61</v>
      </c>
      <c r="K930">
        <v>20.283000000000001</v>
      </c>
      <c r="L930">
        <v>1958.35</v>
      </c>
    </row>
    <row r="931" spans="1:12" x14ac:dyDescent="0.35">
      <c r="A931" s="3">
        <v>39335</v>
      </c>
      <c r="B931">
        <v>24.026900000000001</v>
      </c>
      <c r="C931">
        <v>18.5747</v>
      </c>
      <c r="D931">
        <v>23.3</v>
      </c>
      <c r="E931">
        <v>19.131</v>
      </c>
      <c r="F931">
        <v>28.9665</v>
      </c>
      <c r="G931">
        <v>17.399999999999999</v>
      </c>
      <c r="H931">
        <v>83.34</v>
      </c>
      <c r="I931">
        <v>32.662500000000001</v>
      </c>
      <c r="J931">
        <v>12.94</v>
      </c>
      <c r="K931">
        <v>20.1875</v>
      </c>
      <c r="L931">
        <v>1960.2</v>
      </c>
    </row>
    <row r="932" spans="1:12" x14ac:dyDescent="0.35">
      <c r="A932" s="3">
        <v>39336</v>
      </c>
      <c r="B932">
        <v>24.406600000000001</v>
      </c>
      <c r="C932">
        <v>18.408899999999999</v>
      </c>
      <c r="D932">
        <v>23.71</v>
      </c>
      <c r="E932">
        <v>19.406099999999999</v>
      </c>
      <c r="F932">
        <v>29.349799999999998</v>
      </c>
      <c r="G932">
        <v>17.670000000000002</v>
      </c>
      <c r="H932">
        <v>86.28</v>
      </c>
      <c r="I932">
        <v>33.7639</v>
      </c>
      <c r="J932">
        <v>12.97</v>
      </c>
      <c r="K932">
        <v>20.4343</v>
      </c>
      <c r="L932">
        <v>1988.98</v>
      </c>
    </row>
    <row r="933" spans="1:12" x14ac:dyDescent="0.35">
      <c r="A933" s="3">
        <v>39337</v>
      </c>
      <c r="B933">
        <v>24.406600000000001</v>
      </c>
      <c r="C933">
        <v>18.593699999999998</v>
      </c>
      <c r="D933">
        <v>23.56</v>
      </c>
      <c r="E933">
        <v>19.481999999999999</v>
      </c>
      <c r="F933">
        <v>29.0029</v>
      </c>
      <c r="G933">
        <v>17.36</v>
      </c>
      <c r="H933">
        <v>87.3</v>
      </c>
      <c r="I933">
        <v>33.639600000000002</v>
      </c>
      <c r="J933">
        <v>12.83</v>
      </c>
      <c r="K933">
        <v>20.275099999999998</v>
      </c>
      <c r="L933">
        <v>1988.96</v>
      </c>
    </row>
    <row r="934" spans="1:12" x14ac:dyDescent="0.35">
      <c r="A934" s="3">
        <v>39338</v>
      </c>
      <c r="B934">
        <v>24.6006</v>
      </c>
      <c r="C934">
        <v>18.641300000000001</v>
      </c>
      <c r="D934">
        <v>23.72</v>
      </c>
      <c r="E934">
        <v>19.396599999999999</v>
      </c>
      <c r="F934">
        <v>28.756599999999999</v>
      </c>
      <c r="G934">
        <v>17.34</v>
      </c>
      <c r="H934">
        <v>87.26</v>
      </c>
      <c r="I934">
        <v>34.7943</v>
      </c>
      <c r="J934">
        <v>12.73</v>
      </c>
      <c r="K934">
        <v>20.1875</v>
      </c>
      <c r="L934">
        <v>1998.63</v>
      </c>
    </row>
    <row r="935" spans="1:12" x14ac:dyDescent="0.35">
      <c r="A935" s="3">
        <v>39339</v>
      </c>
      <c r="B935">
        <v>24.499400000000001</v>
      </c>
      <c r="C935">
        <v>18.86</v>
      </c>
      <c r="D935">
        <v>24.73</v>
      </c>
      <c r="E935">
        <v>19.036200000000001</v>
      </c>
      <c r="F935">
        <v>28.802199999999999</v>
      </c>
      <c r="G935">
        <v>17.72</v>
      </c>
      <c r="H935">
        <v>87.77</v>
      </c>
      <c r="I935">
        <v>35.025300000000001</v>
      </c>
      <c r="J935">
        <v>12.69</v>
      </c>
      <c r="K935">
        <v>19.853000000000002</v>
      </c>
      <c r="L935">
        <v>2000.82</v>
      </c>
    </row>
    <row r="936" spans="1:12" x14ac:dyDescent="0.35">
      <c r="A936" s="3">
        <v>39342</v>
      </c>
      <c r="B936">
        <v>24.233599999999999</v>
      </c>
      <c r="C936">
        <v>18.805700000000002</v>
      </c>
      <c r="D936">
        <v>24.95</v>
      </c>
      <c r="E936">
        <v>18.988800000000001</v>
      </c>
      <c r="F936">
        <v>28.747499999999999</v>
      </c>
      <c r="G936">
        <v>18.41</v>
      </c>
      <c r="H936">
        <v>86.91</v>
      </c>
      <c r="I936">
        <v>34.643299999999996</v>
      </c>
      <c r="J936">
        <v>12.84</v>
      </c>
      <c r="K936">
        <v>19.789300000000001</v>
      </c>
      <c r="L936">
        <v>1983.08</v>
      </c>
    </row>
    <row r="937" spans="1:12" x14ac:dyDescent="0.35">
      <c r="A937" s="3">
        <v>39343</v>
      </c>
      <c r="B937">
        <v>24.406600000000001</v>
      </c>
      <c r="C937">
        <v>19.146699999999999</v>
      </c>
      <c r="D937">
        <v>25.06</v>
      </c>
      <c r="E937">
        <v>19.662199999999999</v>
      </c>
      <c r="F937">
        <v>29.240300000000001</v>
      </c>
      <c r="G937">
        <v>19.23</v>
      </c>
      <c r="H937">
        <v>88.75</v>
      </c>
      <c r="I937">
        <v>35.353999999999999</v>
      </c>
      <c r="J937">
        <v>13.3</v>
      </c>
      <c r="K937">
        <v>20.235299999999999</v>
      </c>
      <c r="L937">
        <v>2035.37</v>
      </c>
    </row>
    <row r="938" spans="1:12" x14ac:dyDescent="0.35">
      <c r="A938" s="3">
        <v>39344</v>
      </c>
      <c r="B938">
        <v>24.187200000000001</v>
      </c>
      <c r="C938">
        <v>19.126300000000001</v>
      </c>
      <c r="D938">
        <v>25.29</v>
      </c>
      <c r="E938">
        <v>19.766500000000001</v>
      </c>
      <c r="F938">
        <v>29.285900000000002</v>
      </c>
      <c r="G938">
        <v>19.64</v>
      </c>
      <c r="H938">
        <v>89</v>
      </c>
      <c r="I938">
        <v>35.5672</v>
      </c>
      <c r="J938">
        <v>13.1</v>
      </c>
      <c r="K938">
        <v>20.450299999999999</v>
      </c>
      <c r="L938">
        <v>2041.36</v>
      </c>
    </row>
    <row r="939" spans="1:12" x14ac:dyDescent="0.35">
      <c r="A939" s="3">
        <v>39345</v>
      </c>
      <c r="B939">
        <v>23.976400000000002</v>
      </c>
      <c r="C939">
        <v>19.063800000000001</v>
      </c>
      <c r="D939">
        <v>25.29</v>
      </c>
      <c r="E939">
        <v>19.956199999999999</v>
      </c>
      <c r="F939">
        <v>29.395399999999999</v>
      </c>
      <c r="G939">
        <v>19.48</v>
      </c>
      <c r="H939">
        <v>89.65</v>
      </c>
      <c r="I939">
        <v>36.011299999999999</v>
      </c>
      <c r="J939">
        <v>13.35</v>
      </c>
      <c r="K939">
        <v>20.553799999999999</v>
      </c>
      <c r="L939">
        <v>2032.61</v>
      </c>
    </row>
    <row r="940" spans="1:12" x14ac:dyDescent="0.35">
      <c r="A940" s="3">
        <v>39346</v>
      </c>
      <c r="B940">
        <v>24.170300000000001</v>
      </c>
      <c r="C940">
        <v>19.585599999999999</v>
      </c>
      <c r="D940">
        <v>26.049900000000001</v>
      </c>
      <c r="E940">
        <v>20.8431</v>
      </c>
      <c r="F940">
        <v>29.477599999999999</v>
      </c>
      <c r="G940">
        <v>19.190000000000001</v>
      </c>
      <c r="H940">
        <v>91.3</v>
      </c>
      <c r="I940">
        <v>36.268900000000002</v>
      </c>
      <c r="J940">
        <v>13.24</v>
      </c>
      <c r="K940">
        <v>20.601600000000001</v>
      </c>
      <c r="L940">
        <v>2049.48</v>
      </c>
    </row>
    <row r="941" spans="1:12" x14ac:dyDescent="0.35">
      <c r="A941" s="3">
        <v>39349</v>
      </c>
      <c r="B941">
        <v>24.533100000000001</v>
      </c>
      <c r="C941">
        <v>20.146699999999999</v>
      </c>
      <c r="D941">
        <v>25.73</v>
      </c>
      <c r="E941">
        <v>20.6676</v>
      </c>
      <c r="F941">
        <v>29.0943</v>
      </c>
      <c r="G941">
        <v>19.29</v>
      </c>
      <c r="H941">
        <v>92.59</v>
      </c>
      <c r="I941">
        <v>36.988399999999999</v>
      </c>
      <c r="J941">
        <v>13.48</v>
      </c>
      <c r="K941">
        <v>20.6892</v>
      </c>
      <c r="L941">
        <v>2057.25</v>
      </c>
    </row>
    <row r="942" spans="1:12" x14ac:dyDescent="0.35">
      <c r="A942" s="3">
        <v>39350</v>
      </c>
      <c r="B942">
        <v>24.937999999999999</v>
      </c>
      <c r="C942">
        <v>20.8125</v>
      </c>
      <c r="D942">
        <v>26.509900000000002</v>
      </c>
      <c r="E942">
        <v>20.809899999999999</v>
      </c>
      <c r="F942">
        <v>29.6053</v>
      </c>
      <c r="G942">
        <v>21.01</v>
      </c>
      <c r="H942">
        <v>93.48</v>
      </c>
      <c r="I942">
        <v>36.9086</v>
      </c>
      <c r="J942">
        <v>13.81</v>
      </c>
      <c r="K942">
        <v>20.617599999999999</v>
      </c>
      <c r="L942">
        <v>2076.83</v>
      </c>
    </row>
    <row r="943" spans="1:12" x14ac:dyDescent="0.35">
      <c r="A943" s="3">
        <v>39351</v>
      </c>
      <c r="B943">
        <v>24.887499999999999</v>
      </c>
      <c r="C943">
        <v>20.756799999999998</v>
      </c>
      <c r="D943">
        <v>26.7</v>
      </c>
      <c r="E943">
        <v>20.648599999999998</v>
      </c>
      <c r="F943">
        <v>30.107399999999998</v>
      </c>
      <c r="G943">
        <v>21.94</v>
      </c>
      <c r="H943">
        <v>93.43</v>
      </c>
      <c r="I943">
        <v>37.5214</v>
      </c>
      <c r="J943">
        <v>13.75</v>
      </c>
      <c r="K943">
        <v>20.633400000000002</v>
      </c>
      <c r="L943">
        <v>2088.38</v>
      </c>
    </row>
    <row r="944" spans="1:12" x14ac:dyDescent="0.35">
      <c r="A944" s="3">
        <v>39352</v>
      </c>
      <c r="B944">
        <v>24.879000000000001</v>
      </c>
      <c r="C944">
        <v>20.991800000000001</v>
      </c>
      <c r="D944">
        <v>26.27</v>
      </c>
      <c r="E944">
        <v>20.515799999999999</v>
      </c>
      <c r="F944">
        <v>30.3262</v>
      </c>
      <c r="G944">
        <v>21.36</v>
      </c>
      <c r="H944">
        <v>93.38</v>
      </c>
      <c r="I944">
        <v>37.512500000000003</v>
      </c>
      <c r="J944">
        <v>13.28</v>
      </c>
      <c r="K944">
        <v>20.513999999999999</v>
      </c>
      <c r="L944">
        <v>2096.39</v>
      </c>
    </row>
    <row r="945" spans="1:12" x14ac:dyDescent="0.35">
      <c r="A945" s="3">
        <v>39353</v>
      </c>
      <c r="B945">
        <v>24.8537</v>
      </c>
      <c r="C945">
        <v>20.851900000000001</v>
      </c>
      <c r="D945">
        <v>26.842500000000001</v>
      </c>
      <c r="E945">
        <v>20.534800000000001</v>
      </c>
      <c r="F945">
        <v>30.2349</v>
      </c>
      <c r="G945">
        <v>20.75</v>
      </c>
      <c r="H945">
        <v>93.15</v>
      </c>
      <c r="I945">
        <v>37.539200000000001</v>
      </c>
      <c r="J945">
        <v>13.2</v>
      </c>
      <c r="K945">
        <v>20.593599999999999</v>
      </c>
      <c r="L945">
        <v>2091.11</v>
      </c>
    </row>
    <row r="946" spans="1:12" x14ac:dyDescent="0.35">
      <c r="A946" s="3">
        <v>39356</v>
      </c>
      <c r="B946">
        <v>25.115400000000001</v>
      </c>
      <c r="C946">
        <v>21.241700000000002</v>
      </c>
      <c r="D946">
        <v>27.039899999999999</v>
      </c>
      <c r="E946">
        <v>20.8383</v>
      </c>
      <c r="F946">
        <v>30.107299999999999</v>
      </c>
      <c r="G946">
        <v>21.22</v>
      </c>
      <c r="H946">
        <v>93.41</v>
      </c>
      <c r="I946">
        <v>37.388199999999998</v>
      </c>
      <c r="J946">
        <v>13.23</v>
      </c>
      <c r="K946">
        <v>21.000499999999999</v>
      </c>
      <c r="L946">
        <v>2116.9699999999998</v>
      </c>
    </row>
    <row r="947" spans="1:12" x14ac:dyDescent="0.35">
      <c r="A947" s="3">
        <v>39357</v>
      </c>
      <c r="B947">
        <v>25.0562</v>
      </c>
      <c r="C947">
        <v>21.528500000000001</v>
      </c>
      <c r="D947">
        <v>26.947500000000002</v>
      </c>
      <c r="E947">
        <v>20.724599999999999</v>
      </c>
      <c r="F947">
        <v>30.125499999999999</v>
      </c>
      <c r="G947">
        <v>21.2</v>
      </c>
      <c r="H947">
        <v>92.36</v>
      </c>
      <c r="I947">
        <v>37.290399999999998</v>
      </c>
      <c r="J947">
        <v>13.2</v>
      </c>
      <c r="K947">
        <v>21.0077</v>
      </c>
      <c r="L947">
        <v>2115.89</v>
      </c>
    </row>
    <row r="948" spans="1:12" x14ac:dyDescent="0.35">
      <c r="A948" s="3">
        <v>39358</v>
      </c>
      <c r="B948">
        <v>24.8474</v>
      </c>
      <c r="C948">
        <v>21.456499999999998</v>
      </c>
      <c r="D948">
        <v>27.1675</v>
      </c>
      <c r="E948">
        <v>20.456600000000002</v>
      </c>
      <c r="F948">
        <v>29.614599999999999</v>
      </c>
      <c r="G948">
        <v>21.08</v>
      </c>
      <c r="H948">
        <v>92.454999999999998</v>
      </c>
      <c r="I948">
        <v>37.548000000000002</v>
      </c>
      <c r="J948">
        <v>13.23</v>
      </c>
      <c r="K948">
        <v>20.553799999999999</v>
      </c>
      <c r="L948">
        <v>2103.0100000000002</v>
      </c>
    </row>
    <row r="949" spans="1:12" x14ac:dyDescent="0.35">
      <c r="A949" s="3">
        <v>39359</v>
      </c>
      <c r="B949">
        <v>25.064599999999999</v>
      </c>
      <c r="C949">
        <v>21.228200000000001</v>
      </c>
      <c r="D949">
        <v>27.15</v>
      </c>
      <c r="E949">
        <v>20.639099999999999</v>
      </c>
      <c r="F949">
        <v>29.340699999999998</v>
      </c>
      <c r="G949">
        <v>21.14</v>
      </c>
      <c r="H949">
        <v>92.26</v>
      </c>
      <c r="I949">
        <v>38.001100000000001</v>
      </c>
      <c r="J949">
        <v>13.35</v>
      </c>
      <c r="K949">
        <v>20.386600000000001</v>
      </c>
      <c r="L949">
        <v>2105.56</v>
      </c>
    </row>
    <row r="950" spans="1:12" x14ac:dyDescent="0.35">
      <c r="A950" s="3">
        <v>39360</v>
      </c>
      <c r="B950">
        <v>25.174299999999999</v>
      </c>
      <c r="C950">
        <v>21.9361</v>
      </c>
      <c r="D950">
        <v>27.880099999999999</v>
      </c>
      <c r="E950">
        <v>21.0364</v>
      </c>
      <c r="F950">
        <v>29.796099999999999</v>
      </c>
      <c r="G950">
        <v>22</v>
      </c>
      <c r="H950">
        <v>93.43</v>
      </c>
      <c r="I950">
        <v>38.516300000000001</v>
      </c>
      <c r="J950">
        <v>13.63</v>
      </c>
      <c r="K950">
        <v>20.338799999999999</v>
      </c>
      <c r="L950">
        <v>2149.67</v>
      </c>
    </row>
    <row r="951" spans="1:12" x14ac:dyDescent="0.35">
      <c r="A951" s="3">
        <v>39363</v>
      </c>
      <c r="B951">
        <v>25.174299999999999</v>
      </c>
      <c r="C951">
        <v>22.813800000000001</v>
      </c>
      <c r="D951">
        <v>28.05</v>
      </c>
      <c r="E951">
        <v>21.3505</v>
      </c>
      <c r="F951">
        <v>29.851700000000001</v>
      </c>
      <c r="G951">
        <v>22.27</v>
      </c>
      <c r="H951">
        <v>95.85</v>
      </c>
      <c r="I951">
        <v>37.992199999999997</v>
      </c>
      <c r="J951">
        <v>13.63</v>
      </c>
      <c r="K951">
        <v>20.4343</v>
      </c>
      <c r="L951">
        <v>2163.2600000000002</v>
      </c>
    </row>
    <row r="952" spans="1:12" x14ac:dyDescent="0.35">
      <c r="A952" s="3">
        <v>39364</v>
      </c>
      <c r="B952">
        <v>25.3935</v>
      </c>
      <c r="C952">
        <v>22.806999999999999</v>
      </c>
      <c r="D952">
        <v>28.369900000000001</v>
      </c>
      <c r="E952">
        <v>21.421600000000002</v>
      </c>
      <c r="F952">
        <v>30.189399999999999</v>
      </c>
      <c r="G952">
        <v>22.79</v>
      </c>
      <c r="H952">
        <v>95.323999999999998</v>
      </c>
      <c r="I952">
        <v>37.886699999999998</v>
      </c>
      <c r="J952">
        <v>13.79</v>
      </c>
      <c r="K952">
        <v>20.5776</v>
      </c>
      <c r="L952">
        <v>2171.21</v>
      </c>
    </row>
    <row r="953" spans="1:12" x14ac:dyDescent="0.35">
      <c r="A953" s="3">
        <v>39365</v>
      </c>
      <c r="B953">
        <v>25.503299999999999</v>
      </c>
      <c r="C953">
        <v>22.6616</v>
      </c>
      <c r="D953">
        <v>28.36</v>
      </c>
      <c r="E953">
        <v>21.7394</v>
      </c>
      <c r="F953">
        <v>30.3628</v>
      </c>
      <c r="G953">
        <v>23.42</v>
      </c>
      <c r="H953">
        <v>94.66</v>
      </c>
      <c r="I953">
        <v>37.5747</v>
      </c>
      <c r="J953">
        <v>14.02</v>
      </c>
      <c r="K953">
        <v>20.609500000000001</v>
      </c>
      <c r="L953">
        <v>2176.98</v>
      </c>
    </row>
    <row r="954" spans="1:12" x14ac:dyDescent="0.35">
      <c r="A954" s="3">
        <v>39366</v>
      </c>
      <c r="B954">
        <v>25.2334</v>
      </c>
      <c r="C954">
        <v>22.042100000000001</v>
      </c>
      <c r="D954">
        <v>27.65</v>
      </c>
      <c r="E954">
        <v>21.303100000000001</v>
      </c>
      <c r="F954">
        <v>29.933900000000001</v>
      </c>
      <c r="G954">
        <v>22.91</v>
      </c>
      <c r="H954">
        <v>89.34</v>
      </c>
      <c r="I954">
        <v>36.837400000000002</v>
      </c>
      <c r="J954">
        <v>13.8</v>
      </c>
      <c r="K954">
        <v>20.251200000000001</v>
      </c>
      <c r="L954">
        <v>2140.92</v>
      </c>
    </row>
    <row r="955" spans="1:12" x14ac:dyDescent="0.35">
      <c r="A955" s="3">
        <v>39367</v>
      </c>
      <c r="B955">
        <v>25.4527</v>
      </c>
      <c r="C955">
        <v>22.724599999999999</v>
      </c>
      <c r="D955">
        <v>28.48</v>
      </c>
      <c r="E955">
        <v>21.284199999999998</v>
      </c>
      <c r="F955">
        <v>30.043500000000002</v>
      </c>
      <c r="G955">
        <v>23</v>
      </c>
      <c r="H955">
        <v>92.37</v>
      </c>
      <c r="I955">
        <v>37.450299999999999</v>
      </c>
      <c r="J955">
        <v>13.94</v>
      </c>
      <c r="K955">
        <v>20.346699999999998</v>
      </c>
      <c r="L955">
        <v>2177.9899999999998</v>
      </c>
    </row>
    <row r="956" spans="1:12" x14ac:dyDescent="0.35">
      <c r="A956" s="3">
        <v>39370</v>
      </c>
      <c r="B956">
        <v>25.343</v>
      </c>
      <c r="C956">
        <v>22.6875</v>
      </c>
      <c r="D956">
        <v>27.86</v>
      </c>
      <c r="E956">
        <v>20.933199999999999</v>
      </c>
      <c r="F956">
        <v>29.924700000000001</v>
      </c>
      <c r="G956">
        <v>23.96</v>
      </c>
      <c r="H956">
        <v>90.53</v>
      </c>
      <c r="I956">
        <v>36.677500000000002</v>
      </c>
      <c r="J956">
        <v>13.98</v>
      </c>
      <c r="K956">
        <v>20.506</v>
      </c>
      <c r="L956">
        <v>2158.92</v>
      </c>
    </row>
    <row r="957" spans="1:12" x14ac:dyDescent="0.35">
      <c r="A957" s="3">
        <v>39371</v>
      </c>
      <c r="B957">
        <v>25.5793</v>
      </c>
      <c r="C957">
        <v>23.040700000000001</v>
      </c>
      <c r="D957">
        <v>26.69</v>
      </c>
      <c r="E957">
        <v>20.6297</v>
      </c>
      <c r="F957">
        <v>29.468399999999999</v>
      </c>
      <c r="G957">
        <v>23.97</v>
      </c>
      <c r="H957">
        <v>89.53</v>
      </c>
      <c r="I957">
        <v>36.277799999999999</v>
      </c>
      <c r="J957">
        <v>13.96</v>
      </c>
      <c r="K957">
        <v>20.291</v>
      </c>
      <c r="L957">
        <v>2151.14</v>
      </c>
    </row>
    <row r="958" spans="1:12" x14ac:dyDescent="0.35">
      <c r="A958" s="3">
        <v>39372</v>
      </c>
      <c r="B958">
        <v>26.220400000000001</v>
      </c>
      <c r="C958">
        <v>23.471399999999999</v>
      </c>
      <c r="D958">
        <v>28.82</v>
      </c>
      <c r="E958">
        <v>20.383099999999999</v>
      </c>
      <c r="F958">
        <v>29.6236</v>
      </c>
      <c r="G958">
        <v>24.28</v>
      </c>
      <c r="H958">
        <v>90.55</v>
      </c>
      <c r="I958">
        <v>36.784100000000002</v>
      </c>
      <c r="J958">
        <v>14.11</v>
      </c>
      <c r="K958">
        <v>21.278500000000001</v>
      </c>
      <c r="L958">
        <v>2179.14</v>
      </c>
    </row>
    <row r="959" spans="1:12" x14ac:dyDescent="0.35">
      <c r="A959" s="3">
        <v>39373</v>
      </c>
      <c r="B959">
        <v>26.2879</v>
      </c>
      <c r="C959">
        <v>23.5733</v>
      </c>
      <c r="D959">
        <v>29.35</v>
      </c>
      <c r="E959">
        <v>20.3261</v>
      </c>
      <c r="F959">
        <v>29.824400000000001</v>
      </c>
      <c r="G959">
        <v>24.03</v>
      </c>
      <c r="H959">
        <v>89.85</v>
      </c>
      <c r="I959">
        <v>36.7575</v>
      </c>
      <c r="J959">
        <v>14.55</v>
      </c>
      <c r="K959">
        <v>21.477599999999999</v>
      </c>
      <c r="L959">
        <v>2187.52</v>
      </c>
    </row>
    <row r="960" spans="1:12" x14ac:dyDescent="0.35">
      <c r="A960" s="3">
        <v>39374</v>
      </c>
      <c r="B960">
        <v>25.4527</v>
      </c>
      <c r="C960">
        <v>23.154900000000001</v>
      </c>
      <c r="D960">
        <v>29.03</v>
      </c>
      <c r="E960">
        <v>19.6812</v>
      </c>
      <c r="F960">
        <v>28.747499999999999</v>
      </c>
      <c r="G960">
        <v>23.24</v>
      </c>
      <c r="H960">
        <v>89.76</v>
      </c>
      <c r="I960">
        <v>35.807000000000002</v>
      </c>
      <c r="J960">
        <v>13.8</v>
      </c>
      <c r="K960">
        <v>20.943999999999999</v>
      </c>
      <c r="L960">
        <v>2131.08</v>
      </c>
    </row>
    <row r="961" spans="1:12" x14ac:dyDescent="0.35">
      <c r="A961" s="3">
        <v>39377</v>
      </c>
      <c r="B961">
        <v>25.7395</v>
      </c>
      <c r="C961">
        <v>23.690200000000001</v>
      </c>
      <c r="D961">
        <v>29.85</v>
      </c>
      <c r="E961">
        <v>20.108000000000001</v>
      </c>
      <c r="F961">
        <v>28.628799999999998</v>
      </c>
      <c r="G961">
        <v>23.01</v>
      </c>
      <c r="H961">
        <v>91.29</v>
      </c>
      <c r="I961">
        <v>36.304400000000001</v>
      </c>
      <c r="J961">
        <v>13.75</v>
      </c>
      <c r="K961">
        <v>21.2148</v>
      </c>
      <c r="L961">
        <v>2157.4499999999998</v>
      </c>
    </row>
    <row r="962" spans="1:12" x14ac:dyDescent="0.35">
      <c r="A962" s="3">
        <v>39378</v>
      </c>
      <c r="B962">
        <v>26.0686</v>
      </c>
      <c r="C962">
        <v>25.293399999999998</v>
      </c>
      <c r="D962">
        <v>30.64</v>
      </c>
      <c r="E962">
        <v>20.345099999999999</v>
      </c>
      <c r="F962">
        <v>28.783999999999999</v>
      </c>
      <c r="G962">
        <v>25.99</v>
      </c>
      <c r="H962">
        <v>100.82</v>
      </c>
      <c r="I962">
        <v>36.535400000000003</v>
      </c>
      <c r="J962">
        <v>13.73</v>
      </c>
      <c r="K962">
        <v>21.342199999999998</v>
      </c>
      <c r="L962">
        <v>2205.1799999999998</v>
      </c>
    </row>
    <row r="963" spans="1:12" x14ac:dyDescent="0.35">
      <c r="A963" s="3">
        <v>39379</v>
      </c>
      <c r="B963">
        <v>26.363800000000001</v>
      </c>
      <c r="C963">
        <v>25.2622</v>
      </c>
      <c r="D963">
        <v>30.68</v>
      </c>
      <c r="E963">
        <v>20.088999999999999</v>
      </c>
      <c r="F963">
        <v>28.528400000000001</v>
      </c>
      <c r="G963">
        <v>25.25</v>
      </c>
      <c r="H963">
        <v>88.73</v>
      </c>
      <c r="I963">
        <v>36.579799999999999</v>
      </c>
      <c r="J963">
        <v>13.12</v>
      </c>
      <c r="K963">
        <v>20.713100000000001</v>
      </c>
      <c r="L963">
        <v>2188.59</v>
      </c>
    </row>
    <row r="964" spans="1:12" x14ac:dyDescent="0.35">
      <c r="A964" s="3">
        <v>39380</v>
      </c>
      <c r="B964">
        <v>26.988099999999999</v>
      </c>
      <c r="C964">
        <v>24.834199999999999</v>
      </c>
      <c r="D964">
        <v>31.34</v>
      </c>
      <c r="E964">
        <v>19.918299999999999</v>
      </c>
      <c r="F964">
        <v>28.455400000000001</v>
      </c>
      <c r="G964">
        <v>25.33</v>
      </c>
      <c r="H964">
        <v>88.21</v>
      </c>
      <c r="I964">
        <v>36.233400000000003</v>
      </c>
      <c r="J964">
        <v>12.75</v>
      </c>
      <c r="K964">
        <v>20.6175</v>
      </c>
      <c r="L964">
        <v>2161.52</v>
      </c>
    </row>
    <row r="965" spans="1:12" x14ac:dyDescent="0.35">
      <c r="A965" s="3">
        <v>39381</v>
      </c>
      <c r="B965">
        <v>29.552800000000001</v>
      </c>
      <c r="C965">
        <v>25.095099999999999</v>
      </c>
      <c r="D965">
        <v>33.630000000000003</v>
      </c>
      <c r="E965">
        <v>20.250299999999999</v>
      </c>
      <c r="F965">
        <v>29.112500000000001</v>
      </c>
      <c r="G965">
        <v>25.22</v>
      </c>
      <c r="H965">
        <v>90</v>
      </c>
      <c r="I965">
        <v>36.713099999999997</v>
      </c>
      <c r="J965">
        <v>12.89</v>
      </c>
      <c r="K965">
        <v>20.657299999999999</v>
      </c>
      <c r="L965">
        <v>2194.59</v>
      </c>
    </row>
    <row r="966" spans="1:12" x14ac:dyDescent="0.35">
      <c r="A966" s="3">
        <v>39384</v>
      </c>
      <c r="B966">
        <v>29.1647</v>
      </c>
      <c r="C966">
        <v>25.148099999999999</v>
      </c>
      <c r="D966">
        <v>31.79</v>
      </c>
      <c r="E966">
        <v>20.648599999999998</v>
      </c>
      <c r="F966">
        <v>29.577999999999999</v>
      </c>
      <c r="G966">
        <v>26.37</v>
      </c>
      <c r="H966">
        <v>90.1</v>
      </c>
      <c r="I966">
        <v>36.979500000000002</v>
      </c>
      <c r="J966">
        <v>12.88</v>
      </c>
      <c r="K966">
        <v>20.912099999999999</v>
      </c>
      <c r="L966">
        <v>2203.42</v>
      </c>
    </row>
    <row r="967" spans="1:12" x14ac:dyDescent="0.35">
      <c r="A967" s="3">
        <v>39385</v>
      </c>
      <c r="B967">
        <v>30.008400000000002</v>
      </c>
      <c r="C967">
        <v>25.407599999999999</v>
      </c>
      <c r="D967">
        <v>30.83</v>
      </c>
      <c r="E967">
        <v>20.515799999999999</v>
      </c>
      <c r="F967">
        <v>29.7605</v>
      </c>
      <c r="G967">
        <v>26.44</v>
      </c>
      <c r="H967">
        <v>88.24</v>
      </c>
      <c r="I967">
        <v>37.1128</v>
      </c>
      <c r="J967">
        <v>13</v>
      </c>
      <c r="K967">
        <v>20.920100000000001</v>
      </c>
      <c r="L967">
        <v>2207.61</v>
      </c>
    </row>
    <row r="968" spans="1:12" x14ac:dyDescent="0.35">
      <c r="A968" s="3">
        <v>39386</v>
      </c>
      <c r="B968">
        <v>31.054500000000001</v>
      </c>
      <c r="C968">
        <v>25.808399999999999</v>
      </c>
      <c r="D968">
        <v>31.1</v>
      </c>
      <c r="E968">
        <v>21.027999999999999</v>
      </c>
      <c r="F968">
        <v>30.171199999999999</v>
      </c>
      <c r="G968">
        <v>26.47</v>
      </c>
      <c r="H968">
        <v>89.15</v>
      </c>
      <c r="I968">
        <v>37.956699999999998</v>
      </c>
      <c r="J968">
        <v>13.08</v>
      </c>
      <c r="K968">
        <v>21.421800000000001</v>
      </c>
      <c r="L968">
        <v>2238.98</v>
      </c>
    </row>
    <row r="969" spans="1:12" x14ac:dyDescent="0.35">
      <c r="A969" s="3">
        <v>39387</v>
      </c>
      <c r="B969">
        <v>31.2654</v>
      </c>
      <c r="C969">
        <v>25.467300000000002</v>
      </c>
      <c r="D969">
        <v>30.22</v>
      </c>
      <c r="E969">
        <v>20.639099999999999</v>
      </c>
      <c r="F969">
        <v>29.367999999999999</v>
      </c>
      <c r="G969">
        <v>26.29</v>
      </c>
      <c r="H969">
        <v>87.65</v>
      </c>
      <c r="I969">
        <v>36.677500000000002</v>
      </c>
      <c r="J969">
        <v>12.8</v>
      </c>
      <c r="K969">
        <v>21.103300000000001</v>
      </c>
      <c r="L969">
        <v>2197.0700000000002</v>
      </c>
    </row>
    <row r="970" spans="1:12" x14ac:dyDescent="0.35">
      <c r="A970" s="3">
        <v>39388</v>
      </c>
      <c r="B970">
        <v>31.2654</v>
      </c>
      <c r="C970">
        <v>25.5258</v>
      </c>
      <c r="D970">
        <v>31.11</v>
      </c>
      <c r="E970">
        <v>20.895199999999999</v>
      </c>
      <c r="F970">
        <v>29.6692</v>
      </c>
      <c r="G970">
        <v>26.26</v>
      </c>
      <c r="H970">
        <v>85.98</v>
      </c>
      <c r="I970">
        <v>36.721899999999998</v>
      </c>
      <c r="J970">
        <v>13.17</v>
      </c>
      <c r="K970">
        <v>21.342199999999998</v>
      </c>
      <c r="L970">
        <v>2213.86</v>
      </c>
    </row>
    <row r="971" spans="1:12" x14ac:dyDescent="0.35">
      <c r="A971" s="3">
        <v>39391</v>
      </c>
      <c r="B971">
        <v>30.986999999999998</v>
      </c>
      <c r="C971">
        <v>25.296199999999999</v>
      </c>
      <c r="D971">
        <v>31.36</v>
      </c>
      <c r="E971">
        <v>20.933199999999999</v>
      </c>
      <c r="F971">
        <v>30.189399999999999</v>
      </c>
      <c r="G971">
        <v>26.51</v>
      </c>
      <c r="H971">
        <v>84.37</v>
      </c>
      <c r="I971">
        <v>36.286700000000003</v>
      </c>
      <c r="J971">
        <v>13.42</v>
      </c>
      <c r="K971">
        <v>21.464099999999998</v>
      </c>
      <c r="L971">
        <v>2200.48</v>
      </c>
    </row>
    <row r="972" spans="1:12" x14ac:dyDescent="0.35">
      <c r="A972" s="3">
        <v>39392</v>
      </c>
      <c r="B972">
        <v>30.716999999999999</v>
      </c>
      <c r="C972">
        <v>26.058399999999999</v>
      </c>
      <c r="D972">
        <v>29.93</v>
      </c>
      <c r="E972">
        <v>21.654</v>
      </c>
      <c r="F972">
        <v>31.102</v>
      </c>
      <c r="G972">
        <v>27.23</v>
      </c>
      <c r="H972">
        <v>87.27</v>
      </c>
      <c r="I972">
        <v>36.917400000000001</v>
      </c>
      <c r="J972">
        <v>13.43</v>
      </c>
      <c r="K972">
        <v>21.983899999999998</v>
      </c>
      <c r="L972">
        <v>2223.9699999999998</v>
      </c>
    </row>
    <row r="973" spans="1:12" x14ac:dyDescent="0.35">
      <c r="A973" s="3">
        <v>39393</v>
      </c>
      <c r="B973">
        <v>29.966200000000001</v>
      </c>
      <c r="C973">
        <v>25.3124</v>
      </c>
      <c r="D973">
        <v>27.628799999999998</v>
      </c>
      <c r="E973">
        <v>20.961600000000001</v>
      </c>
      <c r="F973">
        <v>29.888400000000001</v>
      </c>
      <c r="G973">
        <v>26.88</v>
      </c>
      <c r="H973">
        <v>87.043999999999997</v>
      </c>
      <c r="I973">
        <v>36.586799999999997</v>
      </c>
      <c r="J973">
        <v>13.01</v>
      </c>
      <c r="K973">
        <v>21.5121</v>
      </c>
      <c r="L973">
        <v>2169.4299999999998</v>
      </c>
    </row>
    <row r="974" spans="1:12" x14ac:dyDescent="0.35">
      <c r="A974" s="3">
        <v>39394</v>
      </c>
      <c r="B974">
        <v>29.308199999999999</v>
      </c>
      <c r="C974">
        <v>23.840499999999999</v>
      </c>
      <c r="D974">
        <v>26.696000000000002</v>
      </c>
      <c r="E974">
        <v>19.3018</v>
      </c>
      <c r="F974">
        <v>27.040900000000001</v>
      </c>
      <c r="G974">
        <v>27.19</v>
      </c>
      <c r="H974">
        <v>83.58</v>
      </c>
      <c r="I974">
        <v>35.318399999999997</v>
      </c>
      <c r="J974">
        <v>12.51</v>
      </c>
      <c r="K974">
        <v>20.738800000000001</v>
      </c>
      <c r="L974">
        <v>2106.16</v>
      </c>
    </row>
    <row r="975" spans="1:12" x14ac:dyDescent="0.35">
      <c r="A975" s="3">
        <v>39395</v>
      </c>
      <c r="B975">
        <v>28.456099999999999</v>
      </c>
      <c r="C975">
        <v>22.468699999999998</v>
      </c>
      <c r="D975">
        <v>25.79</v>
      </c>
      <c r="E975">
        <v>18.3628</v>
      </c>
      <c r="F975">
        <v>26.082599999999999</v>
      </c>
      <c r="G975">
        <v>25.25</v>
      </c>
      <c r="H975">
        <v>78.89</v>
      </c>
      <c r="I975">
        <v>33.843899999999998</v>
      </c>
      <c r="J975">
        <v>12.37</v>
      </c>
      <c r="K975">
        <v>20.1126</v>
      </c>
      <c r="L975">
        <v>2034.3</v>
      </c>
    </row>
    <row r="976" spans="1:12" x14ac:dyDescent="0.35">
      <c r="A976" s="3">
        <v>39398</v>
      </c>
      <c r="B976">
        <v>28.160799999999998</v>
      </c>
      <c r="C976">
        <v>20.891300000000001</v>
      </c>
      <c r="D976">
        <v>24.78</v>
      </c>
      <c r="E976">
        <v>18.438600000000001</v>
      </c>
      <c r="F976">
        <v>26.566299999999998</v>
      </c>
      <c r="G976">
        <v>24.51</v>
      </c>
      <c r="H976">
        <v>77</v>
      </c>
      <c r="I976">
        <v>33.124400000000001</v>
      </c>
      <c r="J976">
        <v>11.95</v>
      </c>
      <c r="K976">
        <v>20.224599999999999</v>
      </c>
      <c r="L976">
        <v>1982.16</v>
      </c>
    </row>
    <row r="977" spans="1:12" x14ac:dyDescent="0.35">
      <c r="A977" s="3">
        <v>39399</v>
      </c>
      <c r="B977">
        <v>29.168099999999999</v>
      </c>
      <c r="C977">
        <v>23.092400000000001</v>
      </c>
      <c r="D977">
        <v>26.1</v>
      </c>
      <c r="E977">
        <v>19.463000000000001</v>
      </c>
      <c r="F977">
        <v>27.5063</v>
      </c>
      <c r="G977">
        <v>25.41</v>
      </c>
      <c r="H977">
        <v>79.86</v>
      </c>
      <c r="I977">
        <v>34.785499999999999</v>
      </c>
      <c r="J977">
        <v>12.4</v>
      </c>
      <c r="K977">
        <v>20.904299999999999</v>
      </c>
      <c r="L977">
        <v>2066.08</v>
      </c>
    </row>
    <row r="978" spans="1:12" x14ac:dyDescent="0.35">
      <c r="A978" s="3">
        <v>39400</v>
      </c>
      <c r="B978">
        <v>28.7194</v>
      </c>
      <c r="C978">
        <v>22.569299999999998</v>
      </c>
      <c r="D978">
        <v>25.07</v>
      </c>
      <c r="E978">
        <v>19.140499999999999</v>
      </c>
      <c r="F978">
        <v>27.113900000000001</v>
      </c>
      <c r="G978">
        <v>24.84</v>
      </c>
      <c r="H978">
        <v>78.510000000000005</v>
      </c>
      <c r="I978">
        <v>35.5672</v>
      </c>
      <c r="J978">
        <v>12.28</v>
      </c>
      <c r="K978">
        <v>20.6724</v>
      </c>
      <c r="L978">
        <v>2038.05</v>
      </c>
    </row>
    <row r="979" spans="1:12" x14ac:dyDescent="0.35">
      <c r="A979" s="3">
        <v>39401</v>
      </c>
      <c r="B979">
        <v>28.575600000000001</v>
      </c>
      <c r="C979">
        <v>22.3233</v>
      </c>
      <c r="D979">
        <v>25.42</v>
      </c>
      <c r="E979">
        <v>19.368200000000002</v>
      </c>
      <c r="F979">
        <v>26.739699999999999</v>
      </c>
      <c r="G979">
        <v>24.06</v>
      </c>
      <c r="H979">
        <v>77.849999999999994</v>
      </c>
      <c r="I979">
        <v>36.251100000000001</v>
      </c>
      <c r="J979">
        <v>12.7</v>
      </c>
      <c r="K979">
        <v>20.416499999999999</v>
      </c>
      <c r="L979">
        <v>2024.03</v>
      </c>
    </row>
    <row r="980" spans="1:12" x14ac:dyDescent="0.35">
      <c r="A980" s="3">
        <v>39402</v>
      </c>
      <c r="B980">
        <v>28.854900000000001</v>
      </c>
      <c r="C980">
        <v>22.607299999999999</v>
      </c>
      <c r="D980">
        <v>26.82</v>
      </c>
      <c r="E980">
        <v>19.7286</v>
      </c>
      <c r="F980">
        <v>27.323799999999999</v>
      </c>
      <c r="G980">
        <v>23.8</v>
      </c>
      <c r="H980">
        <v>78.599999999999994</v>
      </c>
      <c r="I980">
        <v>36.739699999999999</v>
      </c>
      <c r="J980">
        <v>12.64</v>
      </c>
      <c r="K980">
        <v>20.400500000000001</v>
      </c>
      <c r="L980">
        <v>2048.62</v>
      </c>
    </row>
    <row r="981" spans="1:12" x14ac:dyDescent="0.35">
      <c r="A981" s="3">
        <v>39405</v>
      </c>
      <c r="B981">
        <v>28.744800000000001</v>
      </c>
      <c r="C981">
        <v>22.2758</v>
      </c>
      <c r="D981">
        <v>26.76</v>
      </c>
      <c r="E981">
        <v>19.4725</v>
      </c>
      <c r="F981">
        <v>26.8583</v>
      </c>
      <c r="G981">
        <v>23.21</v>
      </c>
      <c r="H981">
        <v>79.180000000000007</v>
      </c>
      <c r="I981">
        <v>37.086100000000002</v>
      </c>
      <c r="J981">
        <v>12.07</v>
      </c>
      <c r="K981">
        <v>20.128599999999999</v>
      </c>
      <c r="L981">
        <v>2021.14</v>
      </c>
    </row>
    <row r="982" spans="1:12" x14ac:dyDescent="0.35">
      <c r="A982" s="3">
        <v>39406</v>
      </c>
      <c r="B982">
        <v>29.269600000000001</v>
      </c>
      <c r="C982">
        <v>22.941500000000001</v>
      </c>
      <c r="D982">
        <v>26.72</v>
      </c>
      <c r="E982">
        <v>19.624300000000002</v>
      </c>
      <c r="F982">
        <v>26.502400000000002</v>
      </c>
      <c r="G982">
        <v>22.63</v>
      </c>
      <c r="H982">
        <v>80.39</v>
      </c>
      <c r="I982">
        <v>36.721899999999998</v>
      </c>
      <c r="J982">
        <v>11.28</v>
      </c>
      <c r="K982">
        <v>20.4085</v>
      </c>
      <c r="L982">
        <v>2029.94</v>
      </c>
    </row>
    <row r="983" spans="1:12" x14ac:dyDescent="0.35">
      <c r="A983" s="3">
        <v>39407</v>
      </c>
      <c r="B983">
        <v>28.973400000000002</v>
      </c>
      <c r="C983">
        <v>22.888500000000001</v>
      </c>
      <c r="D983">
        <v>25.71</v>
      </c>
      <c r="E983">
        <v>19.169</v>
      </c>
      <c r="F983">
        <v>25.781500000000001</v>
      </c>
      <c r="G983">
        <v>21.55</v>
      </c>
      <c r="H983">
        <v>79.760000000000005</v>
      </c>
      <c r="I983">
        <v>35.940199999999997</v>
      </c>
      <c r="J983">
        <v>10.83</v>
      </c>
      <c r="K983">
        <v>19.6968</v>
      </c>
      <c r="L983">
        <v>2006.38</v>
      </c>
    </row>
    <row r="984" spans="1:12" x14ac:dyDescent="0.35">
      <c r="A984" s="3">
        <v>39409</v>
      </c>
      <c r="B984">
        <v>28.8718</v>
      </c>
      <c r="C984">
        <v>23.306999999999999</v>
      </c>
      <c r="D984">
        <v>26.13</v>
      </c>
      <c r="E984">
        <v>19.2638</v>
      </c>
      <c r="F984">
        <v>26.183</v>
      </c>
      <c r="G984">
        <v>21.75</v>
      </c>
      <c r="H984">
        <v>81.430000000000007</v>
      </c>
      <c r="I984">
        <v>36.002400000000002</v>
      </c>
      <c r="J984">
        <v>10.78</v>
      </c>
      <c r="K984">
        <v>20.0487</v>
      </c>
      <c r="L984">
        <v>2028.9</v>
      </c>
    </row>
    <row r="985" spans="1:12" x14ac:dyDescent="0.35">
      <c r="A985" s="3">
        <v>39412</v>
      </c>
      <c r="B985">
        <v>27.9069</v>
      </c>
      <c r="C985">
        <v>23.443200000000001</v>
      </c>
      <c r="D985">
        <v>25.22</v>
      </c>
      <c r="E985">
        <v>18.685300000000002</v>
      </c>
      <c r="F985">
        <v>25.096900000000002</v>
      </c>
      <c r="G985">
        <v>21.47</v>
      </c>
      <c r="H985">
        <v>81.304000000000002</v>
      </c>
      <c r="I985">
        <v>34.803199999999997</v>
      </c>
      <c r="J985">
        <v>10.27</v>
      </c>
      <c r="K985">
        <v>19.489000000000001</v>
      </c>
      <c r="L985">
        <v>1989.36</v>
      </c>
    </row>
    <row r="986" spans="1:12" x14ac:dyDescent="0.35">
      <c r="A986" s="3">
        <v>39413</v>
      </c>
      <c r="B986">
        <v>27.983000000000001</v>
      </c>
      <c r="C986">
        <v>23.751300000000001</v>
      </c>
      <c r="D986">
        <v>25.59</v>
      </c>
      <c r="E986">
        <v>18.865500000000001</v>
      </c>
      <c r="F986">
        <v>25.087900000000001</v>
      </c>
      <c r="G986">
        <v>22.34</v>
      </c>
      <c r="H986">
        <v>85.59</v>
      </c>
      <c r="I986">
        <v>35.371699999999997</v>
      </c>
      <c r="J986">
        <v>10.15</v>
      </c>
      <c r="K986">
        <v>20.0806</v>
      </c>
      <c r="L986">
        <v>2033.76</v>
      </c>
    </row>
    <row r="987" spans="1:12" x14ac:dyDescent="0.35">
      <c r="A987" s="3">
        <v>39414</v>
      </c>
      <c r="B987">
        <v>28.524799999999999</v>
      </c>
      <c r="C987">
        <v>24.4864</v>
      </c>
      <c r="D987">
        <v>26.2</v>
      </c>
      <c r="E987">
        <v>19.453499999999998</v>
      </c>
      <c r="F987">
        <v>25.5989</v>
      </c>
      <c r="G987">
        <v>23.01</v>
      </c>
      <c r="H987">
        <v>90.3</v>
      </c>
      <c r="I987">
        <v>36.855199999999996</v>
      </c>
      <c r="J987">
        <v>10.35</v>
      </c>
      <c r="K987">
        <v>20.944299999999998</v>
      </c>
      <c r="L987">
        <v>2095.39</v>
      </c>
    </row>
    <row r="988" spans="1:12" x14ac:dyDescent="0.35">
      <c r="A988" s="3">
        <v>39415</v>
      </c>
      <c r="B988">
        <v>28.431699999999999</v>
      </c>
      <c r="C988">
        <v>25.039400000000001</v>
      </c>
      <c r="D988">
        <v>26.63</v>
      </c>
      <c r="E988">
        <v>19.4251</v>
      </c>
      <c r="F988">
        <v>25.690200000000001</v>
      </c>
      <c r="G988">
        <v>23.12</v>
      </c>
      <c r="H988">
        <v>89.15</v>
      </c>
      <c r="I988">
        <v>36.792999999999999</v>
      </c>
      <c r="J988">
        <v>10.14</v>
      </c>
      <c r="K988">
        <v>21.064299999999999</v>
      </c>
      <c r="L988">
        <v>2102.42</v>
      </c>
    </row>
    <row r="989" spans="1:12" x14ac:dyDescent="0.35">
      <c r="A989" s="3">
        <v>39416</v>
      </c>
      <c r="B989">
        <v>28.440100000000001</v>
      </c>
      <c r="C989">
        <v>24.758099999999999</v>
      </c>
      <c r="D989">
        <v>26.81</v>
      </c>
      <c r="E989">
        <v>19.140499999999999</v>
      </c>
      <c r="F989">
        <v>25.5716</v>
      </c>
      <c r="G989">
        <v>23.1</v>
      </c>
      <c r="H989">
        <v>90.56</v>
      </c>
      <c r="I989">
        <v>36.224499999999999</v>
      </c>
      <c r="J989">
        <v>9.76</v>
      </c>
      <c r="K989">
        <v>20.856400000000001</v>
      </c>
      <c r="L989">
        <v>2089.1</v>
      </c>
    </row>
    <row r="990" spans="1:12" x14ac:dyDescent="0.35">
      <c r="A990" s="3">
        <v>39419</v>
      </c>
      <c r="B990">
        <v>27.8645</v>
      </c>
      <c r="C990">
        <v>24.301600000000001</v>
      </c>
      <c r="D990">
        <v>26.61</v>
      </c>
      <c r="E990">
        <v>19.197399999999998</v>
      </c>
      <c r="F990">
        <v>25.160900000000002</v>
      </c>
      <c r="G990">
        <v>23.78</v>
      </c>
      <c r="H990">
        <v>90.91</v>
      </c>
      <c r="I990">
        <v>35.496099999999998</v>
      </c>
      <c r="J990">
        <v>9.66</v>
      </c>
      <c r="K990">
        <v>20.9923</v>
      </c>
      <c r="L990">
        <v>2067.4499999999998</v>
      </c>
    </row>
    <row r="991" spans="1:12" x14ac:dyDescent="0.35">
      <c r="A991" s="3">
        <v>39420</v>
      </c>
      <c r="B991">
        <v>27.7376</v>
      </c>
      <c r="C991">
        <v>24.430700000000002</v>
      </c>
      <c r="D991">
        <v>26.42</v>
      </c>
      <c r="E991">
        <v>18.9983</v>
      </c>
      <c r="F991">
        <v>24.604199999999999</v>
      </c>
      <c r="G991">
        <v>23.75</v>
      </c>
      <c r="H991">
        <v>94.41</v>
      </c>
      <c r="I991">
        <v>34.963099999999997</v>
      </c>
      <c r="J991">
        <v>9.25</v>
      </c>
      <c r="K991">
        <v>21.040299999999998</v>
      </c>
      <c r="L991">
        <v>2059.06</v>
      </c>
    </row>
    <row r="992" spans="1:12" x14ac:dyDescent="0.35">
      <c r="A992" s="3">
        <v>39421</v>
      </c>
      <c r="B992">
        <v>28.9057</v>
      </c>
      <c r="C992">
        <v>25.203800000000001</v>
      </c>
      <c r="D992">
        <v>25.98</v>
      </c>
      <c r="E992">
        <v>20.126999999999999</v>
      </c>
      <c r="F992">
        <v>25.078700000000001</v>
      </c>
      <c r="G992">
        <v>23.93</v>
      </c>
      <c r="H992">
        <v>93.19</v>
      </c>
      <c r="I992">
        <v>35.988300000000002</v>
      </c>
      <c r="J992">
        <v>8.91</v>
      </c>
      <c r="K992">
        <v>21.768000000000001</v>
      </c>
      <c r="L992">
        <v>2099.31</v>
      </c>
    </row>
    <row r="993" spans="1:12" x14ac:dyDescent="0.35">
      <c r="A993" s="3">
        <v>39422</v>
      </c>
      <c r="B993">
        <v>29.244199999999999</v>
      </c>
      <c r="C993">
        <v>25.808800000000002</v>
      </c>
      <c r="D993">
        <v>25.96</v>
      </c>
      <c r="E993">
        <v>20.316700000000001</v>
      </c>
      <c r="F993">
        <v>25.361699999999999</v>
      </c>
      <c r="G993">
        <v>23.9</v>
      </c>
      <c r="H993">
        <v>94.21</v>
      </c>
      <c r="I993">
        <v>36.024000000000001</v>
      </c>
      <c r="J993">
        <v>9.07</v>
      </c>
      <c r="K993">
        <v>22.375800000000002</v>
      </c>
      <c r="L993">
        <v>2127.65</v>
      </c>
    </row>
    <row r="994" spans="1:12" x14ac:dyDescent="0.35">
      <c r="A994" s="3">
        <v>39423</v>
      </c>
      <c r="B994">
        <v>29.2273</v>
      </c>
      <c r="C994">
        <v>26.3994</v>
      </c>
      <c r="D994">
        <v>25.63</v>
      </c>
      <c r="E994">
        <v>20.051100000000002</v>
      </c>
      <c r="F994">
        <v>25.051400000000001</v>
      </c>
      <c r="G994">
        <v>23.57</v>
      </c>
      <c r="H994">
        <v>94.31</v>
      </c>
      <c r="I994">
        <v>35.7654</v>
      </c>
      <c r="J994">
        <v>9.0500000000000007</v>
      </c>
      <c r="K994">
        <v>22.175899999999999</v>
      </c>
      <c r="L994">
        <v>2130</v>
      </c>
    </row>
    <row r="995" spans="1:12" x14ac:dyDescent="0.35">
      <c r="A995" s="3">
        <v>39426</v>
      </c>
      <c r="B995">
        <v>29.422000000000001</v>
      </c>
      <c r="C995">
        <v>26.3872</v>
      </c>
      <c r="D995">
        <v>25.2</v>
      </c>
      <c r="E995">
        <v>20.525300000000001</v>
      </c>
      <c r="F995">
        <v>25.242999999999999</v>
      </c>
      <c r="G995">
        <v>23.49</v>
      </c>
      <c r="H995">
        <v>93.02</v>
      </c>
      <c r="I995">
        <v>36.166600000000003</v>
      </c>
      <c r="J995">
        <v>9.18</v>
      </c>
      <c r="K995">
        <v>22.215900000000001</v>
      </c>
      <c r="L995">
        <v>2134.88</v>
      </c>
    </row>
    <row r="996" spans="1:12" x14ac:dyDescent="0.35">
      <c r="A996" s="3">
        <v>39427</v>
      </c>
      <c r="B996">
        <v>28.863299999999999</v>
      </c>
      <c r="C996">
        <v>25.616900000000001</v>
      </c>
      <c r="D996">
        <v>24.47</v>
      </c>
      <c r="E996">
        <v>19.9847</v>
      </c>
      <c r="F996">
        <v>25.5716</v>
      </c>
      <c r="G996">
        <v>23.3</v>
      </c>
      <c r="H996">
        <v>90.75</v>
      </c>
      <c r="I996">
        <v>35.818899999999999</v>
      </c>
      <c r="J996">
        <v>9.07</v>
      </c>
      <c r="K996">
        <v>21.536100000000001</v>
      </c>
      <c r="L996">
        <v>2083.7199999999998</v>
      </c>
    </row>
    <row r="997" spans="1:12" x14ac:dyDescent="0.35">
      <c r="A997" s="3">
        <v>39428</v>
      </c>
      <c r="B997">
        <v>29.176500000000001</v>
      </c>
      <c r="C997">
        <v>25.931999999999999</v>
      </c>
      <c r="D997">
        <v>24.54</v>
      </c>
      <c r="E997">
        <v>20.269200000000001</v>
      </c>
      <c r="F997">
        <v>26.2834</v>
      </c>
      <c r="G997">
        <v>23.16</v>
      </c>
      <c r="H997">
        <v>91.28</v>
      </c>
      <c r="I997">
        <v>36.558799999999998</v>
      </c>
      <c r="J997">
        <v>8.9700000000000006</v>
      </c>
      <c r="K997">
        <v>21.815999999999999</v>
      </c>
      <c r="L997">
        <v>2101.36</v>
      </c>
    </row>
    <row r="998" spans="1:12" x14ac:dyDescent="0.35">
      <c r="A998" s="3">
        <v>39429</v>
      </c>
      <c r="B998">
        <v>29.811299999999999</v>
      </c>
      <c r="C998">
        <v>26.063800000000001</v>
      </c>
      <c r="D998">
        <v>24.38</v>
      </c>
      <c r="E998">
        <v>20.4969</v>
      </c>
      <c r="F998">
        <v>26.520700000000001</v>
      </c>
      <c r="G998">
        <v>23.04</v>
      </c>
      <c r="H998">
        <v>92.4</v>
      </c>
      <c r="I998">
        <v>35.533700000000003</v>
      </c>
      <c r="J998">
        <v>8.84</v>
      </c>
      <c r="K998">
        <v>21.72</v>
      </c>
      <c r="L998">
        <v>2094.6799999999998</v>
      </c>
    </row>
    <row r="999" spans="1:12" x14ac:dyDescent="0.35">
      <c r="A999" s="3">
        <v>39430</v>
      </c>
      <c r="B999">
        <v>29.887499999999999</v>
      </c>
      <c r="C999">
        <v>25.868200000000002</v>
      </c>
      <c r="D999">
        <v>24.06</v>
      </c>
      <c r="E999">
        <v>20.108000000000001</v>
      </c>
      <c r="F999">
        <v>26.1465</v>
      </c>
      <c r="G999">
        <v>23.52</v>
      </c>
      <c r="H999">
        <v>89.08</v>
      </c>
      <c r="I999">
        <v>35.105800000000002</v>
      </c>
      <c r="J999">
        <v>8.43</v>
      </c>
      <c r="K999">
        <v>21.0243</v>
      </c>
      <c r="L999">
        <v>2072.11</v>
      </c>
    </row>
    <row r="1000" spans="1:12" x14ac:dyDescent="0.35">
      <c r="A1000" s="3">
        <v>39433</v>
      </c>
      <c r="B1000">
        <v>29.108799999999999</v>
      </c>
      <c r="C1000">
        <v>25.054300000000001</v>
      </c>
      <c r="D1000">
        <v>23.04</v>
      </c>
      <c r="E1000">
        <v>19.8614</v>
      </c>
      <c r="F1000">
        <v>25.5077</v>
      </c>
      <c r="G1000">
        <v>23.1</v>
      </c>
      <c r="H1000">
        <v>85.09</v>
      </c>
      <c r="I1000">
        <v>34.874000000000002</v>
      </c>
      <c r="J1000">
        <v>7.95</v>
      </c>
      <c r="K1000">
        <v>20.5685</v>
      </c>
      <c r="L1000">
        <v>2020.8</v>
      </c>
    </row>
    <row r="1001" spans="1:12" x14ac:dyDescent="0.35">
      <c r="A1001" s="3">
        <v>39434</v>
      </c>
      <c r="B1001">
        <v>29.405100000000001</v>
      </c>
      <c r="C1001">
        <v>24.8614</v>
      </c>
      <c r="D1001">
        <v>23.02</v>
      </c>
      <c r="E1001">
        <v>20.1554</v>
      </c>
      <c r="F1001">
        <v>25.690200000000001</v>
      </c>
      <c r="G1001">
        <v>24.18</v>
      </c>
      <c r="H1001">
        <v>86.89</v>
      </c>
      <c r="I1001">
        <v>34.517400000000002</v>
      </c>
      <c r="J1001">
        <v>7.68</v>
      </c>
      <c r="K1001">
        <v>20.720400000000001</v>
      </c>
      <c r="L1001">
        <v>2029.49</v>
      </c>
    </row>
    <row r="1002" spans="1:12" x14ac:dyDescent="0.35">
      <c r="A1002" s="3">
        <v>39435</v>
      </c>
      <c r="B1002">
        <v>29.447400000000002</v>
      </c>
      <c r="C1002">
        <v>24.880400000000002</v>
      </c>
      <c r="D1002">
        <v>23.31</v>
      </c>
      <c r="E1002">
        <v>19.6907</v>
      </c>
      <c r="F1002">
        <v>25.726700000000001</v>
      </c>
      <c r="G1002">
        <v>24.87</v>
      </c>
      <c r="H1002">
        <v>89.38</v>
      </c>
      <c r="I1002">
        <v>34.125100000000003</v>
      </c>
      <c r="J1002">
        <v>7.98</v>
      </c>
      <c r="K1002">
        <v>20.944299999999998</v>
      </c>
      <c r="L1002">
        <v>2031</v>
      </c>
    </row>
    <row r="1003" spans="1:12" x14ac:dyDescent="0.35">
      <c r="A1003" s="3">
        <v>39436</v>
      </c>
      <c r="B1003">
        <v>30.065300000000001</v>
      </c>
      <c r="C1003">
        <v>25.4361</v>
      </c>
      <c r="D1003">
        <v>23.64</v>
      </c>
      <c r="E1003">
        <v>20.961600000000001</v>
      </c>
      <c r="F1003">
        <v>25.808800000000002</v>
      </c>
      <c r="G1003">
        <v>27.24</v>
      </c>
      <c r="H1003">
        <v>90.58</v>
      </c>
      <c r="I1003">
        <v>34.874000000000002</v>
      </c>
      <c r="J1003">
        <v>7.97</v>
      </c>
      <c r="K1003">
        <v>21.1203</v>
      </c>
      <c r="L1003">
        <v>2069.6799999999998</v>
      </c>
    </row>
    <row r="1004" spans="1:12" x14ac:dyDescent="0.35">
      <c r="A1004" s="3">
        <v>39437</v>
      </c>
      <c r="B1004">
        <v>30.522300000000001</v>
      </c>
      <c r="C1004">
        <v>26.346399999999999</v>
      </c>
      <c r="D1004">
        <v>24.01</v>
      </c>
      <c r="E1004">
        <v>21.540199999999999</v>
      </c>
      <c r="F1004">
        <v>26.100899999999999</v>
      </c>
      <c r="G1004">
        <v>28.1</v>
      </c>
      <c r="H1004">
        <v>91.26</v>
      </c>
      <c r="I1004">
        <v>35.622799999999998</v>
      </c>
      <c r="J1004">
        <v>7.79</v>
      </c>
      <c r="K1004">
        <v>21.560099999999998</v>
      </c>
      <c r="L1004">
        <v>2111.77</v>
      </c>
    </row>
    <row r="1005" spans="1:12" x14ac:dyDescent="0.35">
      <c r="A1005" s="3">
        <v>39440</v>
      </c>
      <c r="B1005">
        <v>30.962499999999999</v>
      </c>
      <c r="C1005">
        <v>27.0108</v>
      </c>
      <c r="D1005">
        <v>24.05</v>
      </c>
      <c r="E1005">
        <v>21.587599999999998</v>
      </c>
      <c r="F1005">
        <v>26.2104</v>
      </c>
      <c r="G1005">
        <v>27.91</v>
      </c>
      <c r="H1005">
        <v>91.01</v>
      </c>
      <c r="I1005">
        <v>35.934800000000003</v>
      </c>
      <c r="J1005">
        <v>7.77</v>
      </c>
      <c r="K1005">
        <v>21.84</v>
      </c>
      <c r="L1005">
        <v>2128.62</v>
      </c>
    </row>
    <row r="1006" spans="1:12" x14ac:dyDescent="0.35">
      <c r="A1006" s="3">
        <v>39442</v>
      </c>
      <c r="B1006">
        <v>30.9879</v>
      </c>
      <c r="C1006">
        <v>27.031199999999998</v>
      </c>
      <c r="D1006">
        <v>23.96</v>
      </c>
      <c r="E1006">
        <v>21.815300000000001</v>
      </c>
      <c r="F1006">
        <v>25.900099999999998</v>
      </c>
      <c r="G1006">
        <v>28.7</v>
      </c>
      <c r="H1006">
        <v>92.85</v>
      </c>
      <c r="I1006">
        <v>35.908099999999997</v>
      </c>
      <c r="J1006">
        <v>7.77</v>
      </c>
      <c r="K1006">
        <v>21.951999999999998</v>
      </c>
      <c r="L1006">
        <v>2136.94</v>
      </c>
    </row>
    <row r="1007" spans="1:12" x14ac:dyDescent="0.35">
      <c r="A1007" s="3">
        <v>39443</v>
      </c>
      <c r="B1007">
        <v>30.446200000000001</v>
      </c>
      <c r="C1007">
        <v>26.979600000000001</v>
      </c>
      <c r="D1007">
        <v>23.71</v>
      </c>
      <c r="E1007">
        <v>21.853200000000001</v>
      </c>
      <c r="F1007">
        <v>25.361699999999999</v>
      </c>
      <c r="G1007">
        <v>27.45</v>
      </c>
      <c r="H1007">
        <v>94.25</v>
      </c>
      <c r="I1007">
        <v>35.373199999999997</v>
      </c>
      <c r="J1007">
        <v>7.53</v>
      </c>
      <c r="K1007">
        <v>21.456099999999999</v>
      </c>
      <c r="L1007">
        <v>2106.09</v>
      </c>
    </row>
    <row r="1008" spans="1:12" x14ac:dyDescent="0.35">
      <c r="A1008" s="3">
        <v>39444</v>
      </c>
      <c r="B1008">
        <v>30.5731</v>
      </c>
      <c r="C1008">
        <v>27.1508</v>
      </c>
      <c r="D1008">
        <v>23.45</v>
      </c>
      <c r="E1008">
        <v>21.786799999999999</v>
      </c>
      <c r="F1008">
        <v>25.151800000000001</v>
      </c>
      <c r="G1008">
        <v>26.93</v>
      </c>
      <c r="H1008">
        <v>94.45</v>
      </c>
      <c r="I1008">
        <v>35.275100000000002</v>
      </c>
      <c r="J1008">
        <v>7.32</v>
      </c>
      <c r="K1008">
        <v>21.400200000000002</v>
      </c>
      <c r="L1008">
        <v>2107.0500000000002</v>
      </c>
    </row>
    <row r="1009" spans="1:12" x14ac:dyDescent="0.35">
      <c r="A1009" s="3">
        <v>39447</v>
      </c>
      <c r="B1009">
        <v>30.132999999999999</v>
      </c>
      <c r="C1009">
        <v>26.913</v>
      </c>
      <c r="D1009">
        <v>23.26</v>
      </c>
      <c r="E1009">
        <v>21.416899999999998</v>
      </c>
      <c r="F1009">
        <v>24.704499999999999</v>
      </c>
      <c r="G1009">
        <v>26.62</v>
      </c>
      <c r="H1009">
        <v>92.64</v>
      </c>
      <c r="I1009">
        <v>35.079000000000001</v>
      </c>
      <c r="J1009">
        <v>7.5</v>
      </c>
      <c r="K1009">
        <v>21.3202</v>
      </c>
      <c r="L1009">
        <v>2084.9299999999998</v>
      </c>
    </row>
    <row r="1010" spans="1:12" x14ac:dyDescent="0.35">
      <c r="A1010" s="3">
        <v>39449</v>
      </c>
      <c r="B1010">
        <v>29.811299999999999</v>
      </c>
      <c r="C1010">
        <v>26.472799999999999</v>
      </c>
      <c r="D1010">
        <v>23.72</v>
      </c>
      <c r="E1010">
        <v>21.331499999999998</v>
      </c>
      <c r="F1010">
        <v>24.2209</v>
      </c>
      <c r="G1010">
        <v>26.35</v>
      </c>
      <c r="H1010">
        <v>96.25</v>
      </c>
      <c r="I1010">
        <v>34.223199999999999</v>
      </c>
      <c r="J1010">
        <v>7.14</v>
      </c>
      <c r="K1010">
        <v>20.272600000000001</v>
      </c>
      <c r="L1010">
        <v>2049.71</v>
      </c>
    </row>
    <row r="1011" spans="1:12" x14ac:dyDescent="0.35">
      <c r="A1011" s="3">
        <v>39450</v>
      </c>
      <c r="B1011">
        <v>29.938300000000002</v>
      </c>
      <c r="C1011">
        <v>26.484999999999999</v>
      </c>
      <c r="D1011">
        <v>23.84</v>
      </c>
      <c r="E1011">
        <v>21.919599999999999</v>
      </c>
      <c r="F1011">
        <v>24.412500000000001</v>
      </c>
      <c r="G1011">
        <v>26.07</v>
      </c>
      <c r="H1011">
        <v>95.21</v>
      </c>
      <c r="I1011">
        <v>33.7864</v>
      </c>
      <c r="J1011">
        <v>6.77</v>
      </c>
      <c r="K1011">
        <v>19.7288</v>
      </c>
      <c r="L1011">
        <v>2051.7600000000002</v>
      </c>
    </row>
    <row r="1012" spans="1:12" x14ac:dyDescent="0.35">
      <c r="A1012" s="3">
        <v>39451</v>
      </c>
      <c r="B1012">
        <v>29.100300000000001</v>
      </c>
      <c r="C1012">
        <v>24.4633</v>
      </c>
      <c r="D1012">
        <v>23.16</v>
      </c>
      <c r="E1012">
        <v>20.895199999999999</v>
      </c>
      <c r="F1012">
        <v>23.837599999999998</v>
      </c>
      <c r="G1012">
        <v>24.61</v>
      </c>
      <c r="H1012">
        <v>88.79</v>
      </c>
      <c r="I1012">
        <v>33.010800000000003</v>
      </c>
      <c r="J1012">
        <v>6.25</v>
      </c>
      <c r="K1012">
        <v>18.1294</v>
      </c>
      <c r="L1012">
        <v>1963.52</v>
      </c>
    </row>
    <row r="1013" spans="1:12" x14ac:dyDescent="0.35">
      <c r="A1013" s="3">
        <v>39454</v>
      </c>
      <c r="B1013">
        <v>29.295000000000002</v>
      </c>
      <c r="C1013">
        <v>24.1358</v>
      </c>
      <c r="D1013">
        <v>23.18</v>
      </c>
      <c r="E1013">
        <v>21.103899999999999</v>
      </c>
      <c r="F1013">
        <v>23.846699999999998</v>
      </c>
      <c r="G1013">
        <v>24.88</v>
      </c>
      <c r="H1013">
        <v>88.82</v>
      </c>
      <c r="I1013">
        <v>32.4938</v>
      </c>
      <c r="J1013">
        <v>6.08</v>
      </c>
      <c r="K1013">
        <v>18.2973</v>
      </c>
      <c r="L1013">
        <v>1957.44</v>
      </c>
    </row>
    <row r="1014" spans="1:12" x14ac:dyDescent="0.35">
      <c r="A1014" s="3">
        <v>39455</v>
      </c>
      <c r="B1014">
        <v>28.313199999999998</v>
      </c>
      <c r="C1014">
        <v>23.267600000000002</v>
      </c>
      <c r="D1014">
        <v>22.61</v>
      </c>
      <c r="E1014">
        <v>20.060600000000001</v>
      </c>
      <c r="F1014">
        <v>23.207899999999999</v>
      </c>
      <c r="G1014">
        <v>23.3</v>
      </c>
      <c r="H1014">
        <v>87.88</v>
      </c>
      <c r="I1014">
        <v>32.0837</v>
      </c>
      <c r="J1014">
        <v>6</v>
      </c>
      <c r="K1014">
        <v>17.801500000000001</v>
      </c>
      <c r="L1014">
        <v>1910.33</v>
      </c>
    </row>
    <row r="1015" spans="1:12" x14ac:dyDescent="0.35">
      <c r="A1015" s="3">
        <v>39456</v>
      </c>
      <c r="B1015">
        <v>29.1511</v>
      </c>
      <c r="C1015">
        <v>24.375</v>
      </c>
      <c r="D1015">
        <v>22.56</v>
      </c>
      <c r="E1015">
        <v>20.4969</v>
      </c>
      <c r="F1015">
        <v>23.947099999999999</v>
      </c>
      <c r="G1015">
        <v>23</v>
      </c>
      <c r="H1015">
        <v>85.22</v>
      </c>
      <c r="I1015">
        <v>33.688299999999998</v>
      </c>
      <c r="J1015">
        <v>5.53</v>
      </c>
      <c r="K1015">
        <v>18.193300000000001</v>
      </c>
      <c r="L1015">
        <v>1949.2</v>
      </c>
    </row>
    <row r="1016" spans="1:12" x14ac:dyDescent="0.35">
      <c r="A1016" s="3">
        <v>39457</v>
      </c>
      <c r="B1016">
        <v>29.058</v>
      </c>
      <c r="C1016">
        <v>24.1875</v>
      </c>
      <c r="D1016">
        <v>24.09</v>
      </c>
      <c r="E1016">
        <v>20.563300000000002</v>
      </c>
      <c r="F1016">
        <v>23.947099999999999</v>
      </c>
      <c r="G1016">
        <v>24.7</v>
      </c>
      <c r="H1016">
        <v>84.26</v>
      </c>
      <c r="I1016">
        <v>33.866599999999998</v>
      </c>
      <c r="J1016">
        <v>5.96</v>
      </c>
      <c r="K1016">
        <v>18.025400000000001</v>
      </c>
      <c r="L1016">
        <v>1953.64</v>
      </c>
    </row>
    <row r="1017" spans="1:12" x14ac:dyDescent="0.35">
      <c r="A1017" s="3">
        <v>39458</v>
      </c>
      <c r="B1017">
        <v>28.702500000000001</v>
      </c>
      <c r="C1017">
        <v>23.4633</v>
      </c>
      <c r="D1017">
        <v>23.36</v>
      </c>
      <c r="E1017">
        <v>20.013100000000001</v>
      </c>
      <c r="F1017">
        <v>23.609400000000001</v>
      </c>
      <c r="G1017">
        <v>23.41</v>
      </c>
      <c r="H1017">
        <v>81.08</v>
      </c>
      <c r="I1017">
        <v>34.437199999999997</v>
      </c>
      <c r="J1017">
        <v>6.25</v>
      </c>
      <c r="K1017">
        <v>17.585599999999999</v>
      </c>
      <c r="L1017">
        <v>1912.81</v>
      </c>
    </row>
    <row r="1018" spans="1:12" x14ac:dyDescent="0.35">
      <c r="A1018" s="3">
        <v>39461</v>
      </c>
      <c r="B1018">
        <v>29.108799999999999</v>
      </c>
      <c r="C1018">
        <v>24.290700000000001</v>
      </c>
      <c r="D1018">
        <v>23.7</v>
      </c>
      <c r="E1018">
        <v>20.9237</v>
      </c>
      <c r="F1018">
        <v>23.992699999999999</v>
      </c>
      <c r="G1018">
        <v>22.77</v>
      </c>
      <c r="H1018">
        <v>82.87</v>
      </c>
      <c r="I1018">
        <v>35.658499999999997</v>
      </c>
      <c r="J1018">
        <v>6.41</v>
      </c>
      <c r="K1018">
        <v>18.4572</v>
      </c>
      <c r="L1018">
        <v>1949.15</v>
      </c>
    </row>
    <row r="1019" spans="1:12" x14ac:dyDescent="0.35">
      <c r="A1019" s="3">
        <v>39462</v>
      </c>
      <c r="B1019">
        <v>28.778700000000001</v>
      </c>
      <c r="C1019">
        <v>22.967400000000001</v>
      </c>
      <c r="D1019">
        <v>22.91</v>
      </c>
      <c r="E1019">
        <v>20.212299999999999</v>
      </c>
      <c r="F1019">
        <v>23.591200000000001</v>
      </c>
      <c r="G1019">
        <v>22.05</v>
      </c>
      <c r="H1019">
        <v>80.239999999999995</v>
      </c>
      <c r="I1019">
        <v>35.079000000000001</v>
      </c>
      <c r="J1019">
        <v>6.12</v>
      </c>
      <c r="K1019">
        <v>18.145399999999999</v>
      </c>
      <c r="L1019">
        <v>1894.09</v>
      </c>
    </row>
    <row r="1020" spans="1:12" x14ac:dyDescent="0.35">
      <c r="A1020" s="3">
        <v>39463</v>
      </c>
      <c r="B1020">
        <v>28.126899999999999</v>
      </c>
      <c r="C1020">
        <v>21.690200000000001</v>
      </c>
      <c r="D1020">
        <v>21.95</v>
      </c>
      <c r="E1020">
        <v>20.788499999999999</v>
      </c>
      <c r="F1020">
        <v>22.952300000000001</v>
      </c>
      <c r="G1020">
        <v>22.07</v>
      </c>
      <c r="H1020">
        <v>80.349999999999994</v>
      </c>
      <c r="I1020">
        <v>35.622799999999998</v>
      </c>
      <c r="J1020">
        <v>6.57</v>
      </c>
      <c r="K1020">
        <v>15.898199999999999</v>
      </c>
      <c r="L1020">
        <v>1872.29</v>
      </c>
    </row>
    <row r="1021" spans="1:12" x14ac:dyDescent="0.35">
      <c r="A1021" s="3">
        <v>39464</v>
      </c>
      <c r="B1021">
        <v>28.025400000000001</v>
      </c>
      <c r="C1021">
        <v>21.86</v>
      </c>
      <c r="D1021">
        <v>21.22</v>
      </c>
      <c r="E1021">
        <v>20.307200000000002</v>
      </c>
      <c r="F1021">
        <v>22.204000000000001</v>
      </c>
      <c r="G1021">
        <v>21.77</v>
      </c>
      <c r="H1021">
        <v>80.12</v>
      </c>
      <c r="I1021">
        <v>34.820500000000003</v>
      </c>
      <c r="J1021">
        <v>6.34</v>
      </c>
      <c r="K1021">
        <v>15.458299999999999</v>
      </c>
      <c r="L1021">
        <v>1842.1</v>
      </c>
    </row>
    <row r="1022" spans="1:12" x14ac:dyDescent="0.35">
      <c r="A1022" s="3">
        <v>39465</v>
      </c>
      <c r="B1022">
        <v>27.9407</v>
      </c>
      <c r="C1022">
        <v>21.9239</v>
      </c>
      <c r="D1022">
        <v>20.78</v>
      </c>
      <c r="E1022">
        <v>20.468399999999999</v>
      </c>
      <c r="F1022">
        <v>22.176600000000001</v>
      </c>
      <c r="G1022">
        <v>21.85</v>
      </c>
      <c r="H1022">
        <v>79.760000000000005</v>
      </c>
      <c r="I1022">
        <v>34.187600000000003</v>
      </c>
      <c r="J1022">
        <v>7.07</v>
      </c>
      <c r="K1022">
        <v>15.1944</v>
      </c>
      <c r="L1022">
        <v>1844.09</v>
      </c>
    </row>
    <row r="1023" spans="1:12" x14ac:dyDescent="0.35">
      <c r="A1023" s="3">
        <v>39469</v>
      </c>
      <c r="B1023">
        <v>27.077400000000001</v>
      </c>
      <c r="C1023">
        <v>21.146699999999999</v>
      </c>
      <c r="D1023">
        <v>19.920000000000002</v>
      </c>
      <c r="E1023">
        <v>19.1785</v>
      </c>
      <c r="F1023">
        <v>21.3735</v>
      </c>
      <c r="G1023">
        <v>22.31</v>
      </c>
      <c r="H1023">
        <v>78.48</v>
      </c>
      <c r="I1023">
        <v>32.912799999999997</v>
      </c>
      <c r="J1023">
        <v>6.8300999999999998</v>
      </c>
      <c r="K1023">
        <v>14.8985</v>
      </c>
      <c r="L1023">
        <v>1795.61</v>
      </c>
    </row>
    <row r="1024" spans="1:12" x14ac:dyDescent="0.35">
      <c r="A1024" s="3">
        <v>39470</v>
      </c>
      <c r="B1024">
        <v>27.026599999999998</v>
      </c>
      <c r="C1024">
        <v>18.895600000000002</v>
      </c>
      <c r="D1024">
        <v>20.010000000000002</v>
      </c>
      <c r="E1024">
        <v>19.548400000000001</v>
      </c>
      <c r="F1024">
        <v>21.930199999999999</v>
      </c>
      <c r="G1024">
        <v>23.76</v>
      </c>
      <c r="H1024">
        <v>73.97</v>
      </c>
      <c r="I1024">
        <v>32.654200000000003</v>
      </c>
      <c r="J1024">
        <v>7.5600000000000005</v>
      </c>
      <c r="K1024">
        <v>15.9781</v>
      </c>
      <c r="L1024">
        <v>1789.53</v>
      </c>
    </row>
    <row r="1025" spans="1:12" x14ac:dyDescent="0.35">
      <c r="A1025" s="3">
        <v>39471</v>
      </c>
      <c r="B1025">
        <v>28.143899999999999</v>
      </c>
      <c r="C1025">
        <v>18.4239</v>
      </c>
      <c r="D1025">
        <v>21.69</v>
      </c>
      <c r="E1025">
        <v>19.548400000000001</v>
      </c>
      <c r="F1025">
        <v>22.915800000000001</v>
      </c>
      <c r="G1025">
        <v>21.94</v>
      </c>
      <c r="H1025">
        <v>77.67</v>
      </c>
      <c r="I1025">
        <v>36.024000000000001</v>
      </c>
      <c r="J1025">
        <v>7.58</v>
      </c>
      <c r="K1025">
        <v>16.5459</v>
      </c>
      <c r="L1025">
        <v>1826.92</v>
      </c>
    </row>
    <row r="1026" spans="1:12" x14ac:dyDescent="0.35">
      <c r="A1026" s="3">
        <v>39472</v>
      </c>
      <c r="B1026">
        <v>27.881499999999999</v>
      </c>
      <c r="C1026">
        <v>17.664400000000001</v>
      </c>
      <c r="D1026">
        <v>21.94</v>
      </c>
      <c r="E1026">
        <v>19.235399999999998</v>
      </c>
      <c r="F1026">
        <v>22.0854</v>
      </c>
      <c r="G1026">
        <v>21.77</v>
      </c>
      <c r="H1026">
        <v>77.599999999999994</v>
      </c>
      <c r="I1026">
        <v>35.658499999999997</v>
      </c>
      <c r="J1026">
        <v>7.15</v>
      </c>
      <c r="K1026">
        <v>15.9941</v>
      </c>
      <c r="L1026">
        <v>1789.17</v>
      </c>
    </row>
    <row r="1027" spans="1:12" x14ac:dyDescent="0.35">
      <c r="A1027" s="3">
        <v>39475</v>
      </c>
      <c r="B1027">
        <v>27.6953</v>
      </c>
      <c r="C1027">
        <v>17.664400000000001</v>
      </c>
      <c r="D1027">
        <v>20.78</v>
      </c>
      <c r="E1027">
        <v>19.2164</v>
      </c>
      <c r="F1027">
        <v>21.9941</v>
      </c>
      <c r="G1027">
        <v>22.99</v>
      </c>
      <c r="H1027">
        <v>75.819999999999993</v>
      </c>
      <c r="I1027">
        <v>36.104199999999999</v>
      </c>
      <c r="J1027">
        <v>7.46</v>
      </c>
      <c r="K1027">
        <v>16.226099999999999</v>
      </c>
      <c r="L1027">
        <v>1805.08</v>
      </c>
    </row>
    <row r="1028" spans="1:12" x14ac:dyDescent="0.35">
      <c r="A1028" s="3">
        <v>39476</v>
      </c>
      <c r="B1028">
        <v>27.593699999999998</v>
      </c>
      <c r="C1028">
        <v>17.872299999999999</v>
      </c>
      <c r="D1028">
        <v>20.81</v>
      </c>
      <c r="E1028">
        <v>19.036200000000001</v>
      </c>
      <c r="F1028">
        <v>21.957599999999999</v>
      </c>
      <c r="G1028">
        <v>23.16</v>
      </c>
      <c r="H1028">
        <v>73.95</v>
      </c>
      <c r="I1028">
        <v>35.925899999999999</v>
      </c>
      <c r="J1028">
        <v>7.61</v>
      </c>
      <c r="K1028">
        <v>16.393999999999998</v>
      </c>
      <c r="L1028">
        <v>1807.67</v>
      </c>
    </row>
    <row r="1029" spans="1:12" x14ac:dyDescent="0.35">
      <c r="A1029" s="3">
        <v>39477</v>
      </c>
      <c r="B1029">
        <v>27.255099999999999</v>
      </c>
      <c r="C1029">
        <v>17.959199999999999</v>
      </c>
      <c r="D1029">
        <v>19.05</v>
      </c>
      <c r="E1029">
        <v>19.225899999999999</v>
      </c>
      <c r="F1029">
        <v>22.231400000000001</v>
      </c>
      <c r="G1029">
        <v>22.94</v>
      </c>
      <c r="H1029">
        <v>74.209999999999994</v>
      </c>
      <c r="I1029">
        <v>35.908099999999997</v>
      </c>
      <c r="J1029">
        <v>7.6098999999999997</v>
      </c>
      <c r="K1029">
        <v>16.5459</v>
      </c>
      <c r="L1029">
        <v>1808.51</v>
      </c>
    </row>
    <row r="1030" spans="1:12" x14ac:dyDescent="0.35">
      <c r="A1030" s="3">
        <v>39478</v>
      </c>
      <c r="B1030">
        <v>27.593699999999998</v>
      </c>
      <c r="C1030">
        <v>18.391300000000001</v>
      </c>
      <c r="D1030">
        <v>19.18</v>
      </c>
      <c r="E1030">
        <v>19.491499999999998</v>
      </c>
      <c r="F1030">
        <v>22.359100000000002</v>
      </c>
      <c r="G1030">
        <v>25.15</v>
      </c>
      <c r="H1030">
        <v>77.7</v>
      </c>
      <c r="I1030">
        <v>37.815800000000003</v>
      </c>
      <c r="J1030">
        <v>7.59</v>
      </c>
      <c r="K1030">
        <v>16.873799999999999</v>
      </c>
      <c r="L1030">
        <v>1841.42</v>
      </c>
    </row>
    <row r="1031" spans="1:12" x14ac:dyDescent="0.35">
      <c r="A1031" s="3">
        <v>39479</v>
      </c>
      <c r="B1031">
        <v>25.773700000000002</v>
      </c>
      <c r="C1031">
        <v>18.172499999999999</v>
      </c>
      <c r="D1031">
        <v>28.38</v>
      </c>
      <c r="E1031">
        <v>19.614799999999999</v>
      </c>
      <c r="F1031">
        <v>22.7607</v>
      </c>
      <c r="G1031">
        <v>25.39</v>
      </c>
      <c r="H1031">
        <v>74.63</v>
      </c>
      <c r="I1031">
        <v>37.619700000000002</v>
      </c>
      <c r="J1031">
        <v>8</v>
      </c>
      <c r="K1031">
        <v>17.409500000000001</v>
      </c>
      <c r="L1031">
        <v>1855.27</v>
      </c>
    </row>
    <row r="1032" spans="1:12" x14ac:dyDescent="0.35">
      <c r="A1032" s="3">
        <v>39482</v>
      </c>
      <c r="B1032">
        <v>25.553799999999999</v>
      </c>
      <c r="C1032">
        <v>17.8872</v>
      </c>
      <c r="D1032">
        <v>29.33</v>
      </c>
      <c r="E1032">
        <v>19.159500000000001</v>
      </c>
      <c r="F1032">
        <v>21.738600000000002</v>
      </c>
      <c r="G1032">
        <v>25.89</v>
      </c>
      <c r="H1032">
        <v>73.95</v>
      </c>
      <c r="I1032">
        <v>37.307699999999997</v>
      </c>
      <c r="J1032">
        <v>7.92</v>
      </c>
      <c r="K1032">
        <v>16.953800000000001</v>
      </c>
      <c r="L1032">
        <v>1828.8</v>
      </c>
    </row>
    <row r="1033" spans="1:12" x14ac:dyDescent="0.35">
      <c r="A1033" s="3">
        <v>39483</v>
      </c>
      <c r="B1033">
        <v>24.605799999999999</v>
      </c>
      <c r="C1033">
        <v>17.5761</v>
      </c>
      <c r="D1033">
        <v>28.98</v>
      </c>
      <c r="E1033">
        <v>18.267800000000001</v>
      </c>
      <c r="F1033">
        <v>21.227499999999999</v>
      </c>
      <c r="G1033">
        <v>25.26</v>
      </c>
      <c r="H1033">
        <v>72.09</v>
      </c>
      <c r="I1033">
        <v>36.3003</v>
      </c>
      <c r="J1033">
        <v>7.21</v>
      </c>
      <c r="K1033">
        <v>16.188700000000001</v>
      </c>
      <c r="L1033">
        <v>1773.49</v>
      </c>
    </row>
    <row r="1034" spans="1:12" x14ac:dyDescent="0.35">
      <c r="A1034" s="3">
        <v>39484</v>
      </c>
      <c r="B1034">
        <v>24.1402</v>
      </c>
      <c r="C1034">
        <v>16.5761</v>
      </c>
      <c r="D1034">
        <v>28.57</v>
      </c>
      <c r="E1034">
        <v>18.6663</v>
      </c>
      <c r="F1034">
        <v>21.063199999999998</v>
      </c>
      <c r="G1034">
        <v>26.02</v>
      </c>
      <c r="H1034">
        <v>68.489999999999995</v>
      </c>
      <c r="I1034">
        <v>35.346499999999999</v>
      </c>
      <c r="J1034">
        <v>6.74</v>
      </c>
      <c r="K1034">
        <v>16.026399999999999</v>
      </c>
      <c r="L1034">
        <v>1740.95</v>
      </c>
    </row>
    <row r="1035" spans="1:12" x14ac:dyDescent="0.35">
      <c r="A1035" s="3">
        <v>39485</v>
      </c>
      <c r="B1035">
        <v>23.8017</v>
      </c>
      <c r="C1035">
        <v>16.472799999999999</v>
      </c>
      <c r="D1035">
        <v>29.04</v>
      </c>
      <c r="E1035">
        <v>18.210999999999999</v>
      </c>
      <c r="F1035">
        <v>21.337</v>
      </c>
      <c r="G1035">
        <v>26.85</v>
      </c>
      <c r="H1035">
        <v>70.91</v>
      </c>
      <c r="I1035">
        <v>36.496400000000001</v>
      </c>
      <c r="J1035">
        <v>6.59</v>
      </c>
      <c r="K1035">
        <v>16.1311</v>
      </c>
      <c r="L1035">
        <v>1753.3</v>
      </c>
    </row>
    <row r="1036" spans="1:12" x14ac:dyDescent="0.35">
      <c r="A1036" s="3">
        <v>39486</v>
      </c>
      <c r="B1036">
        <v>24.174099999999999</v>
      </c>
      <c r="C1036">
        <v>17.0489</v>
      </c>
      <c r="D1036">
        <v>29.2</v>
      </c>
      <c r="E1036">
        <v>18.201499999999999</v>
      </c>
      <c r="F1036">
        <v>21.483000000000001</v>
      </c>
      <c r="G1036">
        <v>26.88</v>
      </c>
      <c r="H1036">
        <v>73.5</v>
      </c>
      <c r="I1036">
        <v>37.370100000000001</v>
      </c>
      <c r="J1036">
        <v>6.34</v>
      </c>
      <c r="K1036">
        <v>16.3081</v>
      </c>
      <c r="L1036">
        <v>1773.74</v>
      </c>
    </row>
    <row r="1037" spans="1:12" x14ac:dyDescent="0.35">
      <c r="A1037" s="3">
        <v>39489</v>
      </c>
      <c r="B1037">
        <v>23.8779</v>
      </c>
      <c r="C1037">
        <v>17.5883</v>
      </c>
      <c r="D1037">
        <v>29.87</v>
      </c>
      <c r="E1037">
        <v>18.438600000000001</v>
      </c>
      <c r="F1037">
        <v>21.4648</v>
      </c>
      <c r="G1037">
        <v>26.89</v>
      </c>
      <c r="H1037">
        <v>75.19</v>
      </c>
      <c r="I1037">
        <v>37.316600000000001</v>
      </c>
      <c r="J1037">
        <v>6.28</v>
      </c>
      <c r="K1037">
        <v>16.638000000000002</v>
      </c>
      <c r="L1037">
        <v>1793.09</v>
      </c>
    </row>
    <row r="1038" spans="1:12" x14ac:dyDescent="0.35">
      <c r="A1038" s="3">
        <v>39490</v>
      </c>
      <c r="B1038">
        <v>23.9879</v>
      </c>
      <c r="C1038">
        <v>16.964600000000001</v>
      </c>
      <c r="D1038">
        <v>29.57</v>
      </c>
      <c r="E1038">
        <v>18.4102</v>
      </c>
      <c r="F1038">
        <v>21.3826</v>
      </c>
      <c r="G1038">
        <v>26.9</v>
      </c>
      <c r="H1038">
        <v>74.45</v>
      </c>
      <c r="I1038">
        <v>36.496400000000001</v>
      </c>
      <c r="J1038">
        <v>6.41</v>
      </c>
      <c r="K1038">
        <v>16.815000000000001</v>
      </c>
      <c r="L1038">
        <v>1780.54</v>
      </c>
    </row>
    <row r="1039" spans="1:12" x14ac:dyDescent="0.35">
      <c r="A1039" s="3">
        <v>39491</v>
      </c>
      <c r="B1039">
        <v>24.512699999999999</v>
      </c>
      <c r="C1039">
        <v>17.581499999999998</v>
      </c>
      <c r="D1039">
        <v>29.88</v>
      </c>
      <c r="E1039">
        <v>18.647300000000001</v>
      </c>
      <c r="F1039">
        <v>21.957599999999999</v>
      </c>
      <c r="G1039">
        <v>27.31</v>
      </c>
      <c r="H1039">
        <v>77.73</v>
      </c>
      <c r="I1039">
        <v>37.450299999999999</v>
      </c>
      <c r="J1039">
        <v>6.7</v>
      </c>
      <c r="K1039">
        <v>17.064399999999999</v>
      </c>
      <c r="L1039">
        <v>1823</v>
      </c>
    </row>
    <row r="1040" spans="1:12" x14ac:dyDescent="0.35">
      <c r="A1040" s="3">
        <v>39492</v>
      </c>
      <c r="B1040">
        <v>24.1233</v>
      </c>
      <c r="C1040">
        <v>17.317900000000002</v>
      </c>
      <c r="D1040">
        <v>29.98</v>
      </c>
      <c r="E1040">
        <v>18.1067</v>
      </c>
      <c r="F1040">
        <v>21.4739</v>
      </c>
      <c r="G1040">
        <v>26.75</v>
      </c>
      <c r="H1040">
        <v>75.8</v>
      </c>
      <c r="I1040">
        <v>36.433999999999997</v>
      </c>
      <c r="J1040">
        <v>6.53</v>
      </c>
      <c r="K1040">
        <v>16.460999999999999</v>
      </c>
      <c r="L1040">
        <v>1787.59</v>
      </c>
    </row>
    <row r="1041" spans="1:12" x14ac:dyDescent="0.35">
      <c r="A1041" s="3">
        <v>39493</v>
      </c>
      <c r="B1041">
        <v>24.055599999999998</v>
      </c>
      <c r="C1041">
        <v>16.933399999999999</v>
      </c>
      <c r="D1041">
        <v>29.66</v>
      </c>
      <c r="E1041">
        <v>18.1067</v>
      </c>
      <c r="F1041">
        <v>21.2622</v>
      </c>
      <c r="G1041">
        <v>26.6</v>
      </c>
      <c r="H1041">
        <v>72.959999999999994</v>
      </c>
      <c r="I1041">
        <v>37.619700000000002</v>
      </c>
      <c r="J1041">
        <v>6.45</v>
      </c>
      <c r="K1041">
        <v>16.179400000000001</v>
      </c>
      <c r="L1041">
        <v>1780.38</v>
      </c>
    </row>
    <row r="1042" spans="1:12" x14ac:dyDescent="0.35">
      <c r="A1042" s="3">
        <v>39497</v>
      </c>
      <c r="B1042">
        <v>23.936599999999999</v>
      </c>
      <c r="C1042">
        <v>16.6005</v>
      </c>
      <c r="D1042">
        <v>29.01</v>
      </c>
      <c r="E1042">
        <v>18.040299999999998</v>
      </c>
      <c r="F1042">
        <v>20.880700000000001</v>
      </c>
      <c r="G1042">
        <v>26.79</v>
      </c>
      <c r="H1042">
        <v>72.08</v>
      </c>
      <c r="I1042">
        <v>37.396799999999999</v>
      </c>
      <c r="J1042">
        <v>6.5</v>
      </c>
      <c r="K1042">
        <v>16.2196</v>
      </c>
      <c r="L1042">
        <v>1764.81</v>
      </c>
    </row>
    <row r="1043" spans="1:12" x14ac:dyDescent="0.35">
      <c r="A1043" s="3">
        <v>39498</v>
      </c>
      <c r="B1043">
        <v>23.979099999999999</v>
      </c>
      <c r="C1043">
        <v>16.8233</v>
      </c>
      <c r="D1043">
        <v>28.83</v>
      </c>
      <c r="E1043">
        <v>18.429200000000002</v>
      </c>
      <c r="F1043">
        <v>21.172699999999999</v>
      </c>
      <c r="G1043">
        <v>27.47</v>
      </c>
      <c r="H1043">
        <v>73.64</v>
      </c>
      <c r="I1043">
        <v>38.662700000000001</v>
      </c>
      <c r="J1043">
        <v>6.83</v>
      </c>
      <c r="K1043">
        <v>16.396599999999999</v>
      </c>
      <c r="L1043">
        <v>1787.45</v>
      </c>
    </row>
    <row r="1044" spans="1:12" x14ac:dyDescent="0.35">
      <c r="A1044" s="3">
        <v>39499</v>
      </c>
      <c r="B1044">
        <v>23.877199999999998</v>
      </c>
      <c r="C1044">
        <v>16.5136</v>
      </c>
      <c r="D1044">
        <v>28.42</v>
      </c>
      <c r="E1044">
        <v>17.917000000000002</v>
      </c>
      <c r="F1044">
        <v>21.163599999999999</v>
      </c>
      <c r="G1044">
        <v>27.87</v>
      </c>
      <c r="H1044">
        <v>69.900000000000006</v>
      </c>
      <c r="I1044">
        <v>37.815800000000003</v>
      </c>
      <c r="J1044">
        <v>6.96</v>
      </c>
      <c r="K1044">
        <v>16.3323</v>
      </c>
      <c r="L1044">
        <v>1766.3</v>
      </c>
    </row>
    <row r="1045" spans="1:12" x14ac:dyDescent="0.35">
      <c r="A1045" s="3">
        <v>39500</v>
      </c>
      <c r="B1045">
        <v>23.520299999999999</v>
      </c>
      <c r="C1045">
        <v>16.231000000000002</v>
      </c>
      <c r="D1045">
        <v>28.42</v>
      </c>
      <c r="E1045">
        <v>17.926500000000001</v>
      </c>
      <c r="F1045">
        <v>21.537800000000001</v>
      </c>
      <c r="G1045">
        <v>27.8</v>
      </c>
      <c r="H1045">
        <v>72.08</v>
      </c>
      <c r="I1045">
        <v>38.751800000000003</v>
      </c>
      <c r="J1045">
        <v>6.71</v>
      </c>
      <c r="K1045">
        <v>15.946099999999999</v>
      </c>
      <c r="L1045">
        <v>1773.44</v>
      </c>
    </row>
    <row r="1046" spans="1:12" x14ac:dyDescent="0.35">
      <c r="A1046" s="3">
        <v>39503</v>
      </c>
      <c r="B1046">
        <v>23.656199999999998</v>
      </c>
      <c r="C1046">
        <v>16.268999999999998</v>
      </c>
      <c r="D1046">
        <v>28.130099999999999</v>
      </c>
      <c r="E1046">
        <v>17.992899999999999</v>
      </c>
      <c r="F1046">
        <v>21.720300000000002</v>
      </c>
      <c r="G1046">
        <v>28</v>
      </c>
      <c r="H1046">
        <v>73.27</v>
      </c>
      <c r="I1046">
        <v>38.974699999999999</v>
      </c>
      <c r="J1046">
        <v>6.97</v>
      </c>
      <c r="K1046">
        <v>16.0426</v>
      </c>
      <c r="L1046">
        <v>1785.46</v>
      </c>
    </row>
    <row r="1047" spans="1:12" x14ac:dyDescent="0.35">
      <c r="A1047" s="3">
        <v>39504</v>
      </c>
      <c r="B1047">
        <v>24.115100000000002</v>
      </c>
      <c r="C1047">
        <v>16.188800000000001</v>
      </c>
      <c r="D1047">
        <v>28.22</v>
      </c>
      <c r="E1047">
        <v>18.220500000000001</v>
      </c>
      <c r="F1047">
        <v>21.966699999999999</v>
      </c>
      <c r="G1047">
        <v>29</v>
      </c>
      <c r="H1047">
        <v>71.69</v>
      </c>
      <c r="I1047">
        <v>38.903399999999998</v>
      </c>
      <c r="J1047">
        <v>7.13</v>
      </c>
      <c r="K1047">
        <v>16.646000000000001</v>
      </c>
      <c r="L1047">
        <v>1791.31</v>
      </c>
    </row>
    <row r="1048" spans="1:12" x14ac:dyDescent="0.35">
      <c r="A1048" s="3">
        <v>39505</v>
      </c>
      <c r="B1048">
        <v>24.013100000000001</v>
      </c>
      <c r="C1048">
        <v>16.706499999999998</v>
      </c>
      <c r="D1048">
        <v>28.37</v>
      </c>
      <c r="E1048">
        <v>18.201499999999999</v>
      </c>
      <c r="F1048">
        <v>22.7698</v>
      </c>
      <c r="G1048">
        <v>32.43</v>
      </c>
      <c r="H1048">
        <v>70.87</v>
      </c>
      <c r="I1048">
        <v>39.162700000000001</v>
      </c>
      <c r="J1048">
        <v>7.28</v>
      </c>
      <c r="K1048">
        <v>16.7104</v>
      </c>
      <c r="L1048">
        <v>1799.94</v>
      </c>
    </row>
    <row r="1049" spans="1:12" x14ac:dyDescent="0.35">
      <c r="A1049" s="3">
        <v>39506</v>
      </c>
      <c r="B1049">
        <v>23.732700000000001</v>
      </c>
      <c r="C1049">
        <v>17.6508</v>
      </c>
      <c r="D1049">
        <v>28.15</v>
      </c>
      <c r="E1049">
        <v>18.4102</v>
      </c>
      <c r="F1049">
        <v>22.505199999999999</v>
      </c>
      <c r="G1049">
        <v>31.54</v>
      </c>
      <c r="H1049">
        <v>67.849999999999994</v>
      </c>
      <c r="I1049">
        <v>38.742400000000004</v>
      </c>
      <c r="J1049">
        <v>7.02</v>
      </c>
      <c r="K1049">
        <v>16.485099999999999</v>
      </c>
      <c r="L1049">
        <v>1794.46</v>
      </c>
    </row>
    <row r="1050" spans="1:12" x14ac:dyDescent="0.35">
      <c r="A1050" s="3">
        <v>39507</v>
      </c>
      <c r="B1050">
        <v>23.112300000000001</v>
      </c>
      <c r="C1050">
        <v>16.9864</v>
      </c>
      <c r="D1050">
        <v>27.78</v>
      </c>
      <c r="E1050">
        <v>17.831600000000002</v>
      </c>
      <c r="F1050">
        <v>22.258800000000001</v>
      </c>
      <c r="G1050">
        <v>31.58</v>
      </c>
      <c r="H1050">
        <v>64.47</v>
      </c>
      <c r="I1050">
        <v>37.910600000000002</v>
      </c>
      <c r="J1050">
        <v>7.21</v>
      </c>
      <c r="K1050">
        <v>16.066700000000001</v>
      </c>
      <c r="L1050">
        <v>1745.27</v>
      </c>
    </row>
    <row r="1051" spans="1:12" x14ac:dyDescent="0.35">
      <c r="A1051" s="3">
        <v>39510</v>
      </c>
      <c r="B1051">
        <v>22.934000000000001</v>
      </c>
      <c r="C1051">
        <v>16.539400000000001</v>
      </c>
      <c r="D1051">
        <v>27.77</v>
      </c>
      <c r="E1051">
        <v>17.9739</v>
      </c>
      <c r="F1051">
        <v>22.267900000000001</v>
      </c>
      <c r="G1051">
        <v>30.94</v>
      </c>
      <c r="H1051">
        <v>62.43</v>
      </c>
      <c r="I1051">
        <v>36.774900000000002</v>
      </c>
      <c r="J1051">
        <v>6.76</v>
      </c>
      <c r="K1051">
        <v>16.099</v>
      </c>
      <c r="L1051">
        <v>1733.27</v>
      </c>
    </row>
    <row r="1052" spans="1:12" x14ac:dyDescent="0.35">
      <c r="A1052" s="3">
        <v>39511</v>
      </c>
      <c r="B1052">
        <v>23.4438</v>
      </c>
      <c r="C1052">
        <v>16.931999999999999</v>
      </c>
      <c r="D1052">
        <v>28.06</v>
      </c>
      <c r="E1052">
        <v>17.490200000000002</v>
      </c>
      <c r="F1052">
        <v>22.1675</v>
      </c>
      <c r="G1052">
        <v>31.52</v>
      </c>
      <c r="H1052">
        <v>65.34</v>
      </c>
      <c r="I1052">
        <v>36.855400000000003</v>
      </c>
      <c r="J1052">
        <v>6.76</v>
      </c>
      <c r="K1052">
        <v>16.090900000000001</v>
      </c>
      <c r="L1052">
        <v>1743.7</v>
      </c>
    </row>
    <row r="1053" spans="1:12" x14ac:dyDescent="0.35">
      <c r="A1053" s="3">
        <v>39512</v>
      </c>
      <c r="B1053">
        <v>23.893999999999998</v>
      </c>
      <c r="C1053">
        <v>16.914400000000001</v>
      </c>
      <c r="D1053">
        <v>28.673999999999999</v>
      </c>
      <c r="E1053">
        <v>17.831499999999998</v>
      </c>
      <c r="F1053">
        <v>22.1494</v>
      </c>
      <c r="G1053">
        <v>32.1</v>
      </c>
      <c r="H1053">
        <v>64.989999999999995</v>
      </c>
      <c r="I1053">
        <v>37.114600000000003</v>
      </c>
      <c r="J1053">
        <v>6.84</v>
      </c>
      <c r="K1053">
        <v>16.2517</v>
      </c>
      <c r="L1053">
        <v>1753.57</v>
      </c>
    </row>
    <row r="1054" spans="1:12" x14ac:dyDescent="0.35">
      <c r="A1054" s="3">
        <v>39513</v>
      </c>
      <c r="B1054">
        <v>23.4268</v>
      </c>
      <c r="C1054">
        <v>16.430700000000002</v>
      </c>
      <c r="D1054">
        <v>28.7</v>
      </c>
      <c r="E1054">
        <v>18.2395</v>
      </c>
      <c r="F1054">
        <v>21.848099999999999</v>
      </c>
      <c r="G1054">
        <v>30.62</v>
      </c>
      <c r="H1054">
        <v>62.74</v>
      </c>
      <c r="I1054">
        <v>36.157800000000002</v>
      </c>
      <c r="J1054">
        <v>6.49</v>
      </c>
      <c r="K1054">
        <v>15.9863</v>
      </c>
      <c r="L1054">
        <v>1712.5</v>
      </c>
    </row>
    <row r="1055" spans="1:12" x14ac:dyDescent="0.35">
      <c r="A1055" s="3">
        <v>39514</v>
      </c>
      <c r="B1055">
        <v>23.681699999999999</v>
      </c>
      <c r="C1055">
        <v>16.61</v>
      </c>
      <c r="D1055">
        <v>29.03</v>
      </c>
      <c r="E1055">
        <v>18.0213</v>
      </c>
      <c r="F1055">
        <v>22.0032</v>
      </c>
      <c r="G1055">
        <v>31.26</v>
      </c>
      <c r="H1055">
        <v>64.09</v>
      </c>
      <c r="I1055">
        <v>35.987900000000003</v>
      </c>
      <c r="J1055">
        <v>6.49</v>
      </c>
      <c r="K1055">
        <v>16.147200000000002</v>
      </c>
      <c r="L1055">
        <v>1707.5</v>
      </c>
    </row>
    <row r="1056" spans="1:12" x14ac:dyDescent="0.35">
      <c r="A1056" s="3">
        <v>39517</v>
      </c>
      <c r="B1056">
        <v>23.834700000000002</v>
      </c>
      <c r="C1056">
        <v>16.2622</v>
      </c>
      <c r="D1056">
        <v>28.51</v>
      </c>
      <c r="E1056">
        <v>18.286899999999999</v>
      </c>
      <c r="F1056">
        <v>21.893699999999999</v>
      </c>
      <c r="G1056">
        <v>33.21</v>
      </c>
      <c r="H1056">
        <v>63.47</v>
      </c>
      <c r="I1056">
        <v>35.030900000000003</v>
      </c>
      <c r="J1056">
        <v>6.16</v>
      </c>
      <c r="K1056">
        <v>16.1875</v>
      </c>
      <c r="L1056">
        <v>1673.03</v>
      </c>
    </row>
    <row r="1057" spans="1:12" x14ac:dyDescent="0.35">
      <c r="A1057" s="3">
        <v>39518</v>
      </c>
      <c r="B1057">
        <v>24.879799999999999</v>
      </c>
      <c r="C1057">
        <v>17.303000000000001</v>
      </c>
      <c r="D1057">
        <v>29</v>
      </c>
      <c r="E1057">
        <v>18.506799999999998</v>
      </c>
      <c r="F1057">
        <v>22.952300000000001</v>
      </c>
      <c r="G1057">
        <v>33.08</v>
      </c>
      <c r="H1057">
        <v>67.150000000000006</v>
      </c>
      <c r="I1057">
        <v>35.256900000000002</v>
      </c>
      <c r="J1057">
        <v>6.48</v>
      </c>
      <c r="K1057">
        <v>17.0565</v>
      </c>
      <c r="L1057">
        <v>1740.95</v>
      </c>
    </row>
    <row r="1058" spans="1:12" x14ac:dyDescent="0.35">
      <c r="A1058" s="3">
        <v>39519</v>
      </c>
      <c r="B1058">
        <v>24.327500000000001</v>
      </c>
      <c r="C1058">
        <v>17.1236</v>
      </c>
      <c r="D1058">
        <v>28.45</v>
      </c>
      <c r="E1058">
        <v>18.6663</v>
      </c>
      <c r="F1058">
        <v>22.943200000000001</v>
      </c>
      <c r="G1058">
        <v>34.04</v>
      </c>
      <c r="H1058">
        <v>66.510000000000005</v>
      </c>
      <c r="I1058">
        <v>35.549599999999998</v>
      </c>
      <c r="J1058">
        <v>6.43</v>
      </c>
      <c r="K1058">
        <v>16.992000000000001</v>
      </c>
      <c r="L1058">
        <v>1735.18</v>
      </c>
    </row>
    <row r="1059" spans="1:12" x14ac:dyDescent="0.35">
      <c r="A1059" s="3">
        <v>39520</v>
      </c>
      <c r="B1059">
        <v>24.318999999999999</v>
      </c>
      <c r="C1059">
        <v>17.383099999999999</v>
      </c>
      <c r="D1059">
        <v>27.5</v>
      </c>
      <c r="E1059">
        <v>18.818000000000001</v>
      </c>
      <c r="F1059">
        <v>22.7698</v>
      </c>
      <c r="G1059">
        <v>34.21</v>
      </c>
      <c r="H1059">
        <v>68.319999999999993</v>
      </c>
      <c r="I1059">
        <v>35.9968</v>
      </c>
      <c r="J1059">
        <v>6.73</v>
      </c>
      <c r="K1059">
        <v>17.120699999999999</v>
      </c>
      <c r="L1059">
        <v>1750.4</v>
      </c>
    </row>
    <row r="1060" spans="1:12" x14ac:dyDescent="0.35">
      <c r="A1060" s="3">
        <v>39521</v>
      </c>
      <c r="B1060">
        <v>23.758199999999999</v>
      </c>
      <c r="C1060">
        <v>17.202400000000001</v>
      </c>
      <c r="D1060">
        <v>26.71</v>
      </c>
      <c r="E1060">
        <v>18.514499999999998</v>
      </c>
      <c r="F1060">
        <v>22.194900000000001</v>
      </c>
      <c r="G1060">
        <v>33.26</v>
      </c>
      <c r="H1060">
        <v>68.22</v>
      </c>
      <c r="I1060">
        <v>35.084600000000002</v>
      </c>
      <c r="J1060">
        <v>6.38</v>
      </c>
      <c r="K1060">
        <v>16.6219</v>
      </c>
      <c r="L1060">
        <v>1713.83</v>
      </c>
    </row>
    <row r="1061" spans="1:12" x14ac:dyDescent="0.35">
      <c r="A1061" s="3">
        <v>39524</v>
      </c>
      <c r="B1061">
        <v>24.0471</v>
      </c>
      <c r="C1061">
        <v>17.218699999999998</v>
      </c>
      <c r="D1061">
        <v>25.85</v>
      </c>
      <c r="E1061">
        <v>18.286899999999999</v>
      </c>
      <c r="F1061">
        <v>22.1675</v>
      </c>
      <c r="G1061">
        <v>32.99</v>
      </c>
      <c r="H1061">
        <v>66.53</v>
      </c>
      <c r="I1061">
        <v>34.431699999999999</v>
      </c>
      <c r="J1061">
        <v>6.34</v>
      </c>
      <c r="K1061">
        <v>16.774799999999999</v>
      </c>
      <c r="L1061">
        <v>1687.19</v>
      </c>
    </row>
    <row r="1062" spans="1:12" x14ac:dyDescent="0.35">
      <c r="A1062" s="3">
        <v>39525</v>
      </c>
      <c r="B1062">
        <v>24.998799999999999</v>
      </c>
      <c r="C1062">
        <v>18.046199999999999</v>
      </c>
      <c r="D1062">
        <v>27.66</v>
      </c>
      <c r="E1062">
        <v>18.988800000000001</v>
      </c>
      <c r="F1062">
        <v>23.344799999999999</v>
      </c>
      <c r="G1062">
        <v>35</v>
      </c>
      <c r="H1062">
        <v>71.7</v>
      </c>
      <c r="I1062">
        <v>35.889499999999998</v>
      </c>
      <c r="J1062">
        <v>6.39</v>
      </c>
      <c r="K1062">
        <v>17.498899999999999</v>
      </c>
      <c r="L1062">
        <v>1761.05</v>
      </c>
    </row>
    <row r="1063" spans="1:12" x14ac:dyDescent="0.35">
      <c r="A1063" s="3">
        <v>39526</v>
      </c>
      <c r="B1063">
        <v>24.318999999999999</v>
      </c>
      <c r="C1063">
        <v>17.618200000000002</v>
      </c>
      <c r="D1063">
        <v>27.07</v>
      </c>
      <c r="E1063">
        <v>18.552299999999999</v>
      </c>
      <c r="F1063">
        <v>22.331800000000001</v>
      </c>
      <c r="G1063">
        <v>34.869999999999997</v>
      </c>
      <c r="H1063">
        <v>70.17</v>
      </c>
      <c r="I1063">
        <v>33.8504</v>
      </c>
      <c r="J1063">
        <v>6.15</v>
      </c>
      <c r="K1063">
        <v>16.9678</v>
      </c>
      <c r="L1063">
        <v>1715.59</v>
      </c>
    </row>
    <row r="1064" spans="1:12" x14ac:dyDescent="0.35">
      <c r="A1064" s="3">
        <v>39527</v>
      </c>
      <c r="B1064">
        <v>24.794899999999998</v>
      </c>
      <c r="C1064">
        <v>18.107299999999999</v>
      </c>
      <c r="D1064">
        <v>27.66</v>
      </c>
      <c r="E1064">
        <v>19.0457</v>
      </c>
      <c r="F1064">
        <v>22.605499999999999</v>
      </c>
      <c r="G1064">
        <v>36.24</v>
      </c>
      <c r="H1064">
        <v>73.19</v>
      </c>
      <c r="I1064">
        <v>34.225999999999999</v>
      </c>
      <c r="J1064">
        <v>6.11</v>
      </c>
      <c r="K1064">
        <v>17.498899999999999</v>
      </c>
      <c r="L1064">
        <v>1751.99</v>
      </c>
    </row>
    <row r="1065" spans="1:12" x14ac:dyDescent="0.35">
      <c r="A1065" s="3">
        <v>39531</v>
      </c>
      <c r="B1065">
        <v>24.7864</v>
      </c>
      <c r="C1065">
        <v>18.957799999999999</v>
      </c>
      <c r="D1065">
        <v>27.52</v>
      </c>
      <c r="E1065">
        <v>19.700099999999999</v>
      </c>
      <c r="F1065">
        <v>23.3995</v>
      </c>
      <c r="G1065">
        <v>38.17</v>
      </c>
      <c r="H1065">
        <v>75.95</v>
      </c>
      <c r="I1065">
        <v>35.674799999999998</v>
      </c>
      <c r="J1065">
        <v>6.21</v>
      </c>
      <c r="K1065">
        <v>17.804600000000001</v>
      </c>
      <c r="L1065">
        <v>1814.4</v>
      </c>
    </row>
    <row r="1066" spans="1:12" x14ac:dyDescent="0.35">
      <c r="A1066" s="3">
        <v>39532</v>
      </c>
      <c r="B1066">
        <v>24.760899999999999</v>
      </c>
      <c r="C1066">
        <v>19.154900000000001</v>
      </c>
      <c r="D1066">
        <v>28.73</v>
      </c>
      <c r="E1066">
        <v>19.994199999999999</v>
      </c>
      <c r="F1066">
        <v>23.4999</v>
      </c>
      <c r="G1066">
        <v>37.119999999999997</v>
      </c>
      <c r="H1066">
        <v>75.17</v>
      </c>
      <c r="I1066">
        <v>36.488700000000001</v>
      </c>
      <c r="J1066">
        <v>6.3</v>
      </c>
      <c r="K1066">
        <v>17.917200000000001</v>
      </c>
      <c r="L1066">
        <v>1824.54</v>
      </c>
    </row>
    <row r="1067" spans="1:12" x14ac:dyDescent="0.35">
      <c r="A1067" s="3">
        <v>39533</v>
      </c>
      <c r="B1067">
        <v>24.268000000000001</v>
      </c>
      <c r="C1067">
        <v>19.709199999999999</v>
      </c>
      <c r="D1067">
        <v>28.49</v>
      </c>
      <c r="E1067">
        <v>19.8614</v>
      </c>
      <c r="F1067">
        <v>22.614699999999999</v>
      </c>
      <c r="G1067">
        <v>37.86</v>
      </c>
      <c r="H1067">
        <v>73.8</v>
      </c>
      <c r="I1067">
        <v>36.211399999999998</v>
      </c>
      <c r="J1067">
        <v>6.22</v>
      </c>
      <c r="K1067">
        <v>17.587399999999999</v>
      </c>
      <c r="L1067">
        <v>1817.28</v>
      </c>
    </row>
    <row r="1068" spans="1:12" x14ac:dyDescent="0.35">
      <c r="A1068" s="3">
        <v>39534</v>
      </c>
      <c r="B1068">
        <v>23.834700000000002</v>
      </c>
      <c r="C1068">
        <v>19.055700000000002</v>
      </c>
      <c r="D1068">
        <v>28.09</v>
      </c>
      <c r="E1068">
        <v>18.429200000000002</v>
      </c>
      <c r="F1068">
        <v>22.0671</v>
      </c>
      <c r="G1068">
        <v>36.36</v>
      </c>
      <c r="H1068">
        <v>70.8</v>
      </c>
      <c r="I1068">
        <v>35.522799999999997</v>
      </c>
      <c r="J1068">
        <v>6.16</v>
      </c>
      <c r="K1068">
        <v>16.9679</v>
      </c>
      <c r="L1068">
        <v>1777.89</v>
      </c>
    </row>
    <row r="1069" spans="1:12" x14ac:dyDescent="0.35">
      <c r="A1069" s="3">
        <v>39535</v>
      </c>
      <c r="B1069">
        <v>23.715699999999998</v>
      </c>
      <c r="C1069">
        <v>19.430700000000002</v>
      </c>
      <c r="D1069">
        <v>28.99</v>
      </c>
      <c r="E1069">
        <v>18.372299999999999</v>
      </c>
      <c r="F1069">
        <v>21.9758</v>
      </c>
      <c r="G1069">
        <v>35.590000000000003</v>
      </c>
      <c r="H1069">
        <v>69.760000000000005</v>
      </c>
      <c r="I1069">
        <v>35.898400000000002</v>
      </c>
      <c r="J1069">
        <v>5.91</v>
      </c>
      <c r="K1069">
        <v>16.726500000000001</v>
      </c>
      <c r="L1069">
        <v>1767.57</v>
      </c>
    </row>
    <row r="1070" spans="1:12" x14ac:dyDescent="0.35">
      <c r="A1070" s="3">
        <v>39538</v>
      </c>
      <c r="B1070">
        <v>24.115100000000002</v>
      </c>
      <c r="C1070">
        <v>19.497199999999999</v>
      </c>
      <c r="D1070">
        <v>28.93</v>
      </c>
      <c r="E1070">
        <v>18.552499999999998</v>
      </c>
      <c r="F1070">
        <v>21.984999999999999</v>
      </c>
      <c r="G1070">
        <v>34.65</v>
      </c>
      <c r="H1070">
        <v>71.3</v>
      </c>
      <c r="I1070">
        <v>36.6676</v>
      </c>
      <c r="J1070">
        <v>5.89</v>
      </c>
      <c r="K1070">
        <v>17.040299999999998</v>
      </c>
      <c r="L1070">
        <v>1781.93</v>
      </c>
    </row>
    <row r="1071" spans="1:12" x14ac:dyDescent="0.35">
      <c r="A1071" s="3">
        <v>39539</v>
      </c>
      <c r="B1071">
        <v>25.066700000000001</v>
      </c>
      <c r="C1071">
        <v>20.316600000000001</v>
      </c>
      <c r="D1071">
        <v>28.5</v>
      </c>
      <c r="E1071">
        <v>19.358699999999999</v>
      </c>
      <c r="F1071">
        <v>22.799399999999999</v>
      </c>
      <c r="G1071">
        <v>36.51</v>
      </c>
      <c r="H1071">
        <v>76.7</v>
      </c>
      <c r="I1071">
        <v>37.758600000000001</v>
      </c>
      <c r="J1071">
        <v>6.07</v>
      </c>
      <c r="K1071">
        <v>17.675899999999999</v>
      </c>
      <c r="L1071">
        <v>1855.48</v>
      </c>
    </row>
    <row r="1072" spans="1:12" x14ac:dyDescent="0.35">
      <c r="A1072" s="3">
        <v>39540</v>
      </c>
      <c r="B1072">
        <v>24.777899999999999</v>
      </c>
      <c r="C1072">
        <v>20.039400000000001</v>
      </c>
      <c r="D1072">
        <v>27.82</v>
      </c>
      <c r="E1072">
        <v>19.4346</v>
      </c>
      <c r="F1072">
        <v>22.7789</v>
      </c>
      <c r="G1072">
        <v>36.35</v>
      </c>
      <c r="H1072">
        <v>77.37</v>
      </c>
      <c r="I1072">
        <v>37.517200000000003</v>
      </c>
      <c r="J1072">
        <v>6.19</v>
      </c>
      <c r="K1072">
        <v>17.5793</v>
      </c>
      <c r="L1072">
        <v>1848.8</v>
      </c>
    </row>
    <row r="1073" spans="1:12" x14ac:dyDescent="0.35">
      <c r="A1073" s="3">
        <v>39541</v>
      </c>
      <c r="B1073">
        <v>24.6419</v>
      </c>
      <c r="C1073">
        <v>20.5992</v>
      </c>
      <c r="D1073">
        <v>28.13</v>
      </c>
      <c r="E1073">
        <v>19.614799999999999</v>
      </c>
      <c r="F1073">
        <v>22.1127</v>
      </c>
      <c r="G1073">
        <v>37.33</v>
      </c>
      <c r="H1073">
        <v>74.94</v>
      </c>
      <c r="I1073">
        <v>37.463500000000003</v>
      </c>
      <c r="J1073">
        <v>6.26</v>
      </c>
      <c r="K1073">
        <v>17.643699999999999</v>
      </c>
      <c r="L1073">
        <v>1855.19</v>
      </c>
    </row>
    <row r="1074" spans="1:12" x14ac:dyDescent="0.35">
      <c r="A1074" s="3">
        <v>39542</v>
      </c>
      <c r="B1074">
        <v>24.777899999999999</v>
      </c>
      <c r="C1074">
        <v>20.7989</v>
      </c>
      <c r="D1074">
        <v>28.36</v>
      </c>
      <c r="E1074">
        <v>19.3018</v>
      </c>
      <c r="F1074">
        <v>22.258800000000001</v>
      </c>
      <c r="G1074">
        <v>36.21</v>
      </c>
      <c r="H1074">
        <v>76.87</v>
      </c>
      <c r="I1074">
        <v>37.6066</v>
      </c>
      <c r="J1074">
        <v>6.23</v>
      </c>
      <c r="K1074">
        <v>17.595400000000001</v>
      </c>
      <c r="L1074">
        <v>1865.87</v>
      </c>
    </row>
    <row r="1075" spans="1:12" x14ac:dyDescent="0.35">
      <c r="A1075" s="3">
        <v>39545</v>
      </c>
      <c r="B1075">
        <v>24.777899999999999</v>
      </c>
      <c r="C1075">
        <v>21.180700000000002</v>
      </c>
      <c r="D1075">
        <v>27.7</v>
      </c>
      <c r="E1075">
        <v>19.187999999999999</v>
      </c>
      <c r="F1075">
        <v>21.848099999999999</v>
      </c>
      <c r="G1075">
        <v>35.9</v>
      </c>
      <c r="H1075">
        <v>76.900000000000006</v>
      </c>
      <c r="I1075">
        <v>37.266800000000003</v>
      </c>
      <c r="J1075">
        <v>6.34</v>
      </c>
      <c r="K1075">
        <v>17.498899999999999</v>
      </c>
      <c r="L1075">
        <v>1860.83</v>
      </c>
    </row>
    <row r="1076" spans="1:12" x14ac:dyDescent="0.35">
      <c r="A1076" s="3">
        <v>39546</v>
      </c>
      <c r="B1076">
        <v>24.429500000000001</v>
      </c>
      <c r="C1076">
        <v>20.766300000000001</v>
      </c>
      <c r="D1076">
        <v>27.7</v>
      </c>
      <c r="E1076">
        <v>18.893899999999999</v>
      </c>
      <c r="F1076">
        <v>21.8645</v>
      </c>
      <c r="G1076">
        <v>36.9</v>
      </c>
      <c r="H1076">
        <v>77.3</v>
      </c>
      <c r="I1076">
        <v>37.633400000000002</v>
      </c>
      <c r="J1076">
        <v>6.03</v>
      </c>
      <c r="K1076">
        <v>16.959800000000001</v>
      </c>
      <c r="L1076">
        <v>1846.14</v>
      </c>
    </row>
    <row r="1077" spans="1:12" x14ac:dyDescent="0.35">
      <c r="A1077" s="3">
        <v>39547</v>
      </c>
      <c r="B1077">
        <v>24.548400000000001</v>
      </c>
      <c r="C1077">
        <v>20.5761</v>
      </c>
      <c r="D1077">
        <v>27.77</v>
      </c>
      <c r="E1077">
        <v>19.1785</v>
      </c>
      <c r="F1077">
        <v>21.4739</v>
      </c>
      <c r="G1077">
        <v>36.42</v>
      </c>
      <c r="H1077">
        <v>74.39</v>
      </c>
      <c r="I1077">
        <v>37.123699999999999</v>
      </c>
      <c r="J1077">
        <v>6.26</v>
      </c>
      <c r="K1077">
        <v>17.2334</v>
      </c>
      <c r="L1077">
        <v>1826.19</v>
      </c>
    </row>
    <row r="1078" spans="1:12" x14ac:dyDescent="0.35">
      <c r="A1078" s="3">
        <v>39548</v>
      </c>
      <c r="B1078">
        <v>24.735399999999998</v>
      </c>
      <c r="C1078">
        <v>20.9986</v>
      </c>
      <c r="D1078">
        <v>28.59</v>
      </c>
      <c r="E1078">
        <v>19.396599999999999</v>
      </c>
      <c r="F1078">
        <v>21.939299999999999</v>
      </c>
      <c r="G1078">
        <v>36.57</v>
      </c>
      <c r="H1078">
        <v>74.83</v>
      </c>
      <c r="I1078">
        <v>38.080599999999997</v>
      </c>
      <c r="J1078">
        <v>6.27</v>
      </c>
      <c r="K1078">
        <v>17.764399999999998</v>
      </c>
      <c r="L1078">
        <v>1852.97</v>
      </c>
    </row>
    <row r="1079" spans="1:12" x14ac:dyDescent="0.35">
      <c r="A1079" s="3">
        <v>39549</v>
      </c>
      <c r="B1079">
        <v>24.030100000000001</v>
      </c>
      <c r="C1079">
        <v>19.991800000000001</v>
      </c>
      <c r="D1079">
        <v>28.34</v>
      </c>
      <c r="E1079">
        <v>18.818000000000001</v>
      </c>
      <c r="F1079">
        <v>21.337</v>
      </c>
      <c r="G1079">
        <v>35.51</v>
      </c>
      <c r="H1079">
        <v>71.989999999999995</v>
      </c>
      <c r="I1079">
        <v>37.025300000000001</v>
      </c>
      <c r="J1079">
        <v>6.01</v>
      </c>
      <c r="K1079">
        <v>17.0885</v>
      </c>
      <c r="L1079">
        <v>1798.72</v>
      </c>
    </row>
    <row r="1080" spans="1:12" x14ac:dyDescent="0.35">
      <c r="A1080" s="3">
        <v>39552</v>
      </c>
      <c r="B1080">
        <v>23.8432</v>
      </c>
      <c r="C1080">
        <v>20.078800000000001</v>
      </c>
      <c r="D1080">
        <v>27.8</v>
      </c>
      <c r="E1080">
        <v>18.837</v>
      </c>
      <c r="F1080">
        <v>21.273099999999999</v>
      </c>
      <c r="G1080">
        <v>35.78</v>
      </c>
      <c r="H1080">
        <v>72.61</v>
      </c>
      <c r="I1080">
        <v>36.9895</v>
      </c>
      <c r="J1080">
        <v>5.86</v>
      </c>
      <c r="K1080">
        <v>16.646000000000001</v>
      </c>
      <c r="L1080">
        <v>1790.93</v>
      </c>
    </row>
    <row r="1081" spans="1:12" x14ac:dyDescent="0.35">
      <c r="A1081" s="3">
        <v>39553</v>
      </c>
      <c r="B1081">
        <v>24.0046</v>
      </c>
      <c r="C1081">
        <v>20.160299999999999</v>
      </c>
      <c r="D1081">
        <v>28.17</v>
      </c>
      <c r="E1081">
        <v>19.140499999999999</v>
      </c>
      <c r="F1081">
        <v>21.090599999999998</v>
      </c>
      <c r="G1081">
        <v>36.479999999999997</v>
      </c>
      <c r="H1081">
        <v>72.5</v>
      </c>
      <c r="I1081">
        <v>36.837499999999999</v>
      </c>
      <c r="J1081">
        <v>5.78</v>
      </c>
      <c r="K1081">
        <v>16.823</v>
      </c>
      <c r="L1081">
        <v>1794.73</v>
      </c>
    </row>
    <row r="1082" spans="1:12" x14ac:dyDescent="0.35">
      <c r="A1082" s="3">
        <v>39554</v>
      </c>
      <c r="B1082">
        <v>24.599399999999999</v>
      </c>
      <c r="C1082">
        <v>20.883099999999999</v>
      </c>
      <c r="D1082">
        <v>28.31</v>
      </c>
      <c r="E1082">
        <v>19.700099999999999</v>
      </c>
      <c r="F1082">
        <v>21.747700000000002</v>
      </c>
      <c r="G1082">
        <v>38.97</v>
      </c>
      <c r="H1082">
        <v>74.59</v>
      </c>
      <c r="I1082">
        <v>37.794400000000003</v>
      </c>
      <c r="J1082">
        <v>6.07</v>
      </c>
      <c r="K1082">
        <v>17.804600000000001</v>
      </c>
      <c r="L1082">
        <v>1846.89</v>
      </c>
    </row>
    <row r="1083" spans="1:12" x14ac:dyDescent="0.35">
      <c r="A1083" s="3">
        <v>39555</v>
      </c>
      <c r="B1083">
        <v>24.828800000000001</v>
      </c>
      <c r="C1083">
        <v>20.990500000000001</v>
      </c>
      <c r="D1083">
        <v>28.03</v>
      </c>
      <c r="E1083">
        <v>20.108000000000001</v>
      </c>
      <c r="F1083">
        <v>21.802399999999999</v>
      </c>
      <c r="G1083">
        <v>40.700000000000003</v>
      </c>
      <c r="H1083">
        <v>74.040000000000006</v>
      </c>
      <c r="I1083">
        <v>37.624499999999998</v>
      </c>
      <c r="J1083">
        <v>6.19</v>
      </c>
      <c r="K1083">
        <v>17.788499999999999</v>
      </c>
      <c r="L1083">
        <v>1840.88</v>
      </c>
    </row>
    <row r="1084" spans="1:12" x14ac:dyDescent="0.35">
      <c r="A1084" s="3">
        <v>39556</v>
      </c>
      <c r="B1084">
        <v>25.491599999999998</v>
      </c>
      <c r="C1084">
        <v>21.880400000000002</v>
      </c>
      <c r="D1084">
        <v>28.43</v>
      </c>
      <c r="E1084">
        <v>20.677099999999999</v>
      </c>
      <c r="F1084">
        <v>22.368300000000001</v>
      </c>
      <c r="G1084">
        <v>38.56</v>
      </c>
      <c r="H1084">
        <v>80.099999999999994</v>
      </c>
      <c r="I1084">
        <v>38.053800000000003</v>
      </c>
      <c r="J1084">
        <v>6.11</v>
      </c>
      <c r="K1084">
        <v>18.142499999999998</v>
      </c>
      <c r="L1084">
        <v>1900.28</v>
      </c>
    </row>
    <row r="1085" spans="1:12" x14ac:dyDescent="0.35">
      <c r="A1085" s="3">
        <v>39559</v>
      </c>
      <c r="B1085">
        <v>25.848500000000001</v>
      </c>
      <c r="C1085">
        <v>22.847799999999999</v>
      </c>
      <c r="D1085">
        <v>28.55</v>
      </c>
      <c r="E1085">
        <v>20.639099999999999</v>
      </c>
      <c r="F1085">
        <v>22.7151</v>
      </c>
      <c r="G1085">
        <v>39.32</v>
      </c>
      <c r="H1085">
        <v>80.180000000000007</v>
      </c>
      <c r="I1085">
        <v>38.116399999999999</v>
      </c>
      <c r="J1085">
        <v>6.14</v>
      </c>
      <c r="K1085">
        <v>18.0701</v>
      </c>
      <c r="L1085">
        <v>1913.12</v>
      </c>
    </row>
    <row r="1086" spans="1:12" x14ac:dyDescent="0.35">
      <c r="A1086" s="3">
        <v>39560</v>
      </c>
      <c r="B1086">
        <v>25.7041</v>
      </c>
      <c r="C1086">
        <v>21.766300000000001</v>
      </c>
      <c r="D1086">
        <v>28.54</v>
      </c>
      <c r="E1086">
        <v>20.658100000000001</v>
      </c>
      <c r="F1086">
        <v>22.7424</v>
      </c>
      <c r="G1086">
        <v>30</v>
      </c>
      <c r="H1086">
        <v>79.599999999999994</v>
      </c>
      <c r="I1086">
        <v>37.159399999999998</v>
      </c>
      <c r="J1086">
        <v>5.96</v>
      </c>
      <c r="K1086">
        <v>17.692</v>
      </c>
      <c r="L1086">
        <v>1881.65</v>
      </c>
    </row>
    <row r="1087" spans="1:12" x14ac:dyDescent="0.35">
      <c r="A1087" s="3">
        <v>39561</v>
      </c>
      <c r="B1087">
        <v>26.723700000000001</v>
      </c>
      <c r="C1087">
        <v>22.131799999999998</v>
      </c>
      <c r="D1087">
        <v>28.08</v>
      </c>
      <c r="E1087">
        <v>20.781400000000001</v>
      </c>
      <c r="F1087">
        <v>23.216999999999999</v>
      </c>
      <c r="G1087">
        <v>31.26</v>
      </c>
      <c r="H1087">
        <v>81</v>
      </c>
      <c r="I1087">
        <v>37.463500000000003</v>
      </c>
      <c r="J1087">
        <v>5.92</v>
      </c>
      <c r="K1087">
        <v>18.150600000000001</v>
      </c>
      <c r="L1087">
        <v>1906.66</v>
      </c>
    </row>
    <row r="1088" spans="1:12" x14ac:dyDescent="0.35">
      <c r="A1088" s="3">
        <v>39562</v>
      </c>
      <c r="B1088">
        <v>27.021100000000001</v>
      </c>
      <c r="C1088">
        <v>22.953800000000001</v>
      </c>
      <c r="D1088">
        <v>27.3</v>
      </c>
      <c r="E1088">
        <v>20.876300000000001</v>
      </c>
      <c r="F1088">
        <v>23.755400000000002</v>
      </c>
      <c r="G1088">
        <v>33.020000000000003</v>
      </c>
      <c r="H1088">
        <v>77.69</v>
      </c>
      <c r="I1088">
        <v>38.599299999999999</v>
      </c>
      <c r="J1088">
        <v>6.03</v>
      </c>
      <c r="K1088">
        <v>18.255099999999999</v>
      </c>
      <c r="L1088">
        <v>1924.58</v>
      </c>
    </row>
    <row r="1089" spans="1:12" x14ac:dyDescent="0.35">
      <c r="A1089" s="3">
        <v>39563</v>
      </c>
      <c r="B1089">
        <v>25.347200000000001</v>
      </c>
      <c r="C1089">
        <v>23.0611</v>
      </c>
      <c r="D1089">
        <v>26.8</v>
      </c>
      <c r="E1089">
        <v>20.477899999999998</v>
      </c>
      <c r="F1089">
        <v>23.363</v>
      </c>
      <c r="G1089">
        <v>33.96</v>
      </c>
      <c r="H1089">
        <v>80.86</v>
      </c>
      <c r="I1089">
        <v>38.670900000000003</v>
      </c>
      <c r="J1089">
        <v>6.06</v>
      </c>
      <c r="K1089">
        <v>18.150600000000001</v>
      </c>
      <c r="L1089">
        <v>1918.58</v>
      </c>
    </row>
    <row r="1090" spans="1:12" x14ac:dyDescent="0.35">
      <c r="A1090" s="3">
        <v>39566</v>
      </c>
      <c r="B1090">
        <v>24.633400000000002</v>
      </c>
      <c r="C1090">
        <v>23.402100000000001</v>
      </c>
      <c r="D1090">
        <v>26.43</v>
      </c>
      <c r="E1090">
        <v>20.402000000000001</v>
      </c>
      <c r="F1090">
        <v>23.134899999999998</v>
      </c>
      <c r="G1090">
        <v>33.06</v>
      </c>
      <c r="H1090">
        <v>81.97</v>
      </c>
      <c r="I1090">
        <v>38.715600000000002</v>
      </c>
      <c r="J1090">
        <v>6</v>
      </c>
      <c r="K1090">
        <v>18.2712</v>
      </c>
      <c r="L1090">
        <v>1923.26</v>
      </c>
    </row>
    <row r="1091" spans="1:12" x14ac:dyDescent="0.35">
      <c r="A1091" s="3">
        <v>39567</v>
      </c>
      <c r="B1091">
        <v>24.335999999999999</v>
      </c>
      <c r="C1091">
        <v>23.783899999999999</v>
      </c>
      <c r="D1091">
        <v>27.36</v>
      </c>
      <c r="E1091">
        <v>20.639099999999999</v>
      </c>
      <c r="F1091">
        <v>23.280899999999999</v>
      </c>
      <c r="G1091">
        <v>32.18</v>
      </c>
      <c r="H1091">
        <v>80.739999999999995</v>
      </c>
      <c r="I1091">
        <v>39.135899999999999</v>
      </c>
      <c r="J1091">
        <v>6.02</v>
      </c>
      <c r="K1091">
        <v>18.198799999999999</v>
      </c>
      <c r="L1091">
        <v>1933.6</v>
      </c>
    </row>
    <row r="1092" spans="1:12" x14ac:dyDescent="0.35">
      <c r="A1092" s="3">
        <v>39568</v>
      </c>
      <c r="B1092">
        <v>24.234000000000002</v>
      </c>
      <c r="C1092">
        <v>23.634499999999999</v>
      </c>
      <c r="D1092">
        <v>27.41</v>
      </c>
      <c r="E1092">
        <v>19.776</v>
      </c>
      <c r="F1092">
        <v>23.3995</v>
      </c>
      <c r="G1092">
        <v>31.98</v>
      </c>
      <c r="H1092">
        <v>78.63</v>
      </c>
      <c r="I1092">
        <v>38.626100000000001</v>
      </c>
      <c r="J1092">
        <v>5.96</v>
      </c>
      <c r="K1092">
        <v>17.909199999999998</v>
      </c>
      <c r="L1092">
        <v>1917.7</v>
      </c>
    </row>
    <row r="1093" spans="1:12" x14ac:dyDescent="0.35">
      <c r="A1093" s="3">
        <v>39569</v>
      </c>
      <c r="B1093">
        <v>24.9818</v>
      </c>
      <c r="C1093">
        <v>24.456499999999998</v>
      </c>
      <c r="D1093">
        <v>26.814799999999998</v>
      </c>
      <c r="E1093">
        <v>20.696100000000001</v>
      </c>
      <c r="F1093">
        <v>24.339500000000001</v>
      </c>
      <c r="G1093">
        <v>31</v>
      </c>
      <c r="H1093">
        <v>79.36</v>
      </c>
      <c r="I1093">
        <v>39.672499999999999</v>
      </c>
      <c r="J1093">
        <v>6.22</v>
      </c>
      <c r="K1093">
        <v>18.7379</v>
      </c>
      <c r="L1093">
        <v>1980.44</v>
      </c>
    </row>
    <row r="1094" spans="1:12" x14ac:dyDescent="0.35">
      <c r="A1094" s="3">
        <v>39570</v>
      </c>
      <c r="B1094">
        <v>24.845800000000001</v>
      </c>
      <c r="C1094">
        <v>24.584199999999999</v>
      </c>
      <c r="D1094">
        <v>28.67</v>
      </c>
      <c r="E1094">
        <v>20.402000000000001</v>
      </c>
      <c r="F1094">
        <v>24.412500000000001</v>
      </c>
      <c r="G1094">
        <v>31.1</v>
      </c>
      <c r="H1094">
        <v>77.31</v>
      </c>
      <c r="I1094">
        <v>39.645699999999998</v>
      </c>
      <c r="J1094">
        <v>6.16</v>
      </c>
      <c r="K1094">
        <v>18.9712</v>
      </c>
      <c r="L1094">
        <v>1981.87</v>
      </c>
    </row>
    <row r="1095" spans="1:12" x14ac:dyDescent="0.35">
      <c r="A1095" s="3">
        <v>39573</v>
      </c>
      <c r="B1095">
        <v>24.709900000000001</v>
      </c>
      <c r="C1095">
        <v>25.0991</v>
      </c>
      <c r="D1095">
        <v>24.37</v>
      </c>
      <c r="E1095">
        <v>20.440000000000001</v>
      </c>
      <c r="F1095">
        <v>23.983599999999999</v>
      </c>
      <c r="G1095">
        <v>31</v>
      </c>
      <c r="H1095">
        <v>75.92</v>
      </c>
      <c r="I1095">
        <v>39.2879</v>
      </c>
      <c r="J1095">
        <v>6.53</v>
      </c>
      <c r="K1095">
        <v>18.817399999999999</v>
      </c>
      <c r="L1095">
        <v>1975.82</v>
      </c>
    </row>
    <row r="1096" spans="1:12" x14ac:dyDescent="0.35">
      <c r="A1096" s="3">
        <v>39574</v>
      </c>
      <c r="B1096">
        <v>25.236699999999999</v>
      </c>
      <c r="C1096">
        <v>25.3614</v>
      </c>
      <c r="D1096">
        <v>25.72</v>
      </c>
      <c r="E1096">
        <v>20.392499999999998</v>
      </c>
      <c r="F1096">
        <v>24.029199999999999</v>
      </c>
      <c r="G1096">
        <v>30.94</v>
      </c>
      <c r="H1096">
        <v>75.709999999999994</v>
      </c>
      <c r="I1096">
        <v>39.842399999999998</v>
      </c>
      <c r="J1096">
        <v>7.12</v>
      </c>
      <c r="K1096">
        <v>19.084499999999998</v>
      </c>
      <c r="L1096">
        <v>1990.61</v>
      </c>
    </row>
    <row r="1097" spans="1:12" x14ac:dyDescent="0.35">
      <c r="A1097" s="3">
        <v>39575</v>
      </c>
      <c r="B1097">
        <v>24.820399999999999</v>
      </c>
      <c r="C1097">
        <v>24.808399999999999</v>
      </c>
      <c r="D1097">
        <v>25.64</v>
      </c>
      <c r="E1097">
        <v>19.908799999999999</v>
      </c>
      <c r="F1097">
        <v>23.5273</v>
      </c>
      <c r="G1097">
        <v>30.16</v>
      </c>
      <c r="H1097">
        <v>73.180000000000007</v>
      </c>
      <c r="I1097">
        <v>38.9392</v>
      </c>
      <c r="J1097">
        <v>6.91</v>
      </c>
      <c r="K1097">
        <v>18.752700000000001</v>
      </c>
      <c r="L1097">
        <v>1951.42</v>
      </c>
    </row>
    <row r="1098" spans="1:12" x14ac:dyDescent="0.35">
      <c r="A1098" s="3">
        <v>39576</v>
      </c>
      <c r="B1098">
        <v>24.871300000000002</v>
      </c>
      <c r="C1098">
        <v>25.143999999999998</v>
      </c>
      <c r="D1098">
        <v>26.22</v>
      </c>
      <c r="E1098">
        <v>20.013100000000001</v>
      </c>
      <c r="F1098">
        <v>23.4543</v>
      </c>
      <c r="G1098">
        <v>30.15</v>
      </c>
      <c r="H1098">
        <v>72.790000000000006</v>
      </c>
      <c r="I1098">
        <v>39.44</v>
      </c>
      <c r="J1098">
        <v>6.93</v>
      </c>
      <c r="K1098">
        <v>18.938800000000001</v>
      </c>
      <c r="L1098">
        <v>1966.86</v>
      </c>
    </row>
    <row r="1099" spans="1:12" x14ac:dyDescent="0.35">
      <c r="A1099" s="3">
        <v>39577</v>
      </c>
      <c r="B1099">
        <v>24.973300000000002</v>
      </c>
      <c r="C1099">
        <v>24.9252</v>
      </c>
      <c r="D1099">
        <v>25.93</v>
      </c>
      <c r="E1099">
        <v>19.918299999999999</v>
      </c>
      <c r="F1099">
        <v>23.262599999999999</v>
      </c>
      <c r="G1099">
        <v>30.72</v>
      </c>
      <c r="H1099">
        <v>72.41</v>
      </c>
      <c r="I1099">
        <v>39.100099999999998</v>
      </c>
      <c r="J1099">
        <v>6.9399999999999995</v>
      </c>
      <c r="K1099">
        <v>18.9145</v>
      </c>
      <c r="L1099">
        <v>1960.29</v>
      </c>
    </row>
    <row r="1100" spans="1:12" x14ac:dyDescent="0.35">
      <c r="A1100" s="3">
        <v>39580</v>
      </c>
      <c r="B1100">
        <v>25.4831</v>
      </c>
      <c r="C1100">
        <v>25.565200000000001</v>
      </c>
      <c r="D1100">
        <v>25.26</v>
      </c>
      <c r="E1100">
        <v>20.402000000000001</v>
      </c>
      <c r="F1100">
        <v>23.582100000000001</v>
      </c>
      <c r="G1100">
        <v>30.71</v>
      </c>
      <c r="H1100">
        <v>74.53</v>
      </c>
      <c r="I1100">
        <v>39.914000000000001</v>
      </c>
      <c r="J1100">
        <v>7.16</v>
      </c>
      <c r="K1100">
        <v>19.133099999999999</v>
      </c>
      <c r="L1100">
        <v>1997.02</v>
      </c>
    </row>
    <row r="1101" spans="1:12" x14ac:dyDescent="0.35">
      <c r="A1101" s="3">
        <v>39581</v>
      </c>
      <c r="B1101">
        <v>25.3978</v>
      </c>
      <c r="C1101">
        <v>25.809699999999999</v>
      </c>
      <c r="D1101">
        <v>26.56</v>
      </c>
      <c r="E1101">
        <v>20.553799999999999</v>
      </c>
      <c r="F1101">
        <v>23.627700000000001</v>
      </c>
      <c r="G1101">
        <v>30.66</v>
      </c>
      <c r="H1101">
        <v>74.56</v>
      </c>
      <c r="I1101">
        <v>39.860300000000002</v>
      </c>
      <c r="J1101">
        <v>7.19</v>
      </c>
      <c r="K1101">
        <v>19.2302</v>
      </c>
      <c r="L1101">
        <v>2000.61</v>
      </c>
    </row>
    <row r="1102" spans="1:12" x14ac:dyDescent="0.35">
      <c r="A1102" s="3">
        <v>39582</v>
      </c>
      <c r="B1102">
        <v>25.5258</v>
      </c>
      <c r="C1102">
        <v>25.306999999999999</v>
      </c>
      <c r="D1102">
        <v>27.14</v>
      </c>
      <c r="E1102">
        <v>20.658100000000001</v>
      </c>
      <c r="F1102">
        <v>23.4999</v>
      </c>
      <c r="G1102">
        <v>30.4</v>
      </c>
      <c r="H1102">
        <v>74.2</v>
      </c>
      <c r="I1102">
        <v>39.466799999999999</v>
      </c>
      <c r="J1102">
        <v>7.16</v>
      </c>
      <c r="K1102">
        <v>19.294899999999998</v>
      </c>
      <c r="L1102">
        <v>1997.3</v>
      </c>
    </row>
    <row r="1103" spans="1:12" x14ac:dyDescent="0.35">
      <c r="A1103" s="3">
        <v>39583</v>
      </c>
      <c r="B1103">
        <v>25.9694</v>
      </c>
      <c r="C1103">
        <v>25.778500000000001</v>
      </c>
      <c r="D1103">
        <v>27.75</v>
      </c>
      <c r="E1103">
        <v>20.743500000000001</v>
      </c>
      <c r="F1103">
        <v>24.1844</v>
      </c>
      <c r="G1103">
        <v>29.93</v>
      </c>
      <c r="H1103">
        <v>76.12</v>
      </c>
      <c r="I1103">
        <v>40.244900000000001</v>
      </c>
      <c r="J1103">
        <v>7.41</v>
      </c>
      <c r="K1103">
        <v>20.209499999999998</v>
      </c>
      <c r="L1103">
        <v>2031.34</v>
      </c>
    </row>
    <row r="1104" spans="1:12" x14ac:dyDescent="0.35">
      <c r="A1104" s="3">
        <v>39584</v>
      </c>
      <c r="B1104">
        <v>25.576899999999998</v>
      </c>
      <c r="C1104">
        <v>25.491800000000001</v>
      </c>
      <c r="D1104">
        <v>27.6601</v>
      </c>
      <c r="E1104">
        <v>20.563300000000002</v>
      </c>
      <c r="F1104">
        <v>24.1935</v>
      </c>
      <c r="G1104">
        <v>31.66</v>
      </c>
      <c r="H1104">
        <v>76.459999999999994</v>
      </c>
      <c r="I1104">
        <v>41.944200000000002</v>
      </c>
      <c r="J1104">
        <v>7.26</v>
      </c>
      <c r="K1104">
        <v>20.233799999999999</v>
      </c>
      <c r="L1104">
        <v>2031.27</v>
      </c>
    </row>
    <row r="1105" spans="1:12" x14ac:dyDescent="0.35">
      <c r="A1105" s="3">
        <v>39587</v>
      </c>
      <c r="B1105">
        <v>25.1249</v>
      </c>
      <c r="C1105">
        <v>24.945599999999999</v>
      </c>
      <c r="D1105">
        <v>27.68</v>
      </c>
      <c r="E1105">
        <v>21.2746</v>
      </c>
      <c r="F1105">
        <v>24.0657</v>
      </c>
      <c r="G1105">
        <v>30.98</v>
      </c>
      <c r="H1105">
        <v>82.29</v>
      </c>
      <c r="I1105">
        <v>42.346600000000002</v>
      </c>
      <c r="J1105">
        <v>7.1</v>
      </c>
      <c r="K1105">
        <v>20.136700000000001</v>
      </c>
      <c r="L1105">
        <v>2016.6</v>
      </c>
    </row>
    <row r="1106" spans="1:12" x14ac:dyDescent="0.35">
      <c r="A1106" s="3">
        <v>39588</v>
      </c>
      <c r="B1106">
        <v>24.527899999999999</v>
      </c>
      <c r="C1106">
        <v>25.258099999999999</v>
      </c>
      <c r="D1106">
        <v>27.48</v>
      </c>
      <c r="E1106">
        <v>21.0185</v>
      </c>
      <c r="F1106">
        <v>23.591200000000001</v>
      </c>
      <c r="G1106">
        <v>31.63</v>
      </c>
      <c r="H1106">
        <v>80.72</v>
      </c>
      <c r="I1106">
        <v>41.192900000000002</v>
      </c>
      <c r="J1106">
        <v>7.12</v>
      </c>
      <c r="K1106">
        <v>19.497299999999999</v>
      </c>
      <c r="L1106">
        <v>2000.67</v>
      </c>
    </row>
    <row r="1107" spans="1:12" x14ac:dyDescent="0.35">
      <c r="A1107" s="3">
        <v>39589</v>
      </c>
      <c r="B1107">
        <v>24.093</v>
      </c>
      <c r="C1107">
        <v>24.210599999999999</v>
      </c>
      <c r="D1107">
        <v>27.33</v>
      </c>
      <c r="E1107">
        <v>20.876300000000001</v>
      </c>
      <c r="F1107">
        <v>23.153099999999998</v>
      </c>
      <c r="G1107">
        <v>31.69</v>
      </c>
      <c r="H1107">
        <v>78.3</v>
      </c>
      <c r="I1107">
        <v>41.300199999999997</v>
      </c>
      <c r="J1107">
        <v>7.08</v>
      </c>
      <c r="K1107">
        <v>19.1492</v>
      </c>
      <c r="L1107">
        <v>1956.8</v>
      </c>
    </row>
    <row r="1108" spans="1:12" x14ac:dyDescent="0.35">
      <c r="A1108" s="3">
        <v>39590</v>
      </c>
      <c r="B1108">
        <v>24.2806</v>
      </c>
      <c r="C1108">
        <v>24.055700000000002</v>
      </c>
      <c r="D1108">
        <v>27.53</v>
      </c>
      <c r="E1108">
        <v>21.160799999999998</v>
      </c>
      <c r="F1108">
        <v>23.344799999999999</v>
      </c>
      <c r="G1108">
        <v>31.71</v>
      </c>
      <c r="H1108">
        <v>79.260000000000005</v>
      </c>
      <c r="I1108">
        <v>41.0229</v>
      </c>
      <c r="J1108">
        <v>7.07</v>
      </c>
      <c r="K1108">
        <v>19.327300000000001</v>
      </c>
      <c r="L1108">
        <v>1964.92</v>
      </c>
    </row>
    <row r="1109" spans="1:12" x14ac:dyDescent="0.35">
      <c r="A1109" s="3">
        <v>39591</v>
      </c>
      <c r="B1109">
        <v>23.9224</v>
      </c>
      <c r="C1109">
        <v>24.615400000000001</v>
      </c>
      <c r="D1109">
        <v>27.72</v>
      </c>
      <c r="E1109">
        <v>20.847799999999999</v>
      </c>
      <c r="F1109">
        <v>22.906700000000001</v>
      </c>
      <c r="G1109">
        <v>31.21</v>
      </c>
      <c r="H1109">
        <v>78.349999999999994</v>
      </c>
      <c r="I1109">
        <v>42.713200000000001</v>
      </c>
      <c r="J1109">
        <v>6.88</v>
      </c>
      <c r="K1109">
        <v>18.946899999999999</v>
      </c>
      <c r="L1109">
        <v>1958.96</v>
      </c>
    </row>
    <row r="1110" spans="1:12" x14ac:dyDescent="0.35">
      <c r="A1110" s="3">
        <v>39595</v>
      </c>
      <c r="B1110">
        <v>24.254999999999999</v>
      </c>
      <c r="C1110">
        <v>25.330100000000002</v>
      </c>
      <c r="D1110">
        <v>27</v>
      </c>
      <c r="E1110">
        <v>21.492799999999999</v>
      </c>
      <c r="F1110">
        <v>23.353899999999999</v>
      </c>
      <c r="G1110">
        <v>32.03</v>
      </c>
      <c r="H1110">
        <v>80.62</v>
      </c>
      <c r="I1110">
        <v>43.688000000000002</v>
      </c>
      <c r="J1110">
        <v>6.92</v>
      </c>
      <c r="K1110">
        <v>19.1007</v>
      </c>
      <c r="L1110">
        <v>1995.44</v>
      </c>
    </row>
    <row r="1111" spans="1:12" x14ac:dyDescent="0.35">
      <c r="A1111" s="3">
        <v>39596</v>
      </c>
      <c r="B1111">
        <v>24.033300000000001</v>
      </c>
      <c r="C1111">
        <v>25.408899999999999</v>
      </c>
      <c r="D1111">
        <v>27.16</v>
      </c>
      <c r="E1111">
        <v>21.616099999999999</v>
      </c>
      <c r="F1111">
        <v>23.308299999999999</v>
      </c>
      <c r="G1111">
        <v>31.12</v>
      </c>
      <c r="H1111">
        <v>80.08</v>
      </c>
      <c r="I1111">
        <v>43.356099999999998</v>
      </c>
      <c r="J1111">
        <v>6.82</v>
      </c>
      <c r="K1111">
        <v>18.9955</v>
      </c>
      <c r="L1111">
        <v>2000.07</v>
      </c>
    </row>
    <row r="1112" spans="1:12" x14ac:dyDescent="0.35">
      <c r="A1112" s="3">
        <v>39597</v>
      </c>
      <c r="B1112">
        <v>24.144200000000001</v>
      </c>
      <c r="C1112">
        <v>25.365400000000001</v>
      </c>
      <c r="D1112">
        <v>27.07</v>
      </c>
      <c r="E1112">
        <v>21.616099999999999</v>
      </c>
      <c r="F1112">
        <v>23.919699999999999</v>
      </c>
      <c r="G1112">
        <v>30.35</v>
      </c>
      <c r="H1112">
        <v>80.349999999999994</v>
      </c>
      <c r="I1112">
        <v>44.163600000000002</v>
      </c>
      <c r="J1112">
        <v>6.77</v>
      </c>
      <c r="K1112">
        <v>18.728400000000001</v>
      </c>
      <c r="L1112">
        <v>2019.02</v>
      </c>
    </row>
    <row r="1113" spans="1:12" x14ac:dyDescent="0.35">
      <c r="A1113" s="3">
        <v>39598</v>
      </c>
      <c r="B1113">
        <v>24.152699999999999</v>
      </c>
      <c r="C1113">
        <v>25.645299999999999</v>
      </c>
      <c r="D1113">
        <v>26.76</v>
      </c>
      <c r="E1113">
        <v>21.663499999999999</v>
      </c>
      <c r="F1113">
        <v>24.385200000000001</v>
      </c>
      <c r="G1113">
        <v>30.36</v>
      </c>
      <c r="H1113">
        <v>81.62</v>
      </c>
      <c r="I1113">
        <v>43.5535</v>
      </c>
      <c r="J1113">
        <v>6.88</v>
      </c>
      <c r="K1113">
        <v>18.7608</v>
      </c>
      <c r="L1113">
        <v>2032.57</v>
      </c>
    </row>
    <row r="1114" spans="1:12" x14ac:dyDescent="0.35">
      <c r="A1114" s="3">
        <v>39601</v>
      </c>
      <c r="B1114">
        <v>23.709199999999999</v>
      </c>
      <c r="C1114">
        <v>25.285299999999999</v>
      </c>
      <c r="D1114">
        <v>26.4</v>
      </c>
      <c r="E1114">
        <v>21.511800000000001</v>
      </c>
      <c r="F1114">
        <v>24.047499999999999</v>
      </c>
      <c r="G1114">
        <v>30.89</v>
      </c>
      <c r="H1114">
        <v>80.23</v>
      </c>
      <c r="I1114">
        <v>42.799799999999998</v>
      </c>
      <c r="J1114">
        <v>6.8</v>
      </c>
      <c r="K1114">
        <v>18.776900000000001</v>
      </c>
      <c r="L1114">
        <v>2006.84</v>
      </c>
    </row>
    <row r="1115" spans="1:12" x14ac:dyDescent="0.35">
      <c r="A1115" s="3">
        <v>39602</v>
      </c>
      <c r="B1115">
        <v>23.2913</v>
      </c>
      <c r="C1115">
        <v>25.1861</v>
      </c>
      <c r="D1115">
        <v>26.15</v>
      </c>
      <c r="E1115">
        <v>21.729900000000001</v>
      </c>
      <c r="F1115">
        <v>24.038399999999999</v>
      </c>
      <c r="G1115">
        <v>31.87</v>
      </c>
      <c r="H1115">
        <v>80.11</v>
      </c>
      <c r="I1115">
        <v>42.162700000000001</v>
      </c>
      <c r="J1115">
        <v>6.8100000000000005</v>
      </c>
      <c r="K1115">
        <v>18.566500000000001</v>
      </c>
      <c r="L1115">
        <v>1996.79</v>
      </c>
    </row>
    <row r="1116" spans="1:12" x14ac:dyDescent="0.35">
      <c r="A1116" s="3">
        <v>39603</v>
      </c>
      <c r="B1116">
        <v>23.487500000000001</v>
      </c>
      <c r="C1116">
        <v>25.1616</v>
      </c>
      <c r="D1116">
        <v>26.85</v>
      </c>
      <c r="E1116">
        <v>21.729900000000001</v>
      </c>
      <c r="F1116">
        <v>24.421700000000001</v>
      </c>
      <c r="G1116">
        <v>32.369999999999997</v>
      </c>
      <c r="H1116">
        <v>81.5</v>
      </c>
      <c r="I1116">
        <v>43.472700000000003</v>
      </c>
      <c r="J1116">
        <v>7.19</v>
      </c>
      <c r="K1116">
        <v>19.003599999999999</v>
      </c>
      <c r="L1116">
        <v>2021.45</v>
      </c>
    </row>
    <row r="1117" spans="1:12" x14ac:dyDescent="0.35">
      <c r="A1117" s="3">
        <v>39604</v>
      </c>
      <c r="B1117">
        <v>24.1356</v>
      </c>
      <c r="C1117">
        <v>25.7377</v>
      </c>
      <c r="D1117">
        <v>26.36</v>
      </c>
      <c r="E1117">
        <v>21.986000000000001</v>
      </c>
      <c r="F1117">
        <v>25.133500000000002</v>
      </c>
      <c r="G1117">
        <v>33.17</v>
      </c>
      <c r="H1117">
        <v>84.51</v>
      </c>
      <c r="I1117">
        <v>44.316099999999999</v>
      </c>
      <c r="J1117">
        <v>7.78</v>
      </c>
      <c r="K1117">
        <v>19.319199999999999</v>
      </c>
      <c r="L1117">
        <v>2055.11</v>
      </c>
    </row>
    <row r="1118" spans="1:12" x14ac:dyDescent="0.35">
      <c r="A1118" s="3">
        <v>39605</v>
      </c>
      <c r="B1118">
        <v>23.444800000000001</v>
      </c>
      <c r="C1118">
        <v>25.222799999999999</v>
      </c>
      <c r="D1118">
        <v>26.44</v>
      </c>
      <c r="E1118">
        <v>21.303100000000001</v>
      </c>
      <c r="F1118">
        <v>24.2209</v>
      </c>
      <c r="G1118">
        <v>31.82</v>
      </c>
      <c r="H1118">
        <v>80.63</v>
      </c>
      <c r="I1118">
        <v>42.2973</v>
      </c>
      <c r="J1118">
        <v>7.43</v>
      </c>
      <c r="K1118">
        <v>18.535800000000002</v>
      </c>
      <c r="L1118">
        <v>1990.39</v>
      </c>
    </row>
    <row r="1119" spans="1:12" x14ac:dyDescent="0.35">
      <c r="A1119" s="3">
        <v>39608</v>
      </c>
      <c r="B1119">
        <v>23.6325</v>
      </c>
      <c r="C1119">
        <v>24.6752</v>
      </c>
      <c r="D1119">
        <v>26.58</v>
      </c>
      <c r="E1119">
        <v>21.388500000000001</v>
      </c>
      <c r="F1119">
        <v>24.1205</v>
      </c>
      <c r="G1119">
        <v>31.13</v>
      </c>
      <c r="H1119">
        <v>79.430000000000007</v>
      </c>
      <c r="I1119">
        <v>42.270400000000002</v>
      </c>
      <c r="J1119">
        <v>7.68</v>
      </c>
      <c r="K1119">
        <v>18.4208</v>
      </c>
      <c r="L1119">
        <v>1979.71</v>
      </c>
    </row>
    <row r="1120" spans="1:12" x14ac:dyDescent="0.35">
      <c r="A1120" s="3">
        <v>39609</v>
      </c>
      <c r="B1120">
        <v>23.786000000000001</v>
      </c>
      <c r="C1120">
        <v>25.222799999999999</v>
      </c>
      <c r="D1120">
        <v>26.4</v>
      </c>
      <c r="E1120">
        <v>21.341000000000001</v>
      </c>
      <c r="F1120">
        <v>24.0566</v>
      </c>
      <c r="G1120">
        <v>30.63</v>
      </c>
      <c r="H1120">
        <v>79.62</v>
      </c>
      <c r="I1120">
        <v>42.548499999999997</v>
      </c>
      <c r="J1120">
        <v>7.43</v>
      </c>
      <c r="K1120">
        <v>18.356100000000001</v>
      </c>
      <c r="L1120">
        <v>1972.54</v>
      </c>
    </row>
    <row r="1121" spans="1:12" x14ac:dyDescent="0.35">
      <c r="A1121" s="3">
        <v>39610</v>
      </c>
      <c r="B1121">
        <v>23.129300000000001</v>
      </c>
      <c r="C1121">
        <v>24.566500000000001</v>
      </c>
      <c r="D1121">
        <v>26.15</v>
      </c>
      <c r="E1121">
        <v>20.933199999999999</v>
      </c>
      <c r="F1121">
        <v>23.4087</v>
      </c>
      <c r="G1121">
        <v>30.23</v>
      </c>
      <c r="H1121">
        <v>77.28</v>
      </c>
      <c r="I1121">
        <v>41.552500000000002</v>
      </c>
      <c r="J1121">
        <v>6.96</v>
      </c>
      <c r="K1121">
        <v>17.651900000000001</v>
      </c>
      <c r="L1121">
        <v>1924.33</v>
      </c>
    </row>
    <row r="1122" spans="1:12" x14ac:dyDescent="0.35">
      <c r="A1122" s="3">
        <v>39611</v>
      </c>
      <c r="B1122">
        <v>24.084499999999998</v>
      </c>
      <c r="C1122">
        <v>23.540700000000001</v>
      </c>
      <c r="D1122">
        <v>23.52</v>
      </c>
      <c r="E1122">
        <v>20.734000000000002</v>
      </c>
      <c r="F1122">
        <v>23.691600000000001</v>
      </c>
      <c r="G1122">
        <v>31.01</v>
      </c>
      <c r="H1122">
        <v>76.150000000000006</v>
      </c>
      <c r="I1122">
        <v>43.948300000000003</v>
      </c>
      <c r="J1122">
        <v>7.14</v>
      </c>
      <c r="K1122">
        <v>17.8462</v>
      </c>
      <c r="L1122">
        <v>1924.26</v>
      </c>
    </row>
    <row r="1123" spans="1:12" x14ac:dyDescent="0.35">
      <c r="A1123" s="3">
        <v>39612</v>
      </c>
      <c r="B1123">
        <v>24.792300000000001</v>
      </c>
      <c r="C1123">
        <v>23.419799999999999</v>
      </c>
      <c r="D1123">
        <v>23.47</v>
      </c>
      <c r="E1123">
        <v>21.464300000000001</v>
      </c>
      <c r="F1123">
        <v>24.0657</v>
      </c>
      <c r="G1123">
        <v>32.22</v>
      </c>
      <c r="H1123">
        <v>79.17</v>
      </c>
      <c r="I1123">
        <v>44.854500000000002</v>
      </c>
      <c r="J1123">
        <v>7.52</v>
      </c>
      <c r="K1123">
        <v>18.3399</v>
      </c>
      <c r="L1123">
        <v>1966.01</v>
      </c>
    </row>
    <row r="1124" spans="1:12" x14ac:dyDescent="0.35">
      <c r="A1124" s="3">
        <v>39615</v>
      </c>
      <c r="B1124">
        <v>24.672899999999998</v>
      </c>
      <c r="C1124">
        <v>24.027100000000001</v>
      </c>
      <c r="D1124">
        <v>23.54</v>
      </c>
      <c r="E1124">
        <v>21.758400000000002</v>
      </c>
      <c r="F1124">
        <v>23.974499999999999</v>
      </c>
      <c r="G1124">
        <v>31.92</v>
      </c>
      <c r="H1124">
        <v>81.7</v>
      </c>
      <c r="I1124">
        <v>44.450699999999998</v>
      </c>
      <c r="J1124">
        <v>7.71</v>
      </c>
      <c r="K1124">
        <v>18.501799999999999</v>
      </c>
      <c r="L1124">
        <v>1984.76</v>
      </c>
    </row>
    <row r="1125" spans="1:12" x14ac:dyDescent="0.35">
      <c r="A1125" s="3">
        <v>39616</v>
      </c>
      <c r="B1125">
        <v>24.562100000000001</v>
      </c>
      <c r="C1125">
        <v>24.6508</v>
      </c>
      <c r="D1125">
        <v>23.25</v>
      </c>
      <c r="E1125">
        <v>21.369499999999999</v>
      </c>
      <c r="F1125">
        <v>23.700700000000001</v>
      </c>
      <c r="G1125">
        <v>31.3</v>
      </c>
      <c r="H1125">
        <v>82.97</v>
      </c>
      <c r="I1125">
        <v>43.6342</v>
      </c>
      <c r="J1125">
        <v>7.72</v>
      </c>
      <c r="K1125">
        <v>18.275099999999998</v>
      </c>
      <c r="L1125">
        <v>1972.82</v>
      </c>
    </row>
    <row r="1126" spans="1:12" x14ac:dyDescent="0.35">
      <c r="A1126" s="3">
        <v>39617</v>
      </c>
      <c r="B1126">
        <v>24.272100000000002</v>
      </c>
      <c r="C1126">
        <v>24.2866</v>
      </c>
      <c r="D1126">
        <v>22.91</v>
      </c>
      <c r="E1126">
        <v>21.284099999999999</v>
      </c>
      <c r="F1126">
        <v>23.071000000000002</v>
      </c>
      <c r="G1126">
        <v>30.18</v>
      </c>
      <c r="H1126">
        <v>82.52</v>
      </c>
      <c r="I1126">
        <v>44.055900000000001</v>
      </c>
      <c r="J1126">
        <v>7.29</v>
      </c>
      <c r="K1126">
        <v>18.032299999999999</v>
      </c>
      <c r="L1126">
        <v>1951.1</v>
      </c>
    </row>
    <row r="1127" spans="1:12" x14ac:dyDescent="0.35">
      <c r="A1127" s="3">
        <v>39618</v>
      </c>
      <c r="B1127">
        <v>24.672899999999998</v>
      </c>
      <c r="C1127">
        <v>24.578800000000001</v>
      </c>
      <c r="D1127">
        <v>22.73</v>
      </c>
      <c r="E1127">
        <v>21.5307</v>
      </c>
      <c r="F1127">
        <v>23.29</v>
      </c>
      <c r="G1127">
        <v>32.1</v>
      </c>
      <c r="H1127">
        <v>84.26</v>
      </c>
      <c r="I1127">
        <v>45.186500000000002</v>
      </c>
      <c r="J1127">
        <v>7.33</v>
      </c>
      <c r="K1127">
        <v>18.4937</v>
      </c>
      <c r="L1127">
        <v>1982.69</v>
      </c>
    </row>
    <row r="1128" spans="1:12" x14ac:dyDescent="0.35">
      <c r="A1128" s="3">
        <v>39619</v>
      </c>
      <c r="B1128">
        <v>24.075900000000001</v>
      </c>
      <c r="C1128">
        <v>23.813800000000001</v>
      </c>
      <c r="D1128">
        <v>21.99</v>
      </c>
      <c r="E1128">
        <v>20.961600000000001</v>
      </c>
      <c r="F1128">
        <v>22.486899999999999</v>
      </c>
      <c r="G1128">
        <v>31.4</v>
      </c>
      <c r="H1128">
        <v>81.099999999999994</v>
      </c>
      <c r="I1128">
        <v>43.544499999999999</v>
      </c>
      <c r="J1128">
        <v>6.99</v>
      </c>
      <c r="K1128">
        <v>18.1052</v>
      </c>
      <c r="L1128">
        <v>1928.39</v>
      </c>
    </row>
    <row r="1129" spans="1:12" x14ac:dyDescent="0.35">
      <c r="A1129" s="3">
        <v>39622</v>
      </c>
      <c r="B1129">
        <v>23.854199999999999</v>
      </c>
      <c r="C1129">
        <v>23.527100000000001</v>
      </c>
      <c r="D1129">
        <v>21.45</v>
      </c>
      <c r="E1129">
        <v>20.942699999999999</v>
      </c>
      <c r="F1129">
        <v>22.404800000000002</v>
      </c>
      <c r="G1129">
        <v>29.61</v>
      </c>
      <c r="H1129">
        <v>80.680000000000007</v>
      </c>
      <c r="I1129">
        <v>42.898499999999999</v>
      </c>
      <c r="J1129">
        <v>6.55</v>
      </c>
      <c r="K1129">
        <v>18.097100000000001</v>
      </c>
      <c r="L1129">
        <v>1913.31</v>
      </c>
    </row>
    <row r="1130" spans="1:12" x14ac:dyDescent="0.35">
      <c r="A1130" s="3">
        <v>39623</v>
      </c>
      <c r="B1130">
        <v>23.6495</v>
      </c>
      <c r="C1130">
        <v>23.539400000000001</v>
      </c>
      <c r="D1130">
        <v>22.04</v>
      </c>
      <c r="E1130">
        <v>21.084900000000001</v>
      </c>
      <c r="F1130">
        <v>22.340900000000001</v>
      </c>
      <c r="G1130">
        <v>29</v>
      </c>
      <c r="H1130">
        <v>79.64</v>
      </c>
      <c r="I1130">
        <v>41.5167</v>
      </c>
      <c r="J1130">
        <v>6.24</v>
      </c>
      <c r="K1130">
        <v>18.137599999999999</v>
      </c>
      <c r="L1130">
        <v>1903.74</v>
      </c>
    </row>
    <row r="1131" spans="1:12" x14ac:dyDescent="0.35">
      <c r="A1131" s="3">
        <v>39624</v>
      </c>
      <c r="B1131">
        <v>24.1783</v>
      </c>
      <c r="C1131">
        <v>24.101900000000001</v>
      </c>
      <c r="D1131">
        <v>22.01</v>
      </c>
      <c r="E1131">
        <v>21.388500000000001</v>
      </c>
      <c r="F1131">
        <v>22.541699999999999</v>
      </c>
      <c r="G1131">
        <v>29.6</v>
      </c>
      <c r="H1131">
        <v>80.510000000000005</v>
      </c>
      <c r="I1131">
        <v>42.315199999999997</v>
      </c>
      <c r="J1131">
        <v>6.43</v>
      </c>
      <c r="K1131">
        <v>18.331800000000001</v>
      </c>
      <c r="L1131">
        <v>1933.86</v>
      </c>
    </row>
    <row r="1132" spans="1:12" x14ac:dyDescent="0.35">
      <c r="A1132" s="3">
        <v>39625</v>
      </c>
      <c r="B1132">
        <v>23.666599999999999</v>
      </c>
      <c r="C1132">
        <v>22.8614</v>
      </c>
      <c r="D1132">
        <v>21.37</v>
      </c>
      <c r="E1132">
        <v>20.316700000000001</v>
      </c>
      <c r="F1132">
        <v>21.738600000000002</v>
      </c>
      <c r="G1132">
        <v>28.78</v>
      </c>
      <c r="H1132">
        <v>76.3</v>
      </c>
      <c r="I1132">
        <v>40.4758</v>
      </c>
      <c r="J1132">
        <v>6.13</v>
      </c>
      <c r="K1132">
        <v>17.4739</v>
      </c>
      <c r="L1132">
        <v>1855.39</v>
      </c>
    </row>
    <row r="1133" spans="1:12" x14ac:dyDescent="0.35">
      <c r="A1133" s="3">
        <v>39626</v>
      </c>
      <c r="B1133">
        <v>23.5642</v>
      </c>
      <c r="C1133">
        <v>23.11</v>
      </c>
      <c r="D1133">
        <v>21.33</v>
      </c>
      <c r="E1133">
        <v>20.1934</v>
      </c>
      <c r="F1133">
        <v>21.546900000000001</v>
      </c>
      <c r="G1133">
        <v>26.74</v>
      </c>
      <c r="H1133">
        <v>74.66</v>
      </c>
      <c r="I1133">
        <v>40.960299999999997</v>
      </c>
      <c r="J1133">
        <v>5.95</v>
      </c>
      <c r="K1133">
        <v>17.393000000000001</v>
      </c>
      <c r="L1133">
        <v>1855.72</v>
      </c>
    </row>
    <row r="1134" spans="1:12" x14ac:dyDescent="0.35">
      <c r="A1134" s="3">
        <v>39629</v>
      </c>
      <c r="B1134">
        <v>23.4619</v>
      </c>
      <c r="C1134">
        <v>22.75</v>
      </c>
      <c r="D1134">
        <v>20.66</v>
      </c>
      <c r="E1134">
        <v>19.918299999999999</v>
      </c>
      <c r="F1134">
        <v>21.227499999999999</v>
      </c>
      <c r="G1134">
        <v>26.07</v>
      </c>
      <c r="H1134">
        <v>73.33</v>
      </c>
      <c r="I1134">
        <v>39.811799999999998</v>
      </c>
      <c r="J1134">
        <v>5.83</v>
      </c>
      <c r="K1134">
        <v>17.384900000000002</v>
      </c>
      <c r="L1134">
        <v>1837.09</v>
      </c>
    </row>
    <row r="1135" spans="1:12" x14ac:dyDescent="0.35">
      <c r="A1135" s="3">
        <v>39630</v>
      </c>
      <c r="B1135">
        <v>22.9161</v>
      </c>
      <c r="C1135">
        <v>23.733699999999999</v>
      </c>
      <c r="D1135">
        <v>20.2</v>
      </c>
      <c r="E1135">
        <v>20.212299999999999</v>
      </c>
      <c r="F1135">
        <v>21.127099999999999</v>
      </c>
      <c r="G1135">
        <v>27.1</v>
      </c>
      <c r="H1135">
        <v>73.62</v>
      </c>
      <c r="I1135">
        <v>41.112900000000003</v>
      </c>
      <c r="J1135">
        <v>5.65</v>
      </c>
      <c r="K1135">
        <v>17.457699999999999</v>
      </c>
      <c r="L1135">
        <v>1862.71</v>
      </c>
    </row>
    <row r="1136" spans="1:12" x14ac:dyDescent="0.35">
      <c r="A1136" s="3">
        <v>39631</v>
      </c>
      <c r="B1136">
        <v>22.0717</v>
      </c>
      <c r="C1136">
        <v>22.8505</v>
      </c>
      <c r="D1136">
        <v>20.88</v>
      </c>
      <c r="E1136">
        <v>19.747599999999998</v>
      </c>
      <c r="F1136">
        <v>20.844200000000001</v>
      </c>
      <c r="G1136">
        <v>27.25</v>
      </c>
      <c r="H1136">
        <v>71.44</v>
      </c>
      <c r="I1136">
        <v>40.421999999999997</v>
      </c>
      <c r="J1136">
        <v>5.44</v>
      </c>
      <c r="K1136">
        <v>16.939699999999998</v>
      </c>
      <c r="L1136">
        <v>1816.15</v>
      </c>
    </row>
    <row r="1137" spans="1:12" x14ac:dyDescent="0.35">
      <c r="A1137" s="3">
        <v>39632</v>
      </c>
      <c r="B1137">
        <v>22.157</v>
      </c>
      <c r="C1137">
        <v>23.114100000000001</v>
      </c>
      <c r="D1137">
        <v>21.35</v>
      </c>
      <c r="E1137">
        <v>19.662199999999999</v>
      </c>
      <c r="F1137">
        <v>21.099699999999999</v>
      </c>
      <c r="G1137">
        <v>27.28</v>
      </c>
      <c r="H1137">
        <v>72</v>
      </c>
      <c r="I1137">
        <v>40.421999999999997</v>
      </c>
      <c r="J1137">
        <v>5.3</v>
      </c>
      <c r="K1137">
        <v>16.7212</v>
      </c>
      <c r="L1137">
        <v>1816.35</v>
      </c>
    </row>
    <row r="1138" spans="1:12" x14ac:dyDescent="0.35">
      <c r="A1138" s="3">
        <v>39636</v>
      </c>
      <c r="B1138">
        <v>22.1997</v>
      </c>
      <c r="C1138">
        <v>23.7989</v>
      </c>
      <c r="D1138">
        <v>23.91</v>
      </c>
      <c r="E1138">
        <v>20.003699999999998</v>
      </c>
      <c r="F1138">
        <v>20.597799999999999</v>
      </c>
      <c r="G1138">
        <v>28.25</v>
      </c>
      <c r="H1138">
        <v>72.489999999999995</v>
      </c>
      <c r="I1138">
        <v>40.700099999999999</v>
      </c>
      <c r="J1138">
        <v>5.38</v>
      </c>
      <c r="K1138">
        <v>16.761700000000001</v>
      </c>
      <c r="L1138">
        <v>1826.93</v>
      </c>
    </row>
    <row r="1139" spans="1:12" x14ac:dyDescent="0.35">
      <c r="A1139" s="3">
        <v>39637</v>
      </c>
      <c r="B1139">
        <v>22.046199999999999</v>
      </c>
      <c r="C1139">
        <v>24.395299999999999</v>
      </c>
      <c r="D1139">
        <v>24.64</v>
      </c>
      <c r="E1139">
        <v>20.468399999999999</v>
      </c>
      <c r="F1139">
        <v>20.880700000000001</v>
      </c>
      <c r="G1139">
        <v>28.41</v>
      </c>
      <c r="H1139">
        <v>75.040000000000006</v>
      </c>
      <c r="I1139">
        <v>42.665199999999999</v>
      </c>
      <c r="J1139">
        <v>5.53</v>
      </c>
      <c r="K1139">
        <v>16.9316</v>
      </c>
      <c r="L1139">
        <v>1871.28</v>
      </c>
    </row>
    <row r="1140" spans="1:12" x14ac:dyDescent="0.35">
      <c r="A1140" s="3">
        <v>39638</v>
      </c>
      <c r="B1140">
        <v>21.517399999999999</v>
      </c>
      <c r="C1140">
        <v>23.6752</v>
      </c>
      <c r="D1140">
        <v>23.82</v>
      </c>
      <c r="E1140">
        <v>20.022600000000001</v>
      </c>
      <c r="F1140">
        <v>19.694299999999998</v>
      </c>
      <c r="G1140">
        <v>28.62</v>
      </c>
      <c r="H1140">
        <v>70.61</v>
      </c>
      <c r="I1140">
        <v>41.794800000000002</v>
      </c>
      <c r="J1140">
        <v>5.0599999999999996</v>
      </c>
      <c r="K1140">
        <v>16.033200000000001</v>
      </c>
      <c r="L1140">
        <v>1819.18</v>
      </c>
    </row>
    <row r="1141" spans="1:12" x14ac:dyDescent="0.35">
      <c r="A1141" s="3">
        <v>39639</v>
      </c>
      <c r="B1141">
        <v>21.704999999999998</v>
      </c>
      <c r="C1141">
        <v>23.9986</v>
      </c>
      <c r="D1141">
        <v>23.5</v>
      </c>
      <c r="E1141">
        <v>20.1934</v>
      </c>
      <c r="F1141">
        <v>20.196200000000001</v>
      </c>
      <c r="G1141">
        <v>27.85</v>
      </c>
      <c r="H1141">
        <v>70.63</v>
      </c>
      <c r="I1141">
        <v>43.221499999999999</v>
      </c>
      <c r="J1141">
        <v>4.96</v>
      </c>
      <c r="K1141">
        <v>16.688800000000001</v>
      </c>
      <c r="L1141">
        <v>1839.57</v>
      </c>
    </row>
    <row r="1142" spans="1:12" x14ac:dyDescent="0.35">
      <c r="A1142" s="3">
        <v>39640</v>
      </c>
      <c r="B1142">
        <v>21.534400000000002</v>
      </c>
      <c r="C1142">
        <v>23.4483</v>
      </c>
      <c r="D1142">
        <v>23.57</v>
      </c>
      <c r="E1142">
        <v>19.880400000000002</v>
      </c>
      <c r="F1142">
        <v>19.9133</v>
      </c>
      <c r="G1142">
        <v>27.21</v>
      </c>
      <c r="H1142">
        <v>68.540000000000006</v>
      </c>
      <c r="I1142">
        <v>43.365000000000002</v>
      </c>
      <c r="J1142">
        <v>4.84</v>
      </c>
      <c r="K1142">
        <v>16.704999999999998</v>
      </c>
      <c r="L1142">
        <v>1810.88</v>
      </c>
    </row>
    <row r="1143" spans="1:12" x14ac:dyDescent="0.35">
      <c r="A1143" s="3">
        <v>39643</v>
      </c>
      <c r="B1143">
        <v>21.449200000000001</v>
      </c>
      <c r="C1143">
        <v>23.625</v>
      </c>
      <c r="D1143">
        <v>22.57</v>
      </c>
      <c r="E1143">
        <v>19.396599999999999</v>
      </c>
      <c r="F1143">
        <v>19.438800000000001</v>
      </c>
      <c r="G1143">
        <v>27.81</v>
      </c>
      <c r="H1143">
        <v>66.28</v>
      </c>
      <c r="I1143">
        <v>42.925400000000003</v>
      </c>
      <c r="J1143">
        <v>4.82</v>
      </c>
      <c r="K1143">
        <v>16.567399999999999</v>
      </c>
      <c r="L1143">
        <v>1798.03</v>
      </c>
    </row>
    <row r="1144" spans="1:12" x14ac:dyDescent="0.35">
      <c r="A1144" s="3">
        <v>39644</v>
      </c>
      <c r="B1144">
        <v>22.302</v>
      </c>
      <c r="C1144">
        <v>23.0489</v>
      </c>
      <c r="D1144">
        <v>21.54</v>
      </c>
      <c r="E1144">
        <v>19.206900000000001</v>
      </c>
      <c r="F1144">
        <v>19.201499999999999</v>
      </c>
      <c r="G1144">
        <v>27.71</v>
      </c>
      <c r="H1144">
        <v>67.03</v>
      </c>
      <c r="I1144">
        <v>42.081899999999997</v>
      </c>
      <c r="J1144">
        <v>4.72</v>
      </c>
      <c r="K1144">
        <v>16.761700000000001</v>
      </c>
      <c r="L1144">
        <v>1798.35</v>
      </c>
    </row>
    <row r="1145" spans="1:12" x14ac:dyDescent="0.35">
      <c r="A1145" s="3">
        <v>39645</v>
      </c>
      <c r="B1145">
        <v>23.248699999999999</v>
      </c>
      <c r="C1145">
        <v>23.479600000000001</v>
      </c>
      <c r="D1145">
        <v>22.48</v>
      </c>
      <c r="E1145">
        <v>19.3871</v>
      </c>
      <c r="F1145">
        <v>19.2562</v>
      </c>
      <c r="G1145">
        <v>28.11</v>
      </c>
      <c r="H1145">
        <v>71.84</v>
      </c>
      <c r="I1145">
        <v>42.153700000000001</v>
      </c>
      <c r="J1145">
        <v>5.0599999999999996</v>
      </c>
      <c r="K1145">
        <v>16.923500000000001</v>
      </c>
      <c r="L1145">
        <v>1843.87</v>
      </c>
    </row>
    <row r="1146" spans="1:12" x14ac:dyDescent="0.35">
      <c r="A1146" s="3">
        <v>39646</v>
      </c>
      <c r="B1146">
        <v>23.470400000000001</v>
      </c>
      <c r="C1146">
        <v>23.343699999999998</v>
      </c>
      <c r="D1146">
        <v>22.44</v>
      </c>
      <c r="E1146">
        <v>19.785499999999999</v>
      </c>
      <c r="F1146">
        <v>19.639499999999998</v>
      </c>
      <c r="G1146">
        <v>27.78</v>
      </c>
      <c r="H1146">
        <v>72.11</v>
      </c>
      <c r="I1146">
        <v>40.879600000000003</v>
      </c>
      <c r="J1146">
        <v>5.3</v>
      </c>
      <c r="K1146">
        <v>17.797599999999999</v>
      </c>
      <c r="L1146">
        <v>1853.47</v>
      </c>
    </row>
    <row r="1147" spans="1:12" x14ac:dyDescent="0.35">
      <c r="A1147" s="3">
        <v>39647</v>
      </c>
      <c r="B1147">
        <v>22.0547</v>
      </c>
      <c r="C1147">
        <v>22.438800000000001</v>
      </c>
      <c r="D1147">
        <v>22.45</v>
      </c>
      <c r="E1147">
        <v>20.088999999999999</v>
      </c>
      <c r="F1147">
        <v>19.767299999999999</v>
      </c>
      <c r="G1147">
        <v>27.1</v>
      </c>
      <c r="H1147">
        <v>69.12</v>
      </c>
      <c r="I1147">
        <v>40.547600000000003</v>
      </c>
      <c r="J1147">
        <v>4.6500000000000004</v>
      </c>
      <c r="K1147">
        <v>17.878599999999999</v>
      </c>
      <c r="L1147">
        <v>1823.23</v>
      </c>
    </row>
    <row r="1148" spans="1:12" x14ac:dyDescent="0.35">
      <c r="A1148" s="3">
        <v>39650</v>
      </c>
      <c r="B1148">
        <v>21.867100000000001</v>
      </c>
      <c r="C1148">
        <v>22.593699999999998</v>
      </c>
      <c r="D1148">
        <v>21.67</v>
      </c>
      <c r="E1148">
        <v>20.003699999999998</v>
      </c>
      <c r="F1148">
        <v>19.9316</v>
      </c>
      <c r="G1148">
        <v>27.35</v>
      </c>
      <c r="H1148">
        <v>68.48</v>
      </c>
      <c r="I1148">
        <v>40.628399999999999</v>
      </c>
      <c r="J1148">
        <v>4.59</v>
      </c>
      <c r="K1148">
        <v>17.878599999999999</v>
      </c>
      <c r="L1148">
        <v>1819.76</v>
      </c>
    </row>
    <row r="1149" spans="1:12" x14ac:dyDescent="0.35">
      <c r="A1149" s="3">
        <v>39651</v>
      </c>
      <c r="B1149">
        <v>22.003499999999999</v>
      </c>
      <c r="C1149">
        <v>22.0136</v>
      </c>
      <c r="D1149">
        <v>21.4</v>
      </c>
      <c r="E1149">
        <v>20.477899999999998</v>
      </c>
      <c r="F1149">
        <v>19.9863</v>
      </c>
      <c r="G1149">
        <v>27.22</v>
      </c>
      <c r="H1149">
        <v>67.97</v>
      </c>
      <c r="I1149">
        <v>39.569600000000001</v>
      </c>
      <c r="J1149">
        <v>4.41</v>
      </c>
      <c r="K1149">
        <v>17.878599999999999</v>
      </c>
      <c r="L1149">
        <v>1821.62</v>
      </c>
    </row>
    <row r="1150" spans="1:12" x14ac:dyDescent="0.35">
      <c r="A1150" s="3">
        <v>39652</v>
      </c>
      <c r="B1150">
        <v>22.540800000000001</v>
      </c>
      <c r="C1150">
        <v>22.589600000000001</v>
      </c>
      <c r="D1150">
        <v>20.39</v>
      </c>
      <c r="E1150">
        <v>20.392499999999998</v>
      </c>
      <c r="F1150">
        <v>20.232700000000001</v>
      </c>
      <c r="G1150">
        <v>27.98</v>
      </c>
      <c r="H1150">
        <v>70.540000000000006</v>
      </c>
      <c r="I1150">
        <v>40.215600000000002</v>
      </c>
      <c r="J1150">
        <v>4.67</v>
      </c>
      <c r="K1150">
        <v>18.048500000000001</v>
      </c>
      <c r="L1150">
        <v>1845.56</v>
      </c>
    </row>
    <row r="1151" spans="1:12" x14ac:dyDescent="0.35">
      <c r="A1151" s="3">
        <v>39653</v>
      </c>
      <c r="B1151">
        <v>21.6965</v>
      </c>
      <c r="C1151">
        <v>21.607299999999999</v>
      </c>
      <c r="D1151">
        <v>20.53</v>
      </c>
      <c r="E1151">
        <v>19.870899999999999</v>
      </c>
      <c r="F1151">
        <v>19.858599999999999</v>
      </c>
      <c r="G1151">
        <v>26.73</v>
      </c>
      <c r="H1151">
        <v>78.72</v>
      </c>
      <c r="I1151">
        <v>47.043799999999997</v>
      </c>
      <c r="J1151">
        <v>4.37</v>
      </c>
      <c r="K1151">
        <v>17.538599999999999</v>
      </c>
      <c r="L1151">
        <v>1816.98</v>
      </c>
    </row>
    <row r="1152" spans="1:12" x14ac:dyDescent="0.35">
      <c r="A1152" s="3">
        <v>39654</v>
      </c>
      <c r="B1152">
        <v>22.310500000000001</v>
      </c>
      <c r="C1152">
        <v>22.027100000000001</v>
      </c>
      <c r="D1152">
        <v>21.13</v>
      </c>
      <c r="E1152">
        <v>19.870899999999999</v>
      </c>
      <c r="F1152">
        <v>20.47</v>
      </c>
      <c r="G1152">
        <v>27.85</v>
      </c>
      <c r="H1152">
        <v>78.31</v>
      </c>
      <c r="I1152">
        <v>48.856299999999997</v>
      </c>
      <c r="J1152">
        <v>4.3600000000000003</v>
      </c>
      <c r="K1152">
        <v>17.813800000000001</v>
      </c>
      <c r="L1152">
        <v>1846.55</v>
      </c>
    </row>
    <row r="1153" spans="1:12" x14ac:dyDescent="0.35">
      <c r="A1153" s="3">
        <v>39657</v>
      </c>
      <c r="B1153">
        <v>21.747700000000002</v>
      </c>
      <c r="C1153">
        <v>20.978200000000001</v>
      </c>
      <c r="D1153">
        <v>20.12</v>
      </c>
      <c r="E1153">
        <v>19.652699999999999</v>
      </c>
      <c r="F1153">
        <v>20.0593</v>
      </c>
      <c r="G1153">
        <v>28.63</v>
      </c>
      <c r="H1153">
        <v>75.98</v>
      </c>
      <c r="I1153">
        <v>47.932099999999998</v>
      </c>
      <c r="J1153">
        <v>4.1900000000000004</v>
      </c>
      <c r="K1153">
        <v>17.538599999999999</v>
      </c>
      <c r="L1153">
        <v>1802.99</v>
      </c>
    </row>
    <row r="1154" spans="1:12" x14ac:dyDescent="0.35">
      <c r="A1154" s="3">
        <v>39658</v>
      </c>
      <c r="B1154">
        <v>22.267900000000001</v>
      </c>
      <c r="C1154">
        <v>21.342400000000001</v>
      </c>
      <c r="D1154">
        <v>20.149999999999999</v>
      </c>
      <c r="E1154">
        <v>20.3261</v>
      </c>
      <c r="F1154">
        <v>20.460899999999999</v>
      </c>
      <c r="G1154">
        <v>31.04</v>
      </c>
      <c r="H1154">
        <v>78.209999999999994</v>
      </c>
      <c r="I1154">
        <v>49.277999999999999</v>
      </c>
      <c r="J1154">
        <v>4.21</v>
      </c>
      <c r="K1154">
        <v>17.991900000000001</v>
      </c>
      <c r="L1154">
        <v>1845.55</v>
      </c>
    </row>
    <row r="1155" spans="1:12" x14ac:dyDescent="0.35">
      <c r="A1155" s="3">
        <v>39659</v>
      </c>
      <c r="B1155">
        <v>22.370200000000001</v>
      </c>
      <c r="C1155">
        <v>21.722799999999999</v>
      </c>
      <c r="D1155">
        <v>20.03</v>
      </c>
      <c r="E1155">
        <v>20.212299999999999</v>
      </c>
      <c r="F1155">
        <v>20.232700000000001</v>
      </c>
      <c r="G1155">
        <v>30.53</v>
      </c>
      <c r="H1155">
        <v>78.209999999999994</v>
      </c>
      <c r="I1155">
        <v>49.924100000000003</v>
      </c>
      <c r="J1155">
        <v>4.2300000000000004</v>
      </c>
      <c r="K1155">
        <v>17.991900000000001</v>
      </c>
      <c r="L1155">
        <v>1852.8</v>
      </c>
    </row>
    <row r="1156" spans="1:12" x14ac:dyDescent="0.35">
      <c r="A1156" s="3">
        <v>39660</v>
      </c>
      <c r="B1156">
        <v>21.935300000000002</v>
      </c>
      <c r="C1156">
        <v>21.596399999999999</v>
      </c>
      <c r="D1156">
        <v>19.89</v>
      </c>
      <c r="E1156">
        <v>20.420999999999999</v>
      </c>
      <c r="F1156">
        <v>20.0685</v>
      </c>
      <c r="G1156">
        <v>30.89</v>
      </c>
      <c r="H1156">
        <v>76.34</v>
      </c>
      <c r="I1156">
        <v>49.654899999999998</v>
      </c>
      <c r="J1156">
        <v>4.21</v>
      </c>
      <c r="K1156">
        <v>17.959499999999998</v>
      </c>
      <c r="L1156">
        <v>1849.15</v>
      </c>
    </row>
    <row r="1157" spans="1:12" x14ac:dyDescent="0.35">
      <c r="A1157" s="3">
        <v>39661</v>
      </c>
      <c r="B1157">
        <v>21.6965</v>
      </c>
      <c r="C1157">
        <v>21.285299999999999</v>
      </c>
      <c r="D1157">
        <v>19.8</v>
      </c>
      <c r="E1157">
        <v>20.392499999999998</v>
      </c>
      <c r="F1157">
        <v>20.0685</v>
      </c>
      <c r="G1157">
        <v>29.22</v>
      </c>
      <c r="H1157">
        <v>75.75</v>
      </c>
      <c r="I1157">
        <v>49.771500000000003</v>
      </c>
      <c r="J1157">
        <v>4.28</v>
      </c>
      <c r="K1157">
        <v>18.088999999999999</v>
      </c>
      <c r="L1157">
        <v>1826.56</v>
      </c>
    </row>
    <row r="1158" spans="1:12" x14ac:dyDescent="0.35">
      <c r="A1158" s="3">
        <v>39664</v>
      </c>
      <c r="B1158">
        <v>21.56</v>
      </c>
      <c r="C1158">
        <v>20.819299999999998</v>
      </c>
      <c r="D1158">
        <v>19.38</v>
      </c>
      <c r="E1158">
        <v>20.1554</v>
      </c>
      <c r="F1158">
        <v>20.0685</v>
      </c>
      <c r="G1158">
        <v>29.83</v>
      </c>
      <c r="H1158">
        <v>75.709999999999994</v>
      </c>
      <c r="I1158">
        <v>47.438600000000001</v>
      </c>
      <c r="J1158">
        <v>4.4800000000000004</v>
      </c>
      <c r="K1158">
        <v>18.226600000000001</v>
      </c>
      <c r="L1158">
        <v>1804.84</v>
      </c>
    </row>
    <row r="1159" spans="1:12" x14ac:dyDescent="0.35">
      <c r="A1159" s="3">
        <v>39665</v>
      </c>
      <c r="B1159">
        <v>22.353200000000001</v>
      </c>
      <c r="C1159">
        <v>21.8261</v>
      </c>
      <c r="D1159">
        <v>19.82</v>
      </c>
      <c r="E1159">
        <v>21.065999999999999</v>
      </c>
      <c r="F1159">
        <v>20.6708</v>
      </c>
      <c r="G1159">
        <v>29.89</v>
      </c>
      <c r="H1159">
        <v>79.11</v>
      </c>
      <c r="I1159">
        <v>50.004800000000003</v>
      </c>
      <c r="J1159">
        <v>4.5999999999999996</v>
      </c>
      <c r="K1159">
        <v>18.747800000000002</v>
      </c>
      <c r="L1159">
        <v>1869.76</v>
      </c>
    </row>
    <row r="1160" spans="1:12" x14ac:dyDescent="0.35">
      <c r="A1160" s="3">
        <v>39666</v>
      </c>
      <c r="B1160">
        <v>23.044</v>
      </c>
      <c r="C1160">
        <v>22.308399999999999</v>
      </c>
      <c r="D1160">
        <v>20</v>
      </c>
      <c r="E1160">
        <v>21.682500000000001</v>
      </c>
      <c r="F1160">
        <v>21.838999999999999</v>
      </c>
      <c r="G1160">
        <v>30</v>
      </c>
      <c r="H1160">
        <v>78.09</v>
      </c>
      <c r="I1160">
        <v>49.8523</v>
      </c>
      <c r="J1160">
        <v>4.8</v>
      </c>
      <c r="K1160">
        <v>18.5686</v>
      </c>
      <c r="L1160">
        <v>1895.21</v>
      </c>
    </row>
    <row r="1161" spans="1:12" x14ac:dyDescent="0.35">
      <c r="A1161" s="3">
        <v>39667</v>
      </c>
      <c r="B1161">
        <v>23.359500000000001</v>
      </c>
      <c r="C1161">
        <v>22.2241</v>
      </c>
      <c r="D1161">
        <v>20.190000000000001</v>
      </c>
      <c r="E1161">
        <v>21.578199999999999</v>
      </c>
      <c r="F1161">
        <v>21.519500000000001</v>
      </c>
      <c r="G1161">
        <v>30.46</v>
      </c>
      <c r="H1161">
        <v>76.95</v>
      </c>
      <c r="I1161">
        <v>49.690800000000003</v>
      </c>
      <c r="J1161">
        <v>5.03</v>
      </c>
      <c r="K1161">
        <v>19.277200000000001</v>
      </c>
      <c r="L1161">
        <v>1880.09</v>
      </c>
    </row>
    <row r="1162" spans="1:12" x14ac:dyDescent="0.35">
      <c r="A1162" s="3">
        <v>39668</v>
      </c>
      <c r="B1162">
        <v>23.990600000000001</v>
      </c>
      <c r="C1162">
        <v>23.0366</v>
      </c>
      <c r="D1162">
        <v>19.899999999999999</v>
      </c>
      <c r="E1162">
        <v>22.308499999999999</v>
      </c>
      <c r="F1162">
        <v>22.131</v>
      </c>
      <c r="G1162">
        <v>31.05</v>
      </c>
      <c r="H1162">
        <v>80.510000000000005</v>
      </c>
      <c r="I1162">
        <v>50.121499999999997</v>
      </c>
      <c r="J1162">
        <v>5.13</v>
      </c>
      <c r="K1162">
        <v>19.7332</v>
      </c>
      <c r="L1162">
        <v>1926.23</v>
      </c>
    </row>
    <row r="1163" spans="1:12" x14ac:dyDescent="0.35">
      <c r="A1163" s="3">
        <v>39671</v>
      </c>
      <c r="B1163">
        <v>23.794499999999999</v>
      </c>
      <c r="C1163">
        <v>23.581499999999998</v>
      </c>
      <c r="D1163">
        <v>20.260000000000002</v>
      </c>
      <c r="E1163">
        <v>21.891200000000001</v>
      </c>
      <c r="F1163">
        <v>22.468699999999998</v>
      </c>
      <c r="G1163">
        <v>32.200000000000003</v>
      </c>
      <c r="H1163">
        <v>88.09</v>
      </c>
      <c r="I1163">
        <v>48.8294</v>
      </c>
      <c r="J1163">
        <v>5.1100000000000003</v>
      </c>
      <c r="K1163">
        <v>19.855399999999999</v>
      </c>
      <c r="L1163">
        <v>1941.23</v>
      </c>
    </row>
    <row r="1164" spans="1:12" x14ac:dyDescent="0.35">
      <c r="A1164" s="3">
        <v>39672</v>
      </c>
      <c r="B1164">
        <v>23.982099999999999</v>
      </c>
      <c r="C1164">
        <v>24.0122</v>
      </c>
      <c r="D1164">
        <v>20.43</v>
      </c>
      <c r="E1164">
        <v>21.720400000000001</v>
      </c>
      <c r="F1164">
        <v>22.359100000000002</v>
      </c>
      <c r="G1164">
        <v>30.81</v>
      </c>
      <c r="H1164">
        <v>87.25</v>
      </c>
      <c r="I1164">
        <v>48.640999999999998</v>
      </c>
      <c r="J1164">
        <v>5.21</v>
      </c>
      <c r="K1164">
        <v>19.9694</v>
      </c>
      <c r="L1164">
        <v>1941.07</v>
      </c>
    </row>
    <row r="1165" spans="1:12" x14ac:dyDescent="0.35">
      <c r="A1165" s="3">
        <v>39673</v>
      </c>
      <c r="B1165">
        <v>23.803000000000001</v>
      </c>
      <c r="C1165">
        <v>24.3614</v>
      </c>
      <c r="D1165">
        <v>20.36</v>
      </c>
      <c r="E1165">
        <v>21.8248</v>
      </c>
      <c r="F1165">
        <v>22.185700000000001</v>
      </c>
      <c r="G1165">
        <v>31.16</v>
      </c>
      <c r="H1165">
        <v>86.69</v>
      </c>
      <c r="I1165">
        <v>49.699800000000003</v>
      </c>
      <c r="J1165">
        <v>5.15</v>
      </c>
      <c r="K1165">
        <v>19.643699999999999</v>
      </c>
      <c r="L1165">
        <v>1942.02</v>
      </c>
    </row>
    <row r="1166" spans="1:12" x14ac:dyDescent="0.35">
      <c r="A1166" s="3">
        <v>39674</v>
      </c>
      <c r="B1166">
        <v>23.803000000000001</v>
      </c>
      <c r="C1166">
        <v>24.364100000000001</v>
      </c>
      <c r="D1166">
        <v>20.28</v>
      </c>
      <c r="E1166">
        <v>21.9955</v>
      </c>
      <c r="F1166">
        <v>22.514299999999999</v>
      </c>
      <c r="G1166">
        <v>31.84</v>
      </c>
      <c r="H1166">
        <v>88.03</v>
      </c>
      <c r="I1166">
        <v>50.561100000000003</v>
      </c>
      <c r="J1166">
        <v>5.3</v>
      </c>
      <c r="K1166">
        <v>19.839099999999998</v>
      </c>
      <c r="L1166">
        <v>1964.38</v>
      </c>
    </row>
    <row r="1167" spans="1:12" x14ac:dyDescent="0.35">
      <c r="A1167" s="3">
        <v>39675</v>
      </c>
      <c r="B1167">
        <v>23.717700000000001</v>
      </c>
      <c r="C1167">
        <v>23.877700000000001</v>
      </c>
      <c r="D1167">
        <v>20.440000000000001</v>
      </c>
      <c r="E1167">
        <v>21.872199999999999</v>
      </c>
      <c r="F1167">
        <v>22.7333</v>
      </c>
      <c r="G1167">
        <v>31.26</v>
      </c>
      <c r="H1167">
        <v>86.4</v>
      </c>
      <c r="I1167">
        <v>50.579099999999997</v>
      </c>
      <c r="J1167">
        <v>5.64</v>
      </c>
      <c r="K1167">
        <v>19.7577</v>
      </c>
      <c r="L1167">
        <v>1957.56</v>
      </c>
    </row>
    <row r="1168" spans="1:12" x14ac:dyDescent="0.35">
      <c r="A1168" s="3">
        <v>39678</v>
      </c>
      <c r="B1168">
        <v>23.615400000000001</v>
      </c>
      <c r="C1168">
        <v>23.830100000000002</v>
      </c>
      <c r="D1168">
        <v>19.73</v>
      </c>
      <c r="E1168">
        <v>21.597100000000001</v>
      </c>
      <c r="F1168">
        <v>22.35</v>
      </c>
      <c r="G1168">
        <v>30.59</v>
      </c>
      <c r="H1168">
        <v>83.11</v>
      </c>
      <c r="I1168">
        <v>49.654899999999998</v>
      </c>
      <c r="J1168">
        <v>5.91</v>
      </c>
      <c r="K1168">
        <v>19.554099999999998</v>
      </c>
      <c r="L1168">
        <v>1932.7</v>
      </c>
    </row>
    <row r="1169" spans="1:12" x14ac:dyDescent="0.35">
      <c r="A1169" s="3">
        <v>39679</v>
      </c>
      <c r="B1169">
        <v>23.392800000000001</v>
      </c>
      <c r="C1169">
        <v>23.577400000000001</v>
      </c>
      <c r="D1169">
        <v>19.420000000000002</v>
      </c>
      <c r="E1169">
        <v>21.3979</v>
      </c>
      <c r="F1169">
        <v>22.1219</v>
      </c>
      <c r="G1169">
        <v>30.11</v>
      </c>
      <c r="H1169">
        <v>81.290000000000006</v>
      </c>
      <c r="I1169">
        <v>49.1614</v>
      </c>
      <c r="J1169">
        <v>5.58</v>
      </c>
      <c r="K1169">
        <v>19.212</v>
      </c>
      <c r="L1169">
        <v>1908.68</v>
      </c>
    </row>
    <row r="1170" spans="1:12" x14ac:dyDescent="0.35">
      <c r="A1170" s="3">
        <v>39680</v>
      </c>
      <c r="B1170">
        <v>23.367100000000001</v>
      </c>
      <c r="C1170">
        <v>23.891300000000001</v>
      </c>
      <c r="D1170">
        <v>19.170000000000002</v>
      </c>
      <c r="E1170">
        <v>21.492799999999999</v>
      </c>
      <c r="F1170">
        <v>22.1127</v>
      </c>
      <c r="G1170">
        <v>30.52</v>
      </c>
      <c r="H1170">
        <v>82.13</v>
      </c>
      <c r="I1170">
        <v>49.305</v>
      </c>
      <c r="J1170">
        <v>5.7</v>
      </c>
      <c r="K1170">
        <v>19.049099999999999</v>
      </c>
      <c r="L1170">
        <v>1913.02</v>
      </c>
    </row>
    <row r="1171" spans="1:12" x14ac:dyDescent="0.35">
      <c r="A1171" s="3">
        <v>39681</v>
      </c>
      <c r="B1171">
        <v>23.2729</v>
      </c>
      <c r="C1171">
        <v>23.680700000000002</v>
      </c>
      <c r="D1171">
        <v>19.11</v>
      </c>
      <c r="E1171">
        <v>21.151299999999999</v>
      </c>
      <c r="F1171">
        <v>22.1127</v>
      </c>
      <c r="G1171">
        <v>30</v>
      </c>
      <c r="H1171">
        <v>83.26</v>
      </c>
      <c r="I1171">
        <v>49.089599999999997</v>
      </c>
      <c r="J1171">
        <v>5.76</v>
      </c>
      <c r="K1171">
        <v>18.772200000000002</v>
      </c>
      <c r="L1171">
        <v>1906.74</v>
      </c>
    </row>
    <row r="1172" spans="1:12" x14ac:dyDescent="0.35">
      <c r="A1172" s="3">
        <v>39682</v>
      </c>
      <c r="B1172">
        <v>23.838000000000001</v>
      </c>
      <c r="C1172">
        <v>24.020299999999999</v>
      </c>
      <c r="D1172">
        <v>19.53</v>
      </c>
      <c r="E1172">
        <v>21.5307</v>
      </c>
      <c r="F1172">
        <v>22.550799999999999</v>
      </c>
      <c r="G1172">
        <v>30.65</v>
      </c>
      <c r="H1172">
        <v>85.26</v>
      </c>
      <c r="I1172">
        <v>49.717700000000001</v>
      </c>
      <c r="J1172">
        <v>5.8100000000000005</v>
      </c>
      <c r="K1172">
        <v>19.130600000000001</v>
      </c>
      <c r="L1172">
        <v>1931.47</v>
      </c>
    </row>
    <row r="1173" spans="1:12" x14ac:dyDescent="0.35">
      <c r="A1173" s="3">
        <v>39685</v>
      </c>
      <c r="B1173">
        <v>23.683900000000001</v>
      </c>
      <c r="C1173">
        <v>23.444299999999998</v>
      </c>
      <c r="D1173">
        <v>19.09</v>
      </c>
      <c r="E1173">
        <v>21.065999999999999</v>
      </c>
      <c r="F1173">
        <v>22.0945</v>
      </c>
      <c r="G1173">
        <v>29.94</v>
      </c>
      <c r="H1173">
        <v>82.85</v>
      </c>
      <c r="I1173">
        <v>48.344900000000003</v>
      </c>
      <c r="J1173">
        <v>5.93</v>
      </c>
      <c r="K1173">
        <v>18.707100000000001</v>
      </c>
      <c r="L1173">
        <v>1889.72</v>
      </c>
    </row>
    <row r="1174" spans="1:12" x14ac:dyDescent="0.35">
      <c r="A1174" s="3">
        <v>39686</v>
      </c>
      <c r="B1174">
        <v>23.35</v>
      </c>
      <c r="C1174">
        <v>23.592400000000001</v>
      </c>
      <c r="D1174">
        <v>19.09</v>
      </c>
      <c r="E1174">
        <v>21.0091</v>
      </c>
      <c r="F1174">
        <v>22.0032</v>
      </c>
      <c r="G1174">
        <v>30.09</v>
      </c>
      <c r="H1174">
        <v>81.760000000000005</v>
      </c>
      <c r="I1174">
        <v>48.003900000000002</v>
      </c>
      <c r="J1174">
        <v>5.93</v>
      </c>
      <c r="K1174">
        <v>18.8537</v>
      </c>
      <c r="L1174">
        <v>1886.32</v>
      </c>
    </row>
    <row r="1175" spans="1:12" x14ac:dyDescent="0.35">
      <c r="A1175" s="3">
        <v>39687</v>
      </c>
      <c r="B1175">
        <v>23.598300000000002</v>
      </c>
      <c r="C1175">
        <v>23.732299999999999</v>
      </c>
      <c r="D1175">
        <v>19.37</v>
      </c>
      <c r="E1175">
        <v>21.189299999999999</v>
      </c>
      <c r="F1175">
        <v>22.240500000000001</v>
      </c>
      <c r="G1175">
        <v>30.64</v>
      </c>
      <c r="H1175">
        <v>81.73</v>
      </c>
      <c r="I1175">
        <v>48.669899999999998</v>
      </c>
      <c r="J1175">
        <v>6.07</v>
      </c>
      <c r="K1175">
        <v>19.0654</v>
      </c>
      <c r="L1175">
        <v>1900.3</v>
      </c>
    </row>
    <row r="1176" spans="1:12" x14ac:dyDescent="0.35">
      <c r="A1176" s="3">
        <v>39688</v>
      </c>
      <c r="B1176">
        <v>23.9236</v>
      </c>
      <c r="C1176">
        <v>23.605899999999998</v>
      </c>
      <c r="D1176">
        <v>19.649999999999999</v>
      </c>
      <c r="E1176">
        <v>21.473800000000001</v>
      </c>
      <c r="F1176">
        <v>22.505199999999999</v>
      </c>
      <c r="G1176">
        <v>31.12</v>
      </c>
      <c r="H1176">
        <v>83.42</v>
      </c>
      <c r="I1176">
        <v>48.570900000000002</v>
      </c>
      <c r="J1176">
        <v>6.25</v>
      </c>
      <c r="K1176">
        <v>19.212</v>
      </c>
      <c r="L1176">
        <v>1915.12</v>
      </c>
    </row>
    <row r="1177" spans="1:12" x14ac:dyDescent="0.35">
      <c r="A1177" s="3">
        <v>39689</v>
      </c>
      <c r="B1177">
        <v>23.367100000000001</v>
      </c>
      <c r="C1177">
        <v>23.033899999999999</v>
      </c>
      <c r="D1177">
        <v>19.38</v>
      </c>
      <c r="E1177">
        <v>20.8004</v>
      </c>
      <c r="F1177">
        <v>21.948499999999999</v>
      </c>
      <c r="G1177">
        <v>30.84</v>
      </c>
      <c r="H1177">
        <v>80.81</v>
      </c>
      <c r="I1177">
        <v>47.382899999999999</v>
      </c>
      <c r="J1177">
        <v>6.29</v>
      </c>
      <c r="K1177">
        <v>18.625599999999999</v>
      </c>
      <c r="L1177">
        <v>1872.54</v>
      </c>
    </row>
    <row r="1178" spans="1:12" x14ac:dyDescent="0.35">
      <c r="A1178" s="3">
        <v>39693</v>
      </c>
      <c r="B1178">
        <v>23.2044</v>
      </c>
      <c r="C1178">
        <v>22.580100000000002</v>
      </c>
      <c r="D1178">
        <v>18.75</v>
      </c>
      <c r="E1178">
        <v>20.440000000000001</v>
      </c>
      <c r="F1178">
        <v>21.674700000000001</v>
      </c>
      <c r="G1178">
        <v>30.84</v>
      </c>
      <c r="H1178">
        <v>81.41</v>
      </c>
      <c r="I1178">
        <v>46.051000000000002</v>
      </c>
      <c r="J1178">
        <v>6.34</v>
      </c>
      <c r="K1178">
        <v>18.389500000000002</v>
      </c>
      <c r="L1178">
        <v>1850.14</v>
      </c>
    </row>
    <row r="1179" spans="1:12" x14ac:dyDescent="0.35">
      <c r="A1179" s="3">
        <v>39694</v>
      </c>
      <c r="B1179">
        <v>23.033100000000001</v>
      </c>
      <c r="C1179">
        <v>22.684699999999999</v>
      </c>
      <c r="D1179">
        <v>18.760000000000002</v>
      </c>
      <c r="E1179">
        <v>20.098500000000001</v>
      </c>
      <c r="F1179">
        <v>21.273099999999999</v>
      </c>
      <c r="G1179">
        <v>30.91</v>
      </c>
      <c r="H1179">
        <v>80.77</v>
      </c>
      <c r="I1179">
        <v>44.332099999999997</v>
      </c>
      <c r="J1179">
        <v>6.15</v>
      </c>
      <c r="K1179">
        <v>17.5425</v>
      </c>
      <c r="L1179">
        <v>1833.09</v>
      </c>
    </row>
    <row r="1180" spans="1:12" x14ac:dyDescent="0.35">
      <c r="A1180" s="3">
        <v>39695</v>
      </c>
      <c r="B1180">
        <v>22.562200000000001</v>
      </c>
      <c r="C1180">
        <v>21.904900000000001</v>
      </c>
      <c r="D1180">
        <v>17.75</v>
      </c>
      <c r="E1180">
        <v>18.903400000000001</v>
      </c>
      <c r="F1180">
        <v>20.333100000000002</v>
      </c>
      <c r="G1180">
        <v>29.87</v>
      </c>
      <c r="H1180">
        <v>78.03</v>
      </c>
      <c r="I1180">
        <v>43.684100000000001</v>
      </c>
      <c r="J1180">
        <v>5.84</v>
      </c>
      <c r="K1180">
        <v>16.7118</v>
      </c>
      <c r="L1180">
        <v>1774.78</v>
      </c>
    </row>
    <row r="1181" spans="1:12" x14ac:dyDescent="0.35">
      <c r="A1181" s="3">
        <v>39696</v>
      </c>
      <c r="B1181">
        <v>21.962800000000001</v>
      </c>
      <c r="C1181">
        <v>21.7636</v>
      </c>
      <c r="D1181">
        <v>18.079999999999998</v>
      </c>
      <c r="E1181">
        <v>19.036200000000001</v>
      </c>
      <c r="F1181">
        <v>20.314900000000002</v>
      </c>
      <c r="G1181">
        <v>29.66</v>
      </c>
      <c r="H1181">
        <v>79.19</v>
      </c>
      <c r="I1181">
        <v>42.9011</v>
      </c>
      <c r="J1181">
        <v>5.96</v>
      </c>
      <c r="K1181">
        <v>16.7851</v>
      </c>
      <c r="L1181">
        <v>1768.23</v>
      </c>
    </row>
    <row r="1182" spans="1:12" x14ac:dyDescent="0.35">
      <c r="A1182" s="3">
        <v>39699</v>
      </c>
      <c r="B1182">
        <v>22.365300000000001</v>
      </c>
      <c r="C1182">
        <v>21.456499999999998</v>
      </c>
      <c r="D1182">
        <v>18.260000000000002</v>
      </c>
      <c r="E1182">
        <v>18.267900000000001</v>
      </c>
      <c r="F1182">
        <v>21.3279</v>
      </c>
      <c r="G1182">
        <v>30.15</v>
      </c>
      <c r="H1182">
        <v>81.16</v>
      </c>
      <c r="I1182">
        <v>41.650199999999998</v>
      </c>
      <c r="J1182">
        <v>6.07</v>
      </c>
      <c r="K1182">
        <v>17.078299999999999</v>
      </c>
      <c r="L1182">
        <v>1762.95</v>
      </c>
    </row>
    <row r="1183" spans="1:12" x14ac:dyDescent="0.35">
      <c r="A1183" s="3">
        <v>39700</v>
      </c>
      <c r="B1183">
        <v>22.348099999999999</v>
      </c>
      <c r="C1183">
        <v>20.608699999999999</v>
      </c>
      <c r="D1183">
        <v>17.579999999999998</v>
      </c>
      <c r="E1183">
        <v>18.182600000000001</v>
      </c>
      <c r="F1183">
        <v>20.962800000000001</v>
      </c>
      <c r="G1183">
        <v>28.74</v>
      </c>
      <c r="H1183">
        <v>79.040000000000006</v>
      </c>
      <c r="I1183">
        <v>41.047199999999997</v>
      </c>
      <c r="J1183">
        <v>5.77</v>
      </c>
      <c r="K1183">
        <v>16.556999999999999</v>
      </c>
      <c r="L1183">
        <v>1721.55</v>
      </c>
    </row>
    <row r="1184" spans="1:12" x14ac:dyDescent="0.35">
      <c r="A1184" s="3">
        <v>39701</v>
      </c>
      <c r="B1184">
        <v>22.639299999999999</v>
      </c>
      <c r="C1184">
        <v>20.5992</v>
      </c>
      <c r="D1184">
        <v>17.7</v>
      </c>
      <c r="E1184">
        <v>18.173100000000002</v>
      </c>
      <c r="F1184">
        <v>20.981100000000001</v>
      </c>
      <c r="G1184">
        <v>28.75</v>
      </c>
      <c r="H1184">
        <v>76.739999999999995</v>
      </c>
      <c r="I1184">
        <v>42.055199999999999</v>
      </c>
      <c r="J1184">
        <v>5.78</v>
      </c>
      <c r="K1184">
        <v>16.418600000000001</v>
      </c>
      <c r="L1184">
        <v>1738.07</v>
      </c>
    </row>
    <row r="1185" spans="1:12" x14ac:dyDescent="0.35">
      <c r="A1185" s="3">
        <v>39702</v>
      </c>
      <c r="B1185">
        <v>23.4099</v>
      </c>
      <c r="C1185">
        <v>20.740500000000001</v>
      </c>
      <c r="D1185">
        <v>18.55</v>
      </c>
      <c r="E1185">
        <v>18.353300000000001</v>
      </c>
      <c r="F1185">
        <v>21.035799999999998</v>
      </c>
      <c r="G1185">
        <v>28.83</v>
      </c>
      <c r="H1185">
        <v>79.510000000000005</v>
      </c>
      <c r="I1185">
        <v>44.179099999999998</v>
      </c>
      <c r="J1185">
        <v>5.71</v>
      </c>
      <c r="K1185">
        <v>16.443000000000001</v>
      </c>
      <c r="L1185">
        <v>1773.65</v>
      </c>
    </row>
    <row r="1186" spans="1:12" x14ac:dyDescent="0.35">
      <c r="A1186" s="3">
        <v>39703</v>
      </c>
      <c r="B1186">
        <v>23.6496</v>
      </c>
      <c r="C1186">
        <v>20.2364</v>
      </c>
      <c r="D1186">
        <v>19.079999999999998</v>
      </c>
      <c r="E1186">
        <v>18.599900000000002</v>
      </c>
      <c r="F1186">
        <v>21.41</v>
      </c>
      <c r="G1186">
        <v>29.45</v>
      </c>
      <c r="H1186">
        <v>78.3</v>
      </c>
      <c r="I1186">
        <v>43.126100000000001</v>
      </c>
      <c r="J1186">
        <v>5.75</v>
      </c>
      <c r="K1186">
        <v>16.418600000000001</v>
      </c>
      <c r="L1186">
        <v>1767.13</v>
      </c>
    </row>
    <row r="1187" spans="1:12" x14ac:dyDescent="0.35">
      <c r="A1187" s="3">
        <v>39706</v>
      </c>
      <c r="B1187">
        <v>22.964600000000001</v>
      </c>
      <c r="C1187">
        <v>19.070599999999999</v>
      </c>
      <c r="D1187">
        <v>18.850000000000001</v>
      </c>
      <c r="E1187">
        <v>18.030799999999999</v>
      </c>
      <c r="F1187">
        <v>20.424399999999999</v>
      </c>
      <c r="G1187">
        <v>28.11</v>
      </c>
      <c r="H1187">
        <v>77.34</v>
      </c>
      <c r="I1187">
        <v>42.136200000000002</v>
      </c>
      <c r="J1187">
        <v>5.18</v>
      </c>
      <c r="K1187">
        <v>15.767099999999999</v>
      </c>
      <c r="L1187">
        <v>1705.46</v>
      </c>
    </row>
    <row r="1188" spans="1:12" x14ac:dyDescent="0.35">
      <c r="A1188" s="3">
        <v>39707</v>
      </c>
      <c r="B1188">
        <v>22.254000000000001</v>
      </c>
      <c r="C1188">
        <v>19.005400000000002</v>
      </c>
      <c r="D1188">
        <v>19.260000000000002</v>
      </c>
      <c r="E1188">
        <v>17.9834</v>
      </c>
      <c r="F1188">
        <v>20.807700000000001</v>
      </c>
      <c r="G1188">
        <v>28.46</v>
      </c>
      <c r="H1188">
        <v>78.73</v>
      </c>
      <c r="I1188">
        <v>43.126100000000001</v>
      </c>
      <c r="J1188">
        <v>5.26</v>
      </c>
      <c r="K1188">
        <v>15.864800000000001</v>
      </c>
      <c r="L1188">
        <v>1724.08</v>
      </c>
    </row>
    <row r="1189" spans="1:12" x14ac:dyDescent="0.35">
      <c r="A1189" s="3">
        <v>39708</v>
      </c>
      <c r="B1189">
        <v>21.0381</v>
      </c>
      <c r="C1189">
        <v>17.368200000000002</v>
      </c>
      <c r="D1189">
        <v>18.82</v>
      </c>
      <c r="E1189">
        <v>17.1677</v>
      </c>
      <c r="F1189">
        <v>19.895099999999999</v>
      </c>
      <c r="G1189">
        <v>28.86</v>
      </c>
      <c r="H1189">
        <v>71.540000000000006</v>
      </c>
      <c r="I1189">
        <v>40.444200000000002</v>
      </c>
      <c r="J1189">
        <v>4.9000000000000004</v>
      </c>
      <c r="K1189">
        <v>15.1074</v>
      </c>
      <c r="L1189">
        <v>1632.45</v>
      </c>
    </row>
    <row r="1190" spans="1:12" x14ac:dyDescent="0.35">
      <c r="A1190" s="3">
        <v>39709</v>
      </c>
      <c r="B1190">
        <v>21.628900000000002</v>
      </c>
      <c r="C1190">
        <v>18.218699999999998</v>
      </c>
      <c r="D1190">
        <v>20.82</v>
      </c>
      <c r="E1190">
        <v>17.784199999999998</v>
      </c>
      <c r="F1190">
        <v>20.807700000000001</v>
      </c>
      <c r="G1190">
        <v>31.04</v>
      </c>
      <c r="H1190">
        <v>76.5</v>
      </c>
      <c r="I1190">
        <v>42.028199999999998</v>
      </c>
      <c r="J1190">
        <v>5.3</v>
      </c>
      <c r="K1190">
        <v>15.685600000000001</v>
      </c>
      <c r="L1190">
        <v>1697.42</v>
      </c>
    </row>
    <row r="1191" spans="1:12" x14ac:dyDescent="0.35">
      <c r="A1191" s="3">
        <v>39710</v>
      </c>
      <c r="B1191">
        <v>21.543299999999999</v>
      </c>
      <c r="C1191">
        <v>19.145299999999999</v>
      </c>
      <c r="D1191">
        <v>19.89</v>
      </c>
      <c r="E1191">
        <v>19.036200000000001</v>
      </c>
      <c r="F1191">
        <v>22.1675</v>
      </c>
      <c r="G1191">
        <v>31.94</v>
      </c>
      <c r="H1191">
        <v>81</v>
      </c>
      <c r="I1191">
        <v>43.864100000000001</v>
      </c>
      <c r="J1191">
        <v>5.42</v>
      </c>
      <c r="K1191">
        <v>15.661200000000001</v>
      </c>
      <c r="L1191">
        <v>1745.06</v>
      </c>
    </row>
    <row r="1192" spans="1:12" x14ac:dyDescent="0.35">
      <c r="A1192" s="3">
        <v>39713</v>
      </c>
      <c r="B1192">
        <v>21.748799999999999</v>
      </c>
      <c r="C1192">
        <v>17.805700000000002</v>
      </c>
      <c r="D1192">
        <v>18.68</v>
      </c>
      <c r="E1192">
        <v>18.732700000000001</v>
      </c>
      <c r="F1192">
        <v>21.090599999999998</v>
      </c>
      <c r="G1192">
        <v>31.71</v>
      </c>
      <c r="H1192">
        <v>74.930000000000007</v>
      </c>
      <c r="I1192">
        <v>41.362200000000001</v>
      </c>
      <c r="J1192">
        <v>4.99</v>
      </c>
      <c r="K1192">
        <v>15.066700000000001</v>
      </c>
      <c r="L1192">
        <v>1665.94</v>
      </c>
    </row>
    <row r="1193" spans="1:12" x14ac:dyDescent="0.35">
      <c r="A1193" s="3">
        <v>39714</v>
      </c>
      <c r="B1193">
        <v>21.783000000000001</v>
      </c>
      <c r="C1193">
        <v>17.233699999999999</v>
      </c>
      <c r="D1193">
        <v>18.93</v>
      </c>
      <c r="E1193">
        <v>18.675799999999999</v>
      </c>
      <c r="F1193">
        <v>20.7438</v>
      </c>
      <c r="G1193">
        <v>31.53</v>
      </c>
      <c r="H1193">
        <v>71.760000000000005</v>
      </c>
      <c r="I1193">
        <v>41.3172</v>
      </c>
      <c r="J1193">
        <v>4.9399999999999995</v>
      </c>
      <c r="K1193">
        <v>15.172499999999999</v>
      </c>
      <c r="L1193">
        <v>1648.4</v>
      </c>
    </row>
    <row r="1194" spans="1:12" x14ac:dyDescent="0.35">
      <c r="A1194" s="3">
        <v>39715</v>
      </c>
      <c r="B1194">
        <v>22.0228</v>
      </c>
      <c r="C1194">
        <v>17.4877</v>
      </c>
      <c r="D1194">
        <v>19.149999999999999</v>
      </c>
      <c r="E1194">
        <v>18.9224</v>
      </c>
      <c r="F1194">
        <v>20.807700000000001</v>
      </c>
      <c r="G1194">
        <v>31.77</v>
      </c>
      <c r="H1194">
        <v>69.959999999999994</v>
      </c>
      <c r="I1194">
        <v>40.7592</v>
      </c>
      <c r="J1194">
        <v>4.88</v>
      </c>
      <c r="K1194">
        <v>15.2295</v>
      </c>
      <c r="L1194">
        <v>1661.33</v>
      </c>
    </row>
    <row r="1195" spans="1:12" x14ac:dyDescent="0.35">
      <c r="A1195" s="3">
        <v>39716</v>
      </c>
      <c r="B1195">
        <v>22.784800000000001</v>
      </c>
      <c r="C1195">
        <v>17.9252</v>
      </c>
      <c r="D1195">
        <v>19.2</v>
      </c>
      <c r="E1195">
        <v>19.415600000000001</v>
      </c>
      <c r="F1195">
        <v>21.4283</v>
      </c>
      <c r="G1195">
        <v>32.97</v>
      </c>
      <c r="H1195">
        <v>72.08</v>
      </c>
      <c r="I1195">
        <v>41.8842</v>
      </c>
      <c r="J1195">
        <v>5.23</v>
      </c>
      <c r="K1195">
        <v>15.123699999999999</v>
      </c>
      <c r="L1195">
        <v>1687.55</v>
      </c>
    </row>
    <row r="1196" spans="1:12" x14ac:dyDescent="0.35">
      <c r="A1196" s="3">
        <v>39717</v>
      </c>
      <c r="B1196">
        <v>23.461300000000001</v>
      </c>
      <c r="C1196">
        <v>17.4239</v>
      </c>
      <c r="D1196">
        <v>18.920000000000002</v>
      </c>
      <c r="E1196">
        <v>19.5579</v>
      </c>
      <c r="F1196">
        <v>21.738600000000002</v>
      </c>
      <c r="G1196">
        <v>32.869999999999997</v>
      </c>
      <c r="H1196">
        <v>70.7</v>
      </c>
      <c r="I1196">
        <v>41.254199999999997</v>
      </c>
      <c r="J1196">
        <v>5.16</v>
      </c>
      <c r="K1196">
        <v>15.636699999999999</v>
      </c>
      <c r="L1196">
        <v>1672.04</v>
      </c>
    </row>
    <row r="1197" spans="1:12" x14ac:dyDescent="0.35">
      <c r="A1197" s="3">
        <v>39720</v>
      </c>
      <c r="B1197">
        <v>21.4148</v>
      </c>
      <c r="C1197">
        <v>14.301600000000001</v>
      </c>
      <c r="D1197">
        <v>16.88</v>
      </c>
      <c r="E1197">
        <v>17.8032</v>
      </c>
      <c r="F1197">
        <v>19.885899999999999</v>
      </c>
      <c r="G1197">
        <v>31.6</v>
      </c>
      <c r="H1197">
        <v>63.35</v>
      </c>
      <c r="I1197">
        <v>35.8904</v>
      </c>
      <c r="J1197">
        <v>4.29</v>
      </c>
      <c r="K1197">
        <v>14.0649</v>
      </c>
      <c r="L1197">
        <v>1496.15</v>
      </c>
    </row>
    <row r="1198" spans="1:12" x14ac:dyDescent="0.35">
      <c r="A1198" s="3">
        <v>39721</v>
      </c>
      <c r="B1198">
        <v>22.853300000000001</v>
      </c>
      <c r="C1198">
        <v>15.4429</v>
      </c>
      <c r="D1198">
        <v>17.3</v>
      </c>
      <c r="E1198">
        <v>19.2638</v>
      </c>
      <c r="F1198">
        <v>20.588699999999999</v>
      </c>
      <c r="G1198">
        <v>30.88</v>
      </c>
      <c r="H1198">
        <v>72.760000000000005</v>
      </c>
      <c r="I1198">
        <v>38.671300000000002</v>
      </c>
      <c r="J1198">
        <v>5.25</v>
      </c>
      <c r="K1198">
        <v>15.254</v>
      </c>
      <c r="L1198">
        <v>1594.63</v>
      </c>
    </row>
    <row r="1199" spans="1:12" x14ac:dyDescent="0.35">
      <c r="A1199" s="3">
        <v>39722</v>
      </c>
      <c r="B1199">
        <v>22.673500000000001</v>
      </c>
      <c r="C1199">
        <v>14.8261</v>
      </c>
      <c r="D1199">
        <v>16.96</v>
      </c>
      <c r="E1199">
        <v>18.837</v>
      </c>
      <c r="F1199">
        <v>20.032</v>
      </c>
      <c r="G1199">
        <v>30.04</v>
      </c>
      <c r="H1199">
        <v>69.58</v>
      </c>
      <c r="I1199">
        <v>37.366399999999999</v>
      </c>
      <c r="J1199">
        <v>4.74</v>
      </c>
      <c r="K1199">
        <v>15.0829</v>
      </c>
      <c r="L1199">
        <v>1563.8</v>
      </c>
    </row>
    <row r="1200" spans="1:12" x14ac:dyDescent="0.35">
      <c r="A1200" s="3">
        <v>39723</v>
      </c>
      <c r="B1200">
        <v>22.476600000000001</v>
      </c>
      <c r="C1200">
        <v>13.6005</v>
      </c>
      <c r="D1200">
        <v>15.58</v>
      </c>
      <c r="E1200">
        <v>18.4861</v>
      </c>
      <c r="F1200">
        <v>19.3475</v>
      </c>
      <c r="G1200">
        <v>29.3</v>
      </c>
      <c r="H1200">
        <v>67.36</v>
      </c>
      <c r="I1200">
        <v>36.511400000000002</v>
      </c>
      <c r="J1200">
        <v>4.1399999999999997</v>
      </c>
      <c r="K1200">
        <v>14.007899999999999</v>
      </c>
      <c r="L1200">
        <v>1491.11</v>
      </c>
    </row>
    <row r="1201" spans="1:12" x14ac:dyDescent="0.35">
      <c r="A1201" s="3">
        <v>39724</v>
      </c>
      <c r="B1201">
        <v>22.5365</v>
      </c>
      <c r="C1201">
        <v>13.188800000000001</v>
      </c>
      <c r="D1201">
        <v>16</v>
      </c>
      <c r="E1201">
        <v>18.476600000000001</v>
      </c>
      <c r="F1201">
        <v>19.3931</v>
      </c>
      <c r="G1201">
        <v>28.97</v>
      </c>
      <c r="H1201">
        <v>67</v>
      </c>
      <c r="I1201">
        <v>36.781399999999998</v>
      </c>
      <c r="J1201">
        <v>4.53</v>
      </c>
      <c r="K1201">
        <v>14.0975</v>
      </c>
      <c r="L1201">
        <v>1470.84</v>
      </c>
    </row>
    <row r="1202" spans="1:12" x14ac:dyDescent="0.35">
      <c r="A1202" s="3">
        <v>39727</v>
      </c>
      <c r="B1202">
        <v>21.3292</v>
      </c>
      <c r="C1202">
        <v>13.334199999999999</v>
      </c>
      <c r="D1202">
        <v>15.31</v>
      </c>
      <c r="E1202">
        <v>17.357399999999998</v>
      </c>
      <c r="F1202">
        <v>18.6722</v>
      </c>
      <c r="G1202">
        <v>26.49</v>
      </c>
      <c r="H1202">
        <v>65.23</v>
      </c>
      <c r="I1202">
        <v>36.205399999999997</v>
      </c>
      <c r="J1202">
        <v>4.2300000000000004</v>
      </c>
      <c r="K1202">
        <v>13.788</v>
      </c>
      <c r="L1202">
        <v>1411.28</v>
      </c>
    </row>
    <row r="1203" spans="1:12" x14ac:dyDescent="0.35">
      <c r="A1203" s="3">
        <v>39728</v>
      </c>
      <c r="B1203">
        <v>19.890699999999999</v>
      </c>
      <c r="C1203">
        <v>12.114100000000001</v>
      </c>
      <c r="D1203">
        <v>14.58</v>
      </c>
      <c r="E1203">
        <v>15.915699999999999</v>
      </c>
      <c r="F1203">
        <v>17.1937</v>
      </c>
      <c r="G1203">
        <v>22.31</v>
      </c>
      <c r="H1203">
        <v>58.52</v>
      </c>
      <c r="I1203">
        <v>35.2605</v>
      </c>
      <c r="J1203">
        <v>4.59</v>
      </c>
      <c r="K1203">
        <v>13.046900000000001</v>
      </c>
      <c r="L1203">
        <v>1329.98</v>
      </c>
    </row>
    <row r="1204" spans="1:12" x14ac:dyDescent="0.35">
      <c r="A1204" s="3">
        <v>39729</v>
      </c>
      <c r="B1204">
        <v>19.702300000000001</v>
      </c>
      <c r="C1204">
        <v>12.1997</v>
      </c>
      <c r="D1204">
        <v>13.76</v>
      </c>
      <c r="E1204">
        <v>16.0105</v>
      </c>
      <c r="F1204">
        <v>16.737400000000001</v>
      </c>
      <c r="G1204">
        <v>22.74</v>
      </c>
      <c r="H1204">
        <v>61.02</v>
      </c>
      <c r="I1204">
        <v>36.961399999999998</v>
      </c>
      <c r="J1204">
        <v>4.05</v>
      </c>
      <c r="K1204">
        <v>13.2342</v>
      </c>
      <c r="L1204">
        <v>1330.61</v>
      </c>
    </row>
    <row r="1205" spans="1:12" x14ac:dyDescent="0.35">
      <c r="A1205" s="3">
        <v>39730</v>
      </c>
      <c r="B1205">
        <v>19.0944</v>
      </c>
      <c r="C1205">
        <v>12.057</v>
      </c>
      <c r="D1205">
        <v>12.65</v>
      </c>
      <c r="E1205">
        <v>15.375</v>
      </c>
      <c r="F1205">
        <v>15.687899999999999</v>
      </c>
      <c r="G1205">
        <v>22.94</v>
      </c>
      <c r="H1205">
        <v>56</v>
      </c>
      <c r="I1205">
        <v>35.7104</v>
      </c>
      <c r="J1205">
        <v>4.04</v>
      </c>
      <c r="K1205">
        <v>12.7049</v>
      </c>
      <c r="L1205">
        <v>1275.0999999999999</v>
      </c>
    </row>
    <row r="1206" spans="1:12" x14ac:dyDescent="0.35">
      <c r="A1206" s="3">
        <v>39731</v>
      </c>
      <c r="B1206">
        <v>18.409400000000002</v>
      </c>
      <c r="C1206">
        <v>13.152200000000001</v>
      </c>
      <c r="D1206">
        <v>12.29</v>
      </c>
      <c r="E1206">
        <v>15.8208</v>
      </c>
      <c r="F1206">
        <v>15.724399999999999</v>
      </c>
      <c r="G1206">
        <v>24.29</v>
      </c>
      <c r="H1206">
        <v>56.25</v>
      </c>
      <c r="I1206">
        <v>35.080500000000001</v>
      </c>
      <c r="J1206">
        <v>3.81</v>
      </c>
      <c r="K1206">
        <v>12.370900000000001</v>
      </c>
      <c r="L1206">
        <v>1269.8</v>
      </c>
    </row>
    <row r="1207" spans="1:12" x14ac:dyDescent="0.35">
      <c r="A1207" s="3">
        <v>39734</v>
      </c>
      <c r="B1207">
        <v>21.834399999999999</v>
      </c>
      <c r="C1207">
        <v>14.981</v>
      </c>
      <c r="D1207">
        <v>13.49</v>
      </c>
      <c r="E1207">
        <v>17.888500000000001</v>
      </c>
      <c r="F1207">
        <v>17.586099999999998</v>
      </c>
      <c r="G1207">
        <v>25.4</v>
      </c>
      <c r="H1207">
        <v>62.02</v>
      </c>
      <c r="I1207">
        <v>38.068300000000001</v>
      </c>
      <c r="J1207">
        <v>4.21</v>
      </c>
      <c r="K1207">
        <v>13.8369</v>
      </c>
      <c r="L1207">
        <v>1429.54</v>
      </c>
    </row>
    <row r="1208" spans="1:12" x14ac:dyDescent="0.35">
      <c r="A1208" s="3">
        <v>39735</v>
      </c>
      <c r="B1208">
        <v>20.6356</v>
      </c>
      <c r="C1208">
        <v>14.141299999999999</v>
      </c>
      <c r="D1208">
        <v>12.65</v>
      </c>
      <c r="E1208">
        <v>16.7788</v>
      </c>
      <c r="F1208">
        <v>16.919899999999998</v>
      </c>
      <c r="G1208">
        <v>24.04</v>
      </c>
      <c r="H1208">
        <v>55.86</v>
      </c>
      <c r="I1208">
        <v>36.2864</v>
      </c>
      <c r="J1208">
        <v>4.2699999999999996</v>
      </c>
      <c r="K1208">
        <v>12.973599999999999</v>
      </c>
      <c r="L1208">
        <v>1364.59</v>
      </c>
    </row>
    <row r="1209" spans="1:12" x14ac:dyDescent="0.35">
      <c r="A1209" s="3">
        <v>39736</v>
      </c>
      <c r="B1209">
        <v>19.4026</v>
      </c>
      <c r="C1209">
        <v>13.308400000000001</v>
      </c>
      <c r="D1209">
        <v>11.75</v>
      </c>
      <c r="E1209">
        <v>15.128399999999999</v>
      </c>
      <c r="F1209">
        <v>15.1221</v>
      </c>
      <c r="G1209">
        <v>22.51</v>
      </c>
      <c r="H1209">
        <v>48.72</v>
      </c>
      <c r="I1209">
        <v>32.677599999999998</v>
      </c>
      <c r="J1209">
        <v>3.91</v>
      </c>
      <c r="K1209">
        <v>12.2081</v>
      </c>
      <c r="L1209">
        <v>1244.23</v>
      </c>
    </row>
    <row r="1210" spans="1:12" x14ac:dyDescent="0.35">
      <c r="A1210" s="3">
        <v>39737</v>
      </c>
      <c r="B1210">
        <v>20.712700000000002</v>
      </c>
      <c r="C1210">
        <v>13.8437</v>
      </c>
      <c r="D1210">
        <v>12.99</v>
      </c>
      <c r="E1210">
        <v>16.114799999999999</v>
      </c>
      <c r="F1210">
        <v>16.199000000000002</v>
      </c>
      <c r="G1210">
        <v>23.45</v>
      </c>
      <c r="H1210">
        <v>50.29</v>
      </c>
      <c r="I1210">
        <v>34.999499999999998</v>
      </c>
      <c r="J1210">
        <v>4.12</v>
      </c>
      <c r="K1210">
        <v>12.9329</v>
      </c>
      <c r="L1210">
        <v>1312.97</v>
      </c>
    </row>
    <row r="1211" spans="1:12" x14ac:dyDescent="0.35">
      <c r="A1211" s="3">
        <v>39738</v>
      </c>
      <c r="B1211">
        <v>20.490099999999998</v>
      </c>
      <c r="C1211">
        <v>13.233700000000001</v>
      </c>
      <c r="D1211">
        <v>12.9</v>
      </c>
      <c r="E1211">
        <v>16.1433</v>
      </c>
      <c r="F1211">
        <v>16.344999999999999</v>
      </c>
      <c r="G1211">
        <v>23.3</v>
      </c>
      <c r="H1211">
        <v>50.65</v>
      </c>
      <c r="I1211">
        <v>35.773400000000002</v>
      </c>
      <c r="J1211">
        <v>4.21</v>
      </c>
      <c r="K1211">
        <v>12.6234</v>
      </c>
      <c r="L1211">
        <v>1311.72</v>
      </c>
    </row>
    <row r="1212" spans="1:12" x14ac:dyDescent="0.35">
      <c r="A1212" s="3">
        <v>39741</v>
      </c>
      <c r="B1212">
        <v>21.166499999999999</v>
      </c>
      <c r="C1212">
        <v>13.375</v>
      </c>
      <c r="D1212">
        <v>12.86</v>
      </c>
      <c r="E1212">
        <v>17.224599999999999</v>
      </c>
      <c r="F1212">
        <v>17.3032</v>
      </c>
      <c r="G1212">
        <v>23.8</v>
      </c>
      <c r="H1212">
        <v>52.97</v>
      </c>
      <c r="I1212">
        <v>36.259399999999999</v>
      </c>
      <c r="J1212">
        <v>4.1100000000000003</v>
      </c>
      <c r="K1212">
        <v>13.0632</v>
      </c>
      <c r="L1212">
        <v>1352.76</v>
      </c>
    </row>
    <row r="1213" spans="1:12" x14ac:dyDescent="0.35">
      <c r="A1213" s="3">
        <v>39742</v>
      </c>
      <c r="B1213">
        <v>20.001999999999999</v>
      </c>
      <c r="C1213">
        <v>12.4307</v>
      </c>
      <c r="D1213">
        <v>12.07</v>
      </c>
      <c r="E1213">
        <v>16.7788</v>
      </c>
      <c r="F1213">
        <v>16.299399999999999</v>
      </c>
      <c r="G1213">
        <v>20.85</v>
      </c>
      <c r="H1213">
        <v>50.23</v>
      </c>
      <c r="I1213">
        <v>32.965600000000002</v>
      </c>
      <c r="J1213">
        <v>3.91</v>
      </c>
      <c r="K1213">
        <v>12.4198</v>
      </c>
      <c r="L1213">
        <v>1283.43</v>
      </c>
    </row>
    <row r="1214" spans="1:12" x14ac:dyDescent="0.35">
      <c r="A1214" s="3">
        <v>39743</v>
      </c>
      <c r="B1214">
        <v>18.435099999999998</v>
      </c>
      <c r="C1214">
        <v>13.1617</v>
      </c>
      <c r="D1214">
        <v>12.39</v>
      </c>
      <c r="E1214">
        <v>16.285599999999999</v>
      </c>
      <c r="F1214">
        <v>15.8887</v>
      </c>
      <c r="G1214">
        <v>20.7</v>
      </c>
      <c r="H1214">
        <v>49.99</v>
      </c>
      <c r="I1214">
        <v>32.074599999999997</v>
      </c>
      <c r="J1214">
        <v>3.62</v>
      </c>
      <c r="K1214">
        <v>11.8742</v>
      </c>
      <c r="L1214">
        <v>1237.0899999999999</v>
      </c>
    </row>
    <row r="1215" spans="1:12" x14ac:dyDescent="0.35">
      <c r="A1215" s="3">
        <v>39744</v>
      </c>
      <c r="B1215">
        <v>19.111499999999999</v>
      </c>
      <c r="C1215">
        <v>13.346399999999999</v>
      </c>
      <c r="D1215">
        <v>12.65</v>
      </c>
      <c r="E1215">
        <v>16.076899999999998</v>
      </c>
      <c r="F1215">
        <v>15.733499999999999</v>
      </c>
      <c r="G1215">
        <v>20.79</v>
      </c>
      <c r="H1215">
        <v>50.32</v>
      </c>
      <c r="I1215">
        <v>31.741599999999998</v>
      </c>
      <c r="J1215">
        <v>3.2800000000000002</v>
      </c>
      <c r="K1215">
        <v>11.8171</v>
      </c>
      <c r="L1215">
        <v>1239.1600000000001</v>
      </c>
    </row>
    <row r="1216" spans="1:12" x14ac:dyDescent="0.35">
      <c r="A1216" s="3">
        <v>39745</v>
      </c>
      <c r="B1216">
        <v>18.8033</v>
      </c>
      <c r="C1216">
        <v>13.0951</v>
      </c>
      <c r="D1216">
        <v>12.1</v>
      </c>
      <c r="E1216">
        <v>15.365500000000001</v>
      </c>
      <c r="F1216">
        <v>14.8848</v>
      </c>
      <c r="G1216">
        <v>18.95</v>
      </c>
      <c r="H1216">
        <v>48.96</v>
      </c>
      <c r="I1216">
        <v>31.489599999999999</v>
      </c>
      <c r="J1216">
        <v>3.03</v>
      </c>
      <c r="K1216">
        <v>11.629799999999999</v>
      </c>
      <c r="L1216">
        <v>1202.27</v>
      </c>
    </row>
    <row r="1217" spans="1:12" x14ac:dyDescent="0.35">
      <c r="A1217" s="3">
        <v>39748</v>
      </c>
      <c r="B1217">
        <v>18.135400000000001</v>
      </c>
      <c r="C1217">
        <v>12.5122</v>
      </c>
      <c r="D1217">
        <v>11.58</v>
      </c>
      <c r="E1217">
        <v>14.957699999999999</v>
      </c>
      <c r="F1217">
        <v>14.683999999999999</v>
      </c>
      <c r="G1217">
        <v>17.940000000000001</v>
      </c>
      <c r="H1217">
        <v>49.58</v>
      </c>
      <c r="I1217">
        <v>30.5807</v>
      </c>
      <c r="J1217">
        <v>2.94</v>
      </c>
      <c r="K1217">
        <v>11.605399999999999</v>
      </c>
      <c r="L1217">
        <v>1169.78</v>
      </c>
    </row>
    <row r="1218" spans="1:12" x14ac:dyDescent="0.35">
      <c r="A1218" s="3">
        <v>39749</v>
      </c>
      <c r="B1218">
        <v>19.779399999999999</v>
      </c>
      <c r="C1218">
        <v>13.5747</v>
      </c>
      <c r="D1218">
        <v>12.36</v>
      </c>
      <c r="E1218">
        <v>16.712399999999999</v>
      </c>
      <c r="F1218">
        <v>16.71</v>
      </c>
      <c r="G1218">
        <v>20.57</v>
      </c>
      <c r="H1218">
        <v>56.04</v>
      </c>
      <c r="I1218">
        <v>35.017499999999998</v>
      </c>
      <c r="J1218">
        <v>2.84</v>
      </c>
      <c r="K1218">
        <v>12.916600000000001</v>
      </c>
      <c r="L1218">
        <v>1297.57</v>
      </c>
    </row>
    <row r="1219" spans="1:12" x14ac:dyDescent="0.35">
      <c r="A1219" s="3">
        <v>39750</v>
      </c>
      <c r="B1219">
        <v>19.6938</v>
      </c>
      <c r="C1219">
        <v>14.2051</v>
      </c>
      <c r="D1219">
        <v>12.14</v>
      </c>
      <c r="E1219">
        <v>16.3994</v>
      </c>
      <c r="F1219">
        <v>16.308499999999999</v>
      </c>
      <c r="G1219">
        <v>21.76</v>
      </c>
      <c r="H1219">
        <v>56.89</v>
      </c>
      <c r="I1219">
        <v>34.1265</v>
      </c>
      <c r="J1219">
        <v>2.98</v>
      </c>
      <c r="K1219">
        <v>12.167300000000001</v>
      </c>
      <c r="L1219">
        <v>1302.1199999999999</v>
      </c>
    </row>
    <row r="1220" spans="1:12" x14ac:dyDescent="0.35">
      <c r="A1220" s="3">
        <v>39751</v>
      </c>
      <c r="B1220">
        <v>19.376999999999999</v>
      </c>
      <c r="C1220">
        <v>15.0869</v>
      </c>
      <c r="D1220">
        <v>12.93</v>
      </c>
      <c r="E1220">
        <v>17.376300000000001</v>
      </c>
      <c r="F1220">
        <v>16.235499999999998</v>
      </c>
      <c r="G1220">
        <v>22.78</v>
      </c>
      <c r="H1220">
        <v>56.71</v>
      </c>
      <c r="I1220">
        <v>35.746400000000001</v>
      </c>
      <c r="J1220">
        <v>3.56</v>
      </c>
      <c r="K1220">
        <v>13.1691</v>
      </c>
      <c r="L1220">
        <v>1333.94</v>
      </c>
    </row>
    <row r="1221" spans="1:12" x14ac:dyDescent="0.35">
      <c r="A1221" s="3">
        <v>39752</v>
      </c>
      <c r="B1221">
        <v>19.120100000000001</v>
      </c>
      <c r="C1221">
        <v>14.6182</v>
      </c>
      <c r="D1221">
        <v>12.82</v>
      </c>
      <c r="E1221">
        <v>17.347899999999999</v>
      </c>
      <c r="F1221">
        <v>16.217199999999998</v>
      </c>
      <c r="G1221">
        <v>24.76</v>
      </c>
      <c r="H1221">
        <v>57.24</v>
      </c>
      <c r="I1221">
        <v>34.432499999999997</v>
      </c>
      <c r="J1221">
        <v>3.5</v>
      </c>
      <c r="K1221">
        <v>13.055899999999999</v>
      </c>
      <c r="L1221">
        <v>1334.78</v>
      </c>
    </row>
    <row r="1222" spans="1:12" x14ac:dyDescent="0.35">
      <c r="A1222" s="3">
        <v>39755</v>
      </c>
      <c r="B1222">
        <v>19.368400000000001</v>
      </c>
      <c r="C1222">
        <v>14.5326</v>
      </c>
      <c r="D1222">
        <v>12.75</v>
      </c>
      <c r="E1222">
        <v>17.3858</v>
      </c>
      <c r="F1222">
        <v>15.696999999999999</v>
      </c>
      <c r="G1222">
        <v>23.36</v>
      </c>
      <c r="H1222">
        <v>55.77</v>
      </c>
      <c r="I1222">
        <v>33.478499999999997</v>
      </c>
      <c r="J1222">
        <v>3.61</v>
      </c>
      <c r="K1222">
        <v>12.737400000000001</v>
      </c>
      <c r="L1222">
        <v>1334.75</v>
      </c>
    </row>
    <row r="1223" spans="1:12" x14ac:dyDescent="0.35">
      <c r="A1223" s="3">
        <v>39756</v>
      </c>
      <c r="B1223">
        <v>20.147600000000001</v>
      </c>
      <c r="C1223">
        <v>15.0801</v>
      </c>
      <c r="D1223">
        <v>13.35</v>
      </c>
      <c r="E1223">
        <v>17.926500000000001</v>
      </c>
      <c r="F1223">
        <v>16.728300000000001</v>
      </c>
      <c r="G1223">
        <v>24.03</v>
      </c>
      <c r="H1223">
        <v>58.45</v>
      </c>
      <c r="I1223">
        <v>34.162500000000001</v>
      </c>
      <c r="J1223">
        <v>3.8</v>
      </c>
      <c r="K1223">
        <v>13.2424</v>
      </c>
      <c r="L1223">
        <v>1378.4</v>
      </c>
    </row>
    <row r="1224" spans="1:12" x14ac:dyDescent="0.35">
      <c r="A1224" s="3">
        <v>39757</v>
      </c>
      <c r="B1224">
        <v>18.905999999999999</v>
      </c>
      <c r="C1224">
        <v>14.035299999999999</v>
      </c>
      <c r="D1224">
        <v>13.92</v>
      </c>
      <c r="E1224">
        <v>16.902100000000001</v>
      </c>
      <c r="F1224">
        <v>15.8704</v>
      </c>
      <c r="G1224">
        <v>22.99</v>
      </c>
      <c r="H1224">
        <v>51.98</v>
      </c>
      <c r="I1224">
        <v>31.651599999999998</v>
      </c>
      <c r="J1224">
        <v>3.55</v>
      </c>
      <c r="K1224">
        <v>12.371600000000001</v>
      </c>
      <c r="L1224">
        <v>1299.98</v>
      </c>
    </row>
    <row r="1225" spans="1:12" x14ac:dyDescent="0.35">
      <c r="A1225" s="3">
        <v>39758</v>
      </c>
      <c r="B1225">
        <v>17.878499999999999</v>
      </c>
      <c r="C1225">
        <v>13.464700000000001</v>
      </c>
      <c r="D1225">
        <v>13.96</v>
      </c>
      <c r="E1225">
        <v>15.982099999999999</v>
      </c>
      <c r="F1225">
        <v>15.4597</v>
      </c>
      <c r="G1225">
        <v>21.48</v>
      </c>
      <c r="H1225">
        <v>47.22</v>
      </c>
      <c r="I1225">
        <v>29.7437</v>
      </c>
      <c r="J1225">
        <v>3.17</v>
      </c>
      <c r="K1225">
        <v>11.394</v>
      </c>
      <c r="L1225">
        <v>1241.97</v>
      </c>
    </row>
    <row r="1226" spans="1:12" x14ac:dyDescent="0.35">
      <c r="A1226" s="3">
        <v>39759</v>
      </c>
      <c r="B1226">
        <v>18.409400000000002</v>
      </c>
      <c r="C1226">
        <v>13.347799999999999</v>
      </c>
      <c r="D1226">
        <v>12.2</v>
      </c>
      <c r="E1226">
        <v>16.626999999999999</v>
      </c>
      <c r="F1226">
        <v>16.043800000000001</v>
      </c>
      <c r="G1226">
        <v>21.86</v>
      </c>
      <c r="H1226">
        <v>49.21</v>
      </c>
      <c r="I1226">
        <v>32.092599999999997</v>
      </c>
      <c r="J1226">
        <v>3.16</v>
      </c>
      <c r="K1226">
        <v>12.0184</v>
      </c>
      <c r="L1226">
        <v>1271.6199999999999</v>
      </c>
    </row>
    <row r="1227" spans="1:12" x14ac:dyDescent="0.35">
      <c r="A1227" s="3">
        <v>39762</v>
      </c>
      <c r="B1227">
        <v>18.238099999999999</v>
      </c>
      <c r="C1227">
        <v>13.027200000000001</v>
      </c>
      <c r="D1227">
        <v>11.87</v>
      </c>
      <c r="E1227">
        <v>16.6555</v>
      </c>
      <c r="F1227">
        <v>16.034700000000001</v>
      </c>
      <c r="G1227">
        <v>21.53</v>
      </c>
      <c r="H1227">
        <v>48.46</v>
      </c>
      <c r="I1227">
        <v>31.7776</v>
      </c>
      <c r="J1227">
        <v>3.04</v>
      </c>
      <c r="K1227">
        <v>11.7883</v>
      </c>
      <c r="L1227">
        <v>1251</v>
      </c>
    </row>
    <row r="1228" spans="1:12" x14ac:dyDescent="0.35">
      <c r="A1228" s="3">
        <v>39763</v>
      </c>
      <c r="B1228">
        <v>18.1525</v>
      </c>
      <c r="C1228">
        <v>12.876300000000001</v>
      </c>
      <c r="D1228">
        <v>11.35</v>
      </c>
      <c r="E1228">
        <v>16.3994</v>
      </c>
      <c r="F1228">
        <v>15.678800000000001</v>
      </c>
      <c r="G1228">
        <v>22.02</v>
      </c>
      <c r="H1228">
        <v>46.3</v>
      </c>
      <c r="I1228">
        <v>31.561599999999999</v>
      </c>
      <c r="J1228">
        <v>2.96</v>
      </c>
      <c r="K1228">
        <v>11.443300000000001</v>
      </c>
      <c r="L1228">
        <v>1225.5899999999999</v>
      </c>
    </row>
    <row r="1229" spans="1:12" x14ac:dyDescent="0.35">
      <c r="A1229" s="3">
        <v>39764</v>
      </c>
      <c r="B1229">
        <v>17.381900000000002</v>
      </c>
      <c r="C1229">
        <v>12.2445</v>
      </c>
      <c r="D1229">
        <v>10.34</v>
      </c>
      <c r="E1229">
        <v>15.621600000000001</v>
      </c>
      <c r="F1229">
        <v>15.1038</v>
      </c>
      <c r="G1229">
        <v>20.7</v>
      </c>
      <c r="H1229">
        <v>41.56</v>
      </c>
      <c r="I1229">
        <v>29.311699999999998</v>
      </c>
      <c r="J1229">
        <v>2.57</v>
      </c>
      <c r="K1229">
        <v>11.1065</v>
      </c>
      <c r="L1229">
        <v>1165.3800000000001</v>
      </c>
    </row>
    <row r="1230" spans="1:12" x14ac:dyDescent="0.35">
      <c r="A1230" s="3">
        <v>39765</v>
      </c>
      <c r="B1230">
        <v>18.1953</v>
      </c>
      <c r="C1230">
        <v>13.103199999999999</v>
      </c>
      <c r="D1230">
        <v>11.15</v>
      </c>
      <c r="E1230">
        <v>16.807200000000002</v>
      </c>
      <c r="F1230">
        <v>15.751799999999999</v>
      </c>
      <c r="G1230">
        <v>24.36</v>
      </c>
      <c r="H1230">
        <v>44.93</v>
      </c>
      <c r="I1230">
        <v>31.336600000000001</v>
      </c>
      <c r="J1230">
        <v>2.7</v>
      </c>
      <c r="K1230">
        <v>11.854100000000001</v>
      </c>
      <c r="L1230">
        <v>1240.93</v>
      </c>
    </row>
    <row r="1231" spans="1:12" x14ac:dyDescent="0.35">
      <c r="A1231" s="3">
        <v>39766</v>
      </c>
      <c r="B1231">
        <v>17.176400000000001</v>
      </c>
      <c r="C1231">
        <v>12.2608</v>
      </c>
      <c r="D1231">
        <v>10.82</v>
      </c>
      <c r="E1231">
        <v>16.029499999999999</v>
      </c>
      <c r="F1231">
        <v>15.1677</v>
      </c>
      <c r="G1231">
        <v>22.03</v>
      </c>
      <c r="H1231">
        <v>41.75</v>
      </c>
      <c r="I1231">
        <v>29.6447</v>
      </c>
      <c r="J1231">
        <v>2.4300000000000002</v>
      </c>
      <c r="K1231">
        <v>10.9422</v>
      </c>
      <c r="L1231">
        <v>1179.6300000000001</v>
      </c>
    </row>
    <row r="1232" spans="1:12" x14ac:dyDescent="0.35">
      <c r="A1232" s="3">
        <v>39769</v>
      </c>
      <c r="B1232">
        <v>16.5428</v>
      </c>
      <c r="C1232">
        <v>11.9755</v>
      </c>
      <c r="D1232">
        <v>10.63</v>
      </c>
      <c r="E1232">
        <v>15.5647</v>
      </c>
      <c r="F1232">
        <v>14.7935</v>
      </c>
      <c r="G1232">
        <v>21.25</v>
      </c>
      <c r="H1232">
        <v>39.69</v>
      </c>
      <c r="I1232">
        <v>28.483799999999999</v>
      </c>
      <c r="J1232">
        <v>2.5</v>
      </c>
      <c r="K1232">
        <v>10.6793</v>
      </c>
      <c r="L1232">
        <v>1151.96</v>
      </c>
    </row>
    <row r="1233" spans="1:12" x14ac:dyDescent="0.35">
      <c r="A1233" s="3">
        <v>39770</v>
      </c>
      <c r="B1233">
        <v>16.913399999999999</v>
      </c>
      <c r="C1233">
        <v>12.215999999999999</v>
      </c>
      <c r="D1233">
        <v>11.55</v>
      </c>
      <c r="E1233">
        <v>16.1433</v>
      </c>
      <c r="F1233">
        <v>15.012600000000001</v>
      </c>
      <c r="G1233">
        <v>21.45</v>
      </c>
      <c r="H1233">
        <v>38.44</v>
      </c>
      <c r="I1233">
        <v>28.627800000000001</v>
      </c>
      <c r="J1233">
        <v>2.5</v>
      </c>
      <c r="K1233">
        <v>10.7697</v>
      </c>
      <c r="L1233">
        <v>1155.75</v>
      </c>
    </row>
    <row r="1234" spans="1:12" x14ac:dyDescent="0.35">
      <c r="A1234" s="3">
        <v>39771</v>
      </c>
      <c r="B1234">
        <v>15.7669</v>
      </c>
      <c r="C1234">
        <v>11.7242</v>
      </c>
      <c r="D1234">
        <v>9.14</v>
      </c>
      <c r="E1234">
        <v>15.175800000000001</v>
      </c>
      <c r="F1234">
        <v>13.7623</v>
      </c>
      <c r="G1234">
        <v>20.55</v>
      </c>
      <c r="H1234">
        <v>35.840000000000003</v>
      </c>
      <c r="I1234">
        <v>27.0078</v>
      </c>
      <c r="J1234">
        <v>2.12</v>
      </c>
      <c r="K1234">
        <v>10.260400000000001</v>
      </c>
      <c r="L1234">
        <v>1087.5999999999999</v>
      </c>
    </row>
    <row r="1235" spans="1:12" x14ac:dyDescent="0.35">
      <c r="A1235" s="3">
        <v>39772</v>
      </c>
      <c r="B1235">
        <v>15.111800000000001</v>
      </c>
      <c r="C1235">
        <v>10.9361</v>
      </c>
      <c r="D1235">
        <v>8.9499999999999993</v>
      </c>
      <c r="E1235">
        <v>14.6067</v>
      </c>
      <c r="F1235">
        <v>13.2056</v>
      </c>
      <c r="G1235">
        <v>18.72</v>
      </c>
      <c r="H1235">
        <v>35.03</v>
      </c>
      <c r="I1235">
        <v>26.2879</v>
      </c>
      <c r="J1235">
        <v>1.9100000000000001</v>
      </c>
      <c r="K1235">
        <v>10.046799999999999</v>
      </c>
      <c r="L1235">
        <v>1036.51</v>
      </c>
    </row>
    <row r="1236" spans="1:12" x14ac:dyDescent="0.35">
      <c r="A1236" s="3">
        <v>39773</v>
      </c>
      <c r="B1236">
        <v>16.965199999999999</v>
      </c>
      <c r="C1236">
        <v>11.2201</v>
      </c>
      <c r="D1236">
        <v>9.39</v>
      </c>
      <c r="E1236">
        <v>15.536300000000001</v>
      </c>
      <c r="F1236">
        <v>13.8444</v>
      </c>
      <c r="G1236">
        <v>19.989999999999998</v>
      </c>
      <c r="H1236">
        <v>37.869999999999997</v>
      </c>
      <c r="I1236">
        <v>27.151800000000001</v>
      </c>
      <c r="J1236">
        <v>1.8199999999999998</v>
      </c>
      <c r="K1236">
        <v>10.7697</v>
      </c>
      <c r="L1236">
        <v>1085.57</v>
      </c>
    </row>
    <row r="1237" spans="1:12" x14ac:dyDescent="0.35">
      <c r="A1237" s="3">
        <v>39776</v>
      </c>
      <c r="B1237">
        <v>17.835799999999999</v>
      </c>
      <c r="C1237">
        <v>12.629099999999999</v>
      </c>
      <c r="D1237">
        <v>10.210000000000001</v>
      </c>
      <c r="E1237">
        <v>15.7829</v>
      </c>
      <c r="F1237">
        <v>14.966900000000001</v>
      </c>
      <c r="G1237">
        <v>22.21</v>
      </c>
      <c r="H1237">
        <v>42.5</v>
      </c>
      <c r="I1237">
        <v>29.5367</v>
      </c>
      <c r="J1237">
        <v>1.8599999999999999</v>
      </c>
      <c r="K1237">
        <v>11.1394</v>
      </c>
      <c r="L1237">
        <v>1154.3399999999999</v>
      </c>
    </row>
    <row r="1238" spans="1:12" x14ac:dyDescent="0.35">
      <c r="A1238" s="3">
        <v>39777</v>
      </c>
      <c r="B1238">
        <v>17.232399999999998</v>
      </c>
      <c r="C1238">
        <v>12.3369</v>
      </c>
      <c r="D1238">
        <v>10.07</v>
      </c>
      <c r="E1238">
        <v>15.1569</v>
      </c>
      <c r="F1238">
        <v>14.0726</v>
      </c>
      <c r="G1238">
        <v>21.63</v>
      </c>
      <c r="H1238">
        <v>42.19</v>
      </c>
      <c r="I1238">
        <v>29.419699999999999</v>
      </c>
      <c r="J1238">
        <v>1.8</v>
      </c>
      <c r="K1238">
        <v>10.786099999999999</v>
      </c>
      <c r="L1238">
        <v>1142.58</v>
      </c>
    </row>
    <row r="1239" spans="1:12" x14ac:dyDescent="0.35">
      <c r="A1239" s="3">
        <v>39778</v>
      </c>
      <c r="B1239">
        <v>17.663399999999999</v>
      </c>
      <c r="C1239">
        <v>12.9076</v>
      </c>
      <c r="D1239">
        <v>10.58</v>
      </c>
      <c r="E1239">
        <v>15.3086</v>
      </c>
      <c r="F1239">
        <v>14.957800000000001</v>
      </c>
      <c r="G1239">
        <v>22.87</v>
      </c>
      <c r="H1239">
        <v>43.96</v>
      </c>
      <c r="I1239">
        <v>30.1037</v>
      </c>
      <c r="J1239">
        <v>2.13</v>
      </c>
      <c r="K1239">
        <v>11.4762</v>
      </c>
      <c r="L1239">
        <v>1193.0899999999999</v>
      </c>
    </row>
    <row r="1240" spans="1:12" x14ac:dyDescent="0.35">
      <c r="A1240" s="3">
        <v>39780</v>
      </c>
      <c r="B1240">
        <v>17.430700000000002</v>
      </c>
      <c r="C1240">
        <v>12.590999999999999</v>
      </c>
      <c r="D1240">
        <v>11.51</v>
      </c>
      <c r="E1240">
        <v>15.261200000000001</v>
      </c>
      <c r="F1240">
        <v>15.0947</v>
      </c>
      <c r="G1240">
        <v>22.98</v>
      </c>
      <c r="H1240">
        <v>42.7</v>
      </c>
      <c r="I1240">
        <v>30.2117</v>
      </c>
      <c r="J1240">
        <v>2.36</v>
      </c>
      <c r="K1240">
        <v>11.336500000000001</v>
      </c>
      <c r="L1240">
        <v>1185.75</v>
      </c>
    </row>
    <row r="1241" spans="1:12" x14ac:dyDescent="0.35">
      <c r="A1241" s="3">
        <v>39783</v>
      </c>
      <c r="B1241">
        <v>16.0428</v>
      </c>
      <c r="C1241">
        <v>12.0829</v>
      </c>
      <c r="D1241">
        <v>10.74</v>
      </c>
      <c r="E1241">
        <v>14.6731</v>
      </c>
      <c r="F1241">
        <v>13.652799999999999</v>
      </c>
      <c r="G1241">
        <v>22.04</v>
      </c>
      <c r="H1241">
        <v>40.47</v>
      </c>
      <c r="I1241">
        <v>26.962800000000001</v>
      </c>
      <c r="J1241">
        <v>2</v>
      </c>
      <c r="K1241">
        <v>10.3179</v>
      </c>
      <c r="L1241">
        <v>1091.1600000000001</v>
      </c>
    </row>
    <row r="1242" spans="1:12" x14ac:dyDescent="0.35">
      <c r="A1242" s="3">
        <v>39784</v>
      </c>
      <c r="B1242">
        <v>16.508299999999998</v>
      </c>
      <c r="C1242">
        <v>12.563800000000001</v>
      </c>
      <c r="D1242">
        <v>11.5</v>
      </c>
      <c r="E1242">
        <v>14.976699999999999</v>
      </c>
      <c r="F1242">
        <v>13.981299999999999</v>
      </c>
      <c r="G1242">
        <v>23.21</v>
      </c>
      <c r="H1242">
        <v>41.19</v>
      </c>
      <c r="I1242">
        <v>27.4848</v>
      </c>
      <c r="J1242">
        <v>2.0299999999999998</v>
      </c>
      <c r="K1242">
        <v>10.9093</v>
      </c>
      <c r="L1242">
        <v>1130</v>
      </c>
    </row>
    <row r="1243" spans="1:12" x14ac:dyDescent="0.35">
      <c r="A1243" s="3">
        <v>39785</v>
      </c>
      <c r="B1243">
        <v>17.129000000000001</v>
      </c>
      <c r="C1243">
        <v>13.0299</v>
      </c>
      <c r="D1243">
        <v>11.5</v>
      </c>
      <c r="E1243">
        <v>15.299099999999999</v>
      </c>
      <c r="F1243">
        <v>14.611000000000001</v>
      </c>
      <c r="G1243">
        <v>23.81</v>
      </c>
      <c r="H1243">
        <v>45.21</v>
      </c>
      <c r="I1243">
        <v>27.268799999999999</v>
      </c>
      <c r="J1243">
        <v>2.2000000000000002</v>
      </c>
      <c r="K1243">
        <v>11.221500000000001</v>
      </c>
      <c r="L1243">
        <v>1166.2</v>
      </c>
    </row>
    <row r="1244" spans="1:12" x14ac:dyDescent="0.35">
      <c r="A1244" s="3">
        <v>39786</v>
      </c>
      <c r="B1244">
        <v>16.473800000000001</v>
      </c>
      <c r="C1244">
        <v>12.4198</v>
      </c>
      <c r="D1244">
        <v>11.05</v>
      </c>
      <c r="E1244">
        <v>14.6447</v>
      </c>
      <c r="F1244">
        <v>13.990399999999999</v>
      </c>
      <c r="G1244">
        <v>23.17</v>
      </c>
      <c r="H1244">
        <v>47.32</v>
      </c>
      <c r="I1244">
        <v>27.070799999999998</v>
      </c>
      <c r="J1244">
        <v>2.08</v>
      </c>
      <c r="K1244">
        <v>10.490399999999999</v>
      </c>
      <c r="L1244">
        <v>1127.75</v>
      </c>
    </row>
    <row r="1245" spans="1:12" x14ac:dyDescent="0.35">
      <c r="A1245" s="3">
        <v>39787</v>
      </c>
      <c r="B1245">
        <v>17.129000000000001</v>
      </c>
      <c r="C1245">
        <v>12.771699999999999</v>
      </c>
      <c r="D1245">
        <v>11.66</v>
      </c>
      <c r="E1245">
        <v>15.4794</v>
      </c>
      <c r="F1245">
        <v>14.5471</v>
      </c>
      <c r="G1245">
        <v>25.27</v>
      </c>
      <c r="H1245">
        <v>48.26</v>
      </c>
      <c r="I1245">
        <v>28.7088</v>
      </c>
      <c r="J1245">
        <v>2.13</v>
      </c>
      <c r="K1245">
        <v>10.9176</v>
      </c>
      <c r="L1245">
        <v>1177.8699999999999</v>
      </c>
    </row>
    <row r="1246" spans="1:12" x14ac:dyDescent="0.35">
      <c r="A1246" s="3">
        <v>39790</v>
      </c>
      <c r="B1246">
        <v>18.111699999999999</v>
      </c>
      <c r="C1246">
        <v>13.5489</v>
      </c>
      <c r="D1246">
        <v>12.2</v>
      </c>
      <c r="E1246">
        <v>16.162299999999998</v>
      </c>
      <c r="F1246">
        <v>15.742699999999999</v>
      </c>
      <c r="G1246">
        <v>25.51</v>
      </c>
      <c r="H1246">
        <v>51.41</v>
      </c>
      <c r="I1246">
        <v>30.175699999999999</v>
      </c>
      <c r="J1246">
        <v>2.1</v>
      </c>
      <c r="K1246">
        <v>11.451499999999999</v>
      </c>
      <c r="L1246">
        <v>1225.06</v>
      </c>
    </row>
    <row r="1247" spans="1:12" x14ac:dyDescent="0.35">
      <c r="A1247" s="3">
        <v>39791</v>
      </c>
      <c r="B1247">
        <v>17.758299999999998</v>
      </c>
      <c r="C1247">
        <v>13.5951</v>
      </c>
      <c r="D1247">
        <v>12.19</v>
      </c>
      <c r="E1247">
        <v>16.067399999999999</v>
      </c>
      <c r="F1247">
        <v>15.660500000000001</v>
      </c>
      <c r="G1247">
        <v>28.09</v>
      </c>
      <c r="H1247">
        <v>51.25</v>
      </c>
      <c r="I1247">
        <v>30.275200000000002</v>
      </c>
      <c r="J1247">
        <v>2.27</v>
      </c>
      <c r="K1247">
        <v>11.747299999999999</v>
      </c>
      <c r="L1247">
        <v>1212.45</v>
      </c>
    </row>
    <row r="1248" spans="1:12" x14ac:dyDescent="0.35">
      <c r="A1248" s="3">
        <v>39792</v>
      </c>
      <c r="B1248">
        <v>17.7669</v>
      </c>
      <c r="C1248">
        <v>13.3437</v>
      </c>
      <c r="D1248">
        <v>13.4</v>
      </c>
      <c r="E1248">
        <v>16.494199999999999</v>
      </c>
      <c r="F1248">
        <v>15.8157</v>
      </c>
      <c r="G1248">
        <v>28.48</v>
      </c>
      <c r="H1248">
        <v>49.7</v>
      </c>
      <c r="I1248">
        <v>31.170400000000001</v>
      </c>
      <c r="J1248">
        <v>2.2000000000000002</v>
      </c>
      <c r="K1248">
        <v>11.7226</v>
      </c>
      <c r="L1248">
        <v>1222.3800000000001</v>
      </c>
    </row>
    <row r="1249" spans="1:12" x14ac:dyDescent="0.35">
      <c r="A1249" s="3">
        <v>39793</v>
      </c>
      <c r="B1249">
        <v>16.7669</v>
      </c>
      <c r="C1249">
        <v>12.9076</v>
      </c>
      <c r="D1249">
        <v>12.73</v>
      </c>
      <c r="E1249">
        <v>15.6121</v>
      </c>
      <c r="F1249">
        <v>15.432399999999999</v>
      </c>
      <c r="G1249">
        <v>28.14</v>
      </c>
      <c r="H1249">
        <v>48.25</v>
      </c>
      <c r="I1249">
        <v>29.470400000000001</v>
      </c>
      <c r="J1249">
        <v>2.2000000000000002</v>
      </c>
      <c r="K1249">
        <v>11.509</v>
      </c>
      <c r="L1249">
        <v>1180.46</v>
      </c>
    </row>
    <row r="1250" spans="1:12" x14ac:dyDescent="0.35">
      <c r="A1250" s="3">
        <v>39794</v>
      </c>
      <c r="B1250">
        <v>16.689299999999999</v>
      </c>
      <c r="C1250">
        <v>13.351900000000001</v>
      </c>
      <c r="D1250">
        <v>13.15</v>
      </c>
      <c r="E1250">
        <v>15.9726</v>
      </c>
      <c r="F1250">
        <v>15.5054</v>
      </c>
      <c r="G1250">
        <v>28.51</v>
      </c>
      <c r="H1250">
        <v>51.25</v>
      </c>
      <c r="I1250">
        <v>30.673000000000002</v>
      </c>
      <c r="J1250">
        <v>2.2800000000000002</v>
      </c>
      <c r="K1250">
        <v>12.116899999999999</v>
      </c>
      <c r="L1250">
        <v>1206.6500000000001</v>
      </c>
    </row>
    <row r="1251" spans="1:12" x14ac:dyDescent="0.35">
      <c r="A1251" s="3">
        <v>39797</v>
      </c>
      <c r="B1251">
        <v>16.413499999999999</v>
      </c>
      <c r="C1251">
        <v>12.8736</v>
      </c>
      <c r="D1251">
        <v>12.73</v>
      </c>
      <c r="E1251">
        <v>15.6027</v>
      </c>
      <c r="F1251">
        <v>15.368499999999999</v>
      </c>
      <c r="G1251">
        <v>28.49</v>
      </c>
      <c r="H1251">
        <v>48.85</v>
      </c>
      <c r="I1251">
        <v>30.573599999999999</v>
      </c>
      <c r="J1251">
        <v>2.21</v>
      </c>
      <c r="K1251">
        <v>11.9855</v>
      </c>
      <c r="L1251">
        <v>1181.8699999999999</v>
      </c>
    </row>
    <row r="1252" spans="1:12" x14ac:dyDescent="0.35">
      <c r="A1252" s="3">
        <v>39798</v>
      </c>
      <c r="B1252">
        <v>17.335799999999999</v>
      </c>
      <c r="C1252">
        <v>12.965999999999999</v>
      </c>
      <c r="D1252">
        <v>13.36</v>
      </c>
      <c r="E1252">
        <v>16.380400000000002</v>
      </c>
      <c r="F1252">
        <v>15.8978</v>
      </c>
      <c r="G1252">
        <v>28.65</v>
      </c>
      <c r="H1252">
        <v>52.63</v>
      </c>
      <c r="I1252">
        <v>32.608199999999997</v>
      </c>
      <c r="J1252">
        <v>2.25</v>
      </c>
      <c r="K1252">
        <v>12.848100000000001</v>
      </c>
      <c r="L1252">
        <v>1243.49</v>
      </c>
    </row>
    <row r="1253" spans="1:12" x14ac:dyDescent="0.35">
      <c r="A1253" s="3">
        <v>39799</v>
      </c>
      <c r="B1253">
        <v>16.947900000000001</v>
      </c>
      <c r="C1253">
        <v>12.114100000000001</v>
      </c>
      <c r="D1253">
        <v>13.11</v>
      </c>
      <c r="E1253">
        <v>15.877700000000001</v>
      </c>
      <c r="F1253">
        <v>15.368499999999999</v>
      </c>
      <c r="G1253">
        <v>28.79</v>
      </c>
      <c r="H1253">
        <v>53.18</v>
      </c>
      <c r="I1253">
        <v>31.740099999999998</v>
      </c>
      <c r="J1253">
        <v>2.29</v>
      </c>
      <c r="K1253">
        <v>12.5359</v>
      </c>
      <c r="L1253">
        <v>1225.8599999999999</v>
      </c>
    </row>
    <row r="1254" spans="1:12" x14ac:dyDescent="0.35">
      <c r="A1254" s="3">
        <v>39800</v>
      </c>
      <c r="B1254">
        <v>16.637599999999999</v>
      </c>
      <c r="C1254">
        <v>12.1508</v>
      </c>
      <c r="D1254">
        <v>12.72</v>
      </c>
      <c r="E1254">
        <v>15.7544</v>
      </c>
      <c r="F1254">
        <v>15.2042</v>
      </c>
      <c r="G1254">
        <v>28.24</v>
      </c>
      <c r="H1254">
        <v>52.08</v>
      </c>
      <c r="I1254">
        <v>30.853899999999999</v>
      </c>
      <c r="J1254">
        <v>2.23</v>
      </c>
      <c r="K1254">
        <v>11.714399999999999</v>
      </c>
      <c r="L1254">
        <v>1204.69</v>
      </c>
    </row>
    <row r="1255" spans="1:12" x14ac:dyDescent="0.35">
      <c r="A1255" s="3">
        <v>39801</v>
      </c>
      <c r="B1255">
        <v>16.482399999999998</v>
      </c>
      <c r="C1255">
        <v>12.228199999999999</v>
      </c>
      <c r="D1255">
        <v>13.03</v>
      </c>
      <c r="E1255">
        <v>16.8642</v>
      </c>
      <c r="F1255">
        <v>15.186</v>
      </c>
      <c r="G1255">
        <v>27.69</v>
      </c>
      <c r="H1255">
        <v>51.56</v>
      </c>
      <c r="I1255">
        <v>31.6768</v>
      </c>
      <c r="J1255">
        <v>2.27</v>
      </c>
      <c r="K1255">
        <v>11.862299999999999</v>
      </c>
      <c r="L1255">
        <v>1217.19</v>
      </c>
    </row>
    <row r="1256" spans="1:12" x14ac:dyDescent="0.35">
      <c r="A1256" s="3">
        <v>39804</v>
      </c>
      <c r="B1256">
        <v>16.534099999999999</v>
      </c>
      <c r="C1256">
        <v>11.6494</v>
      </c>
      <c r="D1256">
        <v>12.35</v>
      </c>
      <c r="E1256">
        <v>16.6175</v>
      </c>
      <c r="F1256">
        <v>14.9396</v>
      </c>
      <c r="G1256">
        <v>27.92</v>
      </c>
      <c r="H1256">
        <v>49.84</v>
      </c>
      <c r="I1256">
        <v>31.477799999999998</v>
      </c>
      <c r="J1256">
        <v>2.02</v>
      </c>
      <c r="K1256">
        <v>11.780100000000001</v>
      </c>
      <c r="L1256">
        <v>1189.1500000000001</v>
      </c>
    </row>
    <row r="1257" spans="1:12" x14ac:dyDescent="0.35">
      <c r="A1257" s="3">
        <v>39805</v>
      </c>
      <c r="B1257">
        <v>16.6203</v>
      </c>
      <c r="C1257">
        <v>11.7364</v>
      </c>
      <c r="D1257">
        <v>12.42</v>
      </c>
      <c r="E1257">
        <v>16.408899999999999</v>
      </c>
      <c r="F1257">
        <v>14.8209</v>
      </c>
      <c r="G1257">
        <v>27.15</v>
      </c>
      <c r="H1257">
        <v>51.08</v>
      </c>
      <c r="I1257">
        <v>30.908200000000001</v>
      </c>
      <c r="J1257">
        <v>1.96</v>
      </c>
      <c r="K1257">
        <v>11.558299999999999</v>
      </c>
      <c r="L1257">
        <v>1183.19</v>
      </c>
    </row>
    <row r="1258" spans="1:12" x14ac:dyDescent="0.35">
      <c r="A1258" s="3">
        <v>39806</v>
      </c>
      <c r="B1258">
        <v>16.525500000000001</v>
      </c>
      <c r="C1258">
        <v>11.5543</v>
      </c>
      <c r="D1258">
        <v>12.32</v>
      </c>
      <c r="E1258">
        <v>16.427800000000001</v>
      </c>
      <c r="F1258">
        <v>14.9213</v>
      </c>
      <c r="G1258">
        <v>27.41</v>
      </c>
      <c r="H1258">
        <v>51.44</v>
      </c>
      <c r="I1258">
        <v>30.8901</v>
      </c>
      <c r="J1258">
        <v>1.99</v>
      </c>
      <c r="K1258">
        <v>11.6898</v>
      </c>
      <c r="L1258">
        <v>1184.3</v>
      </c>
    </row>
    <row r="1259" spans="1:12" x14ac:dyDescent="0.35">
      <c r="A1259" s="3">
        <v>39808</v>
      </c>
      <c r="B1259">
        <v>16.491</v>
      </c>
      <c r="C1259">
        <v>11.658899999999999</v>
      </c>
      <c r="D1259">
        <v>12.34</v>
      </c>
      <c r="E1259">
        <v>16.5322</v>
      </c>
      <c r="F1259">
        <v>14.8483</v>
      </c>
      <c r="G1259">
        <v>28.46</v>
      </c>
      <c r="H1259">
        <v>51.78</v>
      </c>
      <c r="I1259">
        <v>31.1342</v>
      </c>
      <c r="J1259">
        <v>2.1800000000000002</v>
      </c>
      <c r="K1259">
        <v>11.6487</v>
      </c>
      <c r="L1259">
        <v>1185.44</v>
      </c>
    </row>
    <row r="1260" spans="1:12" x14ac:dyDescent="0.35">
      <c r="A1260" s="3">
        <v>39811</v>
      </c>
      <c r="B1260">
        <v>16.3445</v>
      </c>
      <c r="C1260">
        <v>11.7676</v>
      </c>
      <c r="D1260">
        <v>11.88</v>
      </c>
      <c r="E1260">
        <v>16.332999999999998</v>
      </c>
      <c r="F1260">
        <v>14.611000000000001</v>
      </c>
      <c r="G1260">
        <v>27.93</v>
      </c>
      <c r="H1260">
        <v>49.4</v>
      </c>
      <c r="I1260">
        <v>30.835799999999999</v>
      </c>
      <c r="J1260">
        <v>2.1</v>
      </c>
      <c r="K1260">
        <v>11.6076</v>
      </c>
      <c r="L1260">
        <v>1173.1500000000001</v>
      </c>
    </row>
    <row r="1261" spans="1:12" x14ac:dyDescent="0.35">
      <c r="A1261" s="3">
        <v>39812</v>
      </c>
      <c r="B1261">
        <v>16.6721</v>
      </c>
      <c r="C1261">
        <v>11.7242</v>
      </c>
      <c r="D1261">
        <v>11.97</v>
      </c>
      <c r="E1261">
        <v>16.9116</v>
      </c>
      <c r="F1261">
        <v>14.8118</v>
      </c>
      <c r="G1261">
        <v>28.66</v>
      </c>
      <c r="H1261">
        <v>50.76</v>
      </c>
      <c r="I1261">
        <v>31.595400000000001</v>
      </c>
      <c r="J1261">
        <v>2.21</v>
      </c>
      <c r="K1261">
        <v>12.067600000000001</v>
      </c>
      <c r="L1261">
        <v>1201.3399999999999</v>
      </c>
    </row>
    <row r="1262" spans="1:12" x14ac:dyDescent="0.35">
      <c r="A1262" s="3">
        <v>39813</v>
      </c>
      <c r="B1262">
        <v>16.758299999999998</v>
      </c>
      <c r="C1262">
        <v>11.596399999999999</v>
      </c>
      <c r="D1262">
        <v>12.2</v>
      </c>
      <c r="E1262">
        <v>16.816700000000001</v>
      </c>
      <c r="F1262">
        <v>14.8757</v>
      </c>
      <c r="G1262">
        <v>29.89</v>
      </c>
      <c r="H1262">
        <v>51.28</v>
      </c>
      <c r="I1262">
        <v>32.400199999999998</v>
      </c>
      <c r="J1262">
        <v>2.16</v>
      </c>
      <c r="K1262">
        <v>12.042999999999999</v>
      </c>
      <c r="L1262">
        <v>1211.6500000000001</v>
      </c>
    </row>
    <row r="1263" spans="1:12" x14ac:dyDescent="0.35">
      <c r="A1263" s="3">
        <v>39815</v>
      </c>
      <c r="B1263">
        <v>17.525500000000001</v>
      </c>
      <c r="C1263">
        <v>12.3301</v>
      </c>
      <c r="D1263">
        <v>12.85</v>
      </c>
      <c r="E1263">
        <v>17.4617</v>
      </c>
      <c r="F1263">
        <v>15.478</v>
      </c>
      <c r="G1263">
        <v>29.87</v>
      </c>
      <c r="H1263">
        <v>54.36</v>
      </c>
      <c r="I1263">
        <v>33.503399999999999</v>
      </c>
      <c r="J1263">
        <v>2.38</v>
      </c>
      <c r="K1263">
        <v>12.486599999999999</v>
      </c>
      <c r="L1263">
        <v>1263.7</v>
      </c>
    </row>
    <row r="1264" spans="1:12" x14ac:dyDescent="0.35">
      <c r="A1264" s="3">
        <v>39818</v>
      </c>
      <c r="B1264">
        <v>17.689299999999999</v>
      </c>
      <c r="C1264">
        <v>12.8505</v>
      </c>
      <c r="D1264">
        <v>12.86</v>
      </c>
      <c r="E1264">
        <v>17.158200000000001</v>
      </c>
      <c r="F1264">
        <v>15.6149</v>
      </c>
      <c r="G1264">
        <v>31.94</v>
      </c>
      <c r="H1264">
        <v>54.06</v>
      </c>
      <c r="I1264">
        <v>32.960900000000002</v>
      </c>
      <c r="J1264">
        <v>2.67</v>
      </c>
      <c r="K1264">
        <v>12.2484</v>
      </c>
      <c r="L1264">
        <v>1262.52</v>
      </c>
    </row>
    <row r="1265" spans="1:12" x14ac:dyDescent="0.35">
      <c r="A1265" s="3">
        <v>39819</v>
      </c>
      <c r="B1265">
        <v>17.8962</v>
      </c>
      <c r="C1265">
        <v>12.6386</v>
      </c>
      <c r="D1265">
        <v>13</v>
      </c>
      <c r="E1265">
        <v>17.442699999999999</v>
      </c>
      <c r="F1265">
        <v>16.235499999999998</v>
      </c>
      <c r="G1265">
        <v>32.94</v>
      </c>
      <c r="H1265">
        <v>57.36</v>
      </c>
      <c r="I1265">
        <v>33.593899999999998</v>
      </c>
      <c r="J1265">
        <v>2.7800000000000002</v>
      </c>
      <c r="K1265">
        <v>12.626300000000001</v>
      </c>
      <c r="L1265">
        <v>1274.49</v>
      </c>
    </row>
    <row r="1266" spans="1:12" x14ac:dyDescent="0.35">
      <c r="A1266" s="3">
        <v>39820</v>
      </c>
      <c r="B1266">
        <v>16.8186</v>
      </c>
      <c r="C1266">
        <v>12.365500000000001</v>
      </c>
      <c r="D1266">
        <v>12.71</v>
      </c>
      <c r="E1266">
        <v>16.7409</v>
      </c>
      <c r="F1266">
        <v>15.8065</v>
      </c>
      <c r="G1266">
        <v>32.71</v>
      </c>
      <c r="H1266">
        <v>56.2</v>
      </c>
      <c r="I1266">
        <v>32.146999999999998</v>
      </c>
      <c r="J1266">
        <v>2.66</v>
      </c>
      <c r="K1266">
        <v>11.862299999999999</v>
      </c>
      <c r="L1266">
        <v>1238.5999999999999</v>
      </c>
    </row>
    <row r="1267" spans="1:12" x14ac:dyDescent="0.35">
      <c r="A1267" s="3">
        <v>39821</v>
      </c>
      <c r="B1267">
        <v>17.3445</v>
      </c>
      <c r="C1267">
        <v>12.5951</v>
      </c>
      <c r="D1267">
        <v>13.07</v>
      </c>
      <c r="E1267">
        <v>16.712399999999999</v>
      </c>
      <c r="F1267">
        <v>16.007300000000001</v>
      </c>
      <c r="G1267">
        <v>33.15</v>
      </c>
      <c r="H1267">
        <v>57.16</v>
      </c>
      <c r="I1267">
        <v>31.902899999999999</v>
      </c>
      <c r="J1267">
        <v>2.74</v>
      </c>
      <c r="K1267">
        <v>11.9526</v>
      </c>
      <c r="L1267">
        <v>1252.52</v>
      </c>
    </row>
    <row r="1268" spans="1:12" x14ac:dyDescent="0.35">
      <c r="A1268" s="3">
        <v>39822</v>
      </c>
      <c r="B1268">
        <v>16.827200000000001</v>
      </c>
      <c r="C1268">
        <v>12.307</v>
      </c>
      <c r="D1268">
        <v>13.13</v>
      </c>
      <c r="E1268">
        <v>16.465800000000002</v>
      </c>
      <c r="F1268">
        <v>15.2407</v>
      </c>
      <c r="G1268">
        <v>32.26</v>
      </c>
      <c r="H1268">
        <v>55.51</v>
      </c>
      <c r="I1268">
        <v>31.649699999999999</v>
      </c>
      <c r="J1268">
        <v>2.69</v>
      </c>
      <c r="K1268">
        <v>11.624000000000001</v>
      </c>
      <c r="L1268">
        <v>1223.01</v>
      </c>
    </row>
    <row r="1269" spans="1:12" x14ac:dyDescent="0.35">
      <c r="A1269" s="3">
        <v>39825</v>
      </c>
      <c r="B1269">
        <v>16.784099999999999</v>
      </c>
      <c r="C1269">
        <v>12.046200000000001</v>
      </c>
      <c r="D1269">
        <v>12.22</v>
      </c>
      <c r="E1269">
        <v>16.171800000000001</v>
      </c>
      <c r="F1269">
        <v>14.966900000000001</v>
      </c>
      <c r="G1269">
        <v>31.21</v>
      </c>
      <c r="H1269">
        <v>51.92</v>
      </c>
      <c r="I1269">
        <v>31.523099999999999</v>
      </c>
      <c r="J1269">
        <v>2.52</v>
      </c>
      <c r="K1269">
        <v>11.3283</v>
      </c>
      <c r="L1269">
        <v>1201.1300000000001</v>
      </c>
    </row>
    <row r="1270" spans="1:12" x14ac:dyDescent="0.35">
      <c r="A1270" s="3">
        <v>39826</v>
      </c>
      <c r="B1270">
        <v>17.085899999999999</v>
      </c>
      <c r="C1270">
        <v>11.9171</v>
      </c>
      <c r="D1270">
        <v>12.1</v>
      </c>
      <c r="E1270">
        <v>16.257100000000001</v>
      </c>
      <c r="F1270">
        <v>15.012600000000001</v>
      </c>
      <c r="G1270">
        <v>30.94</v>
      </c>
      <c r="H1270">
        <v>51.45</v>
      </c>
      <c r="I1270">
        <v>31.776299999999999</v>
      </c>
      <c r="J1270">
        <v>2.38</v>
      </c>
      <c r="K1270">
        <v>11.229699999999999</v>
      </c>
      <c r="L1270">
        <v>1202.6500000000001</v>
      </c>
    </row>
    <row r="1271" spans="1:12" x14ac:dyDescent="0.35">
      <c r="A1271" s="3">
        <v>39827</v>
      </c>
      <c r="B1271">
        <v>16.456600000000002</v>
      </c>
      <c r="C1271">
        <v>11.5937</v>
      </c>
      <c r="D1271">
        <v>12.41</v>
      </c>
      <c r="E1271">
        <v>15.517300000000001</v>
      </c>
      <c r="F1271">
        <v>14.364599999999999</v>
      </c>
      <c r="G1271">
        <v>29.54</v>
      </c>
      <c r="H1271">
        <v>48.49</v>
      </c>
      <c r="I1271">
        <v>30.528400000000001</v>
      </c>
      <c r="J1271">
        <v>2.15</v>
      </c>
      <c r="K1271">
        <v>10.744999999999999</v>
      </c>
      <c r="L1271">
        <v>1163.42</v>
      </c>
    </row>
    <row r="1272" spans="1:12" x14ac:dyDescent="0.35">
      <c r="A1272" s="3">
        <v>39828</v>
      </c>
      <c r="B1272">
        <v>16.585899999999999</v>
      </c>
      <c r="C1272">
        <v>11.328799999999999</v>
      </c>
      <c r="D1272">
        <v>11.61</v>
      </c>
      <c r="E1272">
        <v>15.6785</v>
      </c>
      <c r="F1272">
        <v>14.4285</v>
      </c>
      <c r="G1272">
        <v>31.62</v>
      </c>
      <c r="H1272">
        <v>51.44</v>
      </c>
      <c r="I1272">
        <v>31.468800000000002</v>
      </c>
      <c r="J1272">
        <v>2.2599999999999998</v>
      </c>
      <c r="K1272">
        <v>10.9176</v>
      </c>
      <c r="L1272">
        <v>1183.52</v>
      </c>
    </row>
    <row r="1273" spans="1:12" x14ac:dyDescent="0.35">
      <c r="A1273" s="3">
        <v>39829</v>
      </c>
      <c r="B1273">
        <v>16.991</v>
      </c>
      <c r="C1273">
        <v>11.1861</v>
      </c>
      <c r="D1273">
        <v>11.59</v>
      </c>
      <c r="E1273">
        <v>16.039000000000001</v>
      </c>
      <c r="F1273">
        <v>14.4376</v>
      </c>
      <c r="G1273">
        <v>31.26</v>
      </c>
      <c r="H1273">
        <v>51.59</v>
      </c>
      <c r="I1273">
        <v>32.572000000000003</v>
      </c>
      <c r="J1273">
        <v>2.29</v>
      </c>
      <c r="K1273">
        <v>11.2872</v>
      </c>
      <c r="L1273">
        <v>1198.1400000000001</v>
      </c>
    </row>
    <row r="1274" spans="1:12" x14ac:dyDescent="0.35">
      <c r="A1274" s="3">
        <v>39833</v>
      </c>
      <c r="B1274">
        <v>15.9307</v>
      </c>
      <c r="C1274">
        <v>10.625</v>
      </c>
      <c r="D1274">
        <v>11.01</v>
      </c>
      <c r="E1274">
        <v>15.2707</v>
      </c>
      <c r="F1274">
        <v>13.698399999999999</v>
      </c>
      <c r="G1274">
        <v>29.83</v>
      </c>
      <c r="H1274">
        <v>48.44</v>
      </c>
      <c r="I1274">
        <v>30.872</v>
      </c>
      <c r="J1274">
        <v>2</v>
      </c>
      <c r="K1274">
        <v>10.564299999999999</v>
      </c>
      <c r="L1274">
        <v>1136.6099999999999</v>
      </c>
    </row>
    <row r="1275" spans="1:12" x14ac:dyDescent="0.35">
      <c r="A1275" s="3">
        <v>39834</v>
      </c>
      <c r="B1275">
        <v>16.706600000000002</v>
      </c>
      <c r="C1275">
        <v>11.254099999999999</v>
      </c>
      <c r="D1275">
        <v>11.59</v>
      </c>
      <c r="E1275">
        <v>16.02</v>
      </c>
      <c r="F1275">
        <v>14.328099999999999</v>
      </c>
      <c r="G1275">
        <v>30.69</v>
      </c>
      <c r="H1275">
        <v>50.54</v>
      </c>
      <c r="I1275">
        <v>32.436399999999999</v>
      </c>
      <c r="J1275">
        <v>2.25</v>
      </c>
      <c r="K1275">
        <v>10.892900000000001</v>
      </c>
      <c r="L1275">
        <v>1185.76</v>
      </c>
    </row>
    <row r="1276" spans="1:12" x14ac:dyDescent="0.35">
      <c r="A1276" s="3">
        <v>39835</v>
      </c>
      <c r="B1276">
        <v>14.749700000000001</v>
      </c>
      <c r="C1276">
        <v>12.0054</v>
      </c>
      <c r="D1276">
        <v>11.28</v>
      </c>
      <c r="E1276">
        <v>15.792400000000001</v>
      </c>
      <c r="F1276">
        <v>14.026899999999999</v>
      </c>
      <c r="G1276">
        <v>30.84</v>
      </c>
      <c r="H1276">
        <v>49.94</v>
      </c>
      <c r="I1276">
        <v>32.608199999999997</v>
      </c>
      <c r="J1276">
        <v>2.02</v>
      </c>
      <c r="K1276">
        <v>10.531499999999999</v>
      </c>
      <c r="L1276">
        <v>1168.08</v>
      </c>
    </row>
    <row r="1277" spans="1:12" x14ac:dyDescent="0.35">
      <c r="A1277" s="3">
        <v>39836</v>
      </c>
      <c r="B1277">
        <v>14.827299999999999</v>
      </c>
      <c r="C1277">
        <v>12.0054</v>
      </c>
      <c r="D1277">
        <v>11.32</v>
      </c>
      <c r="E1277">
        <v>15.915699999999999</v>
      </c>
      <c r="F1277">
        <v>14.5015</v>
      </c>
      <c r="G1277">
        <v>30.44</v>
      </c>
      <c r="H1277">
        <v>50.63</v>
      </c>
      <c r="I1277">
        <v>33.069400000000002</v>
      </c>
      <c r="J1277">
        <v>2.0699999999999998</v>
      </c>
      <c r="K1277">
        <v>10.777900000000001</v>
      </c>
      <c r="L1277">
        <v>1175.8900000000001</v>
      </c>
    </row>
    <row r="1278" spans="1:12" x14ac:dyDescent="0.35">
      <c r="A1278" s="3">
        <v>39839</v>
      </c>
      <c r="B1278">
        <v>15.198</v>
      </c>
      <c r="C1278">
        <v>12.1793</v>
      </c>
      <c r="D1278">
        <v>11.17</v>
      </c>
      <c r="E1278">
        <v>16.086400000000001</v>
      </c>
      <c r="F1278">
        <v>14.8757</v>
      </c>
      <c r="G1278">
        <v>30.15</v>
      </c>
      <c r="H1278">
        <v>49.63</v>
      </c>
      <c r="I1278">
        <v>33.078400000000002</v>
      </c>
      <c r="J1278">
        <v>2.0099999999999998</v>
      </c>
      <c r="K1278">
        <v>10.9915</v>
      </c>
      <c r="L1278">
        <v>1184.56</v>
      </c>
    </row>
    <row r="1279" spans="1:12" x14ac:dyDescent="0.35">
      <c r="A1279" s="3">
        <v>39840</v>
      </c>
      <c r="B1279">
        <v>15.223800000000001</v>
      </c>
      <c r="C1279">
        <v>12.327400000000001</v>
      </c>
      <c r="D1279">
        <v>11.34</v>
      </c>
      <c r="E1279">
        <v>16.389900000000001</v>
      </c>
      <c r="F1279">
        <v>15.2681</v>
      </c>
      <c r="G1279">
        <v>34.82</v>
      </c>
      <c r="H1279">
        <v>48.44</v>
      </c>
      <c r="I1279">
        <v>32.2194</v>
      </c>
      <c r="J1279">
        <v>2.14</v>
      </c>
      <c r="K1279">
        <v>11.3447</v>
      </c>
      <c r="L1279">
        <v>1194.4100000000001</v>
      </c>
    </row>
    <row r="1280" spans="1:12" x14ac:dyDescent="0.35">
      <c r="A1280" s="3">
        <v>39841</v>
      </c>
      <c r="B1280">
        <v>15.551399999999999</v>
      </c>
      <c r="C1280">
        <v>12.7989</v>
      </c>
      <c r="D1280">
        <v>12.24</v>
      </c>
      <c r="E1280">
        <v>16.921099999999999</v>
      </c>
      <c r="F1280">
        <v>15.404999999999999</v>
      </c>
      <c r="G1280">
        <v>36.159999999999997</v>
      </c>
      <c r="H1280">
        <v>50.36</v>
      </c>
      <c r="I1280">
        <v>33.295400000000001</v>
      </c>
      <c r="J1280">
        <v>2.35</v>
      </c>
      <c r="K1280">
        <v>11.509</v>
      </c>
      <c r="L1280">
        <v>1235.9100000000001</v>
      </c>
    </row>
    <row r="1281" spans="1:12" x14ac:dyDescent="0.35">
      <c r="A1281" s="3">
        <v>39842</v>
      </c>
      <c r="B1281">
        <v>15.163500000000001</v>
      </c>
      <c r="C1281">
        <v>12.6358</v>
      </c>
      <c r="D1281">
        <v>11.74</v>
      </c>
      <c r="E1281">
        <v>16.683900000000001</v>
      </c>
      <c r="F1281">
        <v>14.538</v>
      </c>
      <c r="G1281">
        <v>36.880000000000003</v>
      </c>
      <c r="H1281">
        <v>50</v>
      </c>
      <c r="I1281">
        <v>31.767199999999999</v>
      </c>
      <c r="J1281">
        <v>2.2000000000000002</v>
      </c>
      <c r="K1281">
        <v>10.9833</v>
      </c>
      <c r="L1281">
        <v>1203.8499999999999</v>
      </c>
    </row>
    <row r="1282" spans="1:12" x14ac:dyDescent="0.35">
      <c r="A1282" s="3">
        <v>39843</v>
      </c>
      <c r="B1282">
        <v>14.741099999999999</v>
      </c>
      <c r="C1282">
        <v>12.245900000000001</v>
      </c>
      <c r="D1282">
        <v>11.73</v>
      </c>
      <c r="E1282">
        <v>15.963100000000001</v>
      </c>
      <c r="F1282">
        <v>13.661899999999999</v>
      </c>
      <c r="G1282">
        <v>36.14</v>
      </c>
      <c r="H1282">
        <v>58.82</v>
      </c>
      <c r="I1282">
        <v>31.242699999999999</v>
      </c>
      <c r="J1282">
        <v>2.19</v>
      </c>
      <c r="K1282">
        <v>10.597200000000001</v>
      </c>
      <c r="L1282">
        <v>1180.25</v>
      </c>
    </row>
    <row r="1283" spans="1:12" x14ac:dyDescent="0.35">
      <c r="A1283" s="3">
        <v>39846</v>
      </c>
      <c r="B1283">
        <v>15.3704</v>
      </c>
      <c r="C1283">
        <v>12.433400000000001</v>
      </c>
      <c r="D1283">
        <v>12.15</v>
      </c>
      <c r="E1283">
        <v>16.029499999999999</v>
      </c>
      <c r="F1283">
        <v>13.972200000000001</v>
      </c>
      <c r="G1283">
        <v>36.950000000000003</v>
      </c>
      <c r="H1283">
        <v>61.15</v>
      </c>
      <c r="I1283">
        <v>31.911899999999999</v>
      </c>
      <c r="J1283">
        <v>2.15</v>
      </c>
      <c r="K1283">
        <v>11.196899999999999</v>
      </c>
      <c r="L1283">
        <v>1195.75</v>
      </c>
    </row>
    <row r="1284" spans="1:12" x14ac:dyDescent="0.35">
      <c r="A1284" s="3">
        <v>39847</v>
      </c>
      <c r="B1284">
        <v>15.947900000000001</v>
      </c>
      <c r="C1284">
        <v>12.633100000000001</v>
      </c>
      <c r="D1284">
        <v>12.68</v>
      </c>
      <c r="E1284">
        <v>16.171800000000001</v>
      </c>
      <c r="F1284">
        <v>14.255100000000001</v>
      </c>
      <c r="G1284">
        <v>36.74</v>
      </c>
      <c r="H1284">
        <v>63.59</v>
      </c>
      <c r="I1284">
        <v>30.944299999999998</v>
      </c>
      <c r="J1284">
        <v>2.21</v>
      </c>
      <c r="K1284">
        <v>11.279</v>
      </c>
      <c r="L1284">
        <v>1215.6600000000001</v>
      </c>
    </row>
    <row r="1285" spans="1:12" x14ac:dyDescent="0.35">
      <c r="A1285" s="3">
        <v>39848</v>
      </c>
      <c r="B1285">
        <v>16.059999999999999</v>
      </c>
      <c r="C1285">
        <v>12.710599999999999</v>
      </c>
      <c r="D1285">
        <v>13</v>
      </c>
      <c r="E1285">
        <v>16.323499999999999</v>
      </c>
      <c r="F1285">
        <v>14.4559</v>
      </c>
      <c r="G1285">
        <v>36.85</v>
      </c>
      <c r="H1285">
        <v>61.06</v>
      </c>
      <c r="I1285">
        <v>30.591699999999999</v>
      </c>
      <c r="J1285">
        <v>2.27</v>
      </c>
      <c r="K1285">
        <v>11.5197</v>
      </c>
      <c r="L1285">
        <v>1215.43</v>
      </c>
    </row>
    <row r="1286" spans="1:12" x14ac:dyDescent="0.35">
      <c r="A1286" s="3">
        <v>39849</v>
      </c>
      <c r="B1286">
        <v>16.413499999999999</v>
      </c>
      <c r="C1286">
        <v>13.106</v>
      </c>
      <c r="D1286">
        <v>13.51</v>
      </c>
      <c r="E1286">
        <v>16.712399999999999</v>
      </c>
      <c r="F1286">
        <v>14.9213</v>
      </c>
      <c r="G1286">
        <v>37.47</v>
      </c>
      <c r="H1286">
        <v>63.18</v>
      </c>
      <c r="I1286">
        <v>31.6858</v>
      </c>
      <c r="J1286">
        <v>2.36</v>
      </c>
      <c r="K1286">
        <v>11.8268</v>
      </c>
      <c r="L1286">
        <v>1245.1099999999999</v>
      </c>
    </row>
    <row r="1287" spans="1:12" x14ac:dyDescent="0.35">
      <c r="A1287" s="3">
        <v>39850</v>
      </c>
      <c r="B1287">
        <v>16.947900000000001</v>
      </c>
      <c r="C1287">
        <v>13.5489</v>
      </c>
      <c r="D1287">
        <v>13.63</v>
      </c>
      <c r="E1287">
        <v>17.0444</v>
      </c>
      <c r="F1287">
        <v>15.551</v>
      </c>
      <c r="G1287">
        <v>37</v>
      </c>
      <c r="H1287">
        <v>66.55</v>
      </c>
      <c r="I1287">
        <v>32.843299999999999</v>
      </c>
      <c r="J1287">
        <v>2.41</v>
      </c>
      <c r="K1287">
        <v>12.225199999999999</v>
      </c>
      <c r="L1287">
        <v>1277.49</v>
      </c>
    </row>
    <row r="1288" spans="1:12" x14ac:dyDescent="0.35">
      <c r="A1288" s="3">
        <v>39853</v>
      </c>
      <c r="B1288">
        <v>16.758299999999998</v>
      </c>
      <c r="C1288">
        <v>13.928000000000001</v>
      </c>
      <c r="D1288">
        <v>13.9</v>
      </c>
      <c r="E1288">
        <v>17.120200000000001</v>
      </c>
      <c r="F1288">
        <v>15.377599999999999</v>
      </c>
      <c r="G1288">
        <v>36.94</v>
      </c>
      <c r="H1288">
        <v>66.709999999999994</v>
      </c>
      <c r="I1288">
        <v>33.1417</v>
      </c>
      <c r="J1288">
        <v>2.36</v>
      </c>
      <c r="K1288">
        <v>12.374499999999999</v>
      </c>
      <c r="L1288">
        <v>1281.6500000000001</v>
      </c>
    </row>
    <row r="1289" spans="1:12" x14ac:dyDescent="0.35">
      <c r="A1289" s="3">
        <v>39854</v>
      </c>
      <c r="B1289">
        <v>16.206600000000002</v>
      </c>
      <c r="C1289">
        <v>13.2921</v>
      </c>
      <c r="D1289">
        <v>12.75</v>
      </c>
      <c r="E1289">
        <v>16.674499999999998</v>
      </c>
      <c r="F1289">
        <v>14.647500000000001</v>
      </c>
      <c r="G1289">
        <v>36.17</v>
      </c>
      <c r="H1289">
        <v>63.31</v>
      </c>
      <c r="I1289">
        <v>31.6677</v>
      </c>
      <c r="J1289">
        <v>2.11</v>
      </c>
      <c r="K1289">
        <v>11.685700000000001</v>
      </c>
      <c r="L1289">
        <v>1229.29</v>
      </c>
    </row>
    <row r="1290" spans="1:12" x14ac:dyDescent="0.35">
      <c r="A1290" s="3">
        <v>39855</v>
      </c>
      <c r="B1290">
        <v>16.559999999999999</v>
      </c>
      <c r="C1290">
        <v>13.1549</v>
      </c>
      <c r="D1290">
        <v>12.63</v>
      </c>
      <c r="E1290">
        <v>16.883099999999999</v>
      </c>
      <c r="F1290">
        <v>14.757</v>
      </c>
      <c r="G1290">
        <v>36.17</v>
      </c>
      <c r="H1290">
        <v>64.353999999999999</v>
      </c>
      <c r="I1290">
        <v>31.297000000000001</v>
      </c>
      <c r="J1290">
        <v>2.15</v>
      </c>
      <c r="K1290">
        <v>11.685700000000001</v>
      </c>
      <c r="L1290">
        <v>1227.05</v>
      </c>
    </row>
    <row r="1291" spans="1:12" x14ac:dyDescent="0.35">
      <c r="A1291" s="3">
        <v>39856</v>
      </c>
      <c r="B1291">
        <v>16.603100000000001</v>
      </c>
      <c r="C1291">
        <v>13.4877</v>
      </c>
      <c r="D1291">
        <v>12.66</v>
      </c>
      <c r="E1291">
        <v>16.646000000000001</v>
      </c>
      <c r="F1291">
        <v>14.7844</v>
      </c>
      <c r="G1291">
        <v>37.93</v>
      </c>
      <c r="H1291">
        <v>63.96</v>
      </c>
      <c r="I1291">
        <v>32.137999999999998</v>
      </c>
      <c r="J1291">
        <v>2.2800000000000002</v>
      </c>
      <c r="K1291">
        <v>11.619299999999999</v>
      </c>
      <c r="L1291">
        <v>1242.81</v>
      </c>
    </row>
    <row r="1292" spans="1:12" x14ac:dyDescent="0.35">
      <c r="A1292" s="3">
        <v>39857</v>
      </c>
      <c r="B1292">
        <v>16.456600000000002</v>
      </c>
      <c r="C1292">
        <v>13.472799999999999</v>
      </c>
      <c r="D1292">
        <v>12.84</v>
      </c>
      <c r="E1292">
        <v>16.807200000000002</v>
      </c>
      <c r="F1292">
        <v>14.693200000000001</v>
      </c>
      <c r="G1292">
        <v>38.54</v>
      </c>
      <c r="H1292">
        <v>63.26</v>
      </c>
      <c r="I1292">
        <v>32.264600000000002</v>
      </c>
      <c r="J1292">
        <v>2.42</v>
      </c>
      <c r="K1292">
        <v>11.5197</v>
      </c>
      <c r="L1292">
        <v>1236.8499999999999</v>
      </c>
    </row>
    <row r="1293" spans="1:12" x14ac:dyDescent="0.35">
      <c r="A1293" s="3">
        <v>39861</v>
      </c>
      <c r="B1293">
        <v>15.7014</v>
      </c>
      <c r="C1293">
        <v>12.8437</v>
      </c>
      <c r="D1293">
        <v>12.02</v>
      </c>
      <c r="E1293">
        <v>16.086400000000001</v>
      </c>
      <c r="F1293">
        <v>13.953900000000001</v>
      </c>
      <c r="G1293">
        <v>37.22</v>
      </c>
      <c r="H1293">
        <v>61.67</v>
      </c>
      <c r="I1293">
        <v>31.3965</v>
      </c>
      <c r="J1293">
        <v>2.37</v>
      </c>
      <c r="K1293">
        <v>10.9636</v>
      </c>
      <c r="L1293">
        <v>1187.04</v>
      </c>
    </row>
    <row r="1294" spans="1:12" x14ac:dyDescent="0.35">
      <c r="A1294" s="3">
        <v>39862</v>
      </c>
      <c r="B1294">
        <v>15.727499999999999</v>
      </c>
      <c r="C1294">
        <v>12.821999999999999</v>
      </c>
      <c r="D1294">
        <v>12.22</v>
      </c>
      <c r="E1294">
        <v>16.352</v>
      </c>
      <c r="F1294">
        <v>14.026899999999999</v>
      </c>
      <c r="G1294">
        <v>37</v>
      </c>
      <c r="H1294">
        <v>62.35</v>
      </c>
      <c r="I1294">
        <v>31.034800000000001</v>
      </c>
      <c r="J1294">
        <v>2.2000000000000002</v>
      </c>
      <c r="K1294">
        <v>11.088100000000001</v>
      </c>
      <c r="L1294">
        <v>1188.77</v>
      </c>
    </row>
    <row r="1295" spans="1:12" x14ac:dyDescent="0.35">
      <c r="A1295" s="3">
        <v>39863</v>
      </c>
      <c r="B1295">
        <v>15.545199999999999</v>
      </c>
      <c r="C1295">
        <v>12.315200000000001</v>
      </c>
      <c r="D1295">
        <v>11.98</v>
      </c>
      <c r="E1295">
        <v>15.963100000000001</v>
      </c>
      <c r="F1295">
        <v>13.7258</v>
      </c>
      <c r="G1295">
        <v>37.090000000000003</v>
      </c>
      <c r="H1295">
        <v>61.95</v>
      </c>
      <c r="I1295">
        <v>30.6007</v>
      </c>
      <c r="J1295">
        <v>2.12</v>
      </c>
      <c r="K1295">
        <v>10.5238</v>
      </c>
      <c r="L1295">
        <v>1167.8900000000001</v>
      </c>
    </row>
    <row r="1296" spans="1:12" x14ac:dyDescent="0.35">
      <c r="A1296" s="3">
        <v>39864</v>
      </c>
      <c r="B1296">
        <v>15.6233</v>
      </c>
      <c r="C1296">
        <v>12.391299999999999</v>
      </c>
      <c r="D1296">
        <v>12.14</v>
      </c>
      <c r="E1296">
        <v>15.707000000000001</v>
      </c>
      <c r="F1296">
        <v>13.7623</v>
      </c>
      <c r="G1296">
        <v>36.799999999999997</v>
      </c>
      <c r="H1296">
        <v>63.86</v>
      </c>
      <c r="I1296">
        <v>30.808700000000002</v>
      </c>
      <c r="J1296">
        <v>2.0299999999999998</v>
      </c>
      <c r="K1296">
        <v>10.6068</v>
      </c>
      <c r="L1296">
        <v>1172.71</v>
      </c>
    </row>
    <row r="1297" spans="1:12" x14ac:dyDescent="0.35">
      <c r="A1297" s="3">
        <v>39867</v>
      </c>
      <c r="B1297">
        <v>14.9376</v>
      </c>
      <c r="C1297">
        <v>11.813800000000001</v>
      </c>
      <c r="D1297">
        <v>11.97</v>
      </c>
      <c r="E1297">
        <v>15.043100000000001</v>
      </c>
      <c r="F1297">
        <v>13.1052</v>
      </c>
      <c r="G1297">
        <v>35.58</v>
      </c>
      <c r="H1297">
        <v>61.71</v>
      </c>
      <c r="I1297">
        <v>29.642199999999999</v>
      </c>
      <c r="J1297">
        <v>2.02</v>
      </c>
      <c r="K1297">
        <v>10.0258</v>
      </c>
      <c r="L1297">
        <v>1128.97</v>
      </c>
    </row>
    <row r="1298" spans="1:12" x14ac:dyDescent="0.35">
      <c r="A1298" s="3">
        <v>39868</v>
      </c>
      <c r="B1298">
        <v>14.902900000000001</v>
      </c>
      <c r="C1298">
        <v>12.2622</v>
      </c>
      <c r="D1298">
        <v>12.75</v>
      </c>
      <c r="E1298">
        <v>15.5932</v>
      </c>
      <c r="F1298">
        <v>13.680099999999999</v>
      </c>
      <c r="G1298">
        <v>36.06</v>
      </c>
      <c r="H1298">
        <v>65.599999999999994</v>
      </c>
      <c r="I1298">
        <v>31.188500000000001</v>
      </c>
      <c r="J1298">
        <v>2.12</v>
      </c>
      <c r="K1298">
        <v>10.565300000000001</v>
      </c>
      <c r="L1298">
        <v>1171.45</v>
      </c>
    </row>
    <row r="1299" spans="1:12" x14ac:dyDescent="0.35">
      <c r="A1299" s="3">
        <v>39869</v>
      </c>
      <c r="B1299">
        <v>14.720599999999999</v>
      </c>
      <c r="C1299">
        <v>12.3858</v>
      </c>
      <c r="D1299">
        <v>12.48</v>
      </c>
      <c r="E1299">
        <v>15.403499999999999</v>
      </c>
      <c r="F1299">
        <v>13.4794</v>
      </c>
      <c r="G1299">
        <v>35.79</v>
      </c>
      <c r="H1299">
        <v>63.71</v>
      </c>
      <c r="I1299">
        <v>30.825099999999999</v>
      </c>
      <c r="J1299">
        <v>2.2200000000000002</v>
      </c>
      <c r="K1299">
        <v>10.8142</v>
      </c>
      <c r="L1299">
        <v>1160.83</v>
      </c>
    </row>
    <row r="1300" spans="1:12" x14ac:dyDescent="0.35">
      <c r="A1300" s="3">
        <v>39870</v>
      </c>
      <c r="B1300">
        <v>14.251899999999999</v>
      </c>
      <c r="C1300">
        <v>12.1182</v>
      </c>
      <c r="D1300">
        <v>12.98</v>
      </c>
      <c r="E1300">
        <v>14.9672</v>
      </c>
      <c r="F1300">
        <v>13.223800000000001</v>
      </c>
      <c r="G1300">
        <v>35.78</v>
      </c>
      <c r="H1300">
        <v>62.34</v>
      </c>
      <c r="I1300">
        <v>30.579799999999999</v>
      </c>
      <c r="J1300">
        <v>2.09</v>
      </c>
      <c r="K1300">
        <v>10.5487</v>
      </c>
      <c r="L1300">
        <v>1127.0999999999999</v>
      </c>
    </row>
    <row r="1301" spans="1:12" x14ac:dyDescent="0.35">
      <c r="A1301" s="3">
        <v>39871</v>
      </c>
      <c r="B1301">
        <v>14.0176</v>
      </c>
      <c r="C1301">
        <v>12.134499999999999</v>
      </c>
      <c r="D1301">
        <v>13.23</v>
      </c>
      <c r="E1301">
        <v>14.7395</v>
      </c>
      <c r="F1301">
        <v>13.296799999999999</v>
      </c>
      <c r="G1301">
        <v>36.24</v>
      </c>
      <c r="H1301">
        <v>64.790000000000006</v>
      </c>
      <c r="I1301">
        <v>30.370799999999999</v>
      </c>
      <c r="J1301">
        <v>2.1800000000000002</v>
      </c>
      <c r="K1301">
        <v>10.573600000000001</v>
      </c>
      <c r="L1301">
        <v>1116.99</v>
      </c>
    </row>
    <row r="1302" spans="1:12" x14ac:dyDescent="0.35">
      <c r="A1302" s="3">
        <v>39874</v>
      </c>
      <c r="B1302">
        <v>13.7051</v>
      </c>
      <c r="C1302">
        <v>11.9483</v>
      </c>
      <c r="D1302">
        <v>12.58</v>
      </c>
      <c r="E1302">
        <v>14.417</v>
      </c>
      <c r="F1302">
        <v>13.0687</v>
      </c>
      <c r="G1302">
        <v>34.35</v>
      </c>
      <c r="H1302">
        <v>61.99</v>
      </c>
      <c r="I1302">
        <v>29.789400000000001</v>
      </c>
      <c r="J1302">
        <v>2.0099999999999998</v>
      </c>
      <c r="K1302">
        <v>10.216699999999999</v>
      </c>
      <c r="L1302">
        <v>1076.67</v>
      </c>
    </row>
    <row r="1303" spans="1:12" x14ac:dyDescent="0.35">
      <c r="A1303" s="3">
        <v>39875</v>
      </c>
      <c r="B1303">
        <v>13.783200000000001</v>
      </c>
      <c r="C1303">
        <v>12.0068</v>
      </c>
      <c r="D1303">
        <v>12.5</v>
      </c>
      <c r="E1303">
        <v>14.236800000000001</v>
      </c>
      <c r="F1303">
        <v>13.1326</v>
      </c>
      <c r="G1303">
        <v>36.36</v>
      </c>
      <c r="H1303">
        <v>61.7</v>
      </c>
      <c r="I1303">
        <v>30.388999999999999</v>
      </c>
      <c r="J1303">
        <v>2.0699999999999998</v>
      </c>
      <c r="K1303">
        <v>10.191800000000001</v>
      </c>
      <c r="L1303">
        <v>1080.67</v>
      </c>
    </row>
    <row r="1304" spans="1:12" x14ac:dyDescent="0.35">
      <c r="A1304" s="3">
        <v>39876</v>
      </c>
      <c r="B1304">
        <v>13.9915</v>
      </c>
      <c r="C1304">
        <v>12.3872</v>
      </c>
      <c r="D1304">
        <v>13.16</v>
      </c>
      <c r="E1304">
        <v>14.189399999999999</v>
      </c>
      <c r="F1304">
        <v>13.917400000000001</v>
      </c>
      <c r="G1304">
        <v>37.71</v>
      </c>
      <c r="H1304">
        <v>64.81</v>
      </c>
      <c r="I1304">
        <v>31.561</v>
      </c>
      <c r="J1304">
        <v>2.2999999999999998</v>
      </c>
      <c r="K1304">
        <v>10.590199999999999</v>
      </c>
      <c r="L1304">
        <v>1110.3</v>
      </c>
    </row>
    <row r="1305" spans="1:12" x14ac:dyDescent="0.35">
      <c r="A1305" s="3">
        <v>39877</v>
      </c>
      <c r="B1305">
        <v>13.2538</v>
      </c>
      <c r="C1305">
        <v>12.070600000000001</v>
      </c>
      <c r="D1305">
        <v>12.53</v>
      </c>
      <c r="E1305">
        <v>13.781599999999999</v>
      </c>
      <c r="F1305">
        <v>13.278600000000001</v>
      </c>
      <c r="G1305">
        <v>37.9</v>
      </c>
      <c r="H1305">
        <v>64.77</v>
      </c>
      <c r="I1305">
        <v>31.460999999999999</v>
      </c>
      <c r="J1305">
        <v>2.16</v>
      </c>
      <c r="K1305">
        <v>10.216699999999999</v>
      </c>
      <c r="L1305">
        <v>1074.52</v>
      </c>
    </row>
    <row r="1306" spans="1:12" x14ac:dyDescent="0.35">
      <c r="A1306" s="3">
        <v>39878</v>
      </c>
      <c r="B1306">
        <v>13.262499999999999</v>
      </c>
      <c r="C1306">
        <v>11.589700000000001</v>
      </c>
      <c r="D1306">
        <v>13.05</v>
      </c>
      <c r="E1306">
        <v>13.7247</v>
      </c>
      <c r="F1306">
        <v>12.940899999999999</v>
      </c>
      <c r="G1306">
        <v>38.18</v>
      </c>
      <c r="H1306">
        <v>61.69</v>
      </c>
      <c r="I1306">
        <v>30.552499999999998</v>
      </c>
      <c r="J1306">
        <v>2.14</v>
      </c>
      <c r="K1306">
        <v>10.2997</v>
      </c>
      <c r="L1306">
        <v>1064.7</v>
      </c>
    </row>
    <row r="1307" spans="1:12" x14ac:dyDescent="0.35">
      <c r="A1307" s="3">
        <v>39881</v>
      </c>
      <c r="B1307">
        <v>13.1496</v>
      </c>
      <c r="C1307">
        <v>11.2921</v>
      </c>
      <c r="D1307">
        <v>12.66</v>
      </c>
      <c r="E1307">
        <v>13.1366</v>
      </c>
      <c r="F1307">
        <v>12.4299</v>
      </c>
      <c r="G1307">
        <v>38.5</v>
      </c>
      <c r="H1307">
        <v>60.49</v>
      </c>
      <c r="I1307">
        <v>29.9802</v>
      </c>
      <c r="J1307">
        <v>2.14</v>
      </c>
      <c r="K1307">
        <v>10.415900000000001</v>
      </c>
      <c r="L1307">
        <v>1043.8699999999999</v>
      </c>
    </row>
    <row r="1308" spans="1:12" x14ac:dyDescent="0.35">
      <c r="A1308" s="3">
        <v>39882</v>
      </c>
      <c r="B1308">
        <v>14.304</v>
      </c>
      <c r="C1308">
        <v>12.0418</v>
      </c>
      <c r="D1308">
        <v>13.23</v>
      </c>
      <c r="E1308">
        <v>14.3127</v>
      </c>
      <c r="F1308">
        <v>13.356199999999999</v>
      </c>
      <c r="G1308">
        <v>38.5</v>
      </c>
      <c r="H1308">
        <v>65.709999999999994</v>
      </c>
      <c r="I1308">
        <v>32.124200000000002</v>
      </c>
      <c r="J1308">
        <v>2.3199999999999998</v>
      </c>
      <c r="K1308">
        <v>11.552899999999999</v>
      </c>
      <c r="L1308">
        <v>1112.44</v>
      </c>
    </row>
    <row r="1309" spans="1:12" x14ac:dyDescent="0.35">
      <c r="A1309" s="3">
        <v>39883</v>
      </c>
      <c r="B1309">
        <v>14.8508</v>
      </c>
      <c r="C1309">
        <v>12.5924</v>
      </c>
      <c r="D1309">
        <v>13.39</v>
      </c>
      <c r="E1309">
        <v>14.549799999999999</v>
      </c>
      <c r="F1309">
        <v>13.7075</v>
      </c>
      <c r="G1309">
        <v>37.49</v>
      </c>
      <c r="H1309">
        <v>68.540000000000006</v>
      </c>
      <c r="I1309">
        <v>32.115099999999998</v>
      </c>
      <c r="J1309">
        <v>2.31</v>
      </c>
      <c r="K1309">
        <v>11.5861</v>
      </c>
      <c r="L1309">
        <v>1125.95</v>
      </c>
    </row>
    <row r="1310" spans="1:12" x14ac:dyDescent="0.35">
      <c r="A1310" s="3">
        <v>39884</v>
      </c>
      <c r="B1310">
        <v>14.763999999999999</v>
      </c>
      <c r="C1310">
        <v>13.090999999999999</v>
      </c>
      <c r="D1310">
        <v>13.6</v>
      </c>
      <c r="E1310">
        <v>14.8249</v>
      </c>
      <c r="F1310">
        <v>14.1547</v>
      </c>
      <c r="G1310">
        <v>39.96</v>
      </c>
      <c r="H1310">
        <v>69.58</v>
      </c>
      <c r="I1310">
        <v>33.423400000000001</v>
      </c>
      <c r="J1310">
        <v>2.4</v>
      </c>
      <c r="K1310">
        <v>12.0509</v>
      </c>
      <c r="L1310">
        <v>1164.71</v>
      </c>
    </row>
    <row r="1311" spans="1:12" x14ac:dyDescent="0.35">
      <c r="A1311" s="3">
        <v>39885</v>
      </c>
      <c r="B1311">
        <v>14.451599999999999</v>
      </c>
      <c r="C1311">
        <v>13.033899999999999</v>
      </c>
      <c r="D1311">
        <v>13.51</v>
      </c>
      <c r="E1311">
        <v>14.7585</v>
      </c>
      <c r="F1311">
        <v>14.1547</v>
      </c>
      <c r="G1311">
        <v>39.369999999999997</v>
      </c>
      <c r="H1311">
        <v>68.63</v>
      </c>
      <c r="I1311">
        <v>33.387</v>
      </c>
      <c r="J1311">
        <v>2.52</v>
      </c>
      <c r="K1311">
        <v>12.2003</v>
      </c>
      <c r="L1311">
        <v>1168.52</v>
      </c>
    </row>
    <row r="1312" spans="1:12" x14ac:dyDescent="0.35">
      <c r="A1312" s="3">
        <v>39888</v>
      </c>
      <c r="B1312">
        <v>14.1044</v>
      </c>
      <c r="C1312">
        <v>12.964700000000001</v>
      </c>
      <c r="D1312">
        <v>13.22</v>
      </c>
      <c r="E1312">
        <v>14.1325</v>
      </c>
      <c r="F1312">
        <v>14.0999</v>
      </c>
      <c r="G1312">
        <v>38.659999999999997</v>
      </c>
      <c r="H1312">
        <v>66.98</v>
      </c>
      <c r="I1312">
        <v>32.560299999999998</v>
      </c>
      <c r="J1312">
        <v>2.48</v>
      </c>
      <c r="K1312">
        <v>11.8268</v>
      </c>
      <c r="L1312">
        <v>1145.45</v>
      </c>
    </row>
    <row r="1313" spans="1:12" x14ac:dyDescent="0.35">
      <c r="A1313" s="3">
        <v>39889</v>
      </c>
      <c r="B1313">
        <v>14.6686</v>
      </c>
      <c r="C1313">
        <v>13.540699999999999</v>
      </c>
      <c r="D1313">
        <v>13.99</v>
      </c>
      <c r="E1313">
        <v>14.6067</v>
      </c>
      <c r="F1313">
        <v>14.729699999999999</v>
      </c>
      <c r="G1313">
        <v>40.79</v>
      </c>
      <c r="H1313">
        <v>71.349999999999994</v>
      </c>
      <c r="I1313">
        <v>33.895800000000001</v>
      </c>
      <c r="J1313">
        <v>2.76</v>
      </c>
      <c r="K1313">
        <v>12.366199999999999</v>
      </c>
      <c r="L1313">
        <v>1192.17</v>
      </c>
    </row>
    <row r="1314" spans="1:12" x14ac:dyDescent="0.35">
      <c r="A1314" s="3">
        <v>39890</v>
      </c>
      <c r="B1314">
        <v>14.720599999999999</v>
      </c>
      <c r="C1314">
        <v>13.7935</v>
      </c>
      <c r="D1314">
        <v>13.42</v>
      </c>
      <c r="E1314">
        <v>15.0146</v>
      </c>
      <c r="F1314">
        <v>15.058199999999999</v>
      </c>
      <c r="G1314">
        <v>41.62</v>
      </c>
      <c r="H1314">
        <v>71.25</v>
      </c>
      <c r="I1314">
        <v>34.477200000000003</v>
      </c>
      <c r="J1314">
        <v>2.9699999999999998</v>
      </c>
      <c r="K1314">
        <v>12.648400000000001</v>
      </c>
      <c r="L1314">
        <v>1206.96</v>
      </c>
    </row>
    <row r="1315" spans="1:12" x14ac:dyDescent="0.35">
      <c r="A1315" s="3">
        <v>39891</v>
      </c>
      <c r="B1315">
        <v>14.876899999999999</v>
      </c>
      <c r="C1315">
        <v>13.807</v>
      </c>
      <c r="D1315">
        <v>13.74</v>
      </c>
      <c r="E1315">
        <v>16.475300000000001</v>
      </c>
      <c r="F1315">
        <v>14.8118</v>
      </c>
      <c r="G1315">
        <v>41.51</v>
      </c>
      <c r="H1315">
        <v>70.099999999999994</v>
      </c>
      <c r="I1315">
        <v>34.195599999999999</v>
      </c>
      <c r="J1315">
        <v>2.96</v>
      </c>
      <c r="K1315">
        <v>12.573700000000001</v>
      </c>
      <c r="L1315">
        <v>1204.21</v>
      </c>
    </row>
    <row r="1316" spans="1:12" x14ac:dyDescent="0.35">
      <c r="A1316" s="3">
        <v>39892</v>
      </c>
      <c r="B1316">
        <v>14.807399999999999</v>
      </c>
      <c r="C1316">
        <v>13.803000000000001</v>
      </c>
      <c r="D1316">
        <v>13.6</v>
      </c>
      <c r="E1316">
        <v>16.219200000000001</v>
      </c>
      <c r="F1316">
        <v>14.5198</v>
      </c>
      <c r="G1316">
        <v>41.65</v>
      </c>
      <c r="H1316">
        <v>69.959999999999994</v>
      </c>
      <c r="I1316">
        <v>33.668700000000001</v>
      </c>
      <c r="J1316">
        <v>2.67</v>
      </c>
      <c r="K1316">
        <v>12.158799999999999</v>
      </c>
      <c r="L1316">
        <v>1187.18</v>
      </c>
    </row>
    <row r="1317" spans="1:12" x14ac:dyDescent="0.35">
      <c r="A1317" s="3">
        <v>39895</v>
      </c>
      <c r="B1317">
        <v>15.909700000000001</v>
      </c>
      <c r="C1317">
        <v>14.627700000000001</v>
      </c>
      <c r="D1317">
        <v>14.09</v>
      </c>
      <c r="E1317">
        <v>17.309899999999999</v>
      </c>
      <c r="F1317">
        <v>15.4963</v>
      </c>
      <c r="G1317">
        <v>43.4</v>
      </c>
      <c r="H1317">
        <v>75.58</v>
      </c>
      <c r="I1317">
        <v>35.267600000000002</v>
      </c>
      <c r="J1317">
        <v>3.02</v>
      </c>
      <c r="K1317">
        <v>12.880800000000001</v>
      </c>
      <c r="L1317">
        <v>1259.81</v>
      </c>
    </row>
    <row r="1318" spans="1:12" x14ac:dyDescent="0.35">
      <c r="A1318" s="3">
        <v>39896</v>
      </c>
      <c r="B1318">
        <v>15.5626</v>
      </c>
      <c r="C1318">
        <v>14.4702</v>
      </c>
      <c r="D1318">
        <v>13.61</v>
      </c>
      <c r="E1318">
        <v>16.987500000000001</v>
      </c>
      <c r="F1318">
        <v>15.2225</v>
      </c>
      <c r="G1318">
        <v>43.42</v>
      </c>
      <c r="H1318">
        <v>72.81</v>
      </c>
      <c r="I1318">
        <v>34.549900000000001</v>
      </c>
      <c r="J1318">
        <v>3.14</v>
      </c>
      <c r="K1318">
        <v>12.449199999999999</v>
      </c>
      <c r="L1318">
        <v>1234.3399999999999</v>
      </c>
    </row>
    <row r="1319" spans="1:12" x14ac:dyDescent="0.35">
      <c r="A1319" s="3">
        <v>39897</v>
      </c>
      <c r="B1319">
        <v>15.5192</v>
      </c>
      <c r="C1319">
        <v>14.4687</v>
      </c>
      <c r="D1319">
        <v>13.55</v>
      </c>
      <c r="E1319">
        <v>17.158200000000001</v>
      </c>
      <c r="F1319">
        <v>15.1221</v>
      </c>
      <c r="G1319">
        <v>41.56</v>
      </c>
      <c r="H1319">
        <v>72.400000000000006</v>
      </c>
      <c r="I1319">
        <v>34.976900000000001</v>
      </c>
      <c r="J1319">
        <v>3.17</v>
      </c>
      <c r="K1319">
        <v>12.3994</v>
      </c>
      <c r="L1319">
        <v>1236.6600000000001</v>
      </c>
    </row>
    <row r="1320" spans="1:12" x14ac:dyDescent="0.35">
      <c r="A1320" s="3">
        <v>39898</v>
      </c>
      <c r="B1320">
        <v>16.343699999999998</v>
      </c>
      <c r="C1320">
        <v>14.928000000000001</v>
      </c>
      <c r="D1320">
        <v>13.35</v>
      </c>
      <c r="E1320">
        <v>17.7178</v>
      </c>
      <c r="F1320">
        <v>15.7974</v>
      </c>
      <c r="G1320">
        <v>41.75</v>
      </c>
      <c r="H1320">
        <v>73.69</v>
      </c>
      <c r="I1320">
        <v>35.921700000000001</v>
      </c>
      <c r="J1320">
        <v>3.56</v>
      </c>
      <c r="K1320">
        <v>13.129799999999999</v>
      </c>
      <c r="L1320">
        <v>1281.3</v>
      </c>
    </row>
    <row r="1321" spans="1:12" x14ac:dyDescent="0.35">
      <c r="A1321" s="3">
        <v>39899</v>
      </c>
      <c r="B1321">
        <v>15.7361</v>
      </c>
      <c r="C1321">
        <v>14.5176</v>
      </c>
      <c r="D1321">
        <v>13.18</v>
      </c>
      <c r="E1321">
        <v>17.0823</v>
      </c>
      <c r="F1321">
        <v>15.4689</v>
      </c>
      <c r="G1321">
        <v>39.68</v>
      </c>
      <c r="H1321">
        <v>70.52</v>
      </c>
      <c r="I1321">
        <v>35.376600000000003</v>
      </c>
      <c r="J1321">
        <v>3.37</v>
      </c>
      <c r="K1321">
        <v>12.797800000000001</v>
      </c>
      <c r="L1321">
        <v>1251.47</v>
      </c>
    </row>
    <row r="1322" spans="1:12" x14ac:dyDescent="0.35">
      <c r="A1322" s="3">
        <v>39902</v>
      </c>
      <c r="B1322">
        <v>15.172000000000001</v>
      </c>
      <c r="C1322">
        <v>14.196999999999999</v>
      </c>
      <c r="D1322">
        <v>12.7</v>
      </c>
      <c r="E1322">
        <v>16.750299999999999</v>
      </c>
      <c r="F1322">
        <v>14.8848</v>
      </c>
      <c r="G1322">
        <v>42.03</v>
      </c>
      <c r="H1322">
        <v>71.44</v>
      </c>
      <c r="I1322">
        <v>34.404499999999999</v>
      </c>
      <c r="J1322">
        <v>3.19</v>
      </c>
      <c r="K1322">
        <v>12.216900000000001</v>
      </c>
      <c r="L1322">
        <v>1220.81</v>
      </c>
    </row>
    <row r="1323" spans="1:12" x14ac:dyDescent="0.35">
      <c r="A1323" s="3">
        <v>39903</v>
      </c>
      <c r="B1323">
        <v>15.9445</v>
      </c>
      <c r="C1323">
        <v>14.2826</v>
      </c>
      <c r="D1323">
        <v>12.81</v>
      </c>
      <c r="E1323">
        <v>17.139199999999999</v>
      </c>
      <c r="F1323">
        <v>15.304600000000001</v>
      </c>
      <c r="G1323">
        <v>42.92</v>
      </c>
      <c r="H1323">
        <v>73.44</v>
      </c>
      <c r="I1323">
        <v>35.349400000000003</v>
      </c>
      <c r="J1323">
        <v>3.05</v>
      </c>
      <c r="K1323">
        <v>12.4741</v>
      </c>
      <c r="L1323">
        <v>1237.01</v>
      </c>
    </row>
    <row r="1324" spans="1:12" x14ac:dyDescent="0.35">
      <c r="A1324" s="3">
        <v>39904</v>
      </c>
      <c r="B1324">
        <v>16.760300000000001</v>
      </c>
      <c r="C1324">
        <v>14.7676</v>
      </c>
      <c r="D1324">
        <v>12.75</v>
      </c>
      <c r="E1324">
        <v>17.622900000000001</v>
      </c>
      <c r="F1324">
        <v>15.9343</v>
      </c>
      <c r="G1324">
        <v>42.87</v>
      </c>
      <c r="H1324">
        <v>73.5</v>
      </c>
      <c r="I1324">
        <v>36.048900000000003</v>
      </c>
      <c r="J1324">
        <v>3.02</v>
      </c>
      <c r="K1324">
        <v>12.4741</v>
      </c>
      <c r="L1324">
        <v>1252.51</v>
      </c>
    </row>
    <row r="1325" spans="1:12" x14ac:dyDescent="0.35">
      <c r="A1325" s="3">
        <v>39905</v>
      </c>
      <c r="B1325">
        <v>16.742999999999999</v>
      </c>
      <c r="C1325">
        <v>15.313800000000001</v>
      </c>
      <c r="D1325">
        <v>12.95</v>
      </c>
      <c r="E1325">
        <v>17.8506</v>
      </c>
      <c r="F1325">
        <v>16.5549</v>
      </c>
      <c r="G1325">
        <v>43.13</v>
      </c>
      <c r="H1325">
        <v>76.34</v>
      </c>
      <c r="I1325">
        <v>37.529699999999998</v>
      </c>
      <c r="J1325">
        <v>3.16</v>
      </c>
      <c r="K1325">
        <v>13.030200000000001</v>
      </c>
      <c r="L1325">
        <v>1294.3</v>
      </c>
    </row>
    <row r="1326" spans="1:12" x14ac:dyDescent="0.35">
      <c r="A1326" s="3">
        <v>39906</v>
      </c>
      <c r="B1326">
        <v>16.2743</v>
      </c>
      <c r="C1326">
        <v>15.759499999999999</v>
      </c>
      <c r="D1326">
        <v>13.34</v>
      </c>
      <c r="E1326">
        <v>18.296399999999998</v>
      </c>
      <c r="F1326">
        <v>16.5731</v>
      </c>
      <c r="G1326">
        <v>43.07</v>
      </c>
      <c r="H1326">
        <v>78.17</v>
      </c>
      <c r="I1326">
        <v>37.420699999999997</v>
      </c>
      <c r="J1326">
        <v>3.43</v>
      </c>
      <c r="K1326">
        <v>13.2377</v>
      </c>
      <c r="L1326">
        <v>1316.16</v>
      </c>
    </row>
    <row r="1327" spans="1:12" x14ac:dyDescent="0.35">
      <c r="A1327" s="3">
        <v>39909</v>
      </c>
      <c r="B1327">
        <v>16.283000000000001</v>
      </c>
      <c r="C1327">
        <v>16.093699999999998</v>
      </c>
      <c r="D1327">
        <v>13.23</v>
      </c>
      <c r="E1327">
        <v>18.172699999999999</v>
      </c>
      <c r="F1327">
        <v>15.998200000000001</v>
      </c>
      <c r="G1327">
        <v>44.5</v>
      </c>
      <c r="H1327">
        <v>77.989999999999995</v>
      </c>
      <c r="I1327">
        <v>36.9392</v>
      </c>
      <c r="J1327">
        <v>3.5300000000000002</v>
      </c>
      <c r="K1327">
        <v>13.163</v>
      </c>
      <c r="L1327">
        <v>1313.1</v>
      </c>
    </row>
    <row r="1328" spans="1:12" x14ac:dyDescent="0.35">
      <c r="A1328" s="3">
        <v>39910</v>
      </c>
      <c r="B1328">
        <v>16.283000000000001</v>
      </c>
      <c r="C1328">
        <v>15.625</v>
      </c>
      <c r="D1328">
        <v>12.81</v>
      </c>
      <c r="E1328">
        <v>17.630700000000001</v>
      </c>
      <c r="F1328">
        <v>15.377599999999999</v>
      </c>
      <c r="G1328">
        <v>43.7</v>
      </c>
      <c r="H1328">
        <v>75.510000000000005</v>
      </c>
      <c r="I1328">
        <v>35.758200000000002</v>
      </c>
      <c r="J1328">
        <v>3.44</v>
      </c>
      <c r="K1328">
        <v>12.822699999999999</v>
      </c>
      <c r="L1328">
        <v>1275.42</v>
      </c>
    </row>
    <row r="1329" spans="1:12" x14ac:dyDescent="0.35">
      <c r="A1329" s="3">
        <v>39911</v>
      </c>
      <c r="B1329">
        <v>16.656199999999998</v>
      </c>
      <c r="C1329">
        <v>15.8043</v>
      </c>
      <c r="D1329">
        <v>12.92</v>
      </c>
      <c r="E1329">
        <v>17.659199999999998</v>
      </c>
      <c r="F1329">
        <v>15.633100000000001</v>
      </c>
      <c r="G1329">
        <v>44.28</v>
      </c>
      <c r="H1329">
        <v>76.98</v>
      </c>
      <c r="I1329">
        <v>36.539499999999997</v>
      </c>
      <c r="J1329">
        <v>3.68</v>
      </c>
      <c r="K1329">
        <v>12.673299999999999</v>
      </c>
      <c r="L1329">
        <v>1300.75</v>
      </c>
    </row>
    <row r="1330" spans="1:12" x14ac:dyDescent="0.35">
      <c r="A1330" s="3">
        <v>39912</v>
      </c>
      <c r="B1330">
        <v>17.072800000000001</v>
      </c>
      <c r="C1330">
        <v>16.245899999999999</v>
      </c>
      <c r="D1330">
        <v>13.47</v>
      </c>
      <c r="E1330">
        <v>18.172699999999999</v>
      </c>
      <c r="F1330">
        <v>16.262899999999998</v>
      </c>
      <c r="G1330">
        <v>46.95</v>
      </c>
      <c r="H1330">
        <v>79.77</v>
      </c>
      <c r="I1330">
        <v>37.8386</v>
      </c>
      <c r="J1330">
        <v>3.75</v>
      </c>
      <c r="K1330">
        <v>13.262600000000001</v>
      </c>
      <c r="L1330">
        <v>1340.28</v>
      </c>
    </row>
    <row r="1331" spans="1:12" x14ac:dyDescent="0.35">
      <c r="A1331" s="3">
        <v>39916</v>
      </c>
      <c r="B1331">
        <v>17.003399999999999</v>
      </c>
      <c r="C1331">
        <v>16.334199999999999</v>
      </c>
      <c r="D1331">
        <v>14.42</v>
      </c>
      <c r="E1331">
        <v>18.1252</v>
      </c>
      <c r="F1331">
        <v>16.326699999999999</v>
      </c>
      <c r="G1331">
        <v>49.42</v>
      </c>
      <c r="H1331">
        <v>78.94</v>
      </c>
      <c r="I1331">
        <v>37.139099999999999</v>
      </c>
      <c r="J1331">
        <v>3.61</v>
      </c>
      <c r="K1331">
        <v>13.262600000000001</v>
      </c>
      <c r="L1331">
        <v>1336.67</v>
      </c>
    </row>
    <row r="1332" spans="1:12" x14ac:dyDescent="0.35">
      <c r="A1332" s="3">
        <v>39917</v>
      </c>
      <c r="B1332">
        <v>16.795100000000001</v>
      </c>
      <c r="C1332">
        <v>16.0747</v>
      </c>
      <c r="D1332">
        <v>14.07</v>
      </c>
      <c r="E1332">
        <v>17.944500000000001</v>
      </c>
      <c r="F1332">
        <v>16.363199999999999</v>
      </c>
      <c r="G1332">
        <v>47.8</v>
      </c>
      <c r="H1332">
        <v>77.22</v>
      </c>
      <c r="I1332">
        <v>37.066400000000002</v>
      </c>
      <c r="J1332">
        <v>3.63</v>
      </c>
      <c r="K1332">
        <v>13.2875</v>
      </c>
      <c r="L1332">
        <v>1322.31</v>
      </c>
    </row>
    <row r="1333" spans="1:12" x14ac:dyDescent="0.35">
      <c r="A1333" s="3">
        <v>39918</v>
      </c>
      <c r="B1333">
        <v>16.343699999999998</v>
      </c>
      <c r="C1333">
        <v>15.983700000000001</v>
      </c>
      <c r="D1333">
        <v>14.02</v>
      </c>
      <c r="E1333">
        <v>17.6783</v>
      </c>
      <c r="F1333">
        <v>16.025600000000001</v>
      </c>
      <c r="G1333">
        <v>46.59</v>
      </c>
      <c r="H1333">
        <v>74.709999999999994</v>
      </c>
      <c r="I1333">
        <v>37.157299999999999</v>
      </c>
      <c r="J1333">
        <v>3.44</v>
      </c>
      <c r="K1333">
        <v>12.963799999999999</v>
      </c>
      <c r="L1333">
        <v>1316.51</v>
      </c>
    </row>
    <row r="1334" spans="1:12" x14ac:dyDescent="0.35">
      <c r="A1334" s="3">
        <v>39919</v>
      </c>
      <c r="B1334">
        <v>17.1509</v>
      </c>
      <c r="C1334">
        <v>16.501300000000001</v>
      </c>
      <c r="D1334">
        <v>14.43</v>
      </c>
      <c r="E1334">
        <v>18.2393</v>
      </c>
      <c r="F1334">
        <v>16.5001</v>
      </c>
      <c r="G1334">
        <v>48.27</v>
      </c>
      <c r="H1334">
        <v>77.25</v>
      </c>
      <c r="I1334">
        <v>37.829500000000003</v>
      </c>
      <c r="J1334">
        <v>3.57</v>
      </c>
      <c r="K1334">
        <v>13.187900000000001</v>
      </c>
      <c r="L1334">
        <v>1352.98</v>
      </c>
    </row>
    <row r="1335" spans="1:12" x14ac:dyDescent="0.35">
      <c r="A1335" s="3">
        <v>39920</v>
      </c>
      <c r="B1335">
        <v>16.664899999999999</v>
      </c>
      <c r="C1335">
        <v>16.768999999999998</v>
      </c>
      <c r="D1335">
        <v>14.39</v>
      </c>
      <c r="E1335">
        <v>18.1252</v>
      </c>
      <c r="F1335">
        <v>16.417999999999999</v>
      </c>
      <c r="G1335">
        <v>48.83</v>
      </c>
      <c r="H1335">
        <v>78.05</v>
      </c>
      <c r="I1335">
        <v>37.229900000000001</v>
      </c>
      <c r="J1335">
        <v>3.56</v>
      </c>
      <c r="K1335">
        <v>12.9472</v>
      </c>
      <c r="L1335">
        <v>1353.92</v>
      </c>
    </row>
    <row r="1336" spans="1:12" x14ac:dyDescent="0.35">
      <c r="A1336" s="3">
        <v>39923</v>
      </c>
      <c r="B1336">
        <v>16.152799999999999</v>
      </c>
      <c r="C1336">
        <v>16.372299999999999</v>
      </c>
      <c r="D1336">
        <v>13.66</v>
      </c>
      <c r="E1336">
        <v>17.896999999999998</v>
      </c>
      <c r="F1336">
        <v>15.7974</v>
      </c>
      <c r="G1336">
        <v>49.61</v>
      </c>
      <c r="H1336">
        <v>77.569999999999993</v>
      </c>
      <c r="I1336">
        <v>36.003500000000003</v>
      </c>
      <c r="J1336">
        <v>3.31</v>
      </c>
      <c r="K1336">
        <v>12.449199999999999</v>
      </c>
      <c r="L1336">
        <v>1309.3699999999999</v>
      </c>
    </row>
    <row r="1337" spans="1:12" x14ac:dyDescent="0.35">
      <c r="A1337" s="3">
        <v>39924</v>
      </c>
      <c r="B1337">
        <v>16.465199999999999</v>
      </c>
      <c r="C1337">
        <v>16.543500000000002</v>
      </c>
      <c r="D1337">
        <v>14.38</v>
      </c>
      <c r="E1337">
        <v>18.572199999999999</v>
      </c>
      <c r="F1337">
        <v>16.144200000000001</v>
      </c>
      <c r="G1337">
        <v>46.6</v>
      </c>
      <c r="H1337">
        <v>78.739999999999995</v>
      </c>
      <c r="I1337">
        <v>36.584899999999998</v>
      </c>
      <c r="J1337">
        <v>3.36</v>
      </c>
      <c r="K1337">
        <v>12.747999999999999</v>
      </c>
      <c r="L1337">
        <v>1329.06</v>
      </c>
    </row>
    <row r="1338" spans="1:12" x14ac:dyDescent="0.35">
      <c r="A1338" s="3">
        <v>39925</v>
      </c>
      <c r="B1338">
        <v>16.3003</v>
      </c>
      <c r="C1338">
        <v>16.509499999999999</v>
      </c>
      <c r="D1338">
        <v>14.48</v>
      </c>
      <c r="E1338">
        <v>18.401</v>
      </c>
      <c r="F1338">
        <v>15.9161</v>
      </c>
      <c r="G1338">
        <v>45.88</v>
      </c>
      <c r="H1338">
        <v>79.2</v>
      </c>
      <c r="I1338">
        <v>36.448599999999999</v>
      </c>
      <c r="J1338">
        <v>3.33</v>
      </c>
      <c r="K1338">
        <v>13.0053</v>
      </c>
      <c r="L1338">
        <v>1335.72</v>
      </c>
    </row>
    <row r="1339" spans="1:12" x14ac:dyDescent="0.35">
      <c r="A1339" s="3">
        <v>39926</v>
      </c>
      <c r="B1339">
        <v>16.421800000000001</v>
      </c>
      <c r="C1339">
        <v>17.038</v>
      </c>
      <c r="D1339">
        <v>14.55</v>
      </c>
      <c r="E1339">
        <v>18.7148</v>
      </c>
      <c r="F1339">
        <v>16.080300000000001</v>
      </c>
      <c r="G1339">
        <v>45.32</v>
      </c>
      <c r="H1339">
        <v>80.61</v>
      </c>
      <c r="I1339">
        <v>37.002800000000001</v>
      </c>
      <c r="J1339">
        <v>3.5300000000000002</v>
      </c>
      <c r="K1339">
        <v>12.889099999999999</v>
      </c>
      <c r="L1339">
        <v>1344.41</v>
      </c>
    </row>
    <row r="1340" spans="1:12" x14ac:dyDescent="0.35">
      <c r="A1340" s="3">
        <v>39927</v>
      </c>
      <c r="B1340">
        <v>18.149100000000001</v>
      </c>
      <c r="C1340">
        <v>16.834199999999999</v>
      </c>
      <c r="D1340">
        <v>14.73</v>
      </c>
      <c r="E1340">
        <v>18.819400000000002</v>
      </c>
      <c r="F1340">
        <v>16.810400000000001</v>
      </c>
      <c r="G1340">
        <v>42.73</v>
      </c>
      <c r="H1340">
        <v>84.46</v>
      </c>
      <c r="I1340">
        <v>37.575200000000002</v>
      </c>
      <c r="J1340">
        <v>3.51</v>
      </c>
      <c r="K1340">
        <v>12.963799999999999</v>
      </c>
      <c r="L1340">
        <v>1373.28</v>
      </c>
    </row>
    <row r="1341" spans="1:12" x14ac:dyDescent="0.35">
      <c r="A1341" s="3">
        <v>39930</v>
      </c>
      <c r="B1341">
        <v>17.706399999999999</v>
      </c>
      <c r="C1341">
        <v>16.946999999999999</v>
      </c>
      <c r="D1341">
        <v>13.89</v>
      </c>
      <c r="E1341">
        <v>18.8004</v>
      </c>
      <c r="F1341">
        <v>16.764800000000001</v>
      </c>
      <c r="G1341">
        <v>46.37</v>
      </c>
      <c r="H1341">
        <v>83.12</v>
      </c>
      <c r="I1341">
        <v>39.219499999999996</v>
      </c>
      <c r="J1341">
        <v>3.4699999999999998</v>
      </c>
      <c r="K1341">
        <v>12.6816</v>
      </c>
      <c r="L1341">
        <v>1369.94</v>
      </c>
    </row>
    <row r="1342" spans="1:12" x14ac:dyDescent="0.35">
      <c r="A1342" s="3">
        <v>39931</v>
      </c>
      <c r="B1342">
        <v>17.298500000000001</v>
      </c>
      <c r="C1342">
        <v>16.834499999999998</v>
      </c>
      <c r="D1342">
        <v>13.64</v>
      </c>
      <c r="E1342">
        <v>18.771899999999999</v>
      </c>
      <c r="F1342">
        <v>17.038599999999999</v>
      </c>
      <c r="G1342">
        <v>46.18</v>
      </c>
      <c r="H1342">
        <v>82.4</v>
      </c>
      <c r="I1342">
        <v>38.374600000000001</v>
      </c>
      <c r="J1342">
        <v>3.41</v>
      </c>
      <c r="K1342">
        <v>12.4907</v>
      </c>
      <c r="L1342">
        <v>1361.92</v>
      </c>
    </row>
    <row r="1343" spans="1:12" x14ac:dyDescent="0.35">
      <c r="A1343" s="3">
        <v>39932</v>
      </c>
      <c r="B1343">
        <v>17.5762</v>
      </c>
      <c r="C1343">
        <v>17.002700000000001</v>
      </c>
      <c r="D1343">
        <v>14.02</v>
      </c>
      <c r="E1343">
        <v>18.6387</v>
      </c>
      <c r="F1343">
        <v>17.567900000000002</v>
      </c>
      <c r="G1343">
        <v>45.23</v>
      </c>
      <c r="H1343">
        <v>79.790000000000006</v>
      </c>
      <c r="I1343">
        <v>39.137799999999999</v>
      </c>
      <c r="J1343">
        <v>3.51</v>
      </c>
      <c r="K1343">
        <v>12.739699999999999</v>
      </c>
      <c r="L1343">
        <v>1382.38</v>
      </c>
    </row>
    <row r="1344" spans="1:12" x14ac:dyDescent="0.35">
      <c r="A1344" s="3">
        <v>39933</v>
      </c>
      <c r="B1344">
        <v>17.584900000000001</v>
      </c>
      <c r="C1344">
        <v>17.096399999999999</v>
      </c>
      <c r="D1344">
        <v>14.29</v>
      </c>
      <c r="E1344">
        <v>18.391500000000001</v>
      </c>
      <c r="F1344">
        <v>17.631799999999998</v>
      </c>
      <c r="G1344">
        <v>45.31</v>
      </c>
      <c r="H1344">
        <v>80.52</v>
      </c>
      <c r="I1344">
        <v>38.447299999999998</v>
      </c>
      <c r="J1344">
        <v>3.61</v>
      </c>
      <c r="K1344">
        <v>13.0966</v>
      </c>
      <c r="L1344">
        <v>1394.33</v>
      </c>
    </row>
    <row r="1345" spans="1:12" x14ac:dyDescent="0.35">
      <c r="A1345" s="3">
        <v>39934</v>
      </c>
      <c r="B1345">
        <v>17.567499999999999</v>
      </c>
      <c r="C1345">
        <v>17.288</v>
      </c>
      <c r="D1345">
        <v>14.14</v>
      </c>
      <c r="E1345">
        <v>18.391500000000001</v>
      </c>
      <c r="F1345">
        <v>17.8691</v>
      </c>
      <c r="G1345">
        <v>44.48</v>
      </c>
      <c r="H1345">
        <v>78.959999999999994</v>
      </c>
      <c r="I1345">
        <v>38.7562</v>
      </c>
      <c r="J1345">
        <v>3.82</v>
      </c>
      <c r="K1345">
        <v>13.121499999999999</v>
      </c>
      <c r="L1345">
        <v>1396.62</v>
      </c>
    </row>
    <row r="1346" spans="1:12" x14ac:dyDescent="0.35">
      <c r="A1346" s="3">
        <v>39937</v>
      </c>
      <c r="B1346">
        <v>17.524100000000001</v>
      </c>
      <c r="C1346">
        <v>17.944299999999998</v>
      </c>
      <c r="D1346">
        <v>14.18</v>
      </c>
      <c r="E1346">
        <v>18.0396</v>
      </c>
      <c r="F1346">
        <v>17.796099999999999</v>
      </c>
      <c r="G1346">
        <v>44.94</v>
      </c>
      <c r="H1346">
        <v>79.77</v>
      </c>
      <c r="I1346">
        <v>39.383099999999999</v>
      </c>
      <c r="J1346">
        <v>4.26</v>
      </c>
      <c r="K1346">
        <v>13.827</v>
      </c>
      <c r="L1346">
        <v>1427.96</v>
      </c>
    </row>
    <row r="1347" spans="1:12" x14ac:dyDescent="0.35">
      <c r="A1347" s="3">
        <v>39938</v>
      </c>
      <c r="B1347">
        <v>17.177</v>
      </c>
      <c r="C1347">
        <v>18.031199999999998</v>
      </c>
      <c r="D1347">
        <v>14.74</v>
      </c>
      <c r="E1347">
        <v>18.0777</v>
      </c>
      <c r="F1347">
        <v>17.9147</v>
      </c>
      <c r="G1347">
        <v>45.11</v>
      </c>
      <c r="H1347">
        <v>81.900000000000006</v>
      </c>
      <c r="I1347">
        <v>39.510199999999998</v>
      </c>
      <c r="J1347">
        <v>4.32</v>
      </c>
      <c r="K1347">
        <v>13.525600000000001</v>
      </c>
      <c r="L1347">
        <v>1423.81</v>
      </c>
    </row>
    <row r="1348" spans="1:12" x14ac:dyDescent="0.35">
      <c r="A1348" s="3">
        <v>39939</v>
      </c>
      <c r="B1348">
        <v>17.177</v>
      </c>
      <c r="C1348">
        <v>18.002700000000001</v>
      </c>
      <c r="D1348">
        <v>14.85</v>
      </c>
      <c r="E1348">
        <v>18.1252</v>
      </c>
      <c r="F1348">
        <v>17.8964</v>
      </c>
      <c r="G1348">
        <v>42.99</v>
      </c>
      <c r="H1348">
        <v>81.99</v>
      </c>
      <c r="I1348">
        <v>39.728299999999997</v>
      </c>
      <c r="J1348">
        <v>4.3099999999999996</v>
      </c>
      <c r="K1348">
        <v>13.4922</v>
      </c>
      <c r="L1348">
        <v>1423.85</v>
      </c>
    </row>
    <row r="1349" spans="1:12" x14ac:dyDescent="0.35">
      <c r="A1349" s="3">
        <v>39940</v>
      </c>
      <c r="B1349">
        <v>16.768999999999998</v>
      </c>
      <c r="C1349">
        <v>17.535299999999999</v>
      </c>
      <c r="D1349">
        <v>14.8</v>
      </c>
      <c r="E1349">
        <v>17.5166</v>
      </c>
      <c r="F1349">
        <v>17.2941</v>
      </c>
      <c r="G1349">
        <v>39.97</v>
      </c>
      <c r="H1349">
        <v>79.28</v>
      </c>
      <c r="I1349">
        <v>38.465499999999999</v>
      </c>
      <c r="J1349">
        <v>4.01</v>
      </c>
      <c r="K1349">
        <v>13.199199999999999</v>
      </c>
      <c r="L1349">
        <v>1389.83</v>
      </c>
    </row>
    <row r="1350" spans="1:12" x14ac:dyDescent="0.35">
      <c r="A1350" s="3">
        <v>39941</v>
      </c>
      <c r="B1350">
        <v>16.855799999999999</v>
      </c>
      <c r="C1350">
        <v>17.553000000000001</v>
      </c>
      <c r="D1350">
        <v>15.15</v>
      </c>
      <c r="E1350">
        <v>17.421500000000002</v>
      </c>
      <c r="F1350">
        <v>17.093299999999999</v>
      </c>
      <c r="G1350">
        <v>40.22</v>
      </c>
      <c r="H1350">
        <v>77.95</v>
      </c>
      <c r="I1350">
        <v>37.965800000000002</v>
      </c>
      <c r="J1350">
        <v>3.93</v>
      </c>
      <c r="K1350">
        <v>12.797499999999999</v>
      </c>
      <c r="L1350">
        <v>1394.16</v>
      </c>
    </row>
    <row r="1351" spans="1:12" x14ac:dyDescent="0.35">
      <c r="A1351" s="3">
        <v>39944</v>
      </c>
      <c r="B1351">
        <v>16.768999999999998</v>
      </c>
      <c r="C1351">
        <v>17.604600000000001</v>
      </c>
      <c r="D1351">
        <v>15.54</v>
      </c>
      <c r="E1351">
        <v>17.649699999999999</v>
      </c>
      <c r="F1351">
        <v>16.983799999999999</v>
      </c>
      <c r="G1351">
        <v>39.6</v>
      </c>
      <c r="H1351">
        <v>78.61</v>
      </c>
      <c r="I1351">
        <v>38.0839</v>
      </c>
      <c r="J1351">
        <v>4.22</v>
      </c>
      <c r="K1351">
        <v>12.8644</v>
      </c>
      <c r="L1351">
        <v>1395.79</v>
      </c>
    </row>
    <row r="1352" spans="1:12" x14ac:dyDescent="0.35">
      <c r="A1352" s="3">
        <v>39945</v>
      </c>
      <c r="B1352">
        <v>17.2638</v>
      </c>
      <c r="C1352">
        <v>16.904900000000001</v>
      </c>
      <c r="D1352">
        <v>15.1</v>
      </c>
      <c r="E1352">
        <v>17.4786</v>
      </c>
      <c r="F1352">
        <v>17.084199999999999</v>
      </c>
      <c r="G1352">
        <v>40.33</v>
      </c>
      <c r="H1352">
        <v>77.930000000000007</v>
      </c>
      <c r="I1352">
        <v>37.1845</v>
      </c>
      <c r="J1352">
        <v>4.3499999999999996</v>
      </c>
      <c r="K1352">
        <v>12.730499999999999</v>
      </c>
      <c r="L1352">
        <v>1377.4</v>
      </c>
    </row>
    <row r="1353" spans="1:12" x14ac:dyDescent="0.35">
      <c r="A1353" s="3">
        <v>39946</v>
      </c>
      <c r="B1353">
        <v>17.142199999999999</v>
      </c>
      <c r="C1353">
        <v>16.234999999999999</v>
      </c>
      <c r="D1353">
        <v>14.52</v>
      </c>
      <c r="E1353">
        <v>17.183800000000002</v>
      </c>
      <c r="F1353">
        <v>16.472799999999999</v>
      </c>
      <c r="G1353">
        <v>37.65</v>
      </c>
      <c r="H1353">
        <v>74.19</v>
      </c>
      <c r="I1353">
        <v>36.2669</v>
      </c>
      <c r="J1353">
        <v>4.38</v>
      </c>
      <c r="K1353">
        <v>12.663600000000001</v>
      </c>
      <c r="L1353">
        <v>1339.83</v>
      </c>
    </row>
    <row r="1354" spans="1:12" x14ac:dyDescent="0.35">
      <c r="A1354" s="3">
        <v>39947</v>
      </c>
      <c r="B1354">
        <v>17.411300000000001</v>
      </c>
      <c r="C1354">
        <v>16.705100000000002</v>
      </c>
      <c r="D1354">
        <v>14.76</v>
      </c>
      <c r="E1354">
        <v>17.554600000000001</v>
      </c>
      <c r="F1354">
        <v>16.5093</v>
      </c>
      <c r="G1354">
        <v>37.08</v>
      </c>
      <c r="H1354">
        <v>75.11</v>
      </c>
      <c r="I1354">
        <v>36.821100000000001</v>
      </c>
      <c r="J1354">
        <v>4.24</v>
      </c>
      <c r="K1354">
        <v>13.0067</v>
      </c>
      <c r="L1354">
        <v>1359.67</v>
      </c>
    </row>
    <row r="1355" spans="1:12" x14ac:dyDescent="0.35">
      <c r="A1355" s="3">
        <v>39948</v>
      </c>
      <c r="B1355">
        <v>17.5502</v>
      </c>
      <c r="C1355">
        <v>16.633099999999999</v>
      </c>
      <c r="D1355">
        <v>14.91</v>
      </c>
      <c r="E1355">
        <v>17.5166</v>
      </c>
      <c r="F1355">
        <v>16.354099999999999</v>
      </c>
      <c r="G1355">
        <v>38.5</v>
      </c>
      <c r="H1355">
        <v>73.599999999999994</v>
      </c>
      <c r="I1355">
        <v>36.993699999999997</v>
      </c>
      <c r="J1355">
        <v>4.01</v>
      </c>
      <c r="K1355">
        <v>12.713799999999999</v>
      </c>
      <c r="L1355">
        <v>1355.11</v>
      </c>
    </row>
    <row r="1356" spans="1:12" x14ac:dyDescent="0.35">
      <c r="A1356" s="3">
        <v>39951</v>
      </c>
      <c r="B1356">
        <v>17.88</v>
      </c>
      <c r="C1356">
        <v>17.207899999999999</v>
      </c>
      <c r="D1356">
        <v>15.17</v>
      </c>
      <c r="E1356">
        <v>17.992100000000001</v>
      </c>
      <c r="F1356">
        <v>17.084199999999999</v>
      </c>
      <c r="G1356">
        <v>38.770000000000003</v>
      </c>
      <c r="H1356">
        <v>75.95</v>
      </c>
      <c r="I1356">
        <v>38.147500000000001</v>
      </c>
      <c r="J1356">
        <v>4.1399999999999997</v>
      </c>
      <c r="K1356">
        <v>12.99</v>
      </c>
      <c r="L1356">
        <v>1392.73</v>
      </c>
    </row>
    <row r="1357" spans="1:12" x14ac:dyDescent="0.35">
      <c r="A1357" s="3">
        <v>39952</v>
      </c>
      <c r="B1357">
        <v>17.740300000000001</v>
      </c>
      <c r="C1357">
        <v>17.316500000000001</v>
      </c>
      <c r="D1357">
        <v>15.18</v>
      </c>
      <c r="E1357">
        <v>18.0396</v>
      </c>
      <c r="F1357">
        <v>17.2302</v>
      </c>
      <c r="G1357">
        <v>39.630000000000003</v>
      </c>
      <c r="H1357">
        <v>77.87</v>
      </c>
      <c r="I1357">
        <v>38.465499999999999</v>
      </c>
      <c r="J1357">
        <v>4.3899999999999997</v>
      </c>
      <c r="K1357">
        <v>13.098800000000001</v>
      </c>
      <c r="L1357">
        <v>1398.05</v>
      </c>
    </row>
    <row r="1358" spans="1:12" x14ac:dyDescent="0.35">
      <c r="A1358" s="3">
        <v>39953</v>
      </c>
      <c r="B1358">
        <v>17.801400000000001</v>
      </c>
      <c r="C1358">
        <v>17.101900000000001</v>
      </c>
      <c r="D1358">
        <v>14.96</v>
      </c>
      <c r="E1358">
        <v>18.011099999999999</v>
      </c>
      <c r="F1358">
        <v>16.974699999999999</v>
      </c>
      <c r="G1358">
        <v>40.25</v>
      </c>
      <c r="H1358">
        <v>77.97</v>
      </c>
      <c r="I1358">
        <v>38.674399999999999</v>
      </c>
      <c r="J1358">
        <v>4.5</v>
      </c>
      <c r="K1358">
        <v>13.0402</v>
      </c>
      <c r="L1358">
        <v>1393.72</v>
      </c>
    </row>
    <row r="1359" spans="1:12" x14ac:dyDescent="0.35">
      <c r="A1359" s="3">
        <v>39954</v>
      </c>
      <c r="B1359">
        <v>17.3123</v>
      </c>
      <c r="C1359">
        <v>16.872299999999999</v>
      </c>
      <c r="D1359">
        <v>14.87</v>
      </c>
      <c r="E1359">
        <v>17.659199999999998</v>
      </c>
      <c r="F1359">
        <v>16.5184</v>
      </c>
      <c r="G1359">
        <v>39.11</v>
      </c>
      <c r="H1359">
        <v>75.959999999999994</v>
      </c>
      <c r="I1359">
        <v>37.875</v>
      </c>
      <c r="J1359">
        <v>4.34</v>
      </c>
      <c r="K1359">
        <v>12.705400000000001</v>
      </c>
      <c r="L1359">
        <v>1367.39</v>
      </c>
    </row>
    <row r="1360" spans="1:12" x14ac:dyDescent="0.35">
      <c r="A1360" s="3">
        <v>39955</v>
      </c>
      <c r="B1360">
        <v>17.251100000000001</v>
      </c>
      <c r="C1360">
        <v>16.643999999999998</v>
      </c>
      <c r="D1360">
        <v>14.98</v>
      </c>
      <c r="E1360">
        <v>17.735299999999999</v>
      </c>
      <c r="F1360">
        <v>16.335899999999999</v>
      </c>
      <c r="G1360">
        <v>38.799999999999997</v>
      </c>
      <c r="H1360">
        <v>75.64</v>
      </c>
      <c r="I1360">
        <v>37.529699999999998</v>
      </c>
      <c r="J1360">
        <v>4.26</v>
      </c>
      <c r="K1360">
        <v>12.5966</v>
      </c>
      <c r="L1360">
        <v>1363.17</v>
      </c>
    </row>
    <row r="1361" spans="1:12" x14ac:dyDescent="0.35">
      <c r="A1361" s="3">
        <v>39959</v>
      </c>
      <c r="B1361">
        <v>17.766500000000001</v>
      </c>
      <c r="C1361">
        <v>17.768999999999998</v>
      </c>
      <c r="D1361">
        <v>15.28</v>
      </c>
      <c r="E1361">
        <v>18.134699999999999</v>
      </c>
      <c r="F1361">
        <v>16.874300000000002</v>
      </c>
      <c r="G1361">
        <v>40.090000000000003</v>
      </c>
      <c r="H1361">
        <v>78.39</v>
      </c>
      <c r="I1361">
        <v>39.328600000000002</v>
      </c>
      <c r="J1361">
        <v>4.53</v>
      </c>
      <c r="K1361">
        <v>12.9565</v>
      </c>
      <c r="L1361">
        <v>1412.61</v>
      </c>
    </row>
    <row r="1362" spans="1:12" x14ac:dyDescent="0.35">
      <c r="A1362" s="3">
        <v>39960</v>
      </c>
      <c r="B1362">
        <v>17.582999999999998</v>
      </c>
      <c r="C1362">
        <v>18.077400000000001</v>
      </c>
      <c r="D1362">
        <v>14.94</v>
      </c>
      <c r="E1362">
        <v>18.058599999999998</v>
      </c>
      <c r="F1362">
        <v>16.6279</v>
      </c>
      <c r="G1362">
        <v>38.93</v>
      </c>
      <c r="H1362">
        <v>77.099999999999994</v>
      </c>
      <c r="I1362">
        <v>38.699199999999998</v>
      </c>
      <c r="J1362">
        <v>4.71</v>
      </c>
      <c r="K1362">
        <v>12.9398</v>
      </c>
      <c r="L1362">
        <v>1401.88</v>
      </c>
    </row>
    <row r="1363" spans="1:12" x14ac:dyDescent="0.35">
      <c r="A1363" s="3">
        <v>39961</v>
      </c>
      <c r="B1363">
        <v>17.862500000000001</v>
      </c>
      <c r="C1363">
        <v>18.351900000000001</v>
      </c>
      <c r="D1363">
        <v>15.09</v>
      </c>
      <c r="E1363">
        <v>18.267800000000001</v>
      </c>
      <c r="F1363">
        <v>16.892600000000002</v>
      </c>
      <c r="G1363">
        <v>38.54</v>
      </c>
      <c r="H1363">
        <v>77.650000000000006</v>
      </c>
      <c r="I1363">
        <v>39.173499999999997</v>
      </c>
      <c r="J1363">
        <v>4.7</v>
      </c>
      <c r="K1363">
        <v>13.157400000000001</v>
      </c>
      <c r="L1363">
        <v>1420.31</v>
      </c>
    </row>
    <row r="1364" spans="1:12" x14ac:dyDescent="0.35">
      <c r="A1364" s="3">
        <v>39962</v>
      </c>
      <c r="B1364">
        <v>18.2469</v>
      </c>
      <c r="C1364">
        <v>18.452400000000001</v>
      </c>
      <c r="D1364">
        <v>15.84</v>
      </c>
      <c r="E1364">
        <v>18.629200000000001</v>
      </c>
      <c r="F1364">
        <v>16.883400000000002</v>
      </c>
      <c r="G1364">
        <v>39.42</v>
      </c>
      <c r="H1364">
        <v>77.989999999999995</v>
      </c>
      <c r="I1364">
        <v>39.757199999999997</v>
      </c>
      <c r="J1364">
        <v>4.54</v>
      </c>
      <c r="K1364">
        <v>13.157400000000001</v>
      </c>
      <c r="L1364">
        <v>1435.57</v>
      </c>
    </row>
    <row r="1365" spans="1:12" x14ac:dyDescent="0.35">
      <c r="A1365" s="3">
        <v>39965</v>
      </c>
      <c r="B1365">
        <v>18.692299999999999</v>
      </c>
      <c r="C1365">
        <v>18.933399999999999</v>
      </c>
      <c r="D1365">
        <v>16.579999999999998</v>
      </c>
      <c r="E1365">
        <v>18.943000000000001</v>
      </c>
      <c r="F1365">
        <v>17.796099999999999</v>
      </c>
      <c r="G1365">
        <v>40.94</v>
      </c>
      <c r="H1365">
        <v>83.05</v>
      </c>
      <c r="I1365">
        <v>40.496000000000002</v>
      </c>
      <c r="J1365">
        <v>4.7300000000000004</v>
      </c>
      <c r="K1365">
        <v>13.8102</v>
      </c>
      <c r="L1365">
        <v>1477.12</v>
      </c>
    </row>
    <row r="1366" spans="1:12" x14ac:dyDescent="0.35">
      <c r="A1366" s="3">
        <v>39966</v>
      </c>
      <c r="B1366">
        <v>18.692299999999999</v>
      </c>
      <c r="C1366">
        <v>18.952400000000001</v>
      </c>
      <c r="D1366">
        <v>16.62</v>
      </c>
      <c r="E1366">
        <v>19.351900000000001</v>
      </c>
      <c r="F1366">
        <v>17.8964</v>
      </c>
      <c r="G1366">
        <v>41.17</v>
      </c>
      <c r="H1366">
        <v>84.93</v>
      </c>
      <c r="I1366">
        <v>40.049100000000003</v>
      </c>
      <c r="J1366">
        <v>4.5600000000000005</v>
      </c>
      <c r="K1366">
        <v>13.550800000000001</v>
      </c>
      <c r="L1366">
        <v>1480.31</v>
      </c>
    </row>
    <row r="1367" spans="1:12" x14ac:dyDescent="0.35">
      <c r="A1367" s="3">
        <v>39967</v>
      </c>
      <c r="B1367">
        <v>18.980599999999999</v>
      </c>
      <c r="C1367">
        <v>19.1508</v>
      </c>
      <c r="D1367">
        <v>16.3</v>
      </c>
      <c r="E1367">
        <v>19.342400000000001</v>
      </c>
      <c r="F1367">
        <v>17.668299999999999</v>
      </c>
      <c r="G1367">
        <v>40.5</v>
      </c>
      <c r="H1367">
        <v>85.68</v>
      </c>
      <c r="I1367">
        <v>39.748100000000001</v>
      </c>
      <c r="J1367">
        <v>4.4800000000000004</v>
      </c>
      <c r="K1367">
        <v>13.3415</v>
      </c>
      <c r="L1367">
        <v>1475.44</v>
      </c>
    </row>
    <row r="1368" spans="1:12" x14ac:dyDescent="0.35">
      <c r="A1368" s="3">
        <v>39968</v>
      </c>
      <c r="B1368">
        <v>19.067900000000002</v>
      </c>
      <c r="C1368">
        <v>19.529900000000001</v>
      </c>
      <c r="D1368">
        <v>16.649999999999999</v>
      </c>
      <c r="E1368">
        <v>19.5992</v>
      </c>
      <c r="F1368">
        <v>17.9512</v>
      </c>
      <c r="G1368">
        <v>40.71</v>
      </c>
      <c r="H1368">
        <v>85.52</v>
      </c>
      <c r="I1368">
        <v>41.307699999999997</v>
      </c>
      <c r="J1368">
        <v>4.6500000000000004</v>
      </c>
      <c r="K1368">
        <v>13.500500000000001</v>
      </c>
      <c r="L1368">
        <v>1492.74</v>
      </c>
    </row>
    <row r="1369" spans="1:12" x14ac:dyDescent="0.35">
      <c r="A1369" s="3">
        <v>39969</v>
      </c>
      <c r="B1369">
        <v>19.338699999999999</v>
      </c>
      <c r="C1369">
        <v>19.656199999999998</v>
      </c>
      <c r="D1369">
        <v>16.64</v>
      </c>
      <c r="E1369">
        <v>19.694299999999998</v>
      </c>
      <c r="F1369">
        <v>18.133700000000001</v>
      </c>
      <c r="G1369">
        <v>39.19</v>
      </c>
      <c r="H1369">
        <v>87.56</v>
      </c>
      <c r="I1369">
        <v>41.408099999999997</v>
      </c>
      <c r="J1369">
        <v>4.63</v>
      </c>
      <c r="K1369">
        <v>13.3248</v>
      </c>
      <c r="L1369">
        <v>1493.21</v>
      </c>
    </row>
    <row r="1370" spans="1:12" x14ac:dyDescent="0.35">
      <c r="A1370" s="3">
        <v>39972</v>
      </c>
      <c r="B1370">
        <v>19.260100000000001</v>
      </c>
      <c r="C1370">
        <v>19.544799999999999</v>
      </c>
      <c r="D1370">
        <v>16.190000000000001</v>
      </c>
      <c r="E1370">
        <v>19.846399999999999</v>
      </c>
      <c r="F1370">
        <v>18.133700000000001</v>
      </c>
      <c r="G1370">
        <v>38.81</v>
      </c>
      <c r="H1370">
        <v>86.36</v>
      </c>
      <c r="I1370">
        <v>41.380699999999997</v>
      </c>
      <c r="J1370">
        <v>4.6100000000000003</v>
      </c>
      <c r="K1370">
        <v>13.3248</v>
      </c>
      <c r="L1370">
        <v>1488.49</v>
      </c>
    </row>
    <row r="1371" spans="1:12" x14ac:dyDescent="0.35">
      <c r="A1371" s="3">
        <v>39973</v>
      </c>
      <c r="B1371">
        <v>19.286300000000001</v>
      </c>
      <c r="C1371">
        <v>19.391300000000001</v>
      </c>
      <c r="D1371">
        <v>16.399999999999999</v>
      </c>
      <c r="E1371">
        <v>19.9605</v>
      </c>
      <c r="F1371">
        <v>18.325399999999998</v>
      </c>
      <c r="G1371">
        <v>39.01</v>
      </c>
      <c r="H1371">
        <v>87.08</v>
      </c>
      <c r="I1371">
        <v>41.982700000000001</v>
      </c>
      <c r="J1371">
        <v>4.75</v>
      </c>
      <c r="K1371">
        <v>13.7433</v>
      </c>
      <c r="L1371">
        <v>1501.55</v>
      </c>
    </row>
    <row r="1372" spans="1:12" x14ac:dyDescent="0.35">
      <c r="A1372" s="3">
        <v>39974</v>
      </c>
      <c r="B1372">
        <v>19.6968</v>
      </c>
      <c r="C1372">
        <v>19.055700000000002</v>
      </c>
      <c r="D1372">
        <v>16.32</v>
      </c>
      <c r="E1372">
        <v>19.722799999999999</v>
      </c>
      <c r="F1372">
        <v>18.206700000000001</v>
      </c>
      <c r="G1372">
        <v>37.86</v>
      </c>
      <c r="H1372">
        <v>86.59</v>
      </c>
      <c r="I1372">
        <v>42.019199999999998</v>
      </c>
      <c r="J1372">
        <v>4.82</v>
      </c>
      <c r="K1372">
        <v>13.7767</v>
      </c>
      <c r="L1372">
        <v>1495.27</v>
      </c>
    </row>
    <row r="1373" spans="1:12" x14ac:dyDescent="0.35">
      <c r="A1373" s="3">
        <v>39975</v>
      </c>
      <c r="B1373">
        <v>19.941400000000002</v>
      </c>
      <c r="C1373">
        <v>19.014900000000001</v>
      </c>
      <c r="D1373">
        <v>16.190000000000001</v>
      </c>
      <c r="E1373">
        <v>19.913</v>
      </c>
      <c r="F1373">
        <v>18.343599999999999</v>
      </c>
      <c r="G1373">
        <v>37.74</v>
      </c>
      <c r="H1373">
        <v>85.69</v>
      </c>
      <c r="I1373">
        <v>41.937100000000001</v>
      </c>
      <c r="J1373">
        <v>4.7</v>
      </c>
      <c r="K1373">
        <v>13.684699999999999</v>
      </c>
      <c r="L1373">
        <v>1497.01</v>
      </c>
    </row>
    <row r="1374" spans="1:12" x14ac:dyDescent="0.35">
      <c r="A1374" s="3">
        <v>39976</v>
      </c>
      <c r="B1374">
        <v>20.3782</v>
      </c>
      <c r="C1374">
        <v>18.61</v>
      </c>
      <c r="D1374">
        <v>16.399999999999999</v>
      </c>
      <c r="E1374">
        <v>19.827400000000001</v>
      </c>
      <c r="F1374">
        <v>18.170200000000001</v>
      </c>
      <c r="G1374">
        <v>37.840000000000003</v>
      </c>
      <c r="H1374">
        <v>84.08</v>
      </c>
      <c r="I1374">
        <v>42.000900000000001</v>
      </c>
      <c r="J1374">
        <v>4.47</v>
      </c>
      <c r="K1374">
        <v>13.651199999999999</v>
      </c>
      <c r="L1374">
        <v>1489.97</v>
      </c>
    </row>
    <row r="1375" spans="1:12" x14ac:dyDescent="0.35">
      <c r="A1375" s="3">
        <v>39979</v>
      </c>
      <c r="B1375">
        <v>20.456800000000001</v>
      </c>
      <c r="C1375">
        <v>18.490500000000001</v>
      </c>
      <c r="D1375">
        <v>16.399999999999999</v>
      </c>
      <c r="E1375">
        <v>19.228300000000001</v>
      </c>
      <c r="F1375">
        <v>17.668299999999999</v>
      </c>
      <c r="G1375">
        <v>38.159999999999997</v>
      </c>
      <c r="H1375">
        <v>83.18</v>
      </c>
      <c r="I1375">
        <v>40.413899999999998</v>
      </c>
      <c r="J1375">
        <v>4.26</v>
      </c>
      <c r="K1375">
        <v>13.375</v>
      </c>
      <c r="L1375">
        <v>1456.96</v>
      </c>
    </row>
    <row r="1376" spans="1:12" x14ac:dyDescent="0.35">
      <c r="A1376" s="3">
        <v>39980</v>
      </c>
      <c r="B1376">
        <v>20.483000000000001</v>
      </c>
      <c r="C1376">
        <v>18.5258</v>
      </c>
      <c r="D1376">
        <v>15.96</v>
      </c>
      <c r="E1376">
        <v>18.724299999999999</v>
      </c>
      <c r="F1376">
        <v>17.412800000000001</v>
      </c>
      <c r="G1376">
        <v>37.83</v>
      </c>
      <c r="H1376">
        <v>82.15</v>
      </c>
      <c r="I1376">
        <v>39.6295</v>
      </c>
      <c r="J1376">
        <v>4.13</v>
      </c>
      <c r="K1376">
        <v>13.2746</v>
      </c>
      <c r="L1376">
        <v>1443.25</v>
      </c>
    </row>
    <row r="1377" spans="1:12" x14ac:dyDescent="0.35">
      <c r="A1377" s="3">
        <v>39981</v>
      </c>
      <c r="B1377">
        <v>20.683900000000001</v>
      </c>
      <c r="C1377">
        <v>18.421199999999999</v>
      </c>
      <c r="D1377">
        <v>15.6</v>
      </c>
      <c r="E1377">
        <v>18.962</v>
      </c>
      <c r="F1377">
        <v>17.522300000000001</v>
      </c>
      <c r="G1377">
        <v>40.4</v>
      </c>
      <c r="H1377">
        <v>82.65</v>
      </c>
      <c r="I1377">
        <v>41.125300000000003</v>
      </c>
      <c r="J1377">
        <v>4.08</v>
      </c>
      <c r="K1377">
        <v>13.508900000000001</v>
      </c>
      <c r="L1377">
        <v>1455.89</v>
      </c>
    </row>
    <row r="1378" spans="1:12" x14ac:dyDescent="0.35">
      <c r="A1378" s="3">
        <v>39982</v>
      </c>
      <c r="B1378">
        <v>20.526599999999998</v>
      </c>
      <c r="C1378">
        <v>18.4619</v>
      </c>
      <c r="D1378">
        <v>15.34</v>
      </c>
      <c r="E1378">
        <v>19.256799999999998</v>
      </c>
      <c r="F1378">
        <v>17.3306</v>
      </c>
      <c r="G1378">
        <v>41.31</v>
      </c>
      <c r="H1378">
        <v>81.594999999999999</v>
      </c>
      <c r="I1378">
        <v>41.2986</v>
      </c>
      <c r="J1378">
        <v>3.85</v>
      </c>
      <c r="K1378">
        <v>13.2829</v>
      </c>
      <c r="L1378">
        <v>1453.8</v>
      </c>
    </row>
    <row r="1379" spans="1:12" x14ac:dyDescent="0.35">
      <c r="A1379" s="3">
        <v>39983</v>
      </c>
      <c r="B1379">
        <v>21.0245</v>
      </c>
      <c r="C1379">
        <v>18.9511</v>
      </c>
      <c r="D1379">
        <v>15.8</v>
      </c>
      <c r="E1379">
        <v>19.646699999999999</v>
      </c>
      <c r="F1379">
        <v>17.2667</v>
      </c>
      <c r="G1379">
        <v>41.59</v>
      </c>
      <c r="H1379">
        <v>82.96</v>
      </c>
      <c r="I1379">
        <v>41.955300000000001</v>
      </c>
      <c r="J1379">
        <v>3.87</v>
      </c>
      <c r="K1379">
        <v>13.4001</v>
      </c>
      <c r="L1379">
        <v>1471.23</v>
      </c>
    </row>
    <row r="1380" spans="1:12" x14ac:dyDescent="0.35">
      <c r="A1380" s="3">
        <v>39986</v>
      </c>
      <c r="B1380">
        <v>20.334499999999998</v>
      </c>
      <c r="C1380">
        <v>18.664400000000001</v>
      </c>
      <c r="D1380">
        <v>14.71</v>
      </c>
      <c r="E1380">
        <v>18.990600000000001</v>
      </c>
      <c r="F1380">
        <v>16.801300000000001</v>
      </c>
      <c r="G1380">
        <v>40.549999999999997</v>
      </c>
      <c r="H1380">
        <v>79.150000000000006</v>
      </c>
      <c r="I1380">
        <v>40.496000000000002</v>
      </c>
      <c r="J1380">
        <v>3.62</v>
      </c>
      <c r="K1380">
        <v>13.123900000000001</v>
      </c>
      <c r="L1380">
        <v>1426.61</v>
      </c>
    </row>
    <row r="1381" spans="1:12" x14ac:dyDescent="0.35">
      <c r="A1381" s="3">
        <v>39987</v>
      </c>
      <c r="B1381">
        <v>20.386900000000001</v>
      </c>
      <c r="C1381">
        <v>18.207799999999999</v>
      </c>
      <c r="D1381">
        <v>14.68</v>
      </c>
      <c r="E1381">
        <v>18.895499999999998</v>
      </c>
      <c r="F1381">
        <v>16.947299999999998</v>
      </c>
      <c r="G1381">
        <v>39.57</v>
      </c>
      <c r="H1381">
        <v>77.680000000000007</v>
      </c>
      <c r="I1381">
        <v>40.578099999999999</v>
      </c>
      <c r="J1381">
        <v>3.55</v>
      </c>
      <c r="K1381">
        <v>13.232699999999999</v>
      </c>
      <c r="L1381">
        <v>1424.46</v>
      </c>
    </row>
    <row r="1382" spans="1:12" x14ac:dyDescent="0.35">
      <c r="A1382" s="3">
        <v>39988</v>
      </c>
      <c r="B1382">
        <v>20.500399999999999</v>
      </c>
      <c r="C1382">
        <v>18.508099999999999</v>
      </c>
      <c r="D1382">
        <v>15.45</v>
      </c>
      <c r="E1382">
        <v>20.217300000000002</v>
      </c>
      <c r="F1382">
        <v>16.983799999999999</v>
      </c>
      <c r="G1382">
        <v>39.590000000000003</v>
      </c>
      <c r="H1382">
        <v>79.27</v>
      </c>
      <c r="I1382">
        <v>41.289499999999997</v>
      </c>
      <c r="J1382">
        <v>3.66</v>
      </c>
      <c r="K1382">
        <v>13.4754</v>
      </c>
      <c r="L1382">
        <v>1447.06</v>
      </c>
    </row>
    <row r="1383" spans="1:12" x14ac:dyDescent="0.35">
      <c r="A1383" s="3">
        <v>39989</v>
      </c>
      <c r="B1383">
        <v>20.779900000000001</v>
      </c>
      <c r="C1383">
        <v>19.002700000000001</v>
      </c>
      <c r="D1383">
        <v>15.53</v>
      </c>
      <c r="E1383">
        <v>20.569199999999999</v>
      </c>
      <c r="F1383">
        <v>17.367100000000001</v>
      </c>
      <c r="G1383">
        <v>41.11</v>
      </c>
      <c r="H1383">
        <v>82.2</v>
      </c>
      <c r="I1383">
        <v>42.2654</v>
      </c>
      <c r="J1383">
        <v>3.64</v>
      </c>
      <c r="K1383">
        <v>13.651199999999999</v>
      </c>
      <c r="L1383">
        <v>1475.82</v>
      </c>
    </row>
    <row r="1384" spans="1:12" x14ac:dyDescent="0.35">
      <c r="A1384" s="3">
        <v>39990</v>
      </c>
      <c r="B1384">
        <v>20.395600000000002</v>
      </c>
      <c r="C1384">
        <v>19.353200000000001</v>
      </c>
      <c r="D1384">
        <v>15.74</v>
      </c>
      <c r="E1384">
        <v>20.1983</v>
      </c>
      <c r="F1384">
        <v>17.2576</v>
      </c>
      <c r="G1384">
        <v>40.369999999999997</v>
      </c>
      <c r="H1384">
        <v>83.88</v>
      </c>
      <c r="I1384">
        <v>42.128599999999999</v>
      </c>
      <c r="J1384">
        <v>3.62</v>
      </c>
      <c r="K1384">
        <v>13.634499999999999</v>
      </c>
      <c r="L1384">
        <v>1480.2</v>
      </c>
    </row>
    <row r="1385" spans="1:12" x14ac:dyDescent="0.35">
      <c r="A1385" s="3">
        <v>39993</v>
      </c>
      <c r="B1385">
        <v>20.841100000000001</v>
      </c>
      <c r="C1385">
        <v>19.289400000000001</v>
      </c>
      <c r="D1385">
        <v>15.9</v>
      </c>
      <c r="E1385">
        <v>20.445499999999999</v>
      </c>
      <c r="F1385">
        <v>17.3306</v>
      </c>
      <c r="G1385">
        <v>41.2</v>
      </c>
      <c r="H1385">
        <v>83.03</v>
      </c>
      <c r="I1385">
        <v>42.037399999999998</v>
      </c>
      <c r="J1385">
        <v>3.7199999999999998</v>
      </c>
      <c r="K1385">
        <v>13.7098</v>
      </c>
      <c r="L1385">
        <v>1483.83</v>
      </c>
    </row>
    <row r="1386" spans="1:12" x14ac:dyDescent="0.35">
      <c r="A1386" s="3">
        <v>39994</v>
      </c>
      <c r="B1386">
        <v>20.762499999999999</v>
      </c>
      <c r="C1386">
        <v>19.351900000000001</v>
      </c>
      <c r="D1386">
        <v>15.66</v>
      </c>
      <c r="E1386">
        <v>20.369499999999999</v>
      </c>
      <c r="F1386">
        <v>17.020299999999999</v>
      </c>
      <c r="G1386">
        <v>41.34</v>
      </c>
      <c r="H1386">
        <v>83.66</v>
      </c>
      <c r="I1386">
        <v>41.225700000000003</v>
      </c>
      <c r="J1386">
        <v>3.87</v>
      </c>
      <c r="K1386">
        <v>13.8521</v>
      </c>
      <c r="L1386">
        <v>1477.25</v>
      </c>
    </row>
    <row r="1387" spans="1:12" x14ac:dyDescent="0.35">
      <c r="A1387" s="3">
        <v>39995</v>
      </c>
      <c r="B1387">
        <v>20.9983</v>
      </c>
      <c r="C1387">
        <v>19.406199999999998</v>
      </c>
      <c r="D1387">
        <v>15.41</v>
      </c>
      <c r="E1387">
        <v>20.6738</v>
      </c>
      <c r="F1387">
        <v>17.1572</v>
      </c>
      <c r="G1387">
        <v>40.619999999999997</v>
      </c>
      <c r="H1387">
        <v>81.599999999999994</v>
      </c>
      <c r="I1387">
        <v>41.1892</v>
      </c>
      <c r="J1387">
        <v>3.91</v>
      </c>
      <c r="K1387">
        <v>14.2622</v>
      </c>
      <c r="L1387">
        <v>1481.34</v>
      </c>
    </row>
    <row r="1388" spans="1:12" x14ac:dyDescent="0.35">
      <c r="A1388" s="3">
        <v>39996</v>
      </c>
      <c r="B1388">
        <v>20.4131</v>
      </c>
      <c r="C1388">
        <v>19.0244</v>
      </c>
      <c r="D1388">
        <v>14.99</v>
      </c>
      <c r="E1388">
        <v>20.008099999999999</v>
      </c>
      <c r="F1388">
        <v>16.883400000000002</v>
      </c>
      <c r="G1388">
        <v>39.92</v>
      </c>
      <c r="H1388">
        <v>79.319999999999993</v>
      </c>
      <c r="I1388">
        <v>40.751399999999997</v>
      </c>
      <c r="J1388">
        <v>3.7800000000000002</v>
      </c>
      <c r="K1388">
        <v>13.994400000000001</v>
      </c>
      <c r="L1388">
        <v>1446.28</v>
      </c>
    </row>
    <row r="1389" spans="1:12" x14ac:dyDescent="0.35">
      <c r="A1389" s="3">
        <v>40000</v>
      </c>
      <c r="B1389">
        <v>20.264600000000002</v>
      </c>
      <c r="C1389">
        <v>18.832799999999999</v>
      </c>
      <c r="D1389">
        <v>14.91</v>
      </c>
      <c r="E1389">
        <v>19.656199999999998</v>
      </c>
      <c r="F1389">
        <v>16.910800000000002</v>
      </c>
      <c r="G1389">
        <v>39.78</v>
      </c>
      <c r="H1389">
        <v>78.099999999999994</v>
      </c>
      <c r="I1389">
        <v>41.225700000000003</v>
      </c>
      <c r="J1389">
        <v>3.55</v>
      </c>
      <c r="K1389">
        <v>13.8437</v>
      </c>
      <c r="L1389">
        <v>1441.01</v>
      </c>
    </row>
    <row r="1390" spans="1:12" x14ac:dyDescent="0.35">
      <c r="A1390" s="3">
        <v>40001</v>
      </c>
      <c r="B1390">
        <v>19.679400000000001</v>
      </c>
      <c r="C1390">
        <v>18.396699999999999</v>
      </c>
      <c r="D1390">
        <v>14.44</v>
      </c>
      <c r="E1390">
        <v>19.190300000000001</v>
      </c>
      <c r="F1390">
        <v>16.6462</v>
      </c>
      <c r="G1390">
        <v>38.799999999999997</v>
      </c>
      <c r="H1390">
        <v>75.63</v>
      </c>
      <c r="I1390">
        <v>39.839300000000001</v>
      </c>
      <c r="J1390">
        <v>3.43</v>
      </c>
      <c r="K1390">
        <v>13.600999999999999</v>
      </c>
      <c r="L1390">
        <v>1404.78</v>
      </c>
    </row>
    <row r="1391" spans="1:12" x14ac:dyDescent="0.35">
      <c r="A1391" s="3">
        <v>40002</v>
      </c>
      <c r="B1391">
        <v>19.7056</v>
      </c>
      <c r="C1391">
        <v>18.643999999999998</v>
      </c>
      <c r="D1391">
        <v>14.38</v>
      </c>
      <c r="E1391">
        <v>19.5611</v>
      </c>
      <c r="F1391">
        <v>16.5458</v>
      </c>
      <c r="G1391">
        <v>38.700000000000003</v>
      </c>
      <c r="H1391">
        <v>77.36</v>
      </c>
      <c r="I1391">
        <v>39.720700000000001</v>
      </c>
      <c r="J1391">
        <v>3.36</v>
      </c>
      <c r="K1391">
        <v>13.3415</v>
      </c>
      <c r="L1391">
        <v>1411.53</v>
      </c>
    </row>
    <row r="1392" spans="1:12" x14ac:dyDescent="0.35">
      <c r="A1392" s="3">
        <v>40003</v>
      </c>
      <c r="B1392">
        <v>19.6008</v>
      </c>
      <c r="C1392">
        <v>18.527100000000001</v>
      </c>
      <c r="D1392">
        <v>14.55</v>
      </c>
      <c r="E1392">
        <v>19.323399999999999</v>
      </c>
      <c r="F1392">
        <v>16.5823</v>
      </c>
      <c r="G1392">
        <v>39.950000000000003</v>
      </c>
      <c r="H1392">
        <v>78.099999999999994</v>
      </c>
      <c r="I1392">
        <v>39.273800000000001</v>
      </c>
      <c r="J1392">
        <v>3.48</v>
      </c>
      <c r="K1392">
        <v>13.4085</v>
      </c>
      <c r="L1392">
        <v>1414.98</v>
      </c>
    </row>
    <row r="1393" spans="1:12" x14ac:dyDescent="0.35">
      <c r="A1393" s="3">
        <v>40004</v>
      </c>
      <c r="B1393">
        <v>19.557099999999998</v>
      </c>
      <c r="C1393">
        <v>18.820599999999999</v>
      </c>
      <c r="D1393">
        <v>14.93</v>
      </c>
      <c r="E1393">
        <v>19.485099999999999</v>
      </c>
      <c r="F1393">
        <v>16.737400000000001</v>
      </c>
      <c r="G1393">
        <v>40.07</v>
      </c>
      <c r="H1393">
        <v>77.63</v>
      </c>
      <c r="I1393">
        <v>39.620399999999997</v>
      </c>
      <c r="J1393">
        <v>3.49</v>
      </c>
      <c r="K1393">
        <v>13.4252</v>
      </c>
      <c r="L1393">
        <v>1419.84</v>
      </c>
    </row>
    <row r="1394" spans="1:12" x14ac:dyDescent="0.35">
      <c r="A1394" s="3">
        <v>40007</v>
      </c>
      <c r="B1394">
        <v>20.290800000000001</v>
      </c>
      <c r="C1394">
        <v>19.339600000000001</v>
      </c>
      <c r="D1394">
        <v>15.01</v>
      </c>
      <c r="E1394">
        <v>19.751999999999999</v>
      </c>
      <c r="F1394">
        <v>16.947299999999998</v>
      </c>
      <c r="G1394">
        <v>42.19</v>
      </c>
      <c r="H1394">
        <v>81.47</v>
      </c>
      <c r="I1394">
        <v>40.413899999999998</v>
      </c>
      <c r="J1394">
        <v>3.56</v>
      </c>
      <c r="K1394">
        <v>13.8019</v>
      </c>
      <c r="L1394">
        <v>1447.7</v>
      </c>
    </row>
    <row r="1395" spans="1:12" x14ac:dyDescent="0.35">
      <c r="A1395" s="3">
        <v>40008</v>
      </c>
      <c r="B1395">
        <v>20.186</v>
      </c>
      <c r="C1395">
        <v>19.330100000000002</v>
      </c>
      <c r="D1395">
        <v>15.18</v>
      </c>
      <c r="E1395">
        <v>19.6662</v>
      </c>
      <c r="F1395">
        <v>17.093299999999999</v>
      </c>
      <c r="G1395">
        <v>43.3</v>
      </c>
      <c r="H1395">
        <v>81.95</v>
      </c>
      <c r="I1395">
        <v>40.723999999999997</v>
      </c>
      <c r="J1395">
        <v>3.55</v>
      </c>
      <c r="K1395">
        <v>14.086399999999999</v>
      </c>
      <c r="L1395">
        <v>1452.84</v>
      </c>
    </row>
    <row r="1396" spans="1:12" x14ac:dyDescent="0.35">
      <c r="A1396" s="3">
        <v>40009</v>
      </c>
      <c r="B1396">
        <v>21.068200000000001</v>
      </c>
      <c r="C1396">
        <v>19.956499999999998</v>
      </c>
      <c r="D1396">
        <v>15.71</v>
      </c>
      <c r="E1396">
        <v>20.505099999999999</v>
      </c>
      <c r="F1396">
        <v>18.079000000000001</v>
      </c>
      <c r="G1396">
        <v>44.41</v>
      </c>
      <c r="H1396">
        <v>84.55</v>
      </c>
      <c r="I1396">
        <v>42.01</v>
      </c>
      <c r="J1396">
        <v>3.86</v>
      </c>
      <c r="K1396">
        <v>15.1075</v>
      </c>
      <c r="L1396">
        <v>1500.98</v>
      </c>
    </row>
    <row r="1397" spans="1:12" x14ac:dyDescent="0.35">
      <c r="A1397" s="3">
        <v>40010</v>
      </c>
      <c r="B1397">
        <v>21.3477</v>
      </c>
      <c r="C1397">
        <v>20.043399999999998</v>
      </c>
      <c r="D1397">
        <v>16.190000000000001</v>
      </c>
      <c r="E1397">
        <v>20.629000000000001</v>
      </c>
      <c r="F1397">
        <v>18.361899999999999</v>
      </c>
      <c r="G1397">
        <v>44.13</v>
      </c>
      <c r="H1397">
        <v>86.11</v>
      </c>
      <c r="I1397">
        <v>42.612000000000002</v>
      </c>
      <c r="J1397">
        <v>3.92</v>
      </c>
      <c r="K1397">
        <v>15.4842</v>
      </c>
      <c r="L1397">
        <v>1518.87</v>
      </c>
    </row>
    <row r="1398" spans="1:12" x14ac:dyDescent="0.35">
      <c r="A1398" s="3">
        <v>40011</v>
      </c>
      <c r="B1398">
        <v>21.216699999999999</v>
      </c>
      <c r="C1398">
        <v>20.618200000000002</v>
      </c>
      <c r="D1398">
        <v>16.84</v>
      </c>
      <c r="E1398">
        <v>20.724299999999999</v>
      </c>
      <c r="F1398">
        <v>18.7178</v>
      </c>
      <c r="G1398">
        <v>44.14</v>
      </c>
      <c r="H1398">
        <v>85.85</v>
      </c>
      <c r="I1398">
        <v>43.232199999999999</v>
      </c>
      <c r="J1398">
        <v>4</v>
      </c>
      <c r="K1398">
        <v>15.726900000000001</v>
      </c>
      <c r="L1398">
        <v>1527.26</v>
      </c>
    </row>
    <row r="1399" spans="1:12" x14ac:dyDescent="0.35">
      <c r="A1399" s="3">
        <v>40014</v>
      </c>
      <c r="B1399">
        <v>21.426300000000001</v>
      </c>
      <c r="C1399">
        <v>20.775600000000001</v>
      </c>
      <c r="D1399">
        <v>17.010000000000002</v>
      </c>
      <c r="E1399">
        <v>20.505099999999999</v>
      </c>
      <c r="F1399">
        <v>19.3019</v>
      </c>
      <c r="G1399">
        <v>44.82</v>
      </c>
      <c r="H1399">
        <v>88.23</v>
      </c>
      <c r="I1399">
        <v>42.894800000000004</v>
      </c>
      <c r="J1399">
        <v>4.17</v>
      </c>
      <c r="K1399">
        <v>15.818999999999999</v>
      </c>
      <c r="L1399">
        <v>1544</v>
      </c>
    </row>
    <row r="1400" spans="1:12" x14ac:dyDescent="0.35">
      <c r="A1400" s="3">
        <v>40015</v>
      </c>
      <c r="B1400">
        <v>21.688400000000001</v>
      </c>
      <c r="C1400">
        <v>20.585599999999999</v>
      </c>
      <c r="D1400">
        <v>16.75</v>
      </c>
      <c r="E1400">
        <v>20.9055</v>
      </c>
      <c r="F1400">
        <v>19.703399999999998</v>
      </c>
      <c r="G1400">
        <v>44.78</v>
      </c>
      <c r="H1400">
        <v>89.01</v>
      </c>
      <c r="I1400">
        <v>43.761200000000002</v>
      </c>
      <c r="J1400">
        <v>4.08</v>
      </c>
      <c r="K1400">
        <v>15.818999999999999</v>
      </c>
      <c r="L1400">
        <v>1553.01</v>
      </c>
    </row>
    <row r="1401" spans="1:12" x14ac:dyDescent="0.35">
      <c r="A1401" s="3">
        <v>40016</v>
      </c>
      <c r="B1401">
        <v>21.662199999999999</v>
      </c>
      <c r="C1401">
        <v>21.296199999999999</v>
      </c>
      <c r="D1401">
        <v>17.37</v>
      </c>
      <c r="E1401">
        <v>20.733899999999998</v>
      </c>
      <c r="F1401">
        <v>19.575700000000001</v>
      </c>
      <c r="G1401">
        <v>45.28</v>
      </c>
      <c r="H1401">
        <v>88.79</v>
      </c>
      <c r="I1401">
        <v>44.189900000000002</v>
      </c>
      <c r="J1401">
        <v>3.55</v>
      </c>
      <c r="K1401">
        <v>16.0199</v>
      </c>
      <c r="L1401">
        <v>1565</v>
      </c>
    </row>
    <row r="1402" spans="1:12" x14ac:dyDescent="0.35">
      <c r="A1402" s="3">
        <v>40017</v>
      </c>
      <c r="B1402">
        <v>22.326000000000001</v>
      </c>
      <c r="C1402">
        <v>21.442900000000002</v>
      </c>
      <c r="D1402">
        <v>17.36</v>
      </c>
      <c r="E1402">
        <v>21.162800000000001</v>
      </c>
      <c r="F1402">
        <v>19.9863</v>
      </c>
      <c r="G1402">
        <v>46.46</v>
      </c>
      <c r="H1402">
        <v>93.87</v>
      </c>
      <c r="I1402">
        <v>43.232199999999999</v>
      </c>
      <c r="J1402">
        <v>3.59</v>
      </c>
      <c r="K1402">
        <v>16.304400000000001</v>
      </c>
      <c r="L1402">
        <v>1601.52</v>
      </c>
    </row>
    <row r="1403" spans="1:12" x14ac:dyDescent="0.35">
      <c r="A1403" s="3">
        <v>40018</v>
      </c>
      <c r="B1403">
        <v>20.483000000000001</v>
      </c>
      <c r="C1403">
        <v>21.737200000000001</v>
      </c>
      <c r="D1403">
        <v>17.48</v>
      </c>
      <c r="E1403">
        <v>21.286799999999999</v>
      </c>
      <c r="F1403">
        <v>19.9681</v>
      </c>
      <c r="G1403">
        <v>42.2</v>
      </c>
      <c r="H1403">
        <v>86.49</v>
      </c>
      <c r="I1403">
        <v>43.186599999999999</v>
      </c>
      <c r="J1403">
        <v>3.77</v>
      </c>
      <c r="K1403">
        <v>16.204000000000001</v>
      </c>
      <c r="L1403">
        <v>1599.06</v>
      </c>
    </row>
    <row r="1404" spans="1:12" x14ac:dyDescent="0.35">
      <c r="A1404" s="3">
        <v>40021</v>
      </c>
      <c r="B1404">
        <v>20.186</v>
      </c>
      <c r="C1404">
        <v>21.752700000000001</v>
      </c>
      <c r="D1404">
        <v>17</v>
      </c>
      <c r="E1404">
        <v>20.953099999999999</v>
      </c>
      <c r="F1404">
        <v>19.9316</v>
      </c>
      <c r="G1404">
        <v>41.7</v>
      </c>
      <c r="H1404">
        <v>84.24</v>
      </c>
      <c r="I1404">
        <v>42.393099999999997</v>
      </c>
      <c r="J1404">
        <v>3.8</v>
      </c>
      <c r="K1404">
        <v>16.296099999999999</v>
      </c>
      <c r="L1404">
        <v>1599.31</v>
      </c>
    </row>
    <row r="1405" spans="1:12" x14ac:dyDescent="0.35">
      <c r="A1405" s="3">
        <v>40022</v>
      </c>
      <c r="B1405">
        <v>20.500399999999999</v>
      </c>
      <c r="C1405">
        <v>21.739100000000001</v>
      </c>
      <c r="D1405">
        <v>17.22</v>
      </c>
      <c r="E1405">
        <v>21.201000000000001</v>
      </c>
      <c r="F1405">
        <v>20.0137</v>
      </c>
      <c r="G1405">
        <v>42.34</v>
      </c>
      <c r="H1405">
        <v>84.98</v>
      </c>
      <c r="I1405">
        <v>42.283700000000003</v>
      </c>
      <c r="J1405">
        <v>3.77</v>
      </c>
      <c r="K1405">
        <v>16.212399999999999</v>
      </c>
      <c r="L1405">
        <v>1605.47</v>
      </c>
    </row>
    <row r="1406" spans="1:12" x14ac:dyDescent="0.35">
      <c r="A1406" s="3">
        <v>40023</v>
      </c>
      <c r="B1406">
        <v>20.788699999999999</v>
      </c>
      <c r="C1406">
        <v>21.743200000000002</v>
      </c>
      <c r="D1406">
        <v>15.14</v>
      </c>
      <c r="E1406">
        <v>20.9817</v>
      </c>
      <c r="F1406">
        <v>19.822099999999999</v>
      </c>
      <c r="G1406">
        <v>42.7</v>
      </c>
      <c r="H1406">
        <v>84.34</v>
      </c>
      <c r="I1406">
        <v>42.183300000000003</v>
      </c>
      <c r="J1406">
        <v>3.71</v>
      </c>
      <c r="K1406">
        <v>16.237500000000001</v>
      </c>
      <c r="L1406">
        <v>1599.61</v>
      </c>
    </row>
    <row r="1407" spans="1:12" x14ac:dyDescent="0.35">
      <c r="A1407" s="3">
        <v>40024</v>
      </c>
      <c r="B1407">
        <v>20.7974</v>
      </c>
      <c r="C1407">
        <v>22.118200000000002</v>
      </c>
      <c r="D1407">
        <v>14.6</v>
      </c>
      <c r="E1407">
        <v>21.105599999999999</v>
      </c>
      <c r="F1407">
        <v>20.0593</v>
      </c>
      <c r="G1407">
        <v>43.61</v>
      </c>
      <c r="H1407">
        <v>86.09</v>
      </c>
      <c r="I1407">
        <v>42.429600000000001</v>
      </c>
      <c r="J1407">
        <v>3.66</v>
      </c>
      <c r="K1407">
        <v>16.178899999999999</v>
      </c>
      <c r="L1407">
        <v>1609.87</v>
      </c>
    </row>
    <row r="1408" spans="1:12" x14ac:dyDescent="0.35">
      <c r="A1408" s="3">
        <v>40025</v>
      </c>
      <c r="B1408">
        <v>20.5441</v>
      </c>
      <c r="C1408">
        <v>22.1997</v>
      </c>
      <c r="D1408">
        <v>14.32</v>
      </c>
      <c r="E1408">
        <v>21.0961</v>
      </c>
      <c r="F1408">
        <v>20.0867</v>
      </c>
      <c r="G1408">
        <v>43.94</v>
      </c>
      <c r="H1408">
        <v>85.76</v>
      </c>
      <c r="I1408">
        <v>42.146900000000002</v>
      </c>
      <c r="J1408">
        <v>3.66</v>
      </c>
      <c r="K1408">
        <v>16.111899999999999</v>
      </c>
      <c r="L1408">
        <v>1603.36</v>
      </c>
    </row>
    <row r="1409" spans="1:12" x14ac:dyDescent="0.35">
      <c r="A1409" s="3">
        <v>40028</v>
      </c>
      <c r="B1409">
        <v>20.814900000000002</v>
      </c>
      <c r="C1409">
        <v>22.6127</v>
      </c>
      <c r="D1409">
        <v>14.339</v>
      </c>
      <c r="E1409">
        <v>21.258199999999999</v>
      </c>
      <c r="F1409">
        <v>20.598700000000001</v>
      </c>
      <c r="G1409">
        <v>44.97</v>
      </c>
      <c r="H1409">
        <v>87.44</v>
      </c>
      <c r="I1409">
        <v>42.84</v>
      </c>
      <c r="J1409">
        <v>3.74</v>
      </c>
      <c r="K1409">
        <v>16.212399999999999</v>
      </c>
      <c r="L1409">
        <v>1628.12</v>
      </c>
    </row>
    <row r="1410" spans="1:12" x14ac:dyDescent="0.35">
      <c r="A1410" s="3">
        <v>40029</v>
      </c>
      <c r="B1410">
        <v>20.762499999999999</v>
      </c>
      <c r="C1410">
        <v>22.493200000000002</v>
      </c>
      <c r="D1410">
        <v>14.51</v>
      </c>
      <c r="E1410">
        <v>20.8673</v>
      </c>
      <c r="F1410">
        <v>20.479099999999999</v>
      </c>
      <c r="G1410">
        <v>44.18</v>
      </c>
      <c r="H1410">
        <v>85.8</v>
      </c>
      <c r="I1410">
        <v>42.238100000000003</v>
      </c>
      <c r="J1410">
        <v>3.76</v>
      </c>
      <c r="K1410">
        <v>16.170500000000001</v>
      </c>
      <c r="L1410">
        <v>1628.49</v>
      </c>
    </row>
    <row r="1411" spans="1:12" x14ac:dyDescent="0.35">
      <c r="A1411" s="3">
        <v>40030</v>
      </c>
      <c r="B1411">
        <v>20.7974</v>
      </c>
      <c r="C1411">
        <v>22.433399999999999</v>
      </c>
      <c r="D1411">
        <v>14.67</v>
      </c>
      <c r="E1411">
        <v>20.438300000000002</v>
      </c>
      <c r="F1411">
        <v>20.232700000000001</v>
      </c>
      <c r="G1411">
        <v>44.31</v>
      </c>
      <c r="H1411">
        <v>84.29</v>
      </c>
      <c r="I1411">
        <v>41.781999999999996</v>
      </c>
      <c r="J1411">
        <v>3.75</v>
      </c>
      <c r="K1411">
        <v>15.900700000000001</v>
      </c>
      <c r="L1411">
        <v>1614.44</v>
      </c>
    </row>
    <row r="1412" spans="1:12" x14ac:dyDescent="0.35">
      <c r="A1412" s="3">
        <v>40031</v>
      </c>
      <c r="B1412">
        <v>20.491700000000002</v>
      </c>
      <c r="C1412">
        <v>22.270299999999999</v>
      </c>
      <c r="D1412">
        <v>14.74</v>
      </c>
      <c r="E1412">
        <v>20.219100000000001</v>
      </c>
      <c r="F1412">
        <v>20.358699999999999</v>
      </c>
      <c r="G1412">
        <v>43.5</v>
      </c>
      <c r="H1412">
        <v>84.47</v>
      </c>
      <c r="I1412">
        <v>41.590499999999999</v>
      </c>
      <c r="J1412">
        <v>3.71</v>
      </c>
      <c r="K1412">
        <v>15.7658</v>
      </c>
      <c r="L1412">
        <v>1600.29</v>
      </c>
    </row>
    <row r="1413" spans="1:12" x14ac:dyDescent="0.35">
      <c r="A1413" s="3">
        <v>40032</v>
      </c>
      <c r="B1413">
        <v>20.579000000000001</v>
      </c>
      <c r="C1413">
        <v>22.4877</v>
      </c>
      <c r="D1413">
        <v>14.62</v>
      </c>
      <c r="E1413">
        <v>20.428799999999999</v>
      </c>
      <c r="F1413">
        <v>20.251000000000001</v>
      </c>
      <c r="G1413">
        <v>45</v>
      </c>
      <c r="H1413">
        <v>85.32</v>
      </c>
      <c r="I1413">
        <v>41.927999999999997</v>
      </c>
      <c r="J1413">
        <v>3.7</v>
      </c>
      <c r="K1413">
        <v>15.597200000000001</v>
      </c>
      <c r="L1413">
        <v>1619.49</v>
      </c>
    </row>
    <row r="1414" spans="1:12" x14ac:dyDescent="0.35">
      <c r="A1414" s="3">
        <v>40035</v>
      </c>
      <c r="B1414">
        <v>20.456800000000001</v>
      </c>
      <c r="C1414">
        <v>22.380400000000002</v>
      </c>
      <c r="D1414">
        <v>14.63</v>
      </c>
      <c r="E1414">
        <v>20.257200000000001</v>
      </c>
      <c r="F1414">
        <v>19.749099999999999</v>
      </c>
      <c r="G1414">
        <v>45.8</v>
      </c>
      <c r="H1414">
        <v>84.44</v>
      </c>
      <c r="I1414">
        <v>41.718200000000003</v>
      </c>
      <c r="J1414">
        <v>3.68</v>
      </c>
      <c r="K1414">
        <v>15.8164</v>
      </c>
      <c r="L1414">
        <v>1610.43</v>
      </c>
    </row>
    <row r="1415" spans="1:12" x14ac:dyDescent="0.35">
      <c r="A1415" s="3">
        <v>40036</v>
      </c>
      <c r="B1415">
        <v>20.203499999999998</v>
      </c>
      <c r="C1415">
        <v>22.1236</v>
      </c>
      <c r="D1415">
        <v>14.46</v>
      </c>
      <c r="E1415">
        <v>20.285799999999998</v>
      </c>
      <c r="F1415">
        <v>19.3201</v>
      </c>
      <c r="G1415">
        <v>46.09</v>
      </c>
      <c r="H1415">
        <v>83.56</v>
      </c>
      <c r="I1415">
        <v>41.408099999999997</v>
      </c>
      <c r="J1415">
        <v>3.59</v>
      </c>
      <c r="K1415">
        <v>15.715199999999999</v>
      </c>
      <c r="L1415">
        <v>1594.69</v>
      </c>
    </row>
    <row r="1416" spans="1:12" x14ac:dyDescent="0.35">
      <c r="A1416" s="3">
        <v>40037</v>
      </c>
      <c r="B1416">
        <v>20.552800000000001</v>
      </c>
      <c r="C1416">
        <v>22.460599999999999</v>
      </c>
      <c r="D1416">
        <v>14.68</v>
      </c>
      <c r="E1416">
        <v>20.857800000000001</v>
      </c>
      <c r="F1416">
        <v>19.557400000000001</v>
      </c>
      <c r="G1416">
        <v>46.28</v>
      </c>
      <c r="H1416">
        <v>85.96</v>
      </c>
      <c r="I1416">
        <v>42.2928</v>
      </c>
      <c r="J1416">
        <v>3.59</v>
      </c>
      <c r="K1416">
        <v>15.858599999999999</v>
      </c>
      <c r="L1416">
        <v>1619.59</v>
      </c>
    </row>
    <row r="1417" spans="1:12" x14ac:dyDescent="0.35">
      <c r="A1417" s="3">
        <v>40038</v>
      </c>
      <c r="B1417">
        <v>20.631499999999999</v>
      </c>
      <c r="C1417">
        <v>22.883099999999999</v>
      </c>
      <c r="D1417">
        <v>15.04</v>
      </c>
      <c r="E1417">
        <v>20.962700000000002</v>
      </c>
      <c r="F1417">
        <v>19.630400000000002</v>
      </c>
      <c r="G1417">
        <v>46.28</v>
      </c>
      <c r="H1417">
        <v>84.6</v>
      </c>
      <c r="I1417">
        <v>42.484299999999998</v>
      </c>
      <c r="J1417">
        <v>3.68</v>
      </c>
      <c r="K1417">
        <v>16.0609</v>
      </c>
      <c r="L1417">
        <v>1628.65</v>
      </c>
    </row>
    <row r="1418" spans="1:12" x14ac:dyDescent="0.35">
      <c r="A1418" s="3">
        <v>40039</v>
      </c>
      <c r="B1418">
        <v>20.694299999999998</v>
      </c>
      <c r="C1418">
        <v>22.660299999999999</v>
      </c>
      <c r="D1418">
        <v>15.04</v>
      </c>
      <c r="E1418">
        <v>20.934100000000001</v>
      </c>
      <c r="F1418">
        <v>19.447900000000001</v>
      </c>
      <c r="G1418">
        <v>44.49</v>
      </c>
      <c r="H1418">
        <v>83.58</v>
      </c>
      <c r="I1418">
        <v>42.073900000000002</v>
      </c>
      <c r="J1418">
        <v>3.69</v>
      </c>
      <c r="K1418">
        <v>15.8248</v>
      </c>
      <c r="L1418">
        <v>1611.58</v>
      </c>
    </row>
    <row r="1419" spans="1:12" x14ac:dyDescent="0.35">
      <c r="A1419" s="3">
        <v>40042</v>
      </c>
      <c r="B1419">
        <v>20.308299999999999</v>
      </c>
      <c r="C1419">
        <v>21.683399999999999</v>
      </c>
      <c r="D1419">
        <v>14.56</v>
      </c>
      <c r="E1419">
        <v>20.400200000000002</v>
      </c>
      <c r="F1419">
        <v>18.918600000000001</v>
      </c>
      <c r="G1419">
        <v>43.11</v>
      </c>
      <c r="H1419">
        <v>81.06</v>
      </c>
      <c r="I1419">
        <v>40.997599999999998</v>
      </c>
      <c r="J1419">
        <v>3.55</v>
      </c>
      <c r="K1419">
        <v>15.555099999999999</v>
      </c>
      <c r="L1419">
        <v>1564.89</v>
      </c>
    </row>
    <row r="1420" spans="1:12" x14ac:dyDescent="0.35">
      <c r="A1420" s="3">
        <v>40043</v>
      </c>
      <c r="B1420">
        <v>20.712299999999999</v>
      </c>
      <c r="C1420">
        <v>22.282599999999999</v>
      </c>
      <c r="D1420">
        <v>14.75</v>
      </c>
      <c r="E1420">
        <v>20.5718</v>
      </c>
      <c r="F1420">
        <v>19.174099999999999</v>
      </c>
      <c r="G1420">
        <v>43.55</v>
      </c>
      <c r="H1420">
        <v>82.12</v>
      </c>
      <c r="I1420">
        <v>41.180100000000003</v>
      </c>
      <c r="J1420">
        <v>3.56</v>
      </c>
      <c r="K1420">
        <v>15.826499999999999</v>
      </c>
      <c r="L1420">
        <v>1586.5</v>
      </c>
    </row>
    <row r="1421" spans="1:12" x14ac:dyDescent="0.35">
      <c r="A1421" s="3">
        <v>40044</v>
      </c>
      <c r="B1421">
        <v>20.773800000000001</v>
      </c>
      <c r="C1421">
        <v>22.364100000000001</v>
      </c>
      <c r="D1421">
        <v>14.79</v>
      </c>
      <c r="E1421">
        <v>20.762499999999999</v>
      </c>
      <c r="F1421">
        <v>19.384</v>
      </c>
      <c r="G1421">
        <v>44.87</v>
      </c>
      <c r="H1421">
        <v>83</v>
      </c>
      <c r="I1421">
        <v>41.6999</v>
      </c>
      <c r="J1421">
        <v>3.52</v>
      </c>
      <c r="K1421">
        <v>15.850099999999999</v>
      </c>
      <c r="L1421">
        <v>1596.61</v>
      </c>
    </row>
    <row r="1422" spans="1:12" x14ac:dyDescent="0.35">
      <c r="A1422" s="3">
        <v>40045</v>
      </c>
      <c r="B1422">
        <v>20.791399999999999</v>
      </c>
      <c r="C1422">
        <v>22.5991</v>
      </c>
      <c r="D1422">
        <v>14.77</v>
      </c>
      <c r="E1422">
        <v>20.914999999999999</v>
      </c>
      <c r="F1422">
        <v>19.9772</v>
      </c>
      <c r="G1422">
        <v>44.98</v>
      </c>
      <c r="H1422">
        <v>84.09</v>
      </c>
      <c r="I1422">
        <v>42.9495</v>
      </c>
      <c r="J1422">
        <v>3.52</v>
      </c>
      <c r="K1422">
        <v>15.7743</v>
      </c>
      <c r="L1422">
        <v>1614.22</v>
      </c>
    </row>
    <row r="1423" spans="1:12" x14ac:dyDescent="0.35">
      <c r="A1423" s="3">
        <v>40046</v>
      </c>
      <c r="B1423">
        <v>21.441400000000002</v>
      </c>
      <c r="C1423">
        <v>22.991800000000001</v>
      </c>
      <c r="D1423">
        <v>14.79</v>
      </c>
      <c r="E1423">
        <v>21.077000000000002</v>
      </c>
      <c r="F1423">
        <v>20.251000000000001</v>
      </c>
      <c r="G1423">
        <v>45.1</v>
      </c>
      <c r="H1423">
        <v>85</v>
      </c>
      <c r="I1423">
        <v>43.131900000000002</v>
      </c>
      <c r="J1423">
        <v>3.7</v>
      </c>
      <c r="K1423">
        <v>15.9261</v>
      </c>
      <c r="L1423">
        <v>1637.78</v>
      </c>
    </row>
    <row r="1424" spans="1:12" x14ac:dyDescent="0.35">
      <c r="A1424" s="3">
        <v>40049</v>
      </c>
      <c r="B1424">
        <v>21.6434</v>
      </c>
      <c r="C1424">
        <v>22.970099999999999</v>
      </c>
      <c r="D1424">
        <v>14.99</v>
      </c>
      <c r="E1424">
        <v>21.277200000000001</v>
      </c>
      <c r="F1424">
        <v>20.132400000000001</v>
      </c>
      <c r="G1424">
        <v>44.32</v>
      </c>
      <c r="H1424">
        <v>84.5</v>
      </c>
      <c r="I1424">
        <v>43.241300000000003</v>
      </c>
      <c r="J1424">
        <v>4</v>
      </c>
      <c r="K1424">
        <v>15.8164</v>
      </c>
      <c r="L1424">
        <v>1634.78</v>
      </c>
    </row>
    <row r="1425" spans="1:12" x14ac:dyDescent="0.35">
      <c r="A1425" s="3">
        <v>40050</v>
      </c>
      <c r="B1425">
        <v>21.6434</v>
      </c>
      <c r="C1425">
        <v>23.016300000000001</v>
      </c>
      <c r="D1425">
        <v>15.07</v>
      </c>
      <c r="E1425">
        <v>21.191400000000002</v>
      </c>
      <c r="F1425">
        <v>20.0776</v>
      </c>
      <c r="G1425">
        <v>44.46</v>
      </c>
      <c r="H1425">
        <v>84.19</v>
      </c>
      <c r="I1425">
        <v>42.8583</v>
      </c>
      <c r="J1425">
        <v>4.0199999999999996</v>
      </c>
      <c r="K1425">
        <v>16.103100000000001</v>
      </c>
      <c r="L1425">
        <v>1639.9</v>
      </c>
    </row>
    <row r="1426" spans="1:12" x14ac:dyDescent="0.35">
      <c r="A1426" s="3">
        <v>40051</v>
      </c>
      <c r="B1426">
        <v>21.564399999999999</v>
      </c>
      <c r="C1426">
        <v>22.745899999999999</v>
      </c>
      <c r="D1426">
        <v>14.93</v>
      </c>
      <c r="E1426">
        <v>21.162800000000001</v>
      </c>
      <c r="F1426">
        <v>20.0137</v>
      </c>
      <c r="G1426">
        <v>43.97</v>
      </c>
      <c r="H1426">
        <v>84</v>
      </c>
      <c r="I1426">
        <v>43.508200000000002</v>
      </c>
      <c r="J1426">
        <v>4.0599999999999996</v>
      </c>
      <c r="K1426">
        <v>16.3813</v>
      </c>
      <c r="L1426">
        <v>1637</v>
      </c>
    </row>
    <row r="1427" spans="1:12" x14ac:dyDescent="0.35">
      <c r="A1427" s="3">
        <v>40052</v>
      </c>
      <c r="B1427">
        <v>21.6873</v>
      </c>
      <c r="C1427">
        <v>23.023099999999999</v>
      </c>
      <c r="D1427">
        <v>14.93</v>
      </c>
      <c r="E1427">
        <v>21.124700000000001</v>
      </c>
      <c r="F1427">
        <v>19.9681</v>
      </c>
      <c r="G1427">
        <v>43.75</v>
      </c>
      <c r="H1427">
        <v>84.31</v>
      </c>
      <c r="I1427">
        <v>43.251899999999999</v>
      </c>
      <c r="J1427">
        <v>4.2300000000000004</v>
      </c>
      <c r="K1427">
        <v>16.414999999999999</v>
      </c>
      <c r="L1427">
        <v>1640.97</v>
      </c>
    </row>
    <row r="1428" spans="1:12" x14ac:dyDescent="0.35">
      <c r="A1428" s="3">
        <v>40053</v>
      </c>
      <c r="B1428">
        <v>21.678599999999999</v>
      </c>
      <c r="C1428">
        <v>23.104600000000001</v>
      </c>
      <c r="D1428">
        <v>14.85</v>
      </c>
      <c r="E1428">
        <v>21.124700000000001</v>
      </c>
      <c r="F1428">
        <v>20.0776</v>
      </c>
      <c r="G1428">
        <v>44.22</v>
      </c>
      <c r="H1428">
        <v>82.76</v>
      </c>
      <c r="I1428">
        <v>43.224400000000003</v>
      </c>
      <c r="J1428">
        <v>4.47</v>
      </c>
      <c r="K1428">
        <v>17.072600000000001</v>
      </c>
      <c r="L1428">
        <v>1643.24</v>
      </c>
    </row>
    <row r="1429" spans="1:12" x14ac:dyDescent="0.35">
      <c r="A1429" s="3">
        <v>40056</v>
      </c>
      <c r="B1429">
        <v>21.652200000000001</v>
      </c>
      <c r="C1429">
        <v>22.854600000000001</v>
      </c>
      <c r="D1429">
        <v>14.61</v>
      </c>
      <c r="E1429">
        <v>20.857800000000001</v>
      </c>
      <c r="F1429">
        <v>19.712499999999999</v>
      </c>
      <c r="G1429">
        <v>43.63</v>
      </c>
      <c r="H1429">
        <v>81.19</v>
      </c>
      <c r="I1429">
        <v>42.492100000000001</v>
      </c>
      <c r="J1429">
        <v>4.3600000000000003</v>
      </c>
      <c r="K1429">
        <v>17.131599999999999</v>
      </c>
      <c r="L1429">
        <v>1625.19</v>
      </c>
    </row>
    <row r="1430" spans="1:12" x14ac:dyDescent="0.35">
      <c r="A1430" s="3">
        <v>40057</v>
      </c>
      <c r="B1430">
        <v>21.081299999999999</v>
      </c>
      <c r="C1430">
        <v>22.4589</v>
      </c>
      <c r="D1430">
        <v>14.18</v>
      </c>
      <c r="E1430">
        <v>20.914999999999999</v>
      </c>
      <c r="F1430">
        <v>19.3201</v>
      </c>
      <c r="G1430">
        <v>42.15</v>
      </c>
      <c r="H1430">
        <v>79.16</v>
      </c>
      <c r="I1430">
        <v>41.512700000000002</v>
      </c>
      <c r="J1430">
        <v>4.22</v>
      </c>
      <c r="K1430">
        <v>16.625800000000002</v>
      </c>
      <c r="L1430">
        <v>1595.84</v>
      </c>
    </row>
    <row r="1431" spans="1:12" x14ac:dyDescent="0.35">
      <c r="A1431" s="3">
        <v>40058</v>
      </c>
      <c r="B1431">
        <v>20.958300000000001</v>
      </c>
      <c r="C1431">
        <v>22.442900000000002</v>
      </c>
      <c r="D1431">
        <v>14.23</v>
      </c>
      <c r="E1431">
        <v>20.7529</v>
      </c>
      <c r="F1431">
        <v>19.666899999999998</v>
      </c>
      <c r="G1431">
        <v>41.78</v>
      </c>
      <c r="H1431">
        <v>78.14</v>
      </c>
      <c r="I1431">
        <v>41.576700000000002</v>
      </c>
      <c r="J1431">
        <v>4.28</v>
      </c>
      <c r="K1431">
        <v>16.414999999999999</v>
      </c>
      <c r="L1431">
        <v>1594.28</v>
      </c>
    </row>
    <row r="1432" spans="1:12" x14ac:dyDescent="0.35">
      <c r="A1432" s="3">
        <v>40059</v>
      </c>
      <c r="B1432">
        <v>21.177900000000001</v>
      </c>
      <c r="C1432">
        <v>22.629000000000001</v>
      </c>
      <c r="D1432">
        <v>14.28</v>
      </c>
      <c r="E1432">
        <v>20.552700000000002</v>
      </c>
      <c r="F1432">
        <v>19.612200000000001</v>
      </c>
      <c r="G1432">
        <v>40.29</v>
      </c>
      <c r="H1432">
        <v>78.459999999999994</v>
      </c>
      <c r="I1432">
        <v>41.210599999999999</v>
      </c>
      <c r="J1432">
        <v>4.53</v>
      </c>
      <c r="K1432">
        <v>16.372900000000001</v>
      </c>
      <c r="L1432">
        <v>1605.98</v>
      </c>
    </row>
    <row r="1433" spans="1:12" x14ac:dyDescent="0.35">
      <c r="A1433" s="3">
        <v>40060</v>
      </c>
      <c r="B1433">
        <v>21.625900000000001</v>
      </c>
      <c r="C1433">
        <v>23.139900000000001</v>
      </c>
      <c r="D1433">
        <v>14.5</v>
      </c>
      <c r="E1433">
        <v>20.9436</v>
      </c>
      <c r="F1433">
        <v>19.9316</v>
      </c>
      <c r="G1433">
        <v>40.950000000000003</v>
      </c>
      <c r="H1433">
        <v>78.87</v>
      </c>
      <c r="I1433">
        <v>41.851300000000002</v>
      </c>
      <c r="J1433">
        <v>4.53</v>
      </c>
      <c r="K1433">
        <v>16.558299999999999</v>
      </c>
      <c r="L1433">
        <v>1638.07</v>
      </c>
    </row>
    <row r="1434" spans="1:12" x14ac:dyDescent="0.35">
      <c r="A1434" s="3">
        <v>40064</v>
      </c>
      <c r="B1434">
        <v>21.801500000000001</v>
      </c>
      <c r="C1434">
        <v>23.495899999999999</v>
      </c>
      <c r="D1434">
        <v>14.49</v>
      </c>
      <c r="E1434">
        <v>20.857800000000001</v>
      </c>
      <c r="F1434">
        <v>20.0046</v>
      </c>
      <c r="G1434">
        <v>41.48</v>
      </c>
      <c r="H1434">
        <v>80.900000000000006</v>
      </c>
      <c r="I1434">
        <v>42.125999999999998</v>
      </c>
      <c r="J1434">
        <v>5.19</v>
      </c>
      <c r="K1434">
        <v>16.693200000000001</v>
      </c>
      <c r="L1434">
        <v>1654.81</v>
      </c>
    </row>
    <row r="1435" spans="1:12" x14ac:dyDescent="0.35">
      <c r="A1435" s="3">
        <v>40065</v>
      </c>
      <c r="B1435">
        <v>21.766400000000001</v>
      </c>
      <c r="C1435">
        <v>23.252700000000001</v>
      </c>
      <c r="D1435">
        <v>14.78</v>
      </c>
      <c r="E1435">
        <v>21.4679</v>
      </c>
      <c r="F1435">
        <v>20.287500000000001</v>
      </c>
      <c r="G1435">
        <v>43.23</v>
      </c>
      <c r="H1435">
        <v>82.24</v>
      </c>
      <c r="I1435">
        <v>42.308999999999997</v>
      </c>
      <c r="J1435">
        <v>5.2</v>
      </c>
      <c r="K1435">
        <v>16.802800000000001</v>
      </c>
      <c r="L1435">
        <v>1669.23</v>
      </c>
    </row>
    <row r="1436" spans="1:12" x14ac:dyDescent="0.35">
      <c r="A1436" s="3">
        <v>40066</v>
      </c>
      <c r="B1436">
        <v>21.959600000000002</v>
      </c>
      <c r="C1436">
        <v>23.445599999999999</v>
      </c>
      <c r="D1436">
        <v>15.45</v>
      </c>
      <c r="E1436">
        <v>21.6967</v>
      </c>
      <c r="F1436">
        <v>20.999300000000002</v>
      </c>
      <c r="G1436">
        <v>43.5</v>
      </c>
      <c r="H1436">
        <v>83.85</v>
      </c>
      <c r="I1436">
        <v>42.7027</v>
      </c>
      <c r="J1436">
        <v>5.38</v>
      </c>
      <c r="K1436">
        <v>16.659500000000001</v>
      </c>
      <c r="L1436">
        <v>1686.16</v>
      </c>
    </row>
    <row r="1437" spans="1:12" x14ac:dyDescent="0.35">
      <c r="A1437" s="3">
        <v>40067</v>
      </c>
      <c r="B1437">
        <v>21.8367</v>
      </c>
      <c r="C1437">
        <v>23.391300000000001</v>
      </c>
      <c r="D1437">
        <v>15.59</v>
      </c>
      <c r="E1437">
        <v>21.792000000000002</v>
      </c>
      <c r="F1437">
        <v>21.072399999999998</v>
      </c>
      <c r="G1437">
        <v>42.66</v>
      </c>
      <c r="H1437">
        <v>84.54</v>
      </c>
      <c r="I1437">
        <v>42.665999999999997</v>
      </c>
      <c r="J1437">
        <v>5.68</v>
      </c>
      <c r="K1437">
        <v>16.448699999999999</v>
      </c>
      <c r="L1437">
        <v>1685.46</v>
      </c>
    </row>
    <row r="1438" spans="1:12" x14ac:dyDescent="0.35">
      <c r="A1438" s="3">
        <v>40070</v>
      </c>
      <c r="B1438">
        <v>21.959600000000002</v>
      </c>
      <c r="C1438">
        <v>23.603200000000001</v>
      </c>
      <c r="D1438">
        <v>15.57</v>
      </c>
      <c r="E1438">
        <v>21.6585</v>
      </c>
      <c r="F1438">
        <v>20.7986</v>
      </c>
      <c r="G1438">
        <v>43.28</v>
      </c>
      <c r="H1438">
        <v>83.86</v>
      </c>
      <c r="I1438">
        <v>42.318199999999997</v>
      </c>
      <c r="J1438">
        <v>5.72</v>
      </c>
      <c r="K1438">
        <v>16.322299999999998</v>
      </c>
      <c r="L1438">
        <v>1693.76</v>
      </c>
    </row>
    <row r="1439" spans="1:12" x14ac:dyDescent="0.35">
      <c r="A1439" s="3">
        <v>40071</v>
      </c>
      <c r="B1439">
        <v>22.135300000000001</v>
      </c>
      <c r="C1439">
        <v>23.7989</v>
      </c>
      <c r="D1439">
        <v>16.41</v>
      </c>
      <c r="E1439">
        <v>21.601400000000002</v>
      </c>
      <c r="F1439">
        <v>20.972000000000001</v>
      </c>
      <c r="G1439">
        <v>44.97</v>
      </c>
      <c r="H1439">
        <v>83.55</v>
      </c>
      <c r="I1439">
        <v>41.878799999999998</v>
      </c>
      <c r="J1439">
        <v>5.88</v>
      </c>
      <c r="K1439">
        <v>16.482500000000002</v>
      </c>
      <c r="L1439">
        <v>1699.53</v>
      </c>
    </row>
    <row r="1440" spans="1:12" x14ac:dyDescent="0.35">
      <c r="A1440" s="3">
        <v>40072</v>
      </c>
      <c r="B1440">
        <v>22.135300000000001</v>
      </c>
      <c r="C1440">
        <v>24.710599999999999</v>
      </c>
      <c r="D1440">
        <v>16.989999999999998</v>
      </c>
      <c r="E1440">
        <v>21.0961</v>
      </c>
      <c r="F1440">
        <v>21.3188</v>
      </c>
      <c r="G1440">
        <v>46.8</v>
      </c>
      <c r="H1440">
        <v>90.7</v>
      </c>
      <c r="I1440">
        <v>41.842199999999998</v>
      </c>
      <c r="J1440">
        <v>5.6899999999999995</v>
      </c>
      <c r="K1440">
        <v>16.566800000000001</v>
      </c>
      <c r="L1440">
        <v>1723.73</v>
      </c>
    </row>
    <row r="1441" spans="1:12" x14ac:dyDescent="0.35">
      <c r="A1441" s="3">
        <v>40073</v>
      </c>
      <c r="B1441">
        <v>22.223199999999999</v>
      </c>
      <c r="C1441">
        <v>25.0747</v>
      </c>
      <c r="D1441">
        <v>17.5</v>
      </c>
      <c r="E1441">
        <v>20.514600000000002</v>
      </c>
      <c r="F1441">
        <v>21.349799999999998</v>
      </c>
      <c r="G1441">
        <v>46.44</v>
      </c>
      <c r="H1441">
        <v>90.44</v>
      </c>
      <c r="I1441">
        <v>41.210599999999999</v>
      </c>
      <c r="J1441">
        <v>5.67</v>
      </c>
      <c r="K1441">
        <v>16.3644</v>
      </c>
      <c r="L1441">
        <v>1721.09</v>
      </c>
    </row>
    <row r="1442" spans="1:12" x14ac:dyDescent="0.35">
      <c r="A1442" s="3">
        <v>40074</v>
      </c>
      <c r="B1442">
        <v>22.187999999999999</v>
      </c>
      <c r="C1442">
        <v>25.138500000000001</v>
      </c>
      <c r="D1442">
        <v>17.39</v>
      </c>
      <c r="E1442">
        <v>20.6099</v>
      </c>
      <c r="F1442">
        <v>21.3553</v>
      </c>
      <c r="G1442">
        <v>47.4</v>
      </c>
      <c r="H1442">
        <v>90.28</v>
      </c>
      <c r="I1442">
        <v>40.698</v>
      </c>
      <c r="J1442">
        <v>5.7</v>
      </c>
      <c r="K1442">
        <v>16.4909</v>
      </c>
      <c r="L1442">
        <v>1725.24</v>
      </c>
    </row>
    <row r="1443" spans="1:12" x14ac:dyDescent="0.35">
      <c r="A1443" s="3">
        <v>40077</v>
      </c>
      <c r="B1443">
        <v>22.223199999999999</v>
      </c>
      <c r="C1443">
        <v>25.002700000000001</v>
      </c>
      <c r="D1443">
        <v>17.04</v>
      </c>
      <c r="E1443">
        <v>20.5623</v>
      </c>
      <c r="F1443">
        <v>21.565200000000001</v>
      </c>
      <c r="G1443">
        <v>47.5</v>
      </c>
      <c r="H1443">
        <v>90.56</v>
      </c>
      <c r="I1443">
        <v>41.073300000000003</v>
      </c>
      <c r="J1443">
        <v>5.8100000000000005</v>
      </c>
      <c r="K1443">
        <v>16.474</v>
      </c>
      <c r="L1443">
        <v>1731.58</v>
      </c>
    </row>
    <row r="1444" spans="1:12" x14ac:dyDescent="0.35">
      <c r="A1444" s="3">
        <v>40078</v>
      </c>
      <c r="B1444">
        <v>22.635999999999999</v>
      </c>
      <c r="C1444">
        <v>25.065200000000001</v>
      </c>
      <c r="D1444">
        <v>16.86</v>
      </c>
      <c r="E1444">
        <v>20.409800000000001</v>
      </c>
      <c r="F1444">
        <v>21.3644</v>
      </c>
      <c r="G1444">
        <v>47.73</v>
      </c>
      <c r="H1444">
        <v>93.75</v>
      </c>
      <c r="I1444">
        <v>40.817</v>
      </c>
      <c r="J1444">
        <v>6.08</v>
      </c>
      <c r="K1444">
        <v>16.465599999999998</v>
      </c>
      <c r="L1444">
        <v>1734.09</v>
      </c>
    </row>
    <row r="1445" spans="1:12" x14ac:dyDescent="0.35">
      <c r="A1445" s="3">
        <v>40079</v>
      </c>
      <c r="B1445">
        <v>22.583300000000001</v>
      </c>
      <c r="C1445">
        <v>25.203800000000001</v>
      </c>
      <c r="D1445">
        <v>17.21</v>
      </c>
      <c r="E1445">
        <v>20.142800000000001</v>
      </c>
      <c r="F1445">
        <v>20.807700000000001</v>
      </c>
      <c r="G1445">
        <v>46.85</v>
      </c>
      <c r="H1445">
        <v>92.38</v>
      </c>
      <c r="I1445">
        <v>40.487400000000001</v>
      </c>
      <c r="J1445">
        <v>6.02</v>
      </c>
      <c r="K1445">
        <v>16.7607</v>
      </c>
      <c r="L1445">
        <v>1724.27</v>
      </c>
    </row>
    <row r="1446" spans="1:12" x14ac:dyDescent="0.35">
      <c r="A1446" s="3">
        <v>40080</v>
      </c>
      <c r="B1446">
        <v>22.785299999999999</v>
      </c>
      <c r="C1446">
        <v>24.9755</v>
      </c>
      <c r="D1446">
        <v>16.89</v>
      </c>
      <c r="E1446">
        <v>20.181000000000001</v>
      </c>
      <c r="F1446">
        <v>20.6708</v>
      </c>
      <c r="G1446">
        <v>46.62</v>
      </c>
      <c r="H1446">
        <v>92.11</v>
      </c>
      <c r="I1446">
        <v>40.881</v>
      </c>
      <c r="J1446">
        <v>5.66</v>
      </c>
      <c r="K1446">
        <v>16.474</v>
      </c>
      <c r="L1446">
        <v>1709.76</v>
      </c>
    </row>
    <row r="1447" spans="1:12" x14ac:dyDescent="0.35">
      <c r="A1447" s="3">
        <v>40081</v>
      </c>
      <c r="B1447">
        <v>22.442699999999999</v>
      </c>
      <c r="C1447">
        <v>24.778500000000001</v>
      </c>
      <c r="D1447">
        <v>17.079999999999998</v>
      </c>
      <c r="E1447">
        <v>19.885400000000001</v>
      </c>
      <c r="F1447">
        <v>20.6434</v>
      </c>
      <c r="G1447">
        <v>46.26</v>
      </c>
      <c r="H1447">
        <v>90.52</v>
      </c>
      <c r="I1447">
        <v>40.917699999999996</v>
      </c>
      <c r="J1447">
        <v>5.83</v>
      </c>
      <c r="K1447">
        <v>16.3307</v>
      </c>
      <c r="L1447">
        <v>1694.15</v>
      </c>
    </row>
    <row r="1448" spans="1:12" x14ac:dyDescent="0.35">
      <c r="A1448" s="3">
        <v>40084</v>
      </c>
      <c r="B1448">
        <v>22.688700000000001</v>
      </c>
      <c r="C1448">
        <v>25.292300000000001</v>
      </c>
      <c r="D1448">
        <v>17.47</v>
      </c>
      <c r="E1448">
        <v>20.181000000000001</v>
      </c>
      <c r="F1448">
        <v>21.546900000000001</v>
      </c>
      <c r="G1448">
        <v>45.97</v>
      </c>
      <c r="H1448">
        <v>92.21</v>
      </c>
      <c r="I1448">
        <v>42.080199999999998</v>
      </c>
      <c r="J1448">
        <v>5.9399999999999995</v>
      </c>
      <c r="K1448">
        <v>16.642600000000002</v>
      </c>
      <c r="L1448">
        <v>1724.59</v>
      </c>
    </row>
    <row r="1449" spans="1:12" x14ac:dyDescent="0.35">
      <c r="A1449" s="3">
        <v>40085</v>
      </c>
      <c r="B1449">
        <v>22.618400000000001</v>
      </c>
      <c r="C1449">
        <v>25.1875</v>
      </c>
      <c r="D1449">
        <v>17.45</v>
      </c>
      <c r="E1449">
        <v>20.133299999999998</v>
      </c>
      <c r="F1449">
        <v>21.263999999999999</v>
      </c>
      <c r="G1449">
        <v>46.26</v>
      </c>
      <c r="H1449">
        <v>91.72</v>
      </c>
      <c r="I1449">
        <v>41.65</v>
      </c>
      <c r="J1449">
        <v>5.78</v>
      </c>
      <c r="K1449">
        <v>16.423400000000001</v>
      </c>
      <c r="L1449">
        <v>1717.67</v>
      </c>
    </row>
    <row r="1450" spans="1:12" x14ac:dyDescent="0.35">
      <c r="A1450" s="3">
        <v>40086</v>
      </c>
      <c r="B1450">
        <v>22.592099999999999</v>
      </c>
      <c r="C1450">
        <v>25.183399999999999</v>
      </c>
      <c r="D1450">
        <v>17.809999999999999</v>
      </c>
      <c r="E1450">
        <v>19.866399999999999</v>
      </c>
      <c r="F1450">
        <v>21.483000000000001</v>
      </c>
      <c r="G1450">
        <v>46.17</v>
      </c>
      <c r="H1450">
        <v>93.36</v>
      </c>
      <c r="I1450">
        <v>41.173999999999999</v>
      </c>
      <c r="J1450">
        <v>5.66</v>
      </c>
      <c r="K1450">
        <v>16.499300000000002</v>
      </c>
      <c r="L1450">
        <v>1718.99</v>
      </c>
    </row>
    <row r="1451" spans="1:12" x14ac:dyDescent="0.35">
      <c r="A1451" s="3">
        <v>40087</v>
      </c>
      <c r="B1451">
        <v>21.854199999999999</v>
      </c>
      <c r="C1451">
        <v>24.5733</v>
      </c>
      <c r="D1451">
        <v>17.39</v>
      </c>
      <c r="E1451">
        <v>19.408799999999999</v>
      </c>
      <c r="F1451">
        <v>21.072399999999998</v>
      </c>
      <c r="G1451">
        <v>44.62</v>
      </c>
      <c r="H1451">
        <v>91.04</v>
      </c>
      <c r="I1451">
        <v>39.0869</v>
      </c>
      <c r="J1451">
        <v>5.39</v>
      </c>
      <c r="K1451">
        <v>15.9344</v>
      </c>
      <c r="L1451">
        <v>1666.41</v>
      </c>
    </row>
    <row r="1452" spans="1:12" x14ac:dyDescent="0.35">
      <c r="A1452" s="3">
        <v>40088</v>
      </c>
      <c r="B1452">
        <v>21.924499999999998</v>
      </c>
      <c r="C1452">
        <v>25.122199999999999</v>
      </c>
      <c r="D1452">
        <v>16.84</v>
      </c>
      <c r="E1452">
        <v>19.389700000000001</v>
      </c>
      <c r="F1452">
        <v>20.6891</v>
      </c>
      <c r="G1452">
        <v>44.72</v>
      </c>
      <c r="H1452">
        <v>89.85</v>
      </c>
      <c r="I1452">
        <v>37.933500000000002</v>
      </c>
      <c r="J1452">
        <v>5.31</v>
      </c>
      <c r="K1452">
        <v>15.993500000000001</v>
      </c>
      <c r="L1452">
        <v>1662.49</v>
      </c>
    </row>
    <row r="1453" spans="1:12" x14ac:dyDescent="0.35">
      <c r="A1453" s="3">
        <v>40091</v>
      </c>
      <c r="B1453">
        <v>21.6434</v>
      </c>
      <c r="C1453">
        <v>25.274999999999999</v>
      </c>
      <c r="D1453">
        <v>16.8</v>
      </c>
      <c r="E1453">
        <v>19.4374</v>
      </c>
      <c r="F1453">
        <v>20.935500000000001</v>
      </c>
      <c r="G1453">
        <v>45.42</v>
      </c>
      <c r="H1453">
        <v>88.67</v>
      </c>
      <c r="I1453">
        <v>38.391199999999998</v>
      </c>
      <c r="J1453">
        <v>5.54</v>
      </c>
      <c r="K1453">
        <v>16.103100000000001</v>
      </c>
      <c r="L1453">
        <v>1675.64</v>
      </c>
    </row>
    <row r="1454" spans="1:12" x14ac:dyDescent="0.35">
      <c r="A1454" s="3">
        <v>40092</v>
      </c>
      <c r="B1454">
        <v>22.0563</v>
      </c>
      <c r="C1454">
        <v>25.816500000000001</v>
      </c>
      <c r="D1454">
        <v>17.3</v>
      </c>
      <c r="E1454">
        <v>19.580400000000001</v>
      </c>
      <c r="F1454">
        <v>21.3096</v>
      </c>
      <c r="G1454">
        <v>46.17</v>
      </c>
      <c r="H1454">
        <v>90.91</v>
      </c>
      <c r="I1454">
        <v>39.0137</v>
      </c>
      <c r="J1454">
        <v>5.64</v>
      </c>
      <c r="K1454">
        <v>16.549900000000001</v>
      </c>
      <c r="L1454">
        <v>1705.25</v>
      </c>
    </row>
    <row r="1455" spans="1:12" x14ac:dyDescent="0.35">
      <c r="A1455" s="3">
        <v>40093</v>
      </c>
      <c r="B1455">
        <v>22.047499999999999</v>
      </c>
      <c r="C1455">
        <v>25.8491</v>
      </c>
      <c r="D1455">
        <v>17.489999999999998</v>
      </c>
      <c r="E1455">
        <v>19.609000000000002</v>
      </c>
      <c r="F1455">
        <v>21.546900000000001</v>
      </c>
      <c r="G1455">
        <v>46.25</v>
      </c>
      <c r="H1455">
        <v>93.97</v>
      </c>
      <c r="I1455">
        <v>38.610900000000001</v>
      </c>
      <c r="J1455">
        <v>5.54</v>
      </c>
      <c r="K1455">
        <v>16.6511</v>
      </c>
      <c r="L1455">
        <v>1710.45</v>
      </c>
    </row>
    <row r="1456" spans="1:12" x14ac:dyDescent="0.35">
      <c r="A1456" s="3">
        <v>40094</v>
      </c>
      <c r="B1456">
        <v>22.548200000000001</v>
      </c>
      <c r="C1456">
        <v>25.716000000000001</v>
      </c>
      <c r="D1456">
        <v>17.579999999999998</v>
      </c>
      <c r="E1456">
        <v>19.828199999999999</v>
      </c>
      <c r="F1456">
        <v>21.601700000000001</v>
      </c>
      <c r="G1456">
        <v>46.04</v>
      </c>
      <c r="H1456">
        <v>95.22</v>
      </c>
      <c r="I1456">
        <v>37.942700000000002</v>
      </c>
      <c r="J1456">
        <v>5.51</v>
      </c>
      <c r="K1456">
        <v>16.7607</v>
      </c>
      <c r="L1456">
        <v>1717.79</v>
      </c>
    </row>
    <row r="1457" spans="1:12" x14ac:dyDescent="0.35">
      <c r="A1457" s="3">
        <v>40095</v>
      </c>
      <c r="B1457">
        <v>22.442699999999999</v>
      </c>
      <c r="C1457">
        <v>25.879000000000001</v>
      </c>
      <c r="D1457">
        <v>16.87</v>
      </c>
      <c r="E1457">
        <v>19.8187</v>
      </c>
      <c r="F1457">
        <v>21.930199999999999</v>
      </c>
      <c r="G1457">
        <v>46.91</v>
      </c>
      <c r="H1457">
        <v>95.71</v>
      </c>
      <c r="I1457">
        <v>38.171500000000002</v>
      </c>
      <c r="J1457">
        <v>5.88</v>
      </c>
      <c r="K1457">
        <v>17.005199999999999</v>
      </c>
      <c r="L1457">
        <v>1727.76</v>
      </c>
    </row>
    <row r="1458" spans="1:12" x14ac:dyDescent="0.35">
      <c r="A1458" s="3">
        <v>40098</v>
      </c>
      <c r="B1458">
        <v>22.592099999999999</v>
      </c>
      <c r="C1458">
        <v>25.9252</v>
      </c>
      <c r="D1458">
        <v>16.75</v>
      </c>
      <c r="E1458">
        <v>19.799600000000002</v>
      </c>
      <c r="F1458">
        <v>21.7057</v>
      </c>
      <c r="G1458">
        <v>46.06</v>
      </c>
      <c r="H1458">
        <v>93.6</v>
      </c>
      <c r="I1458">
        <v>38.024999999999999</v>
      </c>
      <c r="J1458">
        <v>6.14</v>
      </c>
      <c r="K1458">
        <v>17.199100000000001</v>
      </c>
      <c r="L1458">
        <v>1729.63</v>
      </c>
    </row>
    <row r="1459" spans="1:12" x14ac:dyDescent="0.35">
      <c r="A1459" s="3">
        <v>40099</v>
      </c>
      <c r="B1459">
        <v>22.671099999999999</v>
      </c>
      <c r="C1459">
        <v>25.817900000000002</v>
      </c>
      <c r="D1459">
        <v>16.88</v>
      </c>
      <c r="E1459">
        <v>19.981100000000001</v>
      </c>
      <c r="F1459">
        <v>21.802399999999999</v>
      </c>
      <c r="G1459">
        <v>46.49</v>
      </c>
      <c r="H1459">
        <v>94.83</v>
      </c>
      <c r="I1459">
        <v>37.796199999999999</v>
      </c>
      <c r="J1459">
        <v>6.08</v>
      </c>
      <c r="K1459">
        <v>17.274999999999999</v>
      </c>
      <c r="L1459">
        <v>1730.27</v>
      </c>
    </row>
    <row r="1460" spans="1:12" x14ac:dyDescent="0.35">
      <c r="A1460" s="3">
        <v>40100</v>
      </c>
      <c r="B1460">
        <v>22.802900000000001</v>
      </c>
      <c r="C1460">
        <v>25.990400000000001</v>
      </c>
      <c r="D1460">
        <v>16.95</v>
      </c>
      <c r="E1460">
        <v>20.248699999999999</v>
      </c>
      <c r="F1460">
        <v>22.249600000000001</v>
      </c>
      <c r="G1460">
        <v>48.07</v>
      </c>
      <c r="H1460">
        <v>97.46</v>
      </c>
      <c r="I1460">
        <v>38.656700000000001</v>
      </c>
      <c r="J1460">
        <v>6.25</v>
      </c>
      <c r="K1460">
        <v>17.5625</v>
      </c>
      <c r="L1460">
        <v>1754.26</v>
      </c>
    </row>
    <row r="1461" spans="1:12" x14ac:dyDescent="0.35">
      <c r="A1461" s="3">
        <v>40101</v>
      </c>
      <c r="B1461">
        <v>23.4617</v>
      </c>
      <c r="C1461">
        <v>25.891300000000001</v>
      </c>
      <c r="D1461">
        <v>16.52</v>
      </c>
      <c r="E1461">
        <v>20.372900000000001</v>
      </c>
      <c r="F1461">
        <v>22.236899999999999</v>
      </c>
      <c r="G1461">
        <v>50.35</v>
      </c>
      <c r="H1461">
        <v>96.01</v>
      </c>
      <c r="I1461">
        <v>38.857999999999997</v>
      </c>
      <c r="J1461">
        <v>6.19</v>
      </c>
      <c r="K1461">
        <v>17.4267</v>
      </c>
      <c r="L1461">
        <v>1753.36</v>
      </c>
    </row>
    <row r="1462" spans="1:12" x14ac:dyDescent="0.35">
      <c r="A1462" s="3">
        <v>40102</v>
      </c>
      <c r="B1462">
        <v>23.277200000000001</v>
      </c>
      <c r="C1462">
        <v>25.5502</v>
      </c>
      <c r="D1462">
        <v>16.809999999999999</v>
      </c>
      <c r="E1462">
        <v>20.841200000000001</v>
      </c>
      <c r="F1462">
        <v>21.921099999999999</v>
      </c>
      <c r="G1462">
        <v>48.99</v>
      </c>
      <c r="H1462">
        <v>95.32</v>
      </c>
      <c r="I1462">
        <v>38.409500000000001</v>
      </c>
      <c r="J1462">
        <v>5.74</v>
      </c>
      <c r="K1462">
        <v>17.0136</v>
      </c>
      <c r="L1462">
        <v>1739.32</v>
      </c>
    </row>
    <row r="1463" spans="1:12" x14ac:dyDescent="0.35">
      <c r="A1463" s="3">
        <v>40105</v>
      </c>
      <c r="B1463">
        <v>23.154199999999999</v>
      </c>
      <c r="C1463">
        <v>25.796199999999999</v>
      </c>
      <c r="D1463">
        <v>17.22</v>
      </c>
      <c r="E1463">
        <v>21.424099999999999</v>
      </c>
      <c r="F1463">
        <v>22.131</v>
      </c>
      <c r="G1463">
        <v>49.8</v>
      </c>
      <c r="H1463">
        <v>94.68</v>
      </c>
      <c r="I1463">
        <v>38.500999999999998</v>
      </c>
      <c r="J1463">
        <v>5.87</v>
      </c>
      <c r="K1463">
        <v>17.2075</v>
      </c>
      <c r="L1463">
        <v>1756.68</v>
      </c>
    </row>
    <row r="1464" spans="1:12" x14ac:dyDescent="0.35">
      <c r="A1464" s="3">
        <v>40106</v>
      </c>
      <c r="B1464">
        <v>23.163</v>
      </c>
      <c r="C1464">
        <v>27.005400000000002</v>
      </c>
      <c r="D1464">
        <v>17.170000000000002</v>
      </c>
      <c r="E1464">
        <v>21.2043</v>
      </c>
      <c r="F1464">
        <v>22.0032</v>
      </c>
      <c r="G1464">
        <v>48.96</v>
      </c>
      <c r="H1464">
        <v>94.98</v>
      </c>
      <c r="I1464">
        <v>37.813600000000001</v>
      </c>
      <c r="J1464">
        <v>5.98</v>
      </c>
      <c r="K1464">
        <v>17.0136</v>
      </c>
      <c r="L1464">
        <v>1756.19</v>
      </c>
    </row>
    <row r="1465" spans="1:12" x14ac:dyDescent="0.35">
      <c r="A1465" s="3">
        <v>40107</v>
      </c>
      <c r="B1465">
        <v>23.3475</v>
      </c>
      <c r="C1465">
        <v>27.842300000000002</v>
      </c>
      <c r="D1465">
        <v>17.66</v>
      </c>
      <c r="E1465">
        <v>21.051400000000001</v>
      </c>
      <c r="F1465">
        <v>21.866299999999999</v>
      </c>
      <c r="G1465">
        <v>47.85</v>
      </c>
      <c r="H1465">
        <v>93.42</v>
      </c>
      <c r="I1465">
        <v>37.905999999999999</v>
      </c>
      <c r="J1465">
        <v>5.77</v>
      </c>
      <c r="K1465">
        <v>16.742999999999999</v>
      </c>
      <c r="L1465">
        <v>1753.56</v>
      </c>
    </row>
    <row r="1466" spans="1:12" x14ac:dyDescent="0.35">
      <c r="A1466" s="3">
        <v>40108</v>
      </c>
      <c r="B1466">
        <v>23.356300000000001</v>
      </c>
      <c r="C1466">
        <v>27.880400000000002</v>
      </c>
      <c r="D1466">
        <v>17.670000000000002</v>
      </c>
      <c r="E1466">
        <v>21.2043</v>
      </c>
      <c r="F1466">
        <v>22.0671</v>
      </c>
      <c r="G1466">
        <v>49.63</v>
      </c>
      <c r="H1466">
        <v>93.45</v>
      </c>
      <c r="I1466">
        <v>37.603999999999999</v>
      </c>
      <c r="J1466">
        <v>5.83</v>
      </c>
      <c r="K1466">
        <v>16.963000000000001</v>
      </c>
      <c r="L1466">
        <v>1763.15</v>
      </c>
    </row>
    <row r="1467" spans="1:12" x14ac:dyDescent="0.35">
      <c r="A1467" s="3">
        <v>40109</v>
      </c>
      <c r="B1467">
        <v>24.612400000000001</v>
      </c>
      <c r="C1467">
        <v>27.709199999999999</v>
      </c>
      <c r="D1467">
        <v>17.22</v>
      </c>
      <c r="E1467">
        <v>21.070499999999999</v>
      </c>
      <c r="F1467">
        <v>22.058</v>
      </c>
      <c r="G1467">
        <v>54.89</v>
      </c>
      <c r="H1467">
        <v>118.49</v>
      </c>
      <c r="I1467">
        <v>37.256100000000004</v>
      </c>
      <c r="J1467">
        <v>5.6</v>
      </c>
      <c r="K1467">
        <v>16.676400000000001</v>
      </c>
      <c r="L1467">
        <v>1753.63</v>
      </c>
    </row>
    <row r="1468" spans="1:12" x14ac:dyDescent="0.35">
      <c r="A1468" s="3">
        <v>40112</v>
      </c>
      <c r="B1468">
        <v>25.1921</v>
      </c>
      <c r="C1468">
        <v>27.5108</v>
      </c>
      <c r="D1468">
        <v>16.87</v>
      </c>
      <c r="E1468">
        <v>21.013200000000001</v>
      </c>
      <c r="F1468">
        <v>21.629000000000001</v>
      </c>
      <c r="G1468">
        <v>55.17</v>
      </c>
      <c r="H1468">
        <v>124.64</v>
      </c>
      <c r="I1468">
        <v>37.2378</v>
      </c>
      <c r="J1468">
        <v>5.42</v>
      </c>
      <c r="K1468">
        <v>16.718499999999999</v>
      </c>
      <c r="L1468">
        <v>1746.75</v>
      </c>
    </row>
    <row r="1469" spans="1:12" x14ac:dyDescent="0.35">
      <c r="A1469" s="3">
        <v>40113</v>
      </c>
      <c r="B1469">
        <v>25.113</v>
      </c>
      <c r="C1469">
        <v>26.816500000000001</v>
      </c>
      <c r="D1469">
        <v>16.690000000000001</v>
      </c>
      <c r="E1469">
        <v>20.898499999999999</v>
      </c>
      <c r="F1469">
        <v>21.483000000000001</v>
      </c>
      <c r="G1469">
        <v>54.24</v>
      </c>
      <c r="H1469">
        <v>122.07</v>
      </c>
      <c r="I1469">
        <v>37.530700000000003</v>
      </c>
      <c r="J1469">
        <v>5.15</v>
      </c>
      <c r="K1469">
        <v>16.642600000000002</v>
      </c>
      <c r="L1469">
        <v>1722.46</v>
      </c>
    </row>
    <row r="1470" spans="1:12" x14ac:dyDescent="0.35">
      <c r="A1470" s="3">
        <v>40114</v>
      </c>
      <c r="B1470">
        <v>24.612400000000001</v>
      </c>
      <c r="C1470">
        <v>26.141300000000001</v>
      </c>
      <c r="D1470">
        <v>16.04</v>
      </c>
      <c r="E1470">
        <v>20.3538</v>
      </c>
      <c r="F1470">
        <v>21.008500000000002</v>
      </c>
      <c r="G1470">
        <v>53.54</v>
      </c>
      <c r="H1470">
        <v>121.64</v>
      </c>
      <c r="I1470">
        <v>38.107399999999998</v>
      </c>
      <c r="J1470">
        <v>4.8499999999999996</v>
      </c>
      <c r="K1470">
        <v>16.0441</v>
      </c>
      <c r="L1470">
        <v>1682.06</v>
      </c>
    </row>
    <row r="1471" spans="1:12" x14ac:dyDescent="0.35">
      <c r="A1471" s="3">
        <v>40115</v>
      </c>
      <c r="B1471">
        <v>24.788</v>
      </c>
      <c r="C1471">
        <v>26.677900000000001</v>
      </c>
      <c r="D1471">
        <v>16.13</v>
      </c>
      <c r="E1471">
        <v>20.497199999999999</v>
      </c>
      <c r="F1471">
        <v>21.4648</v>
      </c>
      <c r="G1471">
        <v>55.32</v>
      </c>
      <c r="H1471">
        <v>122.577</v>
      </c>
      <c r="I1471">
        <v>38.693300000000001</v>
      </c>
      <c r="J1471">
        <v>4.93</v>
      </c>
      <c r="K1471">
        <v>16.2042</v>
      </c>
      <c r="L1471">
        <v>1711.27</v>
      </c>
    </row>
    <row r="1472" spans="1:12" x14ac:dyDescent="0.35">
      <c r="A1472" s="3">
        <v>40116</v>
      </c>
      <c r="B1472">
        <v>24.357600000000001</v>
      </c>
      <c r="C1472">
        <v>25.6114</v>
      </c>
      <c r="D1472">
        <v>15.9</v>
      </c>
      <c r="E1472">
        <v>20.162700000000001</v>
      </c>
      <c r="F1472">
        <v>20.816800000000001</v>
      </c>
      <c r="G1472">
        <v>53.45</v>
      </c>
      <c r="H1472">
        <v>118.81</v>
      </c>
      <c r="I1472">
        <v>37.832799999999999</v>
      </c>
      <c r="J1472">
        <v>4.5999999999999996</v>
      </c>
      <c r="K1472">
        <v>16.111499999999999</v>
      </c>
      <c r="L1472">
        <v>1667.13</v>
      </c>
    </row>
    <row r="1473" spans="1:12" x14ac:dyDescent="0.35">
      <c r="A1473" s="3">
        <v>40119</v>
      </c>
      <c r="B1473">
        <v>24.4894</v>
      </c>
      <c r="C1473">
        <v>25.721399999999999</v>
      </c>
      <c r="D1473">
        <v>15.85</v>
      </c>
      <c r="E1473">
        <v>20.153099999999998</v>
      </c>
      <c r="F1473">
        <v>20.990200000000002</v>
      </c>
      <c r="G1473">
        <v>53.8</v>
      </c>
      <c r="H1473">
        <v>118.84</v>
      </c>
      <c r="I1473">
        <v>38.272199999999998</v>
      </c>
      <c r="J1473">
        <v>4.5999999999999996</v>
      </c>
      <c r="K1473">
        <v>16.027200000000001</v>
      </c>
      <c r="L1473">
        <v>1672.91</v>
      </c>
    </row>
    <row r="1474" spans="1:12" x14ac:dyDescent="0.35">
      <c r="A1474" s="3">
        <v>40120</v>
      </c>
      <c r="B1474">
        <v>24.181999999999999</v>
      </c>
      <c r="C1474">
        <v>25.645299999999999</v>
      </c>
      <c r="D1474">
        <v>15.7</v>
      </c>
      <c r="E1474">
        <v>19.962</v>
      </c>
      <c r="F1474">
        <v>20.908100000000001</v>
      </c>
      <c r="G1474">
        <v>53.75</v>
      </c>
      <c r="H1474">
        <v>118.37</v>
      </c>
      <c r="I1474">
        <v>38.647500000000001</v>
      </c>
      <c r="J1474">
        <v>4.6399999999999997</v>
      </c>
      <c r="K1474">
        <v>15.597200000000001</v>
      </c>
      <c r="L1474">
        <v>1679.2</v>
      </c>
    </row>
    <row r="1475" spans="1:12" x14ac:dyDescent="0.35">
      <c r="A1475" s="3">
        <v>40121</v>
      </c>
      <c r="B1475">
        <v>24.647500000000001</v>
      </c>
      <c r="C1475">
        <v>25.9252</v>
      </c>
      <c r="D1475">
        <v>15.69</v>
      </c>
      <c r="E1475">
        <v>19.971599999999999</v>
      </c>
      <c r="F1475">
        <v>21.254899999999999</v>
      </c>
      <c r="G1475">
        <v>54.16</v>
      </c>
      <c r="H1475">
        <v>117.1</v>
      </c>
      <c r="I1475">
        <v>38.08</v>
      </c>
      <c r="J1475">
        <v>4.6899999999999995</v>
      </c>
      <c r="K1475">
        <v>15.7926</v>
      </c>
      <c r="L1475">
        <v>1680.67</v>
      </c>
    </row>
    <row r="1476" spans="1:12" x14ac:dyDescent="0.35">
      <c r="A1476" s="3">
        <v>40122</v>
      </c>
      <c r="B1476">
        <v>25.0076</v>
      </c>
      <c r="C1476">
        <v>26.3627</v>
      </c>
      <c r="D1476">
        <v>15.9</v>
      </c>
      <c r="E1476">
        <v>20.372900000000001</v>
      </c>
      <c r="F1476">
        <v>21.839099999999998</v>
      </c>
      <c r="G1476">
        <v>56.39</v>
      </c>
      <c r="H1476">
        <v>120.61</v>
      </c>
      <c r="I1476">
        <v>40.139600000000002</v>
      </c>
      <c r="J1476">
        <v>4.83</v>
      </c>
      <c r="K1476">
        <v>16.047499999999999</v>
      </c>
      <c r="L1476">
        <v>1721.09</v>
      </c>
    </row>
    <row r="1477" spans="1:12" x14ac:dyDescent="0.35">
      <c r="A1477" s="3">
        <v>40123</v>
      </c>
      <c r="B1477">
        <v>25.051600000000001</v>
      </c>
      <c r="C1477">
        <v>26.404800000000002</v>
      </c>
      <c r="D1477">
        <v>15.94</v>
      </c>
      <c r="E1477">
        <v>20.468499999999999</v>
      </c>
      <c r="F1477">
        <v>21.738600000000002</v>
      </c>
      <c r="G1477">
        <v>55.86</v>
      </c>
      <c r="H1477">
        <v>126.2</v>
      </c>
      <c r="I1477">
        <v>40.185299999999998</v>
      </c>
      <c r="J1477">
        <v>5.04</v>
      </c>
      <c r="K1477">
        <v>16.081399999999999</v>
      </c>
      <c r="L1477">
        <v>1730.76</v>
      </c>
    </row>
    <row r="1478" spans="1:12" x14ac:dyDescent="0.35">
      <c r="A1478" s="3">
        <v>40126</v>
      </c>
      <c r="B1478">
        <v>25.464400000000001</v>
      </c>
      <c r="C1478">
        <v>27.372199999999999</v>
      </c>
      <c r="D1478">
        <v>16.02</v>
      </c>
      <c r="E1478">
        <v>20.860299999999999</v>
      </c>
      <c r="F1478">
        <v>21.893699999999999</v>
      </c>
      <c r="G1478">
        <v>57.2</v>
      </c>
      <c r="H1478">
        <v>126.67</v>
      </c>
      <c r="I1478">
        <v>40.9634</v>
      </c>
      <c r="J1478">
        <v>5.21</v>
      </c>
      <c r="K1478">
        <v>16.531700000000001</v>
      </c>
      <c r="L1478">
        <v>1768.4</v>
      </c>
    </row>
    <row r="1479" spans="1:12" x14ac:dyDescent="0.35">
      <c r="A1479" s="3">
        <v>40127</v>
      </c>
      <c r="B1479">
        <v>25.481999999999999</v>
      </c>
      <c r="C1479">
        <v>27.578800000000001</v>
      </c>
      <c r="D1479">
        <v>16.04</v>
      </c>
      <c r="E1479">
        <v>20.831600000000002</v>
      </c>
      <c r="F1479">
        <v>21.583400000000001</v>
      </c>
      <c r="G1479">
        <v>58.4</v>
      </c>
      <c r="H1479">
        <v>130.15</v>
      </c>
      <c r="I1479">
        <v>40.598799999999997</v>
      </c>
      <c r="J1479">
        <v>5.14</v>
      </c>
      <c r="K1479">
        <v>16.5657</v>
      </c>
      <c r="L1479">
        <v>1773.17</v>
      </c>
    </row>
    <row r="1480" spans="1:12" x14ac:dyDescent="0.35">
      <c r="A1480" s="3">
        <v>40128</v>
      </c>
      <c r="B1480">
        <v>25.578600000000002</v>
      </c>
      <c r="C1480">
        <v>27.615400000000001</v>
      </c>
      <c r="D1480">
        <v>16.09</v>
      </c>
      <c r="E1480">
        <v>20.927199999999999</v>
      </c>
      <c r="F1480">
        <v>21.829799999999999</v>
      </c>
      <c r="G1480">
        <v>59.44</v>
      </c>
      <c r="H1480">
        <v>129.91</v>
      </c>
      <c r="I1480">
        <v>40.881</v>
      </c>
      <c r="J1480">
        <v>5.32</v>
      </c>
      <c r="K1480">
        <v>16.854500000000002</v>
      </c>
      <c r="L1480">
        <v>1782.95</v>
      </c>
    </row>
    <row r="1481" spans="1:12" x14ac:dyDescent="0.35">
      <c r="A1481" s="3">
        <v>40129</v>
      </c>
      <c r="B1481">
        <v>25.789400000000001</v>
      </c>
      <c r="C1481">
        <v>27.444199999999999</v>
      </c>
      <c r="D1481">
        <v>16</v>
      </c>
      <c r="E1481">
        <v>21.0609</v>
      </c>
      <c r="F1481">
        <v>21.3553</v>
      </c>
      <c r="G1481">
        <v>58.19</v>
      </c>
      <c r="H1481">
        <v>130.53</v>
      </c>
      <c r="I1481">
        <v>41.055</v>
      </c>
      <c r="J1481">
        <v>6.48</v>
      </c>
      <c r="K1481">
        <v>16.718599999999999</v>
      </c>
      <c r="L1481">
        <v>1773.14</v>
      </c>
    </row>
    <row r="1482" spans="1:12" x14ac:dyDescent="0.35">
      <c r="A1482" s="3">
        <v>40130</v>
      </c>
      <c r="B1482">
        <v>26.026599999999998</v>
      </c>
      <c r="C1482">
        <v>27.778500000000001</v>
      </c>
      <c r="D1482">
        <v>15.93</v>
      </c>
      <c r="E1482">
        <v>21.3476</v>
      </c>
      <c r="F1482">
        <v>21.638200000000001</v>
      </c>
      <c r="G1482">
        <v>59.33</v>
      </c>
      <c r="H1482">
        <v>132.97</v>
      </c>
      <c r="I1482">
        <v>41.897100000000002</v>
      </c>
      <c r="J1482">
        <v>6.53</v>
      </c>
      <c r="K1482">
        <v>16.837499999999999</v>
      </c>
      <c r="L1482">
        <v>1788.61</v>
      </c>
    </row>
    <row r="1483" spans="1:12" x14ac:dyDescent="0.35">
      <c r="A1483" s="3">
        <v>40133</v>
      </c>
      <c r="B1483">
        <v>25.947500000000002</v>
      </c>
      <c r="C1483">
        <v>28.0747</v>
      </c>
      <c r="D1483">
        <v>16.07</v>
      </c>
      <c r="E1483">
        <v>21.815899999999999</v>
      </c>
      <c r="F1483">
        <v>21.784199999999998</v>
      </c>
      <c r="G1483">
        <v>59.46</v>
      </c>
      <c r="H1483">
        <v>131.59</v>
      </c>
      <c r="I1483">
        <v>41.659100000000002</v>
      </c>
      <c r="J1483">
        <v>6.43</v>
      </c>
      <c r="K1483">
        <v>17.1858</v>
      </c>
      <c r="L1483">
        <v>1807.56</v>
      </c>
    </row>
    <row r="1484" spans="1:12" x14ac:dyDescent="0.35">
      <c r="A1484" s="3">
        <v>40134</v>
      </c>
      <c r="B1484">
        <v>26.468</v>
      </c>
      <c r="C1484">
        <v>28.125</v>
      </c>
      <c r="D1484">
        <v>16.05</v>
      </c>
      <c r="E1484">
        <v>21.787199999999999</v>
      </c>
      <c r="F1484">
        <v>21.984999999999999</v>
      </c>
      <c r="G1484">
        <v>60.75</v>
      </c>
      <c r="H1484">
        <v>131.25</v>
      </c>
      <c r="I1484">
        <v>42.098500000000001</v>
      </c>
      <c r="J1484">
        <v>6.62</v>
      </c>
      <c r="K1484">
        <v>17.2623</v>
      </c>
      <c r="L1484">
        <v>1812.21</v>
      </c>
    </row>
    <row r="1485" spans="1:12" x14ac:dyDescent="0.35">
      <c r="A1485" s="3">
        <v>40135</v>
      </c>
      <c r="B1485">
        <v>26.565100000000001</v>
      </c>
      <c r="C1485">
        <v>27.983599999999999</v>
      </c>
      <c r="D1485">
        <v>15.98</v>
      </c>
      <c r="E1485">
        <v>21.787199999999999</v>
      </c>
      <c r="F1485">
        <v>21.902799999999999</v>
      </c>
      <c r="G1485">
        <v>61.13</v>
      </c>
      <c r="H1485">
        <v>131.29</v>
      </c>
      <c r="I1485">
        <v>41.640799999999999</v>
      </c>
      <c r="J1485">
        <v>7.32</v>
      </c>
      <c r="K1485">
        <v>17.092400000000001</v>
      </c>
      <c r="L1485">
        <v>1801.74</v>
      </c>
    </row>
    <row r="1486" spans="1:12" x14ac:dyDescent="0.35">
      <c r="A1486" s="3">
        <v>40136</v>
      </c>
      <c r="B1486">
        <v>26.273900000000001</v>
      </c>
      <c r="C1486">
        <v>27.243200000000002</v>
      </c>
      <c r="D1486">
        <v>15.61</v>
      </c>
      <c r="E1486">
        <v>21.395399999999999</v>
      </c>
      <c r="F1486">
        <v>21.610800000000001</v>
      </c>
      <c r="G1486">
        <v>60.26</v>
      </c>
      <c r="H1486">
        <v>128.99</v>
      </c>
      <c r="I1486">
        <v>41.274700000000003</v>
      </c>
      <c r="J1486">
        <v>7.05</v>
      </c>
      <c r="K1486">
        <v>16.395800000000001</v>
      </c>
      <c r="L1486">
        <v>1773.19</v>
      </c>
    </row>
    <row r="1487" spans="1:12" x14ac:dyDescent="0.35">
      <c r="A1487" s="3">
        <v>40137</v>
      </c>
      <c r="B1487">
        <v>26.1328</v>
      </c>
      <c r="C1487">
        <v>27.163</v>
      </c>
      <c r="D1487">
        <v>15.38</v>
      </c>
      <c r="E1487">
        <v>21.3476</v>
      </c>
      <c r="F1487">
        <v>21.41</v>
      </c>
      <c r="G1487">
        <v>59.97</v>
      </c>
      <c r="H1487">
        <v>129.66</v>
      </c>
      <c r="I1487">
        <v>41.283799999999999</v>
      </c>
      <c r="J1487">
        <v>6.95</v>
      </c>
      <c r="K1487">
        <v>16.344799999999999</v>
      </c>
      <c r="L1487">
        <v>1764.39</v>
      </c>
    </row>
    <row r="1488" spans="1:12" x14ac:dyDescent="0.35">
      <c r="A1488" s="3">
        <v>40140</v>
      </c>
      <c r="B1488">
        <v>26.415099999999999</v>
      </c>
      <c r="C1488">
        <v>27.972799999999999</v>
      </c>
      <c r="D1488">
        <v>15.45</v>
      </c>
      <c r="E1488">
        <v>21.5961</v>
      </c>
      <c r="F1488">
        <v>21.811599999999999</v>
      </c>
      <c r="G1488">
        <v>60.38</v>
      </c>
      <c r="H1488">
        <v>133</v>
      </c>
      <c r="I1488">
        <v>41.853499999999997</v>
      </c>
      <c r="J1488">
        <v>7</v>
      </c>
      <c r="K1488">
        <v>16.480699999999999</v>
      </c>
      <c r="L1488">
        <v>1792.94</v>
      </c>
    </row>
    <row r="1489" spans="1:12" x14ac:dyDescent="0.35">
      <c r="A1489" s="3">
        <v>40141</v>
      </c>
      <c r="B1489">
        <v>26.3886</v>
      </c>
      <c r="C1489">
        <v>27.777100000000001</v>
      </c>
      <c r="D1489">
        <v>15.24</v>
      </c>
      <c r="E1489">
        <v>21.156500000000001</v>
      </c>
      <c r="F1489">
        <v>21.665600000000001</v>
      </c>
      <c r="G1489">
        <v>59.67</v>
      </c>
      <c r="H1489">
        <v>132.94</v>
      </c>
      <c r="I1489">
        <v>41.862699999999997</v>
      </c>
      <c r="J1489">
        <v>6.95</v>
      </c>
      <c r="K1489">
        <v>16.472200000000001</v>
      </c>
      <c r="L1489">
        <v>1786.25</v>
      </c>
    </row>
    <row r="1490" spans="1:12" x14ac:dyDescent="0.35">
      <c r="A1490" s="3">
        <v>40142</v>
      </c>
      <c r="B1490">
        <v>26.282800000000002</v>
      </c>
      <c r="C1490">
        <v>27.743200000000002</v>
      </c>
      <c r="D1490">
        <v>15.3</v>
      </c>
      <c r="E1490">
        <v>21.5961</v>
      </c>
      <c r="F1490">
        <v>21.665600000000001</v>
      </c>
      <c r="G1490">
        <v>59.22</v>
      </c>
      <c r="H1490">
        <v>134.03</v>
      </c>
      <c r="I1490">
        <v>41.752400000000002</v>
      </c>
      <c r="J1490">
        <v>7.11</v>
      </c>
      <c r="K1490">
        <v>16.4297</v>
      </c>
      <c r="L1490">
        <v>1793.67</v>
      </c>
    </row>
    <row r="1491" spans="1:12" x14ac:dyDescent="0.35">
      <c r="A1491" s="3">
        <v>40144</v>
      </c>
      <c r="B1491">
        <v>25.779900000000001</v>
      </c>
      <c r="C1491">
        <v>27.254000000000001</v>
      </c>
      <c r="D1491">
        <v>15</v>
      </c>
      <c r="E1491">
        <v>21.108699999999999</v>
      </c>
      <c r="F1491">
        <v>21.337</v>
      </c>
      <c r="G1491">
        <v>57.85</v>
      </c>
      <c r="H1491">
        <v>131.74</v>
      </c>
      <c r="I1491">
        <v>41.338900000000002</v>
      </c>
      <c r="J1491">
        <v>6.85</v>
      </c>
      <c r="K1491">
        <v>16.234400000000001</v>
      </c>
      <c r="L1491">
        <v>1765.46</v>
      </c>
    </row>
    <row r="1492" spans="1:12" x14ac:dyDescent="0.35">
      <c r="A1492" s="3">
        <v>40147</v>
      </c>
      <c r="B1492">
        <v>25.947500000000002</v>
      </c>
      <c r="C1492">
        <v>27.1616</v>
      </c>
      <c r="D1492">
        <v>14.97</v>
      </c>
      <c r="E1492">
        <v>21.0992</v>
      </c>
      <c r="F1492">
        <v>21.3553</v>
      </c>
      <c r="G1492">
        <v>58.63</v>
      </c>
      <c r="H1492">
        <v>135.91</v>
      </c>
      <c r="I1492">
        <v>41.348100000000002</v>
      </c>
      <c r="J1492">
        <v>7.01</v>
      </c>
      <c r="K1492">
        <v>16.3108</v>
      </c>
      <c r="L1492">
        <v>1767.43</v>
      </c>
    </row>
    <row r="1493" spans="1:12" x14ac:dyDescent="0.35">
      <c r="A1493" s="3">
        <v>40148</v>
      </c>
      <c r="B1493">
        <v>26.476900000000001</v>
      </c>
      <c r="C1493">
        <v>26.7622</v>
      </c>
      <c r="D1493">
        <v>15.13</v>
      </c>
      <c r="E1493">
        <v>21.443200000000001</v>
      </c>
      <c r="F1493">
        <v>21.829799999999999</v>
      </c>
      <c r="G1493">
        <v>58.23</v>
      </c>
      <c r="H1493">
        <v>138.5</v>
      </c>
      <c r="I1493">
        <v>41.403300000000002</v>
      </c>
      <c r="J1493">
        <v>7.2</v>
      </c>
      <c r="K1493">
        <v>16.701599999999999</v>
      </c>
      <c r="L1493">
        <v>1787.71</v>
      </c>
    </row>
    <row r="1494" spans="1:12" x14ac:dyDescent="0.35">
      <c r="A1494" s="3">
        <v>40149</v>
      </c>
      <c r="B1494">
        <v>26.273900000000001</v>
      </c>
      <c r="C1494">
        <v>26.6616</v>
      </c>
      <c r="D1494">
        <v>15.31</v>
      </c>
      <c r="E1494">
        <v>21.653400000000001</v>
      </c>
      <c r="F1494">
        <v>21.784199999999998</v>
      </c>
      <c r="G1494">
        <v>59</v>
      </c>
      <c r="H1494">
        <v>142.25</v>
      </c>
      <c r="I1494">
        <v>41.403300000000002</v>
      </c>
      <c r="J1494">
        <v>7.3</v>
      </c>
      <c r="K1494">
        <v>16.752600000000001</v>
      </c>
      <c r="L1494">
        <v>1790.82</v>
      </c>
    </row>
    <row r="1495" spans="1:12" x14ac:dyDescent="0.35">
      <c r="A1495" s="3">
        <v>40150</v>
      </c>
      <c r="B1495">
        <v>26.318100000000001</v>
      </c>
      <c r="C1495">
        <v>26.695599999999999</v>
      </c>
      <c r="D1495">
        <v>15.11</v>
      </c>
      <c r="E1495">
        <v>21.6343</v>
      </c>
      <c r="F1495">
        <v>21.747700000000002</v>
      </c>
      <c r="G1495">
        <v>57.99</v>
      </c>
      <c r="H1495">
        <v>141.16999999999999</v>
      </c>
      <c r="I1495">
        <v>41.008200000000002</v>
      </c>
      <c r="J1495">
        <v>8.0299999999999994</v>
      </c>
      <c r="K1495">
        <v>16.88</v>
      </c>
      <c r="L1495">
        <v>1782.91</v>
      </c>
    </row>
    <row r="1496" spans="1:12" x14ac:dyDescent="0.35">
      <c r="A1496" s="3">
        <v>40151</v>
      </c>
      <c r="B1496">
        <v>26.450399999999998</v>
      </c>
      <c r="C1496">
        <v>26.266300000000001</v>
      </c>
      <c r="D1496">
        <v>15.19</v>
      </c>
      <c r="E1496">
        <v>21.815899999999999</v>
      </c>
      <c r="F1496">
        <v>22.0489</v>
      </c>
      <c r="G1496">
        <v>56.23</v>
      </c>
      <c r="H1496">
        <v>137.58000000000001</v>
      </c>
      <c r="I1496">
        <v>41.495100000000001</v>
      </c>
      <c r="J1496">
        <v>7.86</v>
      </c>
      <c r="K1496">
        <v>17.3812</v>
      </c>
      <c r="L1496">
        <v>1791.91</v>
      </c>
    </row>
    <row r="1497" spans="1:12" x14ac:dyDescent="0.35">
      <c r="A1497" s="3">
        <v>40154</v>
      </c>
      <c r="B1497">
        <v>26.282800000000002</v>
      </c>
      <c r="C1497">
        <v>25.672499999999999</v>
      </c>
      <c r="D1497">
        <v>15.45</v>
      </c>
      <c r="E1497">
        <v>21.481400000000001</v>
      </c>
      <c r="F1497">
        <v>22.0945</v>
      </c>
      <c r="G1497">
        <v>55.91</v>
      </c>
      <c r="H1497">
        <v>134.21</v>
      </c>
      <c r="I1497">
        <v>41.247100000000003</v>
      </c>
      <c r="J1497">
        <v>8.52</v>
      </c>
      <c r="K1497">
        <v>17.3048</v>
      </c>
      <c r="L1497">
        <v>1783.65</v>
      </c>
    </row>
    <row r="1498" spans="1:12" x14ac:dyDescent="0.35">
      <c r="A1498" s="3">
        <v>40155</v>
      </c>
      <c r="B1498">
        <v>26.088699999999999</v>
      </c>
      <c r="C1498">
        <v>25.797499999999999</v>
      </c>
      <c r="D1498">
        <v>15.45</v>
      </c>
      <c r="E1498">
        <v>20.936699999999998</v>
      </c>
      <c r="F1498">
        <v>21.729399999999998</v>
      </c>
      <c r="G1498">
        <v>55.92</v>
      </c>
      <c r="H1498">
        <v>134.11000000000001</v>
      </c>
      <c r="I1498">
        <v>40.971400000000003</v>
      </c>
      <c r="J1498">
        <v>8.67</v>
      </c>
      <c r="K1498">
        <v>16.9819</v>
      </c>
      <c r="L1498">
        <v>1772.73</v>
      </c>
    </row>
    <row r="1499" spans="1:12" x14ac:dyDescent="0.35">
      <c r="A1499" s="3">
        <v>40156</v>
      </c>
      <c r="B1499">
        <v>26.212199999999999</v>
      </c>
      <c r="C1499">
        <v>26.875</v>
      </c>
      <c r="D1499">
        <v>15.18</v>
      </c>
      <c r="E1499">
        <v>20.974900000000002</v>
      </c>
      <c r="F1499">
        <v>21.775099999999998</v>
      </c>
      <c r="G1499">
        <v>55.96</v>
      </c>
      <c r="H1499">
        <v>131.31</v>
      </c>
      <c r="I1499">
        <v>41.136800000000001</v>
      </c>
      <c r="J1499">
        <v>8.7100000000000009</v>
      </c>
      <c r="K1499">
        <v>16.998899999999999</v>
      </c>
      <c r="L1499">
        <v>1789.7</v>
      </c>
    </row>
    <row r="1500" spans="1:12" x14ac:dyDescent="0.35">
      <c r="A1500" s="3">
        <v>40157</v>
      </c>
      <c r="B1500">
        <v>26.353400000000001</v>
      </c>
      <c r="C1500">
        <v>26.688800000000001</v>
      </c>
      <c r="D1500">
        <v>15.49</v>
      </c>
      <c r="E1500">
        <v>21.586500000000001</v>
      </c>
      <c r="F1500">
        <v>21.848099999999999</v>
      </c>
      <c r="G1500">
        <v>56.74</v>
      </c>
      <c r="H1500">
        <v>135.38</v>
      </c>
      <c r="I1500">
        <v>41.862699999999997</v>
      </c>
      <c r="J1500">
        <v>8.58</v>
      </c>
      <c r="K1500">
        <v>17.117899999999999</v>
      </c>
      <c r="L1500">
        <v>1799.37</v>
      </c>
    </row>
    <row r="1501" spans="1:12" x14ac:dyDescent="0.35">
      <c r="A1501" s="3">
        <v>40158</v>
      </c>
      <c r="B1501">
        <v>26.335699999999999</v>
      </c>
      <c r="C1501">
        <v>26.4497</v>
      </c>
      <c r="D1501">
        <v>15.74</v>
      </c>
      <c r="E1501">
        <v>21.7681</v>
      </c>
      <c r="F1501">
        <v>21.691099999999999</v>
      </c>
      <c r="G1501">
        <v>55.7</v>
      </c>
      <c r="H1501">
        <v>134.15</v>
      </c>
      <c r="I1501">
        <v>41.2562</v>
      </c>
      <c r="J1501">
        <v>8.64</v>
      </c>
      <c r="K1501">
        <v>16.9055</v>
      </c>
      <c r="L1501">
        <v>1792.06</v>
      </c>
    </row>
    <row r="1502" spans="1:12" x14ac:dyDescent="0.35">
      <c r="A1502" s="3">
        <v>40161</v>
      </c>
      <c r="B1502">
        <v>26.565100000000001</v>
      </c>
      <c r="C1502">
        <v>26.763500000000001</v>
      </c>
      <c r="D1502">
        <v>15.81</v>
      </c>
      <c r="E1502">
        <v>22.2745</v>
      </c>
      <c r="F1502">
        <v>21.756799999999998</v>
      </c>
      <c r="G1502">
        <v>56.41</v>
      </c>
      <c r="H1502">
        <v>131.38</v>
      </c>
      <c r="I1502">
        <v>41.044899999999998</v>
      </c>
      <c r="J1502">
        <v>8.68</v>
      </c>
      <c r="K1502">
        <v>16.973400000000002</v>
      </c>
      <c r="L1502">
        <v>1809.09</v>
      </c>
    </row>
    <row r="1503" spans="1:12" x14ac:dyDescent="0.35">
      <c r="A1503" s="3">
        <v>40162</v>
      </c>
      <c r="B1503">
        <v>26.485700000000001</v>
      </c>
      <c r="C1503">
        <v>26.381699999999999</v>
      </c>
      <c r="D1503">
        <v>15.74</v>
      </c>
      <c r="E1503">
        <v>22.133099999999999</v>
      </c>
      <c r="F1503">
        <v>21.4283</v>
      </c>
      <c r="G1503">
        <v>56.92</v>
      </c>
      <c r="H1503">
        <v>130.22999999999999</v>
      </c>
      <c r="I1503">
        <v>41.237900000000003</v>
      </c>
      <c r="J1503">
        <v>8.82</v>
      </c>
      <c r="K1503">
        <v>16.820499999999999</v>
      </c>
      <c r="L1503">
        <v>1798.21</v>
      </c>
    </row>
    <row r="1504" spans="1:12" x14ac:dyDescent="0.35">
      <c r="A1504" s="3">
        <v>40163</v>
      </c>
      <c r="B1504">
        <v>26.5563</v>
      </c>
      <c r="C1504">
        <v>26.4986</v>
      </c>
      <c r="D1504">
        <v>15.79</v>
      </c>
      <c r="E1504">
        <v>22.093</v>
      </c>
      <c r="F1504">
        <v>21.4009</v>
      </c>
      <c r="G1504">
        <v>55.08</v>
      </c>
      <c r="H1504">
        <v>128.36000000000001</v>
      </c>
      <c r="I1504">
        <v>41.063299999999998</v>
      </c>
      <c r="J1504">
        <v>9.15</v>
      </c>
      <c r="K1504">
        <v>16.463699999999999</v>
      </c>
      <c r="L1504">
        <v>1800.82</v>
      </c>
    </row>
    <row r="1505" spans="1:12" x14ac:dyDescent="0.35">
      <c r="A1505" s="3">
        <v>40164</v>
      </c>
      <c r="B1505">
        <v>26.115100000000002</v>
      </c>
      <c r="C1505">
        <v>26.067900000000002</v>
      </c>
      <c r="D1505">
        <v>15.82</v>
      </c>
      <c r="E1505">
        <v>21.863600000000002</v>
      </c>
      <c r="F1505">
        <v>21.154499999999999</v>
      </c>
      <c r="G1505">
        <v>53.73</v>
      </c>
      <c r="H1505">
        <v>126.91</v>
      </c>
      <c r="I1505">
        <v>40.714100000000002</v>
      </c>
      <c r="J1505">
        <v>9.1199999999999992</v>
      </c>
      <c r="K1505">
        <v>16.200399999999998</v>
      </c>
      <c r="L1505">
        <v>1778.27</v>
      </c>
    </row>
    <row r="1506" spans="1:12" x14ac:dyDescent="0.35">
      <c r="A1506" s="3">
        <v>40165</v>
      </c>
      <c r="B1506">
        <v>26.785699999999999</v>
      </c>
      <c r="C1506">
        <v>26.552900000000001</v>
      </c>
      <c r="D1506">
        <v>16.14</v>
      </c>
      <c r="E1506">
        <v>23.258800000000001</v>
      </c>
      <c r="F1506">
        <v>21.291399999999999</v>
      </c>
      <c r="G1506">
        <v>53.27</v>
      </c>
      <c r="H1506">
        <v>128.47999999999999</v>
      </c>
      <c r="I1506">
        <v>40.953000000000003</v>
      </c>
      <c r="J1506">
        <v>9.0500000000000007</v>
      </c>
      <c r="K1506">
        <v>16.676100000000002</v>
      </c>
      <c r="L1506">
        <v>1807.36</v>
      </c>
    </row>
    <row r="1507" spans="1:12" x14ac:dyDescent="0.35">
      <c r="A1507" s="3">
        <v>40168</v>
      </c>
      <c r="B1507">
        <v>26.9268</v>
      </c>
      <c r="C1507">
        <v>26.933399999999999</v>
      </c>
      <c r="D1507">
        <v>15.88</v>
      </c>
      <c r="E1507">
        <v>23.344799999999999</v>
      </c>
      <c r="F1507">
        <v>21.574300000000001</v>
      </c>
      <c r="G1507">
        <v>53.96</v>
      </c>
      <c r="H1507">
        <v>132.79</v>
      </c>
      <c r="I1507">
        <v>41.724899999999998</v>
      </c>
      <c r="J1507">
        <v>9.5299999999999994</v>
      </c>
      <c r="K1507">
        <v>17.0669</v>
      </c>
      <c r="L1507">
        <v>1828.79</v>
      </c>
    </row>
    <row r="1508" spans="1:12" x14ac:dyDescent="0.35">
      <c r="A1508" s="3">
        <v>40169</v>
      </c>
      <c r="B1508">
        <v>27.191500000000001</v>
      </c>
      <c r="C1508">
        <v>27.222799999999999</v>
      </c>
      <c r="D1508">
        <v>15.98</v>
      </c>
      <c r="E1508">
        <v>23.3734</v>
      </c>
      <c r="F1508">
        <v>21.674700000000001</v>
      </c>
      <c r="G1508">
        <v>53.61</v>
      </c>
      <c r="H1508">
        <v>133.75</v>
      </c>
      <c r="I1508">
        <v>42.12</v>
      </c>
      <c r="J1508">
        <v>9.43</v>
      </c>
      <c r="K1508">
        <v>17.0244</v>
      </c>
      <c r="L1508">
        <v>1839.51</v>
      </c>
    </row>
    <row r="1509" spans="1:12" x14ac:dyDescent="0.35">
      <c r="A1509" s="3">
        <v>40170</v>
      </c>
      <c r="B1509">
        <v>27.279699999999998</v>
      </c>
      <c r="C1509">
        <v>27.459199999999999</v>
      </c>
      <c r="D1509">
        <v>16.670000000000002</v>
      </c>
      <c r="E1509">
        <v>23.631499999999999</v>
      </c>
      <c r="F1509">
        <v>21.702100000000002</v>
      </c>
      <c r="G1509">
        <v>56.85</v>
      </c>
      <c r="H1509">
        <v>138.94</v>
      </c>
      <c r="I1509">
        <v>42.220999999999997</v>
      </c>
      <c r="J1509">
        <v>9.67</v>
      </c>
      <c r="K1509">
        <v>17.075399999999998</v>
      </c>
      <c r="L1509">
        <v>1851.99</v>
      </c>
    </row>
    <row r="1510" spans="1:12" x14ac:dyDescent="0.35">
      <c r="A1510" s="3">
        <v>40171</v>
      </c>
      <c r="B1510">
        <v>27.350300000000001</v>
      </c>
      <c r="C1510">
        <v>28.402100000000001</v>
      </c>
      <c r="D1510">
        <v>16.72</v>
      </c>
      <c r="E1510">
        <v>23.841699999999999</v>
      </c>
      <c r="F1510">
        <v>21.866299999999999</v>
      </c>
      <c r="G1510">
        <v>56.89</v>
      </c>
      <c r="H1510">
        <v>138.47</v>
      </c>
      <c r="I1510">
        <v>42.358899999999998</v>
      </c>
      <c r="J1510">
        <v>9.91</v>
      </c>
      <c r="K1510">
        <v>17.270800000000001</v>
      </c>
      <c r="L1510">
        <v>1869.84</v>
      </c>
    </row>
    <row r="1511" spans="1:12" x14ac:dyDescent="0.35">
      <c r="A1511" s="3">
        <v>40175</v>
      </c>
      <c r="B1511">
        <v>27.500299999999999</v>
      </c>
      <c r="C1511">
        <v>28.751300000000001</v>
      </c>
      <c r="D1511">
        <v>16.88</v>
      </c>
      <c r="E1511">
        <v>23.860800000000001</v>
      </c>
      <c r="F1511">
        <v>21.9758</v>
      </c>
      <c r="G1511">
        <v>57.34</v>
      </c>
      <c r="H1511">
        <v>139.31</v>
      </c>
      <c r="I1511">
        <v>42.505899999999997</v>
      </c>
      <c r="J1511">
        <v>9.83</v>
      </c>
      <c r="K1511">
        <v>17.2453</v>
      </c>
      <c r="L1511">
        <v>1878.18</v>
      </c>
    </row>
    <row r="1512" spans="1:12" x14ac:dyDescent="0.35">
      <c r="A1512" s="3">
        <v>40176</v>
      </c>
      <c r="B1512">
        <v>27.694400000000002</v>
      </c>
      <c r="C1512">
        <v>28.410299999999999</v>
      </c>
      <c r="D1512">
        <v>16.920000000000002</v>
      </c>
      <c r="E1512">
        <v>23.899000000000001</v>
      </c>
      <c r="F1512">
        <v>21.9941</v>
      </c>
      <c r="G1512">
        <v>56.98</v>
      </c>
      <c r="H1512">
        <v>139.41</v>
      </c>
      <c r="I1512">
        <v>42.864199999999997</v>
      </c>
      <c r="J1512">
        <v>9.75</v>
      </c>
      <c r="K1512">
        <v>17.331900000000001</v>
      </c>
      <c r="L1512">
        <v>1872.02</v>
      </c>
    </row>
    <row r="1513" spans="1:12" x14ac:dyDescent="0.35">
      <c r="A1513" s="3">
        <v>40177</v>
      </c>
      <c r="B1513">
        <v>27.315000000000001</v>
      </c>
      <c r="C1513">
        <v>28.755400000000002</v>
      </c>
      <c r="D1513">
        <v>16.98</v>
      </c>
      <c r="E1513">
        <v>23.822600000000001</v>
      </c>
      <c r="F1513">
        <v>22.0671</v>
      </c>
      <c r="G1513">
        <v>55.631999999999998</v>
      </c>
      <c r="H1513">
        <v>136.49</v>
      </c>
      <c r="I1513">
        <v>43.057200000000002</v>
      </c>
      <c r="J1513">
        <v>9.7200000000000006</v>
      </c>
      <c r="K1513">
        <v>17.491599999999998</v>
      </c>
      <c r="L1513">
        <v>1878.65</v>
      </c>
    </row>
    <row r="1514" spans="1:12" x14ac:dyDescent="0.35">
      <c r="A1514" s="3">
        <v>40178</v>
      </c>
      <c r="B1514">
        <v>26.891500000000001</v>
      </c>
      <c r="C1514">
        <v>28.632000000000001</v>
      </c>
      <c r="D1514">
        <v>16.78</v>
      </c>
      <c r="E1514">
        <v>23.440300000000001</v>
      </c>
      <c r="F1514">
        <v>21.848099999999999</v>
      </c>
      <c r="G1514">
        <v>55.09</v>
      </c>
      <c r="H1514">
        <v>134.52000000000001</v>
      </c>
      <c r="I1514">
        <v>42.505899999999997</v>
      </c>
      <c r="J1514">
        <v>9.68</v>
      </c>
      <c r="K1514">
        <v>17.330200000000001</v>
      </c>
      <c r="L1514">
        <v>1860.31</v>
      </c>
    </row>
    <row r="1515" spans="1:12" x14ac:dyDescent="0.35">
      <c r="A1515" s="3">
        <v>40182</v>
      </c>
      <c r="B1515">
        <v>27.3062</v>
      </c>
      <c r="C1515">
        <v>29.077400000000001</v>
      </c>
      <c r="D1515">
        <v>17.100000000000001</v>
      </c>
      <c r="E1515">
        <v>23.746099999999998</v>
      </c>
      <c r="F1515">
        <v>22.532499999999999</v>
      </c>
      <c r="G1515">
        <v>53.48</v>
      </c>
      <c r="H1515">
        <v>133.9</v>
      </c>
      <c r="I1515">
        <v>43.130699999999997</v>
      </c>
      <c r="J1515">
        <v>9.6999999999999993</v>
      </c>
      <c r="K1515">
        <v>17.738</v>
      </c>
      <c r="L1515">
        <v>1886.7</v>
      </c>
    </row>
    <row r="1516" spans="1:12" x14ac:dyDescent="0.35">
      <c r="A1516" s="3">
        <v>40183</v>
      </c>
      <c r="B1516">
        <v>27.315000000000001</v>
      </c>
      <c r="C1516">
        <v>29.127700000000001</v>
      </c>
      <c r="D1516">
        <v>17.23</v>
      </c>
      <c r="E1516">
        <v>23.717500000000001</v>
      </c>
      <c r="F1516">
        <v>22.432200000000002</v>
      </c>
      <c r="G1516">
        <v>51.51</v>
      </c>
      <c r="H1516">
        <v>134.69</v>
      </c>
      <c r="I1516">
        <v>44.168999999999997</v>
      </c>
      <c r="J1516">
        <v>9.7100000000000009</v>
      </c>
      <c r="K1516">
        <v>17.729500000000002</v>
      </c>
      <c r="L1516">
        <v>1888.43</v>
      </c>
    </row>
    <row r="1517" spans="1:12" x14ac:dyDescent="0.35">
      <c r="A1517" s="3">
        <v>40184</v>
      </c>
      <c r="B1517">
        <v>27.147400000000001</v>
      </c>
      <c r="C1517">
        <v>28.664400000000001</v>
      </c>
      <c r="D1517">
        <v>17.170000000000002</v>
      </c>
      <c r="E1517">
        <v>23.3734</v>
      </c>
      <c r="F1517">
        <v>22.286100000000001</v>
      </c>
      <c r="G1517">
        <v>53.32</v>
      </c>
      <c r="H1517">
        <v>132.25</v>
      </c>
      <c r="I1517">
        <v>43.737099999999998</v>
      </c>
      <c r="J1517">
        <v>9.57</v>
      </c>
      <c r="K1517">
        <v>17.670000000000002</v>
      </c>
      <c r="L1517">
        <v>1878.42</v>
      </c>
    </row>
    <row r="1518" spans="1:12" x14ac:dyDescent="0.35">
      <c r="A1518" s="3">
        <v>40185</v>
      </c>
      <c r="B1518">
        <v>26.866800000000001</v>
      </c>
      <c r="C1518">
        <v>28.6114</v>
      </c>
      <c r="D1518">
        <v>16.7</v>
      </c>
      <c r="E1518">
        <v>23.297000000000001</v>
      </c>
      <c r="F1518">
        <v>22.386500000000002</v>
      </c>
      <c r="G1518">
        <v>52.4</v>
      </c>
      <c r="H1518">
        <v>130</v>
      </c>
      <c r="I1518">
        <v>45.005099999999999</v>
      </c>
      <c r="J1518">
        <v>9.4700000000000006</v>
      </c>
      <c r="K1518">
        <v>17.5001</v>
      </c>
      <c r="L1518">
        <v>1876.72</v>
      </c>
    </row>
    <row r="1519" spans="1:12" x14ac:dyDescent="0.35">
      <c r="A1519" s="3">
        <v>40186</v>
      </c>
      <c r="B1519">
        <v>27.0503</v>
      </c>
      <c r="C1519">
        <v>28.801600000000001</v>
      </c>
      <c r="D1519">
        <v>16.7</v>
      </c>
      <c r="E1519">
        <v>23.5837</v>
      </c>
      <c r="F1519">
        <v>22.505199999999999</v>
      </c>
      <c r="G1519">
        <v>53.3</v>
      </c>
      <c r="H1519">
        <v>133.52000000000001</v>
      </c>
      <c r="I1519">
        <v>45.455399999999997</v>
      </c>
      <c r="J1519">
        <v>9.43</v>
      </c>
      <c r="K1519">
        <v>17.695499999999999</v>
      </c>
      <c r="L1519">
        <v>1892.59</v>
      </c>
    </row>
    <row r="1520" spans="1:12" x14ac:dyDescent="0.35">
      <c r="A1520" s="3">
        <v>40189</v>
      </c>
      <c r="B1520">
        <v>26.706299999999999</v>
      </c>
      <c r="C1520">
        <v>28.547499999999999</v>
      </c>
      <c r="D1520">
        <v>16.739999999999998</v>
      </c>
      <c r="E1520">
        <v>23.5932</v>
      </c>
      <c r="F1520">
        <v>22.441299999999998</v>
      </c>
      <c r="G1520">
        <v>53.23</v>
      </c>
      <c r="H1520">
        <v>130.30799999999999</v>
      </c>
      <c r="I1520">
        <v>45.29</v>
      </c>
      <c r="J1520">
        <v>9.14</v>
      </c>
      <c r="K1520">
        <v>17.797499999999999</v>
      </c>
      <c r="L1520">
        <v>1886.24</v>
      </c>
    </row>
    <row r="1521" spans="1:12" x14ac:dyDescent="0.35">
      <c r="A1521" s="3">
        <v>40190</v>
      </c>
      <c r="B1521">
        <v>26.529800000000002</v>
      </c>
      <c r="C1521">
        <v>28.222799999999999</v>
      </c>
      <c r="D1521">
        <v>16.68</v>
      </c>
      <c r="E1521">
        <v>23.469000000000001</v>
      </c>
      <c r="F1521">
        <v>22.0854</v>
      </c>
      <c r="G1521">
        <v>52.37</v>
      </c>
      <c r="H1521">
        <v>127.35</v>
      </c>
      <c r="I1521">
        <v>44.554900000000004</v>
      </c>
      <c r="J1521">
        <v>8.65</v>
      </c>
      <c r="K1521">
        <v>17.506900000000002</v>
      </c>
      <c r="L1521">
        <v>1861.79</v>
      </c>
    </row>
    <row r="1522" spans="1:12" x14ac:dyDescent="0.35">
      <c r="A1522" s="3">
        <v>40191</v>
      </c>
      <c r="B1522">
        <v>26.776800000000001</v>
      </c>
      <c r="C1522">
        <v>28.620899999999999</v>
      </c>
      <c r="D1522">
        <v>16.899999999999999</v>
      </c>
      <c r="E1522">
        <v>23.6983</v>
      </c>
      <c r="F1522">
        <v>22.486899999999999</v>
      </c>
      <c r="G1522">
        <v>53.96</v>
      </c>
      <c r="H1522">
        <v>129.11000000000001</v>
      </c>
      <c r="I1522">
        <v>44.747900000000001</v>
      </c>
      <c r="J1522">
        <v>9.15</v>
      </c>
      <c r="K1522">
        <v>17.806000000000001</v>
      </c>
      <c r="L1522">
        <v>1886.13</v>
      </c>
    </row>
    <row r="1523" spans="1:12" x14ac:dyDescent="0.35">
      <c r="A1523" s="3">
        <v>40192</v>
      </c>
      <c r="B1523">
        <v>27.315000000000001</v>
      </c>
      <c r="C1523">
        <v>28.455100000000002</v>
      </c>
      <c r="D1523">
        <v>17.12</v>
      </c>
      <c r="E1523">
        <v>24.263300000000001</v>
      </c>
      <c r="F1523">
        <v>22.7698</v>
      </c>
      <c r="G1523">
        <v>50.99</v>
      </c>
      <c r="H1523">
        <v>127.35</v>
      </c>
      <c r="I1523">
        <v>44.444600000000001</v>
      </c>
      <c r="J1523">
        <v>9</v>
      </c>
      <c r="K1523">
        <v>18.247699999999998</v>
      </c>
      <c r="L1523">
        <v>1886.52</v>
      </c>
    </row>
    <row r="1524" spans="1:12" x14ac:dyDescent="0.35">
      <c r="A1524" s="3">
        <v>40193</v>
      </c>
      <c r="B1524">
        <v>27.226800000000001</v>
      </c>
      <c r="C1524">
        <v>27.979600000000001</v>
      </c>
      <c r="D1524">
        <v>16.82</v>
      </c>
      <c r="E1524">
        <v>24.1675</v>
      </c>
      <c r="F1524">
        <v>22.267900000000001</v>
      </c>
      <c r="G1524">
        <v>50.95</v>
      </c>
      <c r="H1524">
        <v>127.14</v>
      </c>
      <c r="I1524">
        <v>44.591700000000003</v>
      </c>
      <c r="J1524">
        <v>8.84</v>
      </c>
      <c r="K1524">
        <v>17.670000000000002</v>
      </c>
      <c r="L1524">
        <v>1864.52</v>
      </c>
    </row>
    <row r="1525" spans="1:12" x14ac:dyDescent="0.35">
      <c r="A1525" s="3">
        <v>40197</v>
      </c>
      <c r="B1525">
        <v>27.438500000000001</v>
      </c>
      <c r="C1525">
        <v>29.217300000000002</v>
      </c>
      <c r="D1525">
        <v>16.75</v>
      </c>
      <c r="E1525">
        <v>24.253699999999998</v>
      </c>
      <c r="F1525">
        <v>22.678599999999999</v>
      </c>
      <c r="G1525">
        <v>51.2</v>
      </c>
      <c r="H1525">
        <v>127.61</v>
      </c>
      <c r="I1525">
        <v>45.317599999999999</v>
      </c>
      <c r="J1525">
        <v>9.01</v>
      </c>
      <c r="K1525">
        <v>17.882400000000001</v>
      </c>
      <c r="L1525">
        <v>1895.48</v>
      </c>
    </row>
    <row r="1526" spans="1:12" x14ac:dyDescent="0.35">
      <c r="A1526" s="3">
        <v>40198</v>
      </c>
      <c r="B1526">
        <v>26.984200000000001</v>
      </c>
      <c r="C1526">
        <v>28.7669</v>
      </c>
      <c r="D1526">
        <v>16.38</v>
      </c>
      <c r="E1526">
        <v>23.995200000000001</v>
      </c>
      <c r="F1526">
        <v>22.277000000000001</v>
      </c>
      <c r="G1526">
        <v>51.24</v>
      </c>
      <c r="H1526">
        <v>125.78</v>
      </c>
      <c r="I1526">
        <v>44.426299999999998</v>
      </c>
      <c r="J1526">
        <v>8.8699999999999992</v>
      </c>
      <c r="K1526">
        <v>17.907900000000001</v>
      </c>
      <c r="L1526">
        <v>1867.95</v>
      </c>
    </row>
    <row r="1527" spans="1:12" x14ac:dyDescent="0.35">
      <c r="A1527" s="3">
        <v>40199</v>
      </c>
      <c r="B1527">
        <v>26.476900000000001</v>
      </c>
      <c r="C1527">
        <v>28.270600000000002</v>
      </c>
      <c r="D1527">
        <v>16.2</v>
      </c>
      <c r="E1527">
        <v>23.774899999999999</v>
      </c>
      <c r="F1527">
        <v>21.884599999999999</v>
      </c>
      <c r="G1527">
        <v>51.19</v>
      </c>
      <c r="H1527">
        <v>126.62</v>
      </c>
      <c r="I1527">
        <v>44.187399999999997</v>
      </c>
      <c r="J1527">
        <v>8.99</v>
      </c>
      <c r="K1527">
        <v>17.704000000000001</v>
      </c>
      <c r="L1527">
        <v>1850.57</v>
      </c>
    </row>
    <row r="1528" spans="1:12" x14ac:dyDescent="0.35">
      <c r="A1528" s="3">
        <v>40200</v>
      </c>
      <c r="B1528">
        <v>25.5505</v>
      </c>
      <c r="C1528">
        <v>26.868200000000002</v>
      </c>
      <c r="D1528">
        <v>15.88</v>
      </c>
      <c r="E1528">
        <v>23.123799999999999</v>
      </c>
      <c r="F1528">
        <v>20.962800000000001</v>
      </c>
      <c r="G1528">
        <v>50.89</v>
      </c>
      <c r="H1528">
        <v>121.43</v>
      </c>
      <c r="I1528">
        <v>42.983699999999999</v>
      </c>
      <c r="J1528">
        <v>7.88</v>
      </c>
      <c r="K1528">
        <v>16.914000000000001</v>
      </c>
      <c r="L1528">
        <v>1794.82</v>
      </c>
    </row>
    <row r="1529" spans="1:12" x14ac:dyDescent="0.35">
      <c r="A1529" s="3">
        <v>40203</v>
      </c>
      <c r="B1529">
        <v>25.868099999999998</v>
      </c>
      <c r="C1529">
        <v>27.591699999999999</v>
      </c>
      <c r="D1529">
        <v>15.86</v>
      </c>
      <c r="E1529">
        <v>23.008900000000001</v>
      </c>
      <c r="F1529">
        <v>20.981100000000001</v>
      </c>
      <c r="G1529">
        <v>49.13</v>
      </c>
      <c r="H1529">
        <v>120.31</v>
      </c>
      <c r="I1529">
        <v>43.103099999999998</v>
      </c>
      <c r="J1529">
        <v>8.07</v>
      </c>
      <c r="K1529">
        <v>17.2623</v>
      </c>
      <c r="L1529">
        <v>1802.39</v>
      </c>
    </row>
    <row r="1530" spans="1:12" x14ac:dyDescent="0.35">
      <c r="A1530" s="3">
        <v>40204</v>
      </c>
      <c r="B1530">
        <v>26.026900000000001</v>
      </c>
      <c r="C1530">
        <v>27.980899999999998</v>
      </c>
      <c r="D1530">
        <v>15.99</v>
      </c>
      <c r="E1530">
        <v>22.865300000000001</v>
      </c>
      <c r="F1530">
        <v>20.899000000000001</v>
      </c>
      <c r="G1530">
        <v>49.95</v>
      </c>
      <c r="H1530">
        <v>119.48</v>
      </c>
      <c r="I1530">
        <v>43.084800000000001</v>
      </c>
      <c r="J1530">
        <v>8.09</v>
      </c>
      <c r="K1530">
        <v>16.990400000000001</v>
      </c>
      <c r="L1530">
        <v>1803.86</v>
      </c>
    </row>
    <row r="1531" spans="1:12" x14ac:dyDescent="0.35">
      <c r="A1531" s="3">
        <v>40205</v>
      </c>
      <c r="B1531">
        <v>26.1769</v>
      </c>
      <c r="C1531">
        <v>28.245100000000001</v>
      </c>
      <c r="D1531">
        <v>15.98</v>
      </c>
      <c r="E1531">
        <v>22.8462</v>
      </c>
      <c r="F1531">
        <v>21.127099999999999</v>
      </c>
      <c r="G1531">
        <v>50.97</v>
      </c>
      <c r="H1531">
        <v>122.75</v>
      </c>
      <c r="I1531">
        <v>43.369599999999998</v>
      </c>
      <c r="J1531">
        <v>8.19</v>
      </c>
      <c r="K1531">
        <v>17.194299999999998</v>
      </c>
      <c r="L1531">
        <v>1818.9</v>
      </c>
    </row>
    <row r="1532" spans="1:12" x14ac:dyDescent="0.35">
      <c r="A1532" s="3">
        <v>40206</v>
      </c>
      <c r="B1532">
        <v>25.726900000000001</v>
      </c>
      <c r="C1532">
        <v>27.077400000000001</v>
      </c>
      <c r="D1532">
        <v>15.44</v>
      </c>
      <c r="E1532">
        <v>22.4727</v>
      </c>
      <c r="F1532">
        <v>20.552199999999999</v>
      </c>
      <c r="G1532">
        <v>63.04</v>
      </c>
      <c r="H1532">
        <v>126.03</v>
      </c>
      <c r="I1532">
        <v>37.194899999999997</v>
      </c>
      <c r="J1532">
        <v>7.88</v>
      </c>
      <c r="K1532">
        <v>16.922499999999999</v>
      </c>
      <c r="L1532">
        <v>1771.1</v>
      </c>
    </row>
    <row r="1533" spans="1:12" x14ac:dyDescent="0.35">
      <c r="A1533" s="3">
        <v>40207</v>
      </c>
      <c r="B1533">
        <v>24.862300000000001</v>
      </c>
      <c r="C1533">
        <v>26.095500000000001</v>
      </c>
      <c r="D1533">
        <v>15.01</v>
      </c>
      <c r="E1533">
        <v>22.080200000000001</v>
      </c>
      <c r="F1533">
        <v>20.506499999999999</v>
      </c>
      <c r="G1533">
        <v>62.25</v>
      </c>
      <c r="H1533">
        <v>125.41</v>
      </c>
      <c r="I1533">
        <v>36.009599999999999</v>
      </c>
      <c r="J1533">
        <v>7.46</v>
      </c>
      <c r="K1533">
        <v>16.480699999999999</v>
      </c>
      <c r="L1533">
        <v>1741.04</v>
      </c>
    </row>
    <row r="1534" spans="1:12" x14ac:dyDescent="0.35">
      <c r="A1534" s="3">
        <v>40210</v>
      </c>
      <c r="B1534">
        <v>25.065200000000001</v>
      </c>
      <c r="C1534">
        <v>26.457799999999999</v>
      </c>
      <c r="D1534">
        <v>15.05</v>
      </c>
      <c r="E1534">
        <v>22.2334</v>
      </c>
      <c r="F1534">
        <v>20.7438</v>
      </c>
      <c r="G1534">
        <v>61.03</v>
      </c>
      <c r="H1534">
        <v>118.87</v>
      </c>
      <c r="I1534">
        <v>36.5426</v>
      </c>
      <c r="J1534">
        <v>7.98</v>
      </c>
      <c r="K1534">
        <v>16.659099999999999</v>
      </c>
      <c r="L1534">
        <v>1760.72</v>
      </c>
    </row>
    <row r="1535" spans="1:12" x14ac:dyDescent="0.35">
      <c r="A1535" s="3">
        <v>40211</v>
      </c>
      <c r="B1535">
        <v>25.109400000000001</v>
      </c>
      <c r="C1535">
        <v>26.6114</v>
      </c>
      <c r="D1535">
        <v>15.17</v>
      </c>
      <c r="E1535">
        <v>22.750399999999999</v>
      </c>
      <c r="F1535">
        <v>21.008500000000002</v>
      </c>
      <c r="G1535">
        <v>61.85</v>
      </c>
      <c r="H1535">
        <v>118.12</v>
      </c>
      <c r="I1535">
        <v>36.073900000000002</v>
      </c>
      <c r="J1535">
        <v>7.91</v>
      </c>
      <c r="K1535">
        <v>16.914000000000001</v>
      </c>
      <c r="L1535">
        <v>1776.92</v>
      </c>
    </row>
    <row r="1536" spans="1:12" x14ac:dyDescent="0.35">
      <c r="A1536" s="3">
        <v>40212</v>
      </c>
      <c r="B1536">
        <v>25.2593</v>
      </c>
      <c r="C1536">
        <v>27.069199999999999</v>
      </c>
      <c r="D1536">
        <v>15.46</v>
      </c>
      <c r="E1536">
        <v>22.7408</v>
      </c>
      <c r="F1536">
        <v>21.054099999999998</v>
      </c>
      <c r="G1536">
        <v>61.95</v>
      </c>
      <c r="H1536">
        <v>119.1</v>
      </c>
      <c r="I1536">
        <v>36.413899999999998</v>
      </c>
      <c r="J1536">
        <v>7.8100000000000005</v>
      </c>
      <c r="K1536">
        <v>16.851900000000001</v>
      </c>
      <c r="L1536">
        <v>1784.7</v>
      </c>
    </row>
    <row r="1537" spans="1:12" x14ac:dyDescent="0.35">
      <c r="A1537" s="3">
        <v>40213</v>
      </c>
      <c r="B1537">
        <v>24.5623</v>
      </c>
      <c r="C1537">
        <v>26.093699999999998</v>
      </c>
      <c r="D1537">
        <v>15.01</v>
      </c>
      <c r="E1537">
        <v>22.128</v>
      </c>
      <c r="F1537">
        <v>21.136199999999999</v>
      </c>
      <c r="G1537">
        <v>60.34</v>
      </c>
      <c r="H1537">
        <v>115.94</v>
      </c>
      <c r="I1537">
        <v>35.072400000000002</v>
      </c>
      <c r="J1537">
        <v>7.19</v>
      </c>
      <c r="K1537">
        <v>16.2867</v>
      </c>
      <c r="L1537">
        <v>1732.99</v>
      </c>
    </row>
    <row r="1538" spans="1:12" x14ac:dyDescent="0.35">
      <c r="A1538" s="3">
        <v>40214</v>
      </c>
      <c r="B1538">
        <v>24.7212</v>
      </c>
      <c r="C1538">
        <v>26.556999999999999</v>
      </c>
      <c r="D1538">
        <v>15.19</v>
      </c>
      <c r="E1538">
        <v>22.549299999999999</v>
      </c>
      <c r="F1538">
        <v>21.629000000000001</v>
      </c>
      <c r="G1538">
        <v>60.84</v>
      </c>
      <c r="H1538">
        <v>117.39</v>
      </c>
      <c r="I1538">
        <v>34.953000000000003</v>
      </c>
      <c r="J1538">
        <v>7.35</v>
      </c>
      <c r="K1538">
        <v>16.6721</v>
      </c>
      <c r="L1538">
        <v>1746.12</v>
      </c>
    </row>
    <row r="1539" spans="1:12" x14ac:dyDescent="0.35">
      <c r="A1539" s="3">
        <v>40217</v>
      </c>
      <c r="B1539">
        <v>24.456499999999998</v>
      </c>
      <c r="C1539">
        <v>26.375</v>
      </c>
      <c r="D1539">
        <v>14.99</v>
      </c>
      <c r="E1539">
        <v>22.137599999999999</v>
      </c>
      <c r="F1539">
        <v>21.445599999999999</v>
      </c>
      <c r="G1539">
        <v>60.9</v>
      </c>
      <c r="H1539">
        <v>116.83</v>
      </c>
      <c r="I1539">
        <v>34.466000000000001</v>
      </c>
      <c r="J1539">
        <v>7.42</v>
      </c>
      <c r="K1539">
        <v>16.569299999999998</v>
      </c>
      <c r="L1539">
        <v>1734.88</v>
      </c>
    </row>
    <row r="1540" spans="1:12" x14ac:dyDescent="0.35">
      <c r="A1540" s="3">
        <v>40218</v>
      </c>
      <c r="B1540">
        <v>24.712299999999999</v>
      </c>
      <c r="C1540">
        <v>26.656199999999998</v>
      </c>
      <c r="D1540">
        <v>15.07</v>
      </c>
      <c r="E1540">
        <v>22.510999999999999</v>
      </c>
      <c r="F1540">
        <v>21.802399999999999</v>
      </c>
      <c r="G1540">
        <v>62.13</v>
      </c>
      <c r="H1540">
        <v>118.03</v>
      </c>
      <c r="I1540">
        <v>34.833500000000001</v>
      </c>
      <c r="J1540">
        <v>7.54</v>
      </c>
      <c r="K1540">
        <v>16.8262</v>
      </c>
      <c r="L1540">
        <v>1753.84</v>
      </c>
    </row>
    <row r="1541" spans="1:12" x14ac:dyDescent="0.35">
      <c r="A1541" s="3">
        <v>40219</v>
      </c>
      <c r="B1541">
        <v>24.694700000000001</v>
      </c>
      <c r="C1541">
        <v>26.510300000000001</v>
      </c>
      <c r="D1541">
        <v>14.8</v>
      </c>
      <c r="E1541">
        <v>22.128</v>
      </c>
      <c r="F1541">
        <v>21.683800000000002</v>
      </c>
      <c r="G1541">
        <v>61.49</v>
      </c>
      <c r="H1541">
        <v>117.36</v>
      </c>
      <c r="I1541">
        <v>34.392499999999998</v>
      </c>
      <c r="J1541">
        <v>7.64</v>
      </c>
      <c r="K1541">
        <v>16.860500000000002</v>
      </c>
      <c r="L1541">
        <v>1749.76</v>
      </c>
    </row>
    <row r="1542" spans="1:12" x14ac:dyDescent="0.35">
      <c r="A1542" s="3">
        <v>40220</v>
      </c>
      <c r="B1542">
        <v>24.8094</v>
      </c>
      <c r="C1542">
        <v>26.993200000000002</v>
      </c>
      <c r="D1542">
        <v>15.22</v>
      </c>
      <c r="E1542">
        <v>22.357800000000001</v>
      </c>
      <c r="F1542">
        <v>21.838999999999999</v>
      </c>
      <c r="G1542">
        <v>63.36</v>
      </c>
      <c r="H1542">
        <v>120.09</v>
      </c>
      <c r="I1542">
        <v>34.925400000000003</v>
      </c>
      <c r="J1542">
        <v>7.84</v>
      </c>
      <c r="K1542">
        <v>17.177299999999999</v>
      </c>
      <c r="L1542">
        <v>1775.74</v>
      </c>
    </row>
    <row r="1543" spans="1:12" x14ac:dyDescent="0.35">
      <c r="A1543" s="3">
        <v>40221</v>
      </c>
      <c r="B1543">
        <v>24.6418</v>
      </c>
      <c r="C1543">
        <v>27.2255</v>
      </c>
      <c r="D1543">
        <v>15.17</v>
      </c>
      <c r="E1543">
        <v>22.415299999999998</v>
      </c>
      <c r="F1543">
        <v>21.683800000000002</v>
      </c>
      <c r="G1543">
        <v>63.18</v>
      </c>
      <c r="H1543">
        <v>119.66</v>
      </c>
      <c r="I1543">
        <v>35.688000000000002</v>
      </c>
      <c r="J1543">
        <v>7.87</v>
      </c>
      <c r="K1543">
        <v>17.4941</v>
      </c>
      <c r="L1543">
        <v>1779.11</v>
      </c>
    </row>
    <row r="1544" spans="1:12" x14ac:dyDescent="0.35">
      <c r="A1544" s="3">
        <v>40225</v>
      </c>
      <c r="B1544">
        <v>25.129300000000001</v>
      </c>
      <c r="C1544">
        <v>27.6358</v>
      </c>
      <c r="D1544">
        <v>15.41</v>
      </c>
      <c r="E1544">
        <v>22.798300000000001</v>
      </c>
      <c r="F1544">
        <v>21.902799999999999</v>
      </c>
      <c r="G1544">
        <v>64.86</v>
      </c>
      <c r="H1544">
        <v>117.53</v>
      </c>
      <c r="I1544">
        <v>35.853400000000001</v>
      </c>
      <c r="J1544">
        <v>8.06</v>
      </c>
      <c r="K1544">
        <v>17.7424</v>
      </c>
      <c r="L1544">
        <v>1802.06</v>
      </c>
    </row>
    <row r="1545" spans="1:12" x14ac:dyDescent="0.35">
      <c r="A1545" s="3">
        <v>40226</v>
      </c>
      <c r="B1545">
        <v>25.341999999999999</v>
      </c>
      <c r="C1545">
        <v>27.520299999999999</v>
      </c>
      <c r="D1545">
        <v>15.44</v>
      </c>
      <c r="E1545">
        <v>23.1526</v>
      </c>
      <c r="F1545">
        <v>21.966699999999999</v>
      </c>
      <c r="G1545">
        <v>64.510000000000005</v>
      </c>
      <c r="H1545">
        <v>116.31</v>
      </c>
      <c r="I1545">
        <v>36.230200000000004</v>
      </c>
      <c r="J1545">
        <v>8.0299999999999994</v>
      </c>
      <c r="K1545">
        <v>17.691099999999999</v>
      </c>
      <c r="L1545">
        <v>1810.86</v>
      </c>
    </row>
    <row r="1546" spans="1:12" x14ac:dyDescent="0.35">
      <c r="A1546" s="3">
        <v>40227</v>
      </c>
      <c r="B1546">
        <v>25.677900000000001</v>
      </c>
      <c r="C1546">
        <v>27.5717</v>
      </c>
      <c r="D1546">
        <v>15.54</v>
      </c>
      <c r="E1546">
        <v>23.478100000000001</v>
      </c>
      <c r="F1546">
        <v>22.1584</v>
      </c>
      <c r="G1546">
        <v>66.099999999999994</v>
      </c>
      <c r="H1546">
        <v>118.08</v>
      </c>
      <c r="I1546">
        <v>36.579300000000003</v>
      </c>
      <c r="J1546">
        <v>7.95</v>
      </c>
      <c r="K1546">
        <v>17.845199999999998</v>
      </c>
      <c r="L1546">
        <v>1823.39</v>
      </c>
    </row>
    <row r="1547" spans="1:12" x14ac:dyDescent="0.35">
      <c r="A1547" s="3">
        <v>40228</v>
      </c>
      <c r="B1547">
        <v>25.5016</v>
      </c>
      <c r="C1547">
        <v>27.4008</v>
      </c>
      <c r="D1547">
        <v>15.58</v>
      </c>
      <c r="E1547">
        <v>23.2866</v>
      </c>
      <c r="F1547">
        <v>22.231400000000001</v>
      </c>
      <c r="G1547">
        <v>66.650000000000006</v>
      </c>
      <c r="H1547">
        <v>117.52</v>
      </c>
      <c r="I1547">
        <v>36.377200000000002</v>
      </c>
      <c r="J1547">
        <v>7.93</v>
      </c>
      <c r="K1547">
        <v>17.828099999999999</v>
      </c>
      <c r="L1547">
        <v>1823.32</v>
      </c>
    </row>
    <row r="1548" spans="1:12" x14ac:dyDescent="0.35">
      <c r="A1548" s="3">
        <v>40231</v>
      </c>
      <c r="B1548">
        <v>25.466100000000001</v>
      </c>
      <c r="C1548">
        <v>27.230399999999999</v>
      </c>
      <c r="D1548">
        <v>15.49</v>
      </c>
      <c r="E1548">
        <v>23.755800000000001</v>
      </c>
      <c r="F1548">
        <v>22.176600000000001</v>
      </c>
      <c r="G1548">
        <v>65.27</v>
      </c>
      <c r="H1548">
        <v>118.01</v>
      </c>
      <c r="I1548">
        <v>35.844200000000001</v>
      </c>
      <c r="J1548">
        <v>7.9</v>
      </c>
      <c r="K1548">
        <v>17.870899999999999</v>
      </c>
      <c r="L1548">
        <v>1817.63</v>
      </c>
    </row>
    <row r="1549" spans="1:12" x14ac:dyDescent="0.35">
      <c r="A1549" s="3">
        <v>40232</v>
      </c>
      <c r="B1549">
        <v>25.111499999999999</v>
      </c>
      <c r="C1549">
        <v>26.7743</v>
      </c>
      <c r="D1549">
        <v>15.38</v>
      </c>
      <c r="E1549">
        <v>23.439800000000002</v>
      </c>
      <c r="F1549">
        <v>21.948499999999999</v>
      </c>
      <c r="G1549">
        <v>64.349999999999994</v>
      </c>
      <c r="H1549">
        <v>117.24</v>
      </c>
      <c r="I1549">
        <v>35.412399999999998</v>
      </c>
      <c r="J1549">
        <v>7.79</v>
      </c>
      <c r="K1549">
        <v>17.458100000000002</v>
      </c>
      <c r="L1549">
        <v>1793.82</v>
      </c>
    </row>
    <row r="1550" spans="1:12" x14ac:dyDescent="0.35">
      <c r="A1550" s="3">
        <v>40233</v>
      </c>
      <c r="B1550">
        <v>25.377500000000001</v>
      </c>
      <c r="C1550">
        <v>27.263000000000002</v>
      </c>
      <c r="D1550">
        <v>15.59</v>
      </c>
      <c r="E1550">
        <v>23.717500000000001</v>
      </c>
      <c r="F1550">
        <v>22.213100000000001</v>
      </c>
      <c r="G1550">
        <v>64.69</v>
      </c>
      <c r="H1550">
        <v>119.72</v>
      </c>
      <c r="I1550">
        <v>34.950899999999997</v>
      </c>
      <c r="J1550">
        <v>8.0500000000000007</v>
      </c>
      <c r="K1550">
        <v>17.725300000000001</v>
      </c>
      <c r="L1550">
        <v>1812.51</v>
      </c>
    </row>
    <row r="1551" spans="1:12" x14ac:dyDescent="0.35">
      <c r="A1551" s="3">
        <v>40234</v>
      </c>
      <c r="B1551">
        <v>25.350899999999999</v>
      </c>
      <c r="C1551">
        <v>27.445599999999999</v>
      </c>
      <c r="D1551">
        <v>15.24</v>
      </c>
      <c r="E1551">
        <v>23.813199999999998</v>
      </c>
      <c r="F1551">
        <v>22.204000000000001</v>
      </c>
      <c r="G1551">
        <v>65.61</v>
      </c>
      <c r="H1551">
        <v>118.2</v>
      </c>
      <c r="I1551">
        <v>34.314100000000003</v>
      </c>
      <c r="J1551">
        <v>7.89</v>
      </c>
      <c r="K1551">
        <v>17.665399999999998</v>
      </c>
      <c r="L1551">
        <v>1812.91</v>
      </c>
    </row>
    <row r="1552" spans="1:12" x14ac:dyDescent="0.35">
      <c r="A1552" s="3">
        <v>40235</v>
      </c>
      <c r="B1552">
        <v>25.4129</v>
      </c>
      <c r="C1552">
        <v>27.801600000000001</v>
      </c>
      <c r="D1552">
        <v>15.31</v>
      </c>
      <c r="E1552">
        <v>23.602599999999999</v>
      </c>
      <c r="F1552">
        <v>22.204000000000001</v>
      </c>
      <c r="G1552">
        <v>66.05</v>
      </c>
      <c r="H1552">
        <v>118.4</v>
      </c>
      <c r="I1552">
        <v>33.8553</v>
      </c>
      <c r="J1552">
        <v>7.91</v>
      </c>
      <c r="K1552">
        <v>17.579699999999999</v>
      </c>
      <c r="L1552">
        <v>1818.68</v>
      </c>
    </row>
    <row r="1553" spans="1:12" x14ac:dyDescent="0.35">
      <c r="A1553" s="3">
        <v>40238</v>
      </c>
      <c r="B1553">
        <v>25.723199999999999</v>
      </c>
      <c r="C1553">
        <v>28.395299999999999</v>
      </c>
      <c r="D1553">
        <v>15.79</v>
      </c>
      <c r="E1553">
        <v>23.688800000000001</v>
      </c>
      <c r="F1553">
        <v>22.450399999999998</v>
      </c>
      <c r="G1553">
        <v>69.7</v>
      </c>
      <c r="H1553">
        <v>124.54</v>
      </c>
      <c r="I1553">
        <v>32.819000000000003</v>
      </c>
      <c r="J1553">
        <v>8.2100000000000009</v>
      </c>
      <c r="K1553">
        <v>17.870899999999999</v>
      </c>
      <c r="L1553">
        <v>1846.4</v>
      </c>
    </row>
    <row r="1554" spans="1:12" x14ac:dyDescent="0.35">
      <c r="A1554" s="3">
        <v>40239</v>
      </c>
      <c r="B1554">
        <v>25.226800000000001</v>
      </c>
      <c r="C1554">
        <v>28.376300000000001</v>
      </c>
      <c r="D1554">
        <v>15.73</v>
      </c>
      <c r="E1554">
        <v>23.535599999999999</v>
      </c>
      <c r="F1554">
        <v>22.459499999999998</v>
      </c>
      <c r="G1554">
        <v>68.98</v>
      </c>
      <c r="H1554">
        <v>125.53</v>
      </c>
      <c r="I1554">
        <v>35.006300000000003</v>
      </c>
      <c r="J1554">
        <v>8.3800000000000008</v>
      </c>
      <c r="K1554">
        <v>17.723199999999999</v>
      </c>
      <c r="L1554">
        <v>1851.21</v>
      </c>
    </row>
    <row r="1555" spans="1:12" x14ac:dyDescent="0.35">
      <c r="A1555" s="3">
        <v>40240</v>
      </c>
      <c r="B1555">
        <v>25.226800000000001</v>
      </c>
      <c r="C1555">
        <v>28.441500000000001</v>
      </c>
      <c r="D1555">
        <v>15.57</v>
      </c>
      <c r="E1555">
        <v>23.459</v>
      </c>
      <c r="F1555">
        <v>22.6694</v>
      </c>
      <c r="G1555">
        <v>67.55</v>
      </c>
      <c r="H1555">
        <v>125.89</v>
      </c>
      <c r="I1555">
        <v>35.707700000000003</v>
      </c>
      <c r="J1555">
        <v>8.35</v>
      </c>
      <c r="K1555">
        <v>17.571200000000001</v>
      </c>
      <c r="L1555">
        <v>1851.57</v>
      </c>
    </row>
    <row r="1556" spans="1:12" x14ac:dyDescent="0.35">
      <c r="A1556" s="3">
        <v>40241</v>
      </c>
      <c r="B1556">
        <v>25.377500000000001</v>
      </c>
      <c r="C1556">
        <v>28.629000000000001</v>
      </c>
      <c r="D1556">
        <v>15.81</v>
      </c>
      <c r="E1556">
        <v>23.707899999999999</v>
      </c>
      <c r="F1556">
        <v>22.7698</v>
      </c>
      <c r="G1556">
        <v>68.010000000000005</v>
      </c>
      <c r="H1556">
        <v>128.53</v>
      </c>
      <c r="I1556">
        <v>36.224499999999999</v>
      </c>
      <c r="J1556">
        <v>8.5</v>
      </c>
      <c r="K1556">
        <v>17.579699999999999</v>
      </c>
      <c r="L1556">
        <v>1859.72</v>
      </c>
    </row>
    <row r="1557" spans="1:12" x14ac:dyDescent="0.35">
      <c r="A1557" s="3">
        <v>40242</v>
      </c>
      <c r="B1557">
        <v>25.3398</v>
      </c>
      <c r="C1557">
        <v>29.7486</v>
      </c>
      <c r="D1557">
        <v>16.059999999999999</v>
      </c>
      <c r="E1557">
        <v>23.889800000000001</v>
      </c>
      <c r="F1557">
        <v>23.007100000000001</v>
      </c>
      <c r="G1557">
        <v>67.650000000000006</v>
      </c>
      <c r="H1557">
        <v>128.91</v>
      </c>
      <c r="I1557">
        <v>35.772300000000001</v>
      </c>
      <c r="J1557">
        <v>8.61</v>
      </c>
      <c r="K1557">
        <v>17.802399999999999</v>
      </c>
      <c r="L1557">
        <v>1888.56</v>
      </c>
    </row>
    <row r="1558" spans="1:12" x14ac:dyDescent="0.35">
      <c r="A1558" s="3">
        <v>40245</v>
      </c>
      <c r="B1558">
        <v>25.377500000000001</v>
      </c>
      <c r="C1558">
        <v>29.766300000000001</v>
      </c>
      <c r="D1558">
        <v>16.52</v>
      </c>
      <c r="E1558">
        <v>23.650500000000001</v>
      </c>
      <c r="F1558">
        <v>23.846699999999998</v>
      </c>
      <c r="G1558">
        <v>68.680000000000007</v>
      </c>
      <c r="H1558">
        <v>130.11000000000001</v>
      </c>
      <c r="I1558">
        <v>35.799999999999997</v>
      </c>
      <c r="J1558">
        <v>8.64</v>
      </c>
      <c r="K1558">
        <v>17.785299999999999</v>
      </c>
      <c r="L1558">
        <v>1890.89</v>
      </c>
    </row>
    <row r="1559" spans="1:12" x14ac:dyDescent="0.35">
      <c r="A1559" s="3">
        <v>40246</v>
      </c>
      <c r="B1559">
        <v>25.528099999999998</v>
      </c>
      <c r="C1559">
        <v>30.301600000000001</v>
      </c>
      <c r="D1559">
        <v>16.53</v>
      </c>
      <c r="E1559">
        <v>23.822800000000001</v>
      </c>
      <c r="F1559">
        <v>23.846699999999998</v>
      </c>
      <c r="G1559">
        <v>69.94</v>
      </c>
      <c r="H1559">
        <v>128.82</v>
      </c>
      <c r="I1559">
        <v>35.698500000000003</v>
      </c>
      <c r="J1559">
        <v>8.6300000000000008</v>
      </c>
      <c r="K1559">
        <v>17.930800000000001</v>
      </c>
      <c r="L1559">
        <v>1901.38</v>
      </c>
    </row>
    <row r="1560" spans="1:12" x14ac:dyDescent="0.35">
      <c r="A1560" s="3">
        <v>40247</v>
      </c>
      <c r="B1560">
        <v>25.678799999999999</v>
      </c>
      <c r="C1560">
        <v>30.5489</v>
      </c>
      <c r="D1560">
        <v>16.79</v>
      </c>
      <c r="E1560">
        <v>23.813199999999998</v>
      </c>
      <c r="F1560">
        <v>23.6113</v>
      </c>
      <c r="G1560">
        <v>71.28</v>
      </c>
      <c r="H1560">
        <v>130.51</v>
      </c>
      <c r="I1560">
        <v>35.883099999999999</v>
      </c>
      <c r="J1560">
        <v>8.92</v>
      </c>
      <c r="K1560">
        <v>18.1449</v>
      </c>
      <c r="L1560">
        <v>1917.35</v>
      </c>
    </row>
    <row r="1561" spans="1:12" x14ac:dyDescent="0.35">
      <c r="A1561" s="3">
        <v>40248</v>
      </c>
      <c r="B1561">
        <v>25.864999999999998</v>
      </c>
      <c r="C1561">
        <v>30.638500000000001</v>
      </c>
      <c r="D1561">
        <v>16.53</v>
      </c>
      <c r="E1561">
        <v>24.0718</v>
      </c>
      <c r="F1561">
        <v>23.700700000000001</v>
      </c>
      <c r="G1561">
        <v>71.19</v>
      </c>
      <c r="H1561">
        <v>133.58000000000001</v>
      </c>
      <c r="I1561">
        <v>36.086100000000002</v>
      </c>
      <c r="J1561">
        <v>8.9499999999999993</v>
      </c>
      <c r="K1561">
        <v>18.196300000000001</v>
      </c>
      <c r="L1561">
        <v>1923.81</v>
      </c>
    </row>
    <row r="1562" spans="1:12" x14ac:dyDescent="0.35">
      <c r="A1562" s="3">
        <v>40249</v>
      </c>
      <c r="B1562">
        <v>25.944700000000001</v>
      </c>
      <c r="C1562">
        <v>30.788</v>
      </c>
      <c r="D1562">
        <v>16.32</v>
      </c>
      <c r="E1562">
        <v>23.985600000000002</v>
      </c>
      <c r="F1562">
        <v>23.618600000000001</v>
      </c>
      <c r="G1562">
        <v>69.98</v>
      </c>
      <c r="H1562">
        <v>131.82</v>
      </c>
      <c r="I1562">
        <v>35.947699999999998</v>
      </c>
      <c r="J1562">
        <v>8.93</v>
      </c>
      <c r="K1562">
        <v>18.2134</v>
      </c>
      <c r="L1562">
        <v>1924.43</v>
      </c>
    </row>
    <row r="1563" spans="1:12" x14ac:dyDescent="0.35">
      <c r="A1563" s="3">
        <v>40252</v>
      </c>
      <c r="B1563">
        <v>25.962499999999999</v>
      </c>
      <c r="C1563">
        <v>30.413</v>
      </c>
      <c r="D1563">
        <v>16.46</v>
      </c>
      <c r="E1563">
        <v>24.2058</v>
      </c>
      <c r="F1563">
        <v>23.801100000000002</v>
      </c>
      <c r="G1563">
        <v>69.599999999999994</v>
      </c>
      <c r="H1563">
        <v>131.13</v>
      </c>
      <c r="I1563">
        <v>35.873800000000003</v>
      </c>
      <c r="J1563">
        <v>8.92</v>
      </c>
      <c r="K1563">
        <v>18.127800000000001</v>
      </c>
      <c r="L1563">
        <v>1920.09</v>
      </c>
    </row>
    <row r="1564" spans="1:12" x14ac:dyDescent="0.35">
      <c r="A1564" s="3">
        <v>40253</v>
      </c>
      <c r="B1564">
        <v>26.0334</v>
      </c>
      <c r="C1564">
        <v>30.495899999999999</v>
      </c>
      <c r="D1564">
        <v>16.36</v>
      </c>
      <c r="E1564">
        <v>24.1388</v>
      </c>
      <c r="F1564">
        <v>23.864999999999998</v>
      </c>
      <c r="G1564">
        <v>70.63</v>
      </c>
      <c r="H1564">
        <v>131.79</v>
      </c>
      <c r="I1564">
        <v>36.003</v>
      </c>
      <c r="J1564">
        <v>9.4</v>
      </c>
      <c r="K1564">
        <v>18.847100000000001</v>
      </c>
      <c r="L1564">
        <v>1932.24</v>
      </c>
    </row>
    <row r="1565" spans="1:12" x14ac:dyDescent="0.35">
      <c r="A1565" s="3">
        <v>40254</v>
      </c>
      <c r="B1565">
        <v>26.2639</v>
      </c>
      <c r="C1565">
        <v>30.451000000000001</v>
      </c>
      <c r="D1565">
        <v>16.5</v>
      </c>
      <c r="E1565">
        <v>24.387699999999999</v>
      </c>
      <c r="F1565">
        <v>23.965399999999999</v>
      </c>
      <c r="G1565">
        <v>70.92</v>
      </c>
      <c r="H1565">
        <v>131.34</v>
      </c>
      <c r="I1565">
        <v>35.901499999999999</v>
      </c>
      <c r="J1565">
        <v>9.67</v>
      </c>
      <c r="K1565">
        <v>19.046099999999999</v>
      </c>
      <c r="L1565">
        <v>1936.22</v>
      </c>
    </row>
    <row r="1566" spans="1:12" x14ac:dyDescent="0.35">
      <c r="A1566" s="3">
        <v>40255</v>
      </c>
      <c r="B1566">
        <v>26.246099999999998</v>
      </c>
      <c r="C1566">
        <v>30.523</v>
      </c>
      <c r="D1566">
        <v>16.559999999999999</v>
      </c>
      <c r="E1566">
        <v>24.301600000000001</v>
      </c>
      <c r="F1566">
        <v>24.038399999999999</v>
      </c>
      <c r="G1566">
        <v>70.540000000000006</v>
      </c>
      <c r="H1566">
        <v>132.76</v>
      </c>
      <c r="I1566">
        <v>37.313600000000001</v>
      </c>
      <c r="J1566">
        <v>9.39</v>
      </c>
      <c r="K1566">
        <v>19.009799999999998</v>
      </c>
      <c r="L1566">
        <v>1943.94</v>
      </c>
    </row>
    <row r="1567" spans="1:12" x14ac:dyDescent="0.35">
      <c r="A1567" s="3">
        <v>40256</v>
      </c>
      <c r="B1567">
        <v>26.228400000000001</v>
      </c>
      <c r="C1567">
        <v>30.196899999999999</v>
      </c>
      <c r="D1567">
        <v>16.440000000000001</v>
      </c>
      <c r="E1567">
        <v>24.119599999999998</v>
      </c>
      <c r="F1567">
        <v>23.864999999999998</v>
      </c>
      <c r="G1567">
        <v>70.45</v>
      </c>
      <c r="H1567">
        <v>130.35</v>
      </c>
      <c r="I1567">
        <v>36.962899999999998</v>
      </c>
      <c r="J1567">
        <v>9.11</v>
      </c>
      <c r="K1567">
        <v>18.832100000000001</v>
      </c>
      <c r="L1567">
        <v>1932.43</v>
      </c>
    </row>
    <row r="1568" spans="1:12" x14ac:dyDescent="0.35">
      <c r="A1568" s="3">
        <v>40259</v>
      </c>
      <c r="B1568">
        <v>26.237300000000001</v>
      </c>
      <c r="C1568">
        <v>30.5366</v>
      </c>
      <c r="D1568">
        <v>16.34</v>
      </c>
      <c r="E1568">
        <v>24.4739</v>
      </c>
      <c r="F1568">
        <v>23.983599999999999</v>
      </c>
      <c r="G1568">
        <v>72.89</v>
      </c>
      <c r="H1568">
        <v>130.47</v>
      </c>
      <c r="I1568">
        <v>37.172800000000002</v>
      </c>
      <c r="J1568">
        <v>9.31</v>
      </c>
      <c r="K1568">
        <v>19.044</v>
      </c>
      <c r="L1568">
        <v>1949.59</v>
      </c>
    </row>
    <row r="1569" spans="1:12" x14ac:dyDescent="0.35">
      <c r="A1569" s="3">
        <v>40260</v>
      </c>
      <c r="B1569">
        <v>26.485399999999998</v>
      </c>
      <c r="C1569">
        <v>31.027100000000001</v>
      </c>
      <c r="D1569">
        <v>16.03</v>
      </c>
      <c r="E1569">
        <v>24.8857</v>
      </c>
      <c r="F1569">
        <v>24.312100000000001</v>
      </c>
      <c r="G1569">
        <v>72.959999999999994</v>
      </c>
      <c r="H1569">
        <v>129.26</v>
      </c>
      <c r="I1569">
        <v>37.396700000000003</v>
      </c>
      <c r="J1569">
        <v>9.4499999999999993</v>
      </c>
      <c r="K1569">
        <v>19.414400000000001</v>
      </c>
      <c r="L1569">
        <v>1963.2</v>
      </c>
    </row>
    <row r="1570" spans="1:12" x14ac:dyDescent="0.35">
      <c r="A1570" s="3">
        <v>40261</v>
      </c>
      <c r="B1570">
        <v>26.281600000000001</v>
      </c>
      <c r="C1570">
        <v>31.164300000000001</v>
      </c>
      <c r="D1570">
        <v>16.09</v>
      </c>
      <c r="E1570">
        <v>24.665399999999998</v>
      </c>
      <c r="F1570">
        <v>24.1387</v>
      </c>
      <c r="G1570">
        <v>72.37</v>
      </c>
      <c r="H1570">
        <v>128.04</v>
      </c>
      <c r="I1570">
        <v>37.092100000000002</v>
      </c>
      <c r="J1570">
        <v>9.23</v>
      </c>
      <c r="K1570">
        <v>19.206700000000001</v>
      </c>
      <c r="L1570">
        <v>1951.84</v>
      </c>
    </row>
    <row r="1571" spans="1:12" x14ac:dyDescent="0.35">
      <c r="A1571" s="3">
        <v>40262</v>
      </c>
      <c r="B1571">
        <v>26.6007</v>
      </c>
      <c r="C1571">
        <v>30.794799999999999</v>
      </c>
      <c r="D1571">
        <v>16.32</v>
      </c>
      <c r="E1571">
        <v>24.933499999999999</v>
      </c>
      <c r="F1571">
        <v>24.1205</v>
      </c>
      <c r="G1571">
        <v>73.540000000000006</v>
      </c>
      <c r="H1571">
        <v>134.72999999999999</v>
      </c>
      <c r="I1571">
        <v>38.937899999999999</v>
      </c>
      <c r="J1571">
        <v>9.0299999999999994</v>
      </c>
      <c r="K1571">
        <v>19.138200000000001</v>
      </c>
      <c r="L1571">
        <v>1949.15</v>
      </c>
    </row>
    <row r="1572" spans="1:12" x14ac:dyDescent="0.35">
      <c r="A1572" s="3">
        <v>40263</v>
      </c>
      <c r="B1572">
        <v>26.290399999999998</v>
      </c>
      <c r="C1572">
        <v>31.372199999999999</v>
      </c>
      <c r="D1572">
        <v>16.54</v>
      </c>
      <c r="E1572">
        <v>24.598400000000002</v>
      </c>
      <c r="F1572">
        <v>24.156099999999999</v>
      </c>
      <c r="G1572">
        <v>74.3</v>
      </c>
      <c r="H1572">
        <v>135.06</v>
      </c>
      <c r="I1572">
        <v>38.604799999999997</v>
      </c>
      <c r="J1572">
        <v>9.02</v>
      </c>
      <c r="K1572">
        <v>19.044</v>
      </c>
      <c r="L1572">
        <v>1952.63</v>
      </c>
    </row>
    <row r="1573" spans="1:12" x14ac:dyDescent="0.35">
      <c r="A1573" s="3">
        <v>40266</v>
      </c>
      <c r="B1573">
        <v>26.228400000000001</v>
      </c>
      <c r="C1573">
        <v>31.5747</v>
      </c>
      <c r="D1573">
        <v>16.559999999999999</v>
      </c>
      <c r="E1573">
        <v>24.483499999999999</v>
      </c>
      <c r="F1573">
        <v>24.1935</v>
      </c>
      <c r="G1573">
        <v>73.900000000000006</v>
      </c>
      <c r="H1573">
        <v>135.12</v>
      </c>
      <c r="I1573">
        <v>38.5411</v>
      </c>
      <c r="J1573">
        <v>9.11</v>
      </c>
      <c r="K1573">
        <v>19.121099999999998</v>
      </c>
      <c r="L1573">
        <v>1961.22</v>
      </c>
    </row>
    <row r="1574" spans="1:12" x14ac:dyDescent="0.35">
      <c r="A1574" s="3">
        <v>40267</v>
      </c>
      <c r="B1574">
        <v>26.387899999999998</v>
      </c>
      <c r="C1574">
        <v>32.0441</v>
      </c>
      <c r="D1574">
        <v>16.61</v>
      </c>
      <c r="E1574">
        <v>24.454799999999999</v>
      </c>
      <c r="F1574">
        <v>24.321300000000001</v>
      </c>
      <c r="G1574">
        <v>75.06</v>
      </c>
      <c r="H1574">
        <v>136.57900000000001</v>
      </c>
      <c r="I1574">
        <v>38.8825</v>
      </c>
      <c r="J1574">
        <v>9.27</v>
      </c>
      <c r="K1574">
        <v>19.1296</v>
      </c>
      <c r="L1574">
        <v>1967.96</v>
      </c>
    </row>
    <row r="1575" spans="1:12" x14ac:dyDescent="0.35">
      <c r="A1575" s="3">
        <v>40268</v>
      </c>
      <c r="B1575">
        <v>25.9603</v>
      </c>
      <c r="C1575">
        <v>31.929300000000001</v>
      </c>
      <c r="D1575">
        <v>16.53</v>
      </c>
      <c r="E1575">
        <v>24.6175</v>
      </c>
      <c r="F1575">
        <v>23.755400000000002</v>
      </c>
      <c r="G1575">
        <v>73.739999999999995</v>
      </c>
      <c r="H1575">
        <v>135.77000000000001</v>
      </c>
      <c r="I1575">
        <v>38.725700000000003</v>
      </c>
      <c r="J1575">
        <v>9.27</v>
      </c>
      <c r="K1575">
        <v>19.0868</v>
      </c>
      <c r="L1575">
        <v>1958.34</v>
      </c>
    </row>
    <row r="1576" spans="1:12" x14ac:dyDescent="0.35">
      <c r="A1576" s="3">
        <v>40269</v>
      </c>
      <c r="B1576">
        <v>25.847200000000001</v>
      </c>
      <c r="C1576">
        <v>32.061100000000003</v>
      </c>
      <c r="D1576">
        <v>16.29</v>
      </c>
      <c r="E1576">
        <v>24.3782</v>
      </c>
      <c r="F1576">
        <v>23.572900000000001</v>
      </c>
      <c r="G1576">
        <v>75</v>
      </c>
      <c r="H1576">
        <v>131.81</v>
      </c>
      <c r="I1576">
        <v>39.011800000000001</v>
      </c>
      <c r="J1576">
        <v>9.3699999999999992</v>
      </c>
      <c r="K1576">
        <v>19.1724</v>
      </c>
      <c r="L1576">
        <v>1959.56</v>
      </c>
    </row>
    <row r="1577" spans="1:12" x14ac:dyDescent="0.35">
      <c r="A1577" s="3">
        <v>40273</v>
      </c>
      <c r="B1577">
        <v>25.944700000000001</v>
      </c>
      <c r="C1577">
        <v>32.403500000000001</v>
      </c>
      <c r="D1577">
        <v>16.510000000000002</v>
      </c>
      <c r="E1577">
        <v>24.493099999999998</v>
      </c>
      <c r="F1577">
        <v>23.883199999999999</v>
      </c>
      <c r="G1577">
        <v>79.989999999999995</v>
      </c>
      <c r="H1577">
        <v>131.49</v>
      </c>
      <c r="I1577">
        <v>39.2517</v>
      </c>
      <c r="J1577">
        <v>9.5299999999999994</v>
      </c>
      <c r="K1577">
        <v>19.343699999999998</v>
      </c>
      <c r="L1577">
        <v>1977.83</v>
      </c>
    </row>
    <row r="1578" spans="1:12" x14ac:dyDescent="0.35">
      <c r="A1578" s="3">
        <v>40274</v>
      </c>
      <c r="B1578">
        <v>25.989100000000001</v>
      </c>
      <c r="C1578">
        <v>32.546100000000003</v>
      </c>
      <c r="D1578">
        <v>16.920000000000002</v>
      </c>
      <c r="E1578">
        <v>24.732500000000002</v>
      </c>
      <c r="F1578">
        <v>23.928799999999999</v>
      </c>
      <c r="G1578">
        <v>83.37</v>
      </c>
      <c r="H1578">
        <v>135.56</v>
      </c>
      <c r="I1578">
        <v>39.159399999999998</v>
      </c>
      <c r="J1578">
        <v>9.35</v>
      </c>
      <c r="K1578">
        <v>19.181000000000001</v>
      </c>
      <c r="L1578">
        <v>1981.95</v>
      </c>
    </row>
    <row r="1579" spans="1:12" x14ac:dyDescent="0.35">
      <c r="A1579" s="3">
        <v>40275</v>
      </c>
      <c r="B1579">
        <v>26.015699999999999</v>
      </c>
      <c r="C1579">
        <v>32.690199999999997</v>
      </c>
      <c r="D1579">
        <v>16.87</v>
      </c>
      <c r="E1579">
        <v>24.809100000000001</v>
      </c>
      <c r="F1579">
        <v>24.038399999999999</v>
      </c>
      <c r="G1579">
        <v>79.73</v>
      </c>
      <c r="H1579">
        <v>134.87</v>
      </c>
      <c r="I1579">
        <v>39.473199999999999</v>
      </c>
      <c r="J1579">
        <v>9.66</v>
      </c>
      <c r="K1579">
        <v>19.223800000000001</v>
      </c>
      <c r="L1579">
        <v>1977.3</v>
      </c>
    </row>
    <row r="1580" spans="1:12" x14ac:dyDescent="0.35">
      <c r="A1580" s="3">
        <v>40276</v>
      </c>
      <c r="B1580">
        <v>26.520900000000001</v>
      </c>
      <c r="C1580">
        <v>32.601799999999997</v>
      </c>
      <c r="D1580">
        <v>17.350000000000001</v>
      </c>
      <c r="E1580">
        <v>24.732500000000002</v>
      </c>
      <c r="F1580">
        <v>23.983599999999999</v>
      </c>
      <c r="G1580">
        <v>81.83</v>
      </c>
      <c r="H1580">
        <v>140.96</v>
      </c>
      <c r="I1580">
        <v>39.131700000000002</v>
      </c>
      <c r="J1580">
        <v>9.42</v>
      </c>
      <c r="K1580">
        <v>19.103899999999999</v>
      </c>
      <c r="L1580">
        <v>1980.73</v>
      </c>
    </row>
    <row r="1581" spans="1:12" x14ac:dyDescent="0.35">
      <c r="A1581" s="3">
        <v>40277</v>
      </c>
      <c r="B1581">
        <v>26.8932</v>
      </c>
      <c r="C1581">
        <v>32.851799999999997</v>
      </c>
      <c r="D1581">
        <v>17.52</v>
      </c>
      <c r="E1581">
        <v>25.0197</v>
      </c>
      <c r="F1581">
        <v>24.275600000000001</v>
      </c>
      <c r="G1581">
        <v>82.42</v>
      </c>
      <c r="H1581">
        <v>140.06</v>
      </c>
      <c r="I1581">
        <v>38.919499999999999</v>
      </c>
      <c r="J1581">
        <v>9.3000000000000007</v>
      </c>
      <c r="K1581">
        <v>19.3095</v>
      </c>
      <c r="L1581">
        <v>1994.43</v>
      </c>
    </row>
    <row r="1582" spans="1:12" x14ac:dyDescent="0.35">
      <c r="A1582" s="3">
        <v>40280</v>
      </c>
      <c r="B1582">
        <v>26.875499999999999</v>
      </c>
      <c r="C1582">
        <v>32.919800000000002</v>
      </c>
      <c r="D1582">
        <v>17.64</v>
      </c>
      <c r="E1582">
        <v>25.134799999999998</v>
      </c>
      <c r="F1582">
        <v>24.2118</v>
      </c>
      <c r="G1582">
        <v>83.18</v>
      </c>
      <c r="H1582">
        <v>141.19999999999999</v>
      </c>
      <c r="I1582">
        <v>38.974800000000002</v>
      </c>
      <c r="J1582">
        <v>9.42</v>
      </c>
      <c r="K1582">
        <v>19.3</v>
      </c>
      <c r="L1582">
        <v>1995.65</v>
      </c>
    </row>
    <row r="1583" spans="1:12" x14ac:dyDescent="0.35">
      <c r="A1583" s="3">
        <v>40281</v>
      </c>
      <c r="B1583">
        <v>26.9907</v>
      </c>
      <c r="C1583">
        <v>32.938800000000001</v>
      </c>
      <c r="D1583">
        <v>18.18</v>
      </c>
      <c r="E1583">
        <v>25.278700000000001</v>
      </c>
      <c r="F1583">
        <v>24.1296</v>
      </c>
      <c r="G1583">
        <v>86.38</v>
      </c>
      <c r="H1583">
        <v>140.16</v>
      </c>
      <c r="I1583">
        <v>39.039400000000001</v>
      </c>
      <c r="J1583">
        <v>9.56</v>
      </c>
      <c r="K1583">
        <v>19.497800000000002</v>
      </c>
      <c r="L1583">
        <v>2003.81</v>
      </c>
    </row>
    <row r="1584" spans="1:12" x14ac:dyDescent="0.35">
      <c r="A1584" s="3">
        <v>40282</v>
      </c>
      <c r="B1584">
        <v>27.3187</v>
      </c>
      <c r="C1584">
        <v>33.381700000000002</v>
      </c>
      <c r="D1584">
        <v>18.375</v>
      </c>
      <c r="E1584">
        <v>25.309899999999999</v>
      </c>
      <c r="F1584">
        <v>24.531199999999998</v>
      </c>
      <c r="G1584">
        <v>87.57</v>
      </c>
      <c r="H1584">
        <v>144.28</v>
      </c>
      <c r="I1584">
        <v>39.316299999999998</v>
      </c>
      <c r="J1584">
        <v>9.89</v>
      </c>
      <c r="K1584">
        <v>20.1401</v>
      </c>
      <c r="L1584">
        <v>2028.82</v>
      </c>
    </row>
    <row r="1585" spans="1:12" x14ac:dyDescent="0.35">
      <c r="A1585" s="3">
        <v>40283</v>
      </c>
      <c r="B1585">
        <v>27.363</v>
      </c>
      <c r="C1585">
        <v>33.820599999999999</v>
      </c>
      <c r="D1585">
        <v>18.97</v>
      </c>
      <c r="E1585">
        <v>25.134799999999998</v>
      </c>
      <c r="F1585">
        <v>24.8323</v>
      </c>
      <c r="G1585">
        <v>86.83</v>
      </c>
      <c r="H1585">
        <v>145.82</v>
      </c>
      <c r="I1585">
        <v>39.4086</v>
      </c>
      <c r="J1585">
        <v>10.16</v>
      </c>
      <c r="K1585">
        <v>20.740300000000001</v>
      </c>
      <c r="L1585">
        <v>2038.64</v>
      </c>
    </row>
    <row r="1586" spans="1:12" x14ac:dyDescent="0.35">
      <c r="A1586" s="3">
        <v>40284</v>
      </c>
      <c r="B1586">
        <v>27.185700000000001</v>
      </c>
      <c r="C1586">
        <v>33.614100000000001</v>
      </c>
      <c r="D1586">
        <v>18.170000000000002</v>
      </c>
      <c r="E1586">
        <v>24.895</v>
      </c>
      <c r="F1586">
        <v>24.622399999999999</v>
      </c>
      <c r="G1586">
        <v>85.31</v>
      </c>
      <c r="H1586">
        <v>142.17099999999999</v>
      </c>
      <c r="I1586">
        <v>39.445500000000003</v>
      </c>
      <c r="J1586">
        <v>9.81</v>
      </c>
      <c r="K1586">
        <v>20.482600000000001</v>
      </c>
      <c r="L1586">
        <v>2012.84</v>
      </c>
    </row>
    <row r="1587" spans="1:12" x14ac:dyDescent="0.35">
      <c r="A1587" s="3">
        <v>40287</v>
      </c>
      <c r="B1587">
        <v>27.512799999999999</v>
      </c>
      <c r="C1587">
        <v>33.569200000000002</v>
      </c>
      <c r="D1587">
        <v>18.39</v>
      </c>
      <c r="E1587">
        <v>25.1252</v>
      </c>
      <c r="F1587">
        <v>24.704599999999999</v>
      </c>
      <c r="G1587">
        <v>84.8</v>
      </c>
      <c r="H1587">
        <v>142.43</v>
      </c>
      <c r="I1587">
        <v>39.454799999999999</v>
      </c>
      <c r="J1587">
        <v>9.58</v>
      </c>
      <c r="K1587">
        <v>20.551100000000002</v>
      </c>
      <c r="L1587">
        <v>2013.53</v>
      </c>
    </row>
    <row r="1588" spans="1:12" x14ac:dyDescent="0.35">
      <c r="A1588" s="3">
        <v>40288</v>
      </c>
      <c r="B1588">
        <v>27.7973</v>
      </c>
      <c r="C1588">
        <v>33.232300000000002</v>
      </c>
      <c r="D1588">
        <v>18.38</v>
      </c>
      <c r="E1588">
        <v>25.0869</v>
      </c>
      <c r="F1588">
        <v>24.805</v>
      </c>
      <c r="G1588">
        <v>87.07</v>
      </c>
      <c r="H1588">
        <v>144.19999999999999</v>
      </c>
      <c r="I1588">
        <v>39.953099999999999</v>
      </c>
      <c r="J1588">
        <v>9.77</v>
      </c>
      <c r="K1588">
        <v>20.6538</v>
      </c>
      <c r="L1588">
        <v>2023.6</v>
      </c>
    </row>
    <row r="1589" spans="1:12" x14ac:dyDescent="0.35">
      <c r="A1589" s="3">
        <v>40289</v>
      </c>
      <c r="B1589">
        <v>27.772500000000001</v>
      </c>
      <c r="C1589">
        <v>35.22</v>
      </c>
      <c r="D1589">
        <v>17.45</v>
      </c>
      <c r="E1589">
        <v>25.2212</v>
      </c>
      <c r="F1589">
        <v>24.8597</v>
      </c>
      <c r="G1589">
        <v>86.98</v>
      </c>
      <c r="H1589">
        <v>146.43</v>
      </c>
      <c r="I1589">
        <v>39.344000000000001</v>
      </c>
      <c r="J1589">
        <v>9.7799999999999994</v>
      </c>
      <c r="K1589">
        <v>20.379799999999999</v>
      </c>
      <c r="L1589">
        <v>2034.53</v>
      </c>
    </row>
    <row r="1590" spans="1:12" x14ac:dyDescent="0.35">
      <c r="A1590" s="3">
        <v>40290</v>
      </c>
      <c r="B1590">
        <v>27.823899999999998</v>
      </c>
      <c r="C1590">
        <v>36.204999999999998</v>
      </c>
      <c r="D1590">
        <v>17.72</v>
      </c>
      <c r="E1590">
        <v>25.173200000000001</v>
      </c>
      <c r="F1590">
        <v>24.932700000000001</v>
      </c>
      <c r="G1590">
        <v>100.25</v>
      </c>
      <c r="H1590">
        <v>150.09</v>
      </c>
      <c r="I1590">
        <v>36.299300000000002</v>
      </c>
      <c r="J1590">
        <v>9.86</v>
      </c>
      <c r="K1590">
        <v>20.5425</v>
      </c>
      <c r="L1590">
        <v>2045.16</v>
      </c>
    </row>
    <row r="1591" spans="1:12" x14ac:dyDescent="0.35">
      <c r="A1591" s="3">
        <v>40291</v>
      </c>
      <c r="B1591">
        <v>27.442799999999998</v>
      </c>
      <c r="C1591">
        <v>36.797499999999999</v>
      </c>
      <c r="D1591">
        <v>17.64</v>
      </c>
      <c r="E1591">
        <v>25.405799999999999</v>
      </c>
      <c r="F1591">
        <v>25.069600000000001</v>
      </c>
      <c r="G1591">
        <v>99.73</v>
      </c>
      <c r="H1591">
        <v>143.63</v>
      </c>
      <c r="I1591">
        <v>35.301600000000001</v>
      </c>
      <c r="J1591">
        <v>9.76</v>
      </c>
      <c r="K1591">
        <v>20.5853</v>
      </c>
      <c r="L1591">
        <v>2055.33</v>
      </c>
    </row>
    <row r="1592" spans="1:12" x14ac:dyDescent="0.35">
      <c r="A1592" s="3">
        <v>40294</v>
      </c>
      <c r="B1592">
        <v>27.575700000000001</v>
      </c>
      <c r="C1592">
        <v>36.616799999999998</v>
      </c>
      <c r="D1592">
        <v>17.39</v>
      </c>
      <c r="E1592">
        <v>25.393799999999999</v>
      </c>
      <c r="F1592">
        <v>25.160900000000002</v>
      </c>
      <c r="G1592">
        <v>108.17</v>
      </c>
      <c r="H1592">
        <v>147.11000000000001</v>
      </c>
      <c r="I1592">
        <v>35.172400000000003</v>
      </c>
      <c r="J1592">
        <v>9.9700000000000006</v>
      </c>
      <c r="K1592">
        <v>20.396999999999998</v>
      </c>
      <c r="L1592">
        <v>2049.09</v>
      </c>
    </row>
    <row r="1593" spans="1:12" x14ac:dyDescent="0.35">
      <c r="A1593" s="3">
        <v>40295</v>
      </c>
      <c r="B1593">
        <v>27.340800000000002</v>
      </c>
      <c r="C1593">
        <v>35.603200000000001</v>
      </c>
      <c r="D1593">
        <v>16.922499999999999</v>
      </c>
      <c r="E1593">
        <v>24.9238</v>
      </c>
      <c r="F1593">
        <v>24.649799999999999</v>
      </c>
      <c r="G1593">
        <v>102.07</v>
      </c>
      <c r="H1593">
        <v>142.02000000000001</v>
      </c>
      <c r="I1593">
        <v>34.997100000000003</v>
      </c>
      <c r="J1593">
        <v>9.58</v>
      </c>
      <c r="K1593">
        <v>19.994499999999999</v>
      </c>
      <c r="L1593">
        <v>2006.25</v>
      </c>
    </row>
    <row r="1594" spans="1:12" x14ac:dyDescent="0.35">
      <c r="A1594" s="3">
        <v>40296</v>
      </c>
      <c r="B1594">
        <v>27.398399999999999</v>
      </c>
      <c r="C1594">
        <v>35.543399999999998</v>
      </c>
      <c r="D1594">
        <v>16.75</v>
      </c>
      <c r="E1594">
        <v>24.808599999999998</v>
      </c>
      <c r="F1594">
        <v>24.6754</v>
      </c>
      <c r="G1594">
        <v>99.39</v>
      </c>
      <c r="H1594">
        <v>139.35</v>
      </c>
      <c r="I1594">
        <v>35.8277</v>
      </c>
      <c r="J1594">
        <v>9.5500000000000007</v>
      </c>
      <c r="K1594">
        <v>19.917400000000001</v>
      </c>
      <c r="L1594">
        <v>2007.59</v>
      </c>
    </row>
    <row r="1595" spans="1:12" x14ac:dyDescent="0.35">
      <c r="A1595" s="3">
        <v>40297</v>
      </c>
      <c r="B1595">
        <v>27.480899999999998</v>
      </c>
      <c r="C1595">
        <v>36.499899999999997</v>
      </c>
      <c r="D1595">
        <v>16.97</v>
      </c>
      <c r="E1595">
        <v>24.914200000000001</v>
      </c>
      <c r="F1595">
        <v>25.124400000000001</v>
      </c>
      <c r="G1595">
        <v>103.17</v>
      </c>
      <c r="H1595">
        <v>141.72999999999999</v>
      </c>
      <c r="I1595">
        <v>35.9754</v>
      </c>
      <c r="J1595">
        <v>9.7200000000000006</v>
      </c>
      <c r="K1595">
        <v>20.1144</v>
      </c>
      <c r="L1595">
        <v>2042.89</v>
      </c>
    </row>
    <row r="1596" spans="1:12" x14ac:dyDescent="0.35">
      <c r="A1596" s="3">
        <v>40298</v>
      </c>
      <c r="B1596">
        <v>27.065999999999999</v>
      </c>
      <c r="C1596">
        <v>35.4741</v>
      </c>
      <c r="D1596">
        <v>16.53</v>
      </c>
      <c r="E1596">
        <v>24.815799999999999</v>
      </c>
      <c r="F1596">
        <v>24.576799999999999</v>
      </c>
      <c r="G1596">
        <v>98.9</v>
      </c>
      <c r="H1596">
        <v>137.1</v>
      </c>
      <c r="I1596">
        <v>35.698500000000003</v>
      </c>
      <c r="J1596">
        <v>9.07</v>
      </c>
      <c r="K1596">
        <v>19.5578</v>
      </c>
      <c r="L1596">
        <v>2000.63</v>
      </c>
    </row>
    <row r="1597" spans="1:12" x14ac:dyDescent="0.35">
      <c r="A1597" s="3">
        <v>40301</v>
      </c>
      <c r="B1597">
        <v>27.354099999999999</v>
      </c>
      <c r="C1597">
        <v>36.188800000000001</v>
      </c>
      <c r="D1597">
        <v>16.95</v>
      </c>
      <c r="E1597">
        <v>24.952500000000001</v>
      </c>
      <c r="F1597">
        <v>25.133500000000002</v>
      </c>
      <c r="G1597">
        <v>101.99</v>
      </c>
      <c r="H1597">
        <v>137.49</v>
      </c>
      <c r="I1597">
        <v>35.6616</v>
      </c>
      <c r="J1597">
        <v>9.2899999999999991</v>
      </c>
      <c r="K1597">
        <v>19.917400000000001</v>
      </c>
      <c r="L1597">
        <v>2031.6</v>
      </c>
    </row>
    <row r="1598" spans="1:12" x14ac:dyDescent="0.35">
      <c r="A1598" s="3">
        <v>40302</v>
      </c>
      <c r="B1598">
        <v>26.707000000000001</v>
      </c>
      <c r="C1598">
        <v>35.146700000000003</v>
      </c>
      <c r="D1598">
        <v>16.32</v>
      </c>
      <c r="E1598">
        <v>23.954799999999999</v>
      </c>
      <c r="F1598">
        <v>24.236899999999999</v>
      </c>
      <c r="G1598">
        <v>99.36</v>
      </c>
      <c r="H1598">
        <v>129.83000000000001</v>
      </c>
      <c r="I1598">
        <v>34.701700000000002</v>
      </c>
      <c r="J1598">
        <v>8.68</v>
      </c>
      <c r="K1598">
        <v>19.318000000000001</v>
      </c>
      <c r="L1598">
        <v>1968.97</v>
      </c>
    </row>
    <row r="1599" spans="1:12" x14ac:dyDescent="0.35">
      <c r="A1599" s="3">
        <v>40303</v>
      </c>
      <c r="B1599">
        <v>26.4589</v>
      </c>
      <c r="C1599">
        <v>34.780500000000004</v>
      </c>
      <c r="D1599">
        <v>16.489999999999998</v>
      </c>
      <c r="E1599">
        <v>23.926100000000002</v>
      </c>
      <c r="F1599">
        <v>24.23</v>
      </c>
      <c r="G1599">
        <v>98.23</v>
      </c>
      <c r="H1599">
        <v>130.93</v>
      </c>
      <c r="I1599">
        <v>34.734000000000002</v>
      </c>
      <c r="J1599">
        <v>8.58</v>
      </c>
      <c r="K1599">
        <v>19.119700000000002</v>
      </c>
      <c r="L1599">
        <v>1958.26</v>
      </c>
    </row>
    <row r="1600" spans="1:12" x14ac:dyDescent="0.35">
      <c r="A1600" s="3">
        <v>40304</v>
      </c>
      <c r="B1600">
        <v>25.6877</v>
      </c>
      <c r="C1600">
        <v>33.457799999999999</v>
      </c>
      <c r="D1600">
        <v>15.92</v>
      </c>
      <c r="E1600">
        <v>22.937899999999999</v>
      </c>
      <c r="F1600">
        <v>23.2608</v>
      </c>
      <c r="G1600">
        <v>96.97</v>
      </c>
      <c r="H1600">
        <v>128.71</v>
      </c>
      <c r="I1600">
        <v>33.843400000000003</v>
      </c>
      <c r="J1600">
        <v>8.27</v>
      </c>
      <c r="K1600">
        <v>18.548400000000001</v>
      </c>
      <c r="L1600">
        <v>1893.75</v>
      </c>
    </row>
    <row r="1601" spans="1:12" x14ac:dyDescent="0.35">
      <c r="A1601" s="3">
        <v>40305</v>
      </c>
      <c r="B1601">
        <v>25.005199999999999</v>
      </c>
      <c r="C1601">
        <v>32.046100000000003</v>
      </c>
      <c r="D1601">
        <v>15.290100000000001</v>
      </c>
      <c r="E1601">
        <v>22.458300000000001</v>
      </c>
      <c r="F1601">
        <v>22.550799999999999</v>
      </c>
      <c r="G1601">
        <v>91.09</v>
      </c>
      <c r="H1601">
        <v>124.98</v>
      </c>
      <c r="I1601">
        <v>33.686500000000002</v>
      </c>
      <c r="J1601">
        <v>8.3800000000000008</v>
      </c>
      <c r="K1601">
        <v>18.375900000000001</v>
      </c>
      <c r="L1601">
        <v>1849.44</v>
      </c>
    </row>
    <row r="1602" spans="1:12" x14ac:dyDescent="0.35">
      <c r="A1602" s="3">
        <v>40308</v>
      </c>
      <c r="B1602">
        <v>25.652200000000001</v>
      </c>
      <c r="C1602">
        <v>34.509500000000003</v>
      </c>
      <c r="D1602">
        <v>16.329999999999998</v>
      </c>
      <c r="E1602">
        <v>23.398399999999999</v>
      </c>
      <c r="F1602">
        <v>23.846699999999998</v>
      </c>
      <c r="G1602">
        <v>97.504999999999995</v>
      </c>
      <c r="H1602">
        <v>131.29</v>
      </c>
      <c r="I1602">
        <v>34.4895</v>
      </c>
      <c r="J1602">
        <v>8.99</v>
      </c>
      <c r="K1602">
        <v>19.4452</v>
      </c>
      <c r="L1602">
        <v>1942.61</v>
      </c>
    </row>
    <row r="1603" spans="1:12" x14ac:dyDescent="0.35">
      <c r="A1603" s="3">
        <v>40309</v>
      </c>
      <c r="B1603">
        <v>25.5991</v>
      </c>
      <c r="C1603">
        <v>34.853200000000001</v>
      </c>
      <c r="D1603">
        <v>16.41</v>
      </c>
      <c r="E1603">
        <v>23.206499999999998</v>
      </c>
      <c r="F1603">
        <v>23.691600000000001</v>
      </c>
      <c r="G1603">
        <v>99.82</v>
      </c>
      <c r="H1603">
        <v>130.46</v>
      </c>
      <c r="I1603">
        <v>34.591000000000001</v>
      </c>
      <c r="J1603">
        <v>9.07</v>
      </c>
      <c r="K1603">
        <v>19.212399999999999</v>
      </c>
      <c r="L1603">
        <v>1940.48</v>
      </c>
    </row>
    <row r="1604" spans="1:12" x14ac:dyDescent="0.35">
      <c r="A1604" s="3">
        <v>40310</v>
      </c>
      <c r="B1604">
        <v>26.095400000000001</v>
      </c>
      <c r="C1604">
        <v>35.61</v>
      </c>
      <c r="D1604">
        <v>16.47</v>
      </c>
      <c r="E1604">
        <v>23.599900000000002</v>
      </c>
      <c r="F1604">
        <v>24.403400000000001</v>
      </c>
      <c r="G1604">
        <v>107.83</v>
      </c>
      <c r="H1604">
        <v>133.87</v>
      </c>
      <c r="I1604">
        <v>35.218600000000002</v>
      </c>
      <c r="J1604">
        <v>9.49</v>
      </c>
      <c r="K1604">
        <v>19.910900000000002</v>
      </c>
      <c r="L1604">
        <v>1975.58</v>
      </c>
    </row>
    <row r="1605" spans="1:12" x14ac:dyDescent="0.35">
      <c r="A1605" s="3">
        <v>40311</v>
      </c>
      <c r="B1605">
        <v>25.918199999999999</v>
      </c>
      <c r="C1605">
        <v>35.103200000000001</v>
      </c>
      <c r="D1605">
        <v>16.14</v>
      </c>
      <c r="E1605">
        <v>23.2545</v>
      </c>
      <c r="F1605">
        <v>23.299099999999999</v>
      </c>
      <c r="G1605">
        <v>110.01</v>
      </c>
      <c r="H1605">
        <v>131.47</v>
      </c>
      <c r="I1605">
        <v>35.033999999999999</v>
      </c>
      <c r="J1605">
        <v>9.42</v>
      </c>
      <c r="K1605">
        <v>19.402100000000001</v>
      </c>
      <c r="L1605">
        <v>1945.52</v>
      </c>
    </row>
    <row r="1606" spans="1:12" x14ac:dyDescent="0.35">
      <c r="A1606" s="3">
        <v>40312</v>
      </c>
      <c r="B1606">
        <v>25.6434</v>
      </c>
      <c r="C1606">
        <v>34.486400000000003</v>
      </c>
      <c r="D1606">
        <v>16.39</v>
      </c>
      <c r="E1606">
        <v>22.813199999999998</v>
      </c>
      <c r="F1606">
        <v>22.7607</v>
      </c>
      <c r="G1606">
        <v>100.56</v>
      </c>
      <c r="H1606">
        <v>128.53299999999999</v>
      </c>
      <c r="I1606">
        <v>34.424900000000001</v>
      </c>
      <c r="J1606">
        <v>8.8000000000000007</v>
      </c>
      <c r="K1606">
        <v>18.876100000000001</v>
      </c>
      <c r="L1606">
        <v>1907.1</v>
      </c>
    </row>
    <row r="1607" spans="1:12" x14ac:dyDescent="0.35">
      <c r="A1607" s="3">
        <v>40315</v>
      </c>
      <c r="B1607">
        <v>25.652200000000001</v>
      </c>
      <c r="C1607">
        <v>34.540700000000001</v>
      </c>
      <c r="D1607">
        <v>16.27</v>
      </c>
      <c r="E1607">
        <v>22.774799999999999</v>
      </c>
      <c r="F1607">
        <v>22.6968</v>
      </c>
      <c r="G1607">
        <v>106.35</v>
      </c>
      <c r="H1607">
        <v>128.91</v>
      </c>
      <c r="I1607">
        <v>34.4848</v>
      </c>
      <c r="J1607">
        <v>8.85</v>
      </c>
      <c r="K1607">
        <v>18.988199999999999</v>
      </c>
      <c r="L1607">
        <v>1915.45</v>
      </c>
    </row>
    <row r="1608" spans="1:12" x14ac:dyDescent="0.35">
      <c r="A1608" s="3">
        <v>40316</v>
      </c>
      <c r="B1608">
        <v>25.463000000000001</v>
      </c>
      <c r="C1608">
        <v>34.287999999999997</v>
      </c>
      <c r="D1608">
        <v>16.03</v>
      </c>
      <c r="E1608">
        <v>22.477399999999999</v>
      </c>
      <c r="F1608">
        <v>22.233699999999999</v>
      </c>
      <c r="G1608">
        <v>102.01</v>
      </c>
      <c r="H1608">
        <v>126.28</v>
      </c>
      <c r="I1608">
        <v>33.880299999999998</v>
      </c>
      <c r="J1608">
        <v>8.42</v>
      </c>
      <c r="K1608">
        <v>18.479399999999998</v>
      </c>
      <c r="L1608">
        <v>1887.06</v>
      </c>
    </row>
    <row r="1609" spans="1:12" x14ac:dyDescent="0.35">
      <c r="A1609" s="3">
        <v>40317</v>
      </c>
      <c r="B1609">
        <v>25.1447</v>
      </c>
      <c r="C1609">
        <v>33.741799999999998</v>
      </c>
      <c r="D1609">
        <v>15.79</v>
      </c>
      <c r="E1609">
        <v>22.247199999999999</v>
      </c>
      <c r="F1609">
        <v>22.1401</v>
      </c>
      <c r="G1609">
        <v>100.61</v>
      </c>
      <c r="H1609">
        <v>124.59</v>
      </c>
      <c r="I1609">
        <v>33.6404</v>
      </c>
      <c r="J1609">
        <v>8.4700000000000006</v>
      </c>
      <c r="K1609">
        <v>18.626000000000001</v>
      </c>
      <c r="L1609">
        <v>1873.42</v>
      </c>
    </row>
    <row r="1610" spans="1:12" x14ac:dyDescent="0.35">
      <c r="A1610" s="3">
        <v>40318</v>
      </c>
      <c r="B1610">
        <v>24.1386</v>
      </c>
      <c r="C1610">
        <v>32.304299999999998</v>
      </c>
      <c r="D1610">
        <v>15.0975</v>
      </c>
      <c r="E1610">
        <v>21.441299999999998</v>
      </c>
      <c r="F1610">
        <v>21.273099999999999</v>
      </c>
      <c r="G1610">
        <v>94.99</v>
      </c>
      <c r="H1610">
        <v>119.71</v>
      </c>
      <c r="I1610">
        <v>32.846699999999998</v>
      </c>
      <c r="J1610">
        <v>8.09</v>
      </c>
      <c r="K1610">
        <v>17.927499999999998</v>
      </c>
      <c r="L1610">
        <v>1800.12</v>
      </c>
    </row>
    <row r="1611" spans="1:12" x14ac:dyDescent="0.35">
      <c r="A1611" s="3">
        <v>40319</v>
      </c>
      <c r="B1611">
        <v>23.898199999999999</v>
      </c>
      <c r="C1611">
        <v>32.923900000000003</v>
      </c>
      <c r="D1611">
        <v>15.475</v>
      </c>
      <c r="E1611">
        <v>21.261500000000002</v>
      </c>
      <c r="F1611">
        <v>21.41</v>
      </c>
      <c r="G1611">
        <v>99.47</v>
      </c>
      <c r="H1611">
        <v>122.72</v>
      </c>
      <c r="I1611">
        <v>33.1235</v>
      </c>
      <c r="J1611">
        <v>8.4</v>
      </c>
      <c r="K1611">
        <v>18.0289</v>
      </c>
      <c r="L1611">
        <v>1822.77</v>
      </c>
    </row>
    <row r="1612" spans="1:12" x14ac:dyDescent="0.35">
      <c r="A1612" s="3">
        <v>40322</v>
      </c>
      <c r="B1612">
        <v>23.390599999999999</v>
      </c>
      <c r="C1612">
        <v>33.527099999999997</v>
      </c>
      <c r="D1612">
        <v>15.54</v>
      </c>
      <c r="E1612">
        <v>21.374199999999998</v>
      </c>
      <c r="F1612">
        <v>21.3279</v>
      </c>
      <c r="G1612">
        <v>101.62</v>
      </c>
      <c r="H1612">
        <v>122.12</v>
      </c>
      <c r="I1612">
        <v>32.920499999999997</v>
      </c>
      <c r="J1612">
        <v>8.09</v>
      </c>
      <c r="K1612">
        <v>17.824100000000001</v>
      </c>
      <c r="L1612">
        <v>1815.28</v>
      </c>
    </row>
    <row r="1613" spans="1:12" x14ac:dyDescent="0.35">
      <c r="A1613" s="3">
        <v>40323</v>
      </c>
      <c r="B1613">
        <v>23.212599999999998</v>
      </c>
      <c r="C1613">
        <v>33.317900000000002</v>
      </c>
      <c r="D1613">
        <v>15.31</v>
      </c>
      <c r="E1613">
        <v>21.2974</v>
      </c>
      <c r="F1613">
        <v>21.273099999999999</v>
      </c>
      <c r="G1613">
        <v>105</v>
      </c>
      <c r="H1613">
        <v>124.86</v>
      </c>
      <c r="I1613">
        <v>32.865099999999998</v>
      </c>
      <c r="J1613">
        <v>8.15</v>
      </c>
      <c r="K1613">
        <v>17.979299999999999</v>
      </c>
      <c r="L1613">
        <v>1815.68</v>
      </c>
    </row>
    <row r="1614" spans="1:12" x14ac:dyDescent="0.35">
      <c r="A1614" s="3">
        <v>40324</v>
      </c>
      <c r="B1614">
        <v>22.268699999999999</v>
      </c>
      <c r="C1614">
        <v>33.166899999999998</v>
      </c>
      <c r="D1614">
        <v>15.45</v>
      </c>
      <c r="E1614">
        <v>21.018799999999999</v>
      </c>
      <c r="F1614">
        <v>20.889800000000001</v>
      </c>
      <c r="G1614">
        <v>104.8</v>
      </c>
      <c r="H1614">
        <v>123.21</v>
      </c>
      <c r="I1614">
        <v>32.364100000000001</v>
      </c>
      <c r="J1614">
        <v>8.2200000000000006</v>
      </c>
      <c r="K1614">
        <v>17.849900000000002</v>
      </c>
      <c r="L1614">
        <v>1796.47</v>
      </c>
    </row>
    <row r="1615" spans="1:12" x14ac:dyDescent="0.35">
      <c r="A1615" s="3">
        <v>40325</v>
      </c>
      <c r="B1615">
        <v>23.150200000000002</v>
      </c>
      <c r="C1615">
        <v>34.422499999999999</v>
      </c>
      <c r="D1615">
        <v>15.69</v>
      </c>
      <c r="E1615">
        <v>21.661999999999999</v>
      </c>
      <c r="F1615">
        <v>21.601700000000001</v>
      </c>
      <c r="G1615">
        <v>108.86</v>
      </c>
      <c r="H1615">
        <v>126.7</v>
      </c>
      <c r="I1615">
        <v>32.994999999999997</v>
      </c>
      <c r="J1615">
        <v>8.8000000000000007</v>
      </c>
      <c r="K1615">
        <v>18.763999999999999</v>
      </c>
      <c r="L1615">
        <v>1862.71</v>
      </c>
    </row>
    <row r="1616" spans="1:12" x14ac:dyDescent="0.35">
      <c r="A1616" s="3">
        <v>40326</v>
      </c>
      <c r="B1616">
        <v>22.972200000000001</v>
      </c>
      <c r="C1616">
        <v>34.902099999999997</v>
      </c>
      <c r="D1616">
        <v>15.34</v>
      </c>
      <c r="E1616">
        <v>21.6524</v>
      </c>
      <c r="F1616">
        <v>21.136199999999999</v>
      </c>
      <c r="G1616">
        <v>111.15</v>
      </c>
      <c r="H1616">
        <v>125.46</v>
      </c>
      <c r="I1616">
        <v>32.994999999999997</v>
      </c>
      <c r="J1616">
        <v>8.57</v>
      </c>
      <c r="K1616">
        <v>18.470800000000001</v>
      </c>
      <c r="L1616">
        <v>1852.39</v>
      </c>
    </row>
    <row r="1617" spans="1:12" x14ac:dyDescent="0.35">
      <c r="A1617" s="3">
        <v>40330</v>
      </c>
      <c r="B1617">
        <v>23.052299999999999</v>
      </c>
      <c r="C1617">
        <v>35.438800000000001</v>
      </c>
      <c r="D1617">
        <v>15.02</v>
      </c>
      <c r="E1617">
        <v>21.2974</v>
      </c>
      <c r="F1617">
        <v>20.990200000000002</v>
      </c>
      <c r="G1617">
        <v>107.29</v>
      </c>
      <c r="H1617">
        <v>123.24</v>
      </c>
      <c r="I1617">
        <v>32.540399999999998</v>
      </c>
      <c r="J1617">
        <v>8.14</v>
      </c>
      <c r="K1617">
        <v>18.2638</v>
      </c>
      <c r="L1617">
        <v>1835.04</v>
      </c>
    </row>
    <row r="1618" spans="1:12" x14ac:dyDescent="0.35">
      <c r="A1618" s="3">
        <v>40331</v>
      </c>
      <c r="B1618">
        <v>23.559799999999999</v>
      </c>
      <c r="C1618">
        <v>35.862699999999997</v>
      </c>
      <c r="D1618">
        <v>15.18</v>
      </c>
      <c r="E1618">
        <v>21.7196</v>
      </c>
      <c r="F1618">
        <v>21.3096</v>
      </c>
      <c r="G1618">
        <v>110.78</v>
      </c>
      <c r="H1618">
        <v>126.31</v>
      </c>
      <c r="I1618">
        <v>33.421799999999998</v>
      </c>
      <c r="J1618">
        <v>8.5399999999999991</v>
      </c>
      <c r="K1618">
        <v>18.807099999999998</v>
      </c>
      <c r="L1618">
        <v>1879.59</v>
      </c>
    </row>
    <row r="1619" spans="1:12" x14ac:dyDescent="0.35">
      <c r="A1619" s="3">
        <v>40332</v>
      </c>
      <c r="B1619">
        <v>23.916</v>
      </c>
      <c r="C1619">
        <v>35.749899999999997</v>
      </c>
      <c r="D1619">
        <v>15.43</v>
      </c>
      <c r="E1619">
        <v>21.9114</v>
      </c>
      <c r="F1619">
        <v>21.647300000000001</v>
      </c>
      <c r="G1619">
        <v>111.85</v>
      </c>
      <c r="H1619">
        <v>128.76</v>
      </c>
      <c r="I1619">
        <v>33.839399999999998</v>
      </c>
      <c r="J1619">
        <v>8.69</v>
      </c>
      <c r="K1619">
        <v>18.884699999999999</v>
      </c>
      <c r="L1619">
        <v>1895.66</v>
      </c>
    </row>
    <row r="1620" spans="1:12" x14ac:dyDescent="0.35">
      <c r="A1620" s="3">
        <v>40333</v>
      </c>
      <c r="B1620">
        <v>22.963200000000001</v>
      </c>
      <c r="C1620">
        <v>34.777799999999999</v>
      </c>
      <c r="D1620">
        <v>15</v>
      </c>
      <c r="E1620">
        <v>21.2303</v>
      </c>
      <c r="F1620">
        <v>20.949100000000001</v>
      </c>
      <c r="G1620">
        <v>109.78</v>
      </c>
      <c r="H1620">
        <v>122.77</v>
      </c>
      <c r="I1620">
        <v>32.756100000000004</v>
      </c>
      <c r="J1620">
        <v>8.1050000000000004</v>
      </c>
      <c r="K1620">
        <v>18.061199999999999</v>
      </c>
      <c r="L1620">
        <v>1832.04</v>
      </c>
    </row>
    <row r="1621" spans="1:12" x14ac:dyDescent="0.35">
      <c r="A1621" s="3">
        <v>40336</v>
      </c>
      <c r="B1621">
        <v>22.5181</v>
      </c>
      <c r="C1621">
        <v>34.095100000000002</v>
      </c>
      <c r="D1621">
        <v>14.94</v>
      </c>
      <c r="E1621">
        <v>20.8154</v>
      </c>
      <c r="F1621">
        <v>20.7712</v>
      </c>
      <c r="G1621">
        <v>109.16</v>
      </c>
      <c r="H1621">
        <v>122.01</v>
      </c>
      <c r="I1621">
        <v>32.484699999999997</v>
      </c>
      <c r="J1621">
        <v>7.71</v>
      </c>
      <c r="K1621">
        <v>17.511500000000002</v>
      </c>
      <c r="L1621">
        <v>1798.16</v>
      </c>
    </row>
    <row r="1622" spans="1:12" x14ac:dyDescent="0.35">
      <c r="A1622" s="3">
        <v>40337</v>
      </c>
      <c r="B1622">
        <v>22.357800000000001</v>
      </c>
      <c r="C1622">
        <v>33.876300000000001</v>
      </c>
      <c r="D1622">
        <v>14.79</v>
      </c>
      <c r="E1622">
        <v>20.875299999999999</v>
      </c>
      <c r="F1622">
        <v>20.949100000000001</v>
      </c>
      <c r="G1622">
        <v>110.33</v>
      </c>
      <c r="H1622">
        <v>118.83499999999999</v>
      </c>
      <c r="I1622">
        <v>32.725900000000003</v>
      </c>
      <c r="J1622">
        <v>7.77</v>
      </c>
      <c r="K1622">
        <v>17.401499999999999</v>
      </c>
      <c r="L1622">
        <v>1795.7</v>
      </c>
    </row>
    <row r="1623" spans="1:12" x14ac:dyDescent="0.35">
      <c r="A1623" s="3">
        <v>40338</v>
      </c>
      <c r="B1623">
        <v>22.072900000000001</v>
      </c>
      <c r="C1623">
        <v>33.043399999999998</v>
      </c>
      <c r="D1623">
        <v>14.69</v>
      </c>
      <c r="E1623">
        <v>20.664300000000001</v>
      </c>
      <c r="F1623">
        <v>20.789400000000001</v>
      </c>
      <c r="G1623">
        <v>115.43</v>
      </c>
      <c r="H1623">
        <v>117.91</v>
      </c>
      <c r="I1623">
        <v>32.215600000000002</v>
      </c>
      <c r="J1623">
        <v>7.61</v>
      </c>
      <c r="K1623">
        <v>17.1859</v>
      </c>
      <c r="L1623">
        <v>1778.92</v>
      </c>
    </row>
    <row r="1624" spans="1:12" x14ac:dyDescent="0.35">
      <c r="A1624" s="3">
        <v>40339</v>
      </c>
      <c r="B1624">
        <v>22.259799999999998</v>
      </c>
      <c r="C1624">
        <v>34.0366</v>
      </c>
      <c r="D1624">
        <v>15.1</v>
      </c>
      <c r="E1624">
        <v>21.302199999999999</v>
      </c>
      <c r="F1624">
        <v>20.782599999999999</v>
      </c>
      <c r="G1624">
        <v>118.66</v>
      </c>
      <c r="H1624">
        <v>123.21</v>
      </c>
      <c r="I1624">
        <v>32.503300000000003</v>
      </c>
      <c r="J1624">
        <v>8.01</v>
      </c>
      <c r="K1624">
        <v>17.720600000000001</v>
      </c>
      <c r="L1624">
        <v>1830.09</v>
      </c>
    </row>
    <row r="1625" spans="1:12" x14ac:dyDescent="0.35">
      <c r="A1625" s="3">
        <v>40340</v>
      </c>
      <c r="B1625">
        <v>22.8475</v>
      </c>
      <c r="C1625">
        <v>34.444200000000002</v>
      </c>
      <c r="D1625">
        <v>15.29</v>
      </c>
      <c r="E1625">
        <v>21.767499999999998</v>
      </c>
      <c r="F1625">
        <v>20.905799999999999</v>
      </c>
      <c r="G1625">
        <v>120.69</v>
      </c>
      <c r="H1625">
        <v>123.03</v>
      </c>
      <c r="I1625">
        <v>32.809399999999997</v>
      </c>
      <c r="J1625">
        <v>8.1199999999999992</v>
      </c>
      <c r="K1625">
        <v>17.798200000000001</v>
      </c>
      <c r="L1625">
        <v>1847.15</v>
      </c>
    </row>
    <row r="1626" spans="1:12" x14ac:dyDescent="0.35">
      <c r="A1626" s="3">
        <v>40343</v>
      </c>
      <c r="B1626">
        <v>22.700600000000001</v>
      </c>
      <c r="C1626">
        <v>34.548900000000003</v>
      </c>
      <c r="D1626">
        <v>15.17</v>
      </c>
      <c r="E1626">
        <v>21.767499999999998</v>
      </c>
      <c r="F1626">
        <v>20.7666</v>
      </c>
      <c r="G1626">
        <v>126.81</v>
      </c>
      <c r="H1626">
        <v>123.83</v>
      </c>
      <c r="I1626">
        <v>32.2806</v>
      </c>
      <c r="J1626">
        <v>8.2799999999999994</v>
      </c>
      <c r="K1626">
        <v>18.0138</v>
      </c>
      <c r="L1626">
        <v>1845.48</v>
      </c>
    </row>
    <row r="1627" spans="1:12" x14ac:dyDescent="0.35">
      <c r="A1627" s="3">
        <v>40344</v>
      </c>
      <c r="B1627">
        <v>23.668900000000001</v>
      </c>
      <c r="C1627">
        <v>35.283900000000003</v>
      </c>
      <c r="D1627">
        <v>15.65</v>
      </c>
      <c r="E1627">
        <v>22.256799999999998</v>
      </c>
      <c r="F1627">
        <v>21.291399999999999</v>
      </c>
      <c r="G1627">
        <v>123.5</v>
      </c>
      <c r="H1627">
        <v>126.84</v>
      </c>
      <c r="I1627">
        <v>33.013599999999997</v>
      </c>
      <c r="J1627">
        <v>8.82</v>
      </c>
      <c r="K1627">
        <v>18.522500000000001</v>
      </c>
      <c r="L1627">
        <v>1897.48</v>
      </c>
    </row>
    <row r="1628" spans="1:12" x14ac:dyDescent="0.35">
      <c r="A1628" s="3">
        <v>40345</v>
      </c>
      <c r="B1628">
        <v>23.435199999999998</v>
      </c>
      <c r="C1628">
        <v>36.311100000000003</v>
      </c>
      <c r="D1628">
        <v>15.49</v>
      </c>
      <c r="E1628">
        <v>22.2376</v>
      </c>
      <c r="F1628">
        <v>21.254899999999999</v>
      </c>
      <c r="G1628">
        <v>124.67</v>
      </c>
      <c r="H1628">
        <v>126.9</v>
      </c>
      <c r="I1628">
        <v>32.549599999999998</v>
      </c>
      <c r="J1628">
        <v>8.9</v>
      </c>
      <c r="K1628">
        <v>18.5303</v>
      </c>
      <c r="L1628">
        <v>1905.31</v>
      </c>
    </row>
    <row r="1629" spans="1:12" x14ac:dyDescent="0.35">
      <c r="A1629" s="3">
        <v>40346</v>
      </c>
      <c r="B1629">
        <v>23.479700000000001</v>
      </c>
      <c r="C1629">
        <v>36.938800000000001</v>
      </c>
      <c r="D1629">
        <v>15.6</v>
      </c>
      <c r="E1629">
        <v>22.132100000000001</v>
      </c>
      <c r="F1629">
        <v>21.144400000000001</v>
      </c>
      <c r="G1629">
        <v>125.86</v>
      </c>
      <c r="H1629">
        <v>125.89</v>
      </c>
      <c r="I1629">
        <v>33.1342</v>
      </c>
      <c r="J1629">
        <v>8.91</v>
      </c>
      <c r="K1629">
        <v>18.556999999999999</v>
      </c>
      <c r="L1629">
        <v>1910.65</v>
      </c>
    </row>
    <row r="1630" spans="1:12" x14ac:dyDescent="0.35">
      <c r="A1630" s="3">
        <v>40347</v>
      </c>
      <c r="B1630">
        <v>23.542000000000002</v>
      </c>
      <c r="C1630">
        <v>37.238300000000002</v>
      </c>
      <c r="D1630">
        <v>15.54</v>
      </c>
      <c r="E1630">
        <v>22.256799999999998</v>
      </c>
      <c r="F1630">
        <v>21.4374</v>
      </c>
      <c r="G1630">
        <v>126.42</v>
      </c>
      <c r="H1630">
        <v>125.83</v>
      </c>
      <c r="I1630">
        <v>33.115600000000001</v>
      </c>
      <c r="J1630">
        <v>8.83</v>
      </c>
      <c r="K1630">
        <v>18.453499999999998</v>
      </c>
      <c r="L1630">
        <v>1913.48</v>
      </c>
    </row>
    <row r="1631" spans="1:12" x14ac:dyDescent="0.35">
      <c r="A1631" s="3">
        <v>40350</v>
      </c>
      <c r="B1631">
        <v>23.105699999999999</v>
      </c>
      <c r="C1631">
        <v>36.707799999999999</v>
      </c>
      <c r="D1631">
        <v>15.21</v>
      </c>
      <c r="E1631">
        <v>22.151299999999999</v>
      </c>
      <c r="F1631">
        <v>21.3005</v>
      </c>
      <c r="G1631">
        <v>118.99</v>
      </c>
      <c r="H1631">
        <v>122.55</v>
      </c>
      <c r="I1631">
        <v>33.069299999999998</v>
      </c>
      <c r="J1631">
        <v>8.8000000000000007</v>
      </c>
      <c r="K1631">
        <v>18.272500000000001</v>
      </c>
      <c r="L1631">
        <v>1895.84</v>
      </c>
    </row>
    <row r="1632" spans="1:12" x14ac:dyDescent="0.35">
      <c r="A1632" s="3">
        <v>40351</v>
      </c>
      <c r="B1632">
        <v>22.945399999999999</v>
      </c>
      <c r="C1632">
        <v>37.207799999999999</v>
      </c>
      <c r="D1632">
        <v>15.09</v>
      </c>
      <c r="E1632">
        <v>21.959399999999999</v>
      </c>
      <c r="F1632">
        <v>20.962800000000001</v>
      </c>
      <c r="G1632">
        <v>116.43</v>
      </c>
      <c r="H1632">
        <v>122.307</v>
      </c>
      <c r="I1632">
        <v>33.004300000000001</v>
      </c>
      <c r="J1632">
        <v>8.58</v>
      </c>
      <c r="K1632">
        <v>18.0914</v>
      </c>
      <c r="L1632">
        <v>1880.54</v>
      </c>
    </row>
    <row r="1633" spans="1:12" x14ac:dyDescent="0.35">
      <c r="A1633" s="3">
        <v>40352</v>
      </c>
      <c r="B1633">
        <v>22.534099999999999</v>
      </c>
      <c r="C1633">
        <v>36.816499999999998</v>
      </c>
      <c r="D1633">
        <v>15.23</v>
      </c>
      <c r="E1633">
        <v>21.757899999999999</v>
      </c>
      <c r="F1633">
        <v>20.862400000000001</v>
      </c>
      <c r="G1633">
        <v>117.77</v>
      </c>
      <c r="H1633">
        <v>121.45</v>
      </c>
      <c r="I1633">
        <v>32.865099999999998</v>
      </c>
      <c r="J1633">
        <v>8.56</v>
      </c>
      <c r="K1633">
        <v>17.944800000000001</v>
      </c>
      <c r="L1633">
        <v>1874.42</v>
      </c>
    </row>
    <row r="1634" spans="1:12" x14ac:dyDescent="0.35">
      <c r="A1634" s="3">
        <v>40353</v>
      </c>
      <c r="B1634">
        <v>22.259799999999998</v>
      </c>
      <c r="C1634">
        <v>36.548900000000003</v>
      </c>
      <c r="D1634">
        <v>14.83</v>
      </c>
      <c r="E1634">
        <v>21.316600000000001</v>
      </c>
      <c r="F1634">
        <v>20.597799999999999</v>
      </c>
      <c r="G1634">
        <v>115.25</v>
      </c>
      <c r="H1634">
        <v>118.33</v>
      </c>
      <c r="I1634">
        <v>32.2806</v>
      </c>
      <c r="J1634">
        <v>8.1300000000000008</v>
      </c>
      <c r="K1634">
        <v>17.522200000000002</v>
      </c>
      <c r="L1634">
        <v>1844.59</v>
      </c>
    </row>
    <row r="1635" spans="1:12" x14ac:dyDescent="0.35">
      <c r="A1635" s="3">
        <v>40354</v>
      </c>
      <c r="B1635">
        <v>21.843599999999999</v>
      </c>
      <c r="C1635">
        <v>36.236400000000003</v>
      </c>
      <c r="D1635">
        <v>14.807499999999999</v>
      </c>
      <c r="E1635">
        <v>21.738700000000001</v>
      </c>
      <c r="F1635">
        <v>20.2441</v>
      </c>
      <c r="G1635">
        <v>117.98</v>
      </c>
      <c r="H1635">
        <v>121</v>
      </c>
      <c r="I1635">
        <v>32.0764</v>
      </c>
      <c r="J1635">
        <v>8.09</v>
      </c>
      <c r="K1635">
        <v>17.2743</v>
      </c>
      <c r="L1635">
        <v>1838.52</v>
      </c>
    </row>
    <row r="1636" spans="1:12" x14ac:dyDescent="0.35">
      <c r="A1636" s="3">
        <v>40357</v>
      </c>
      <c r="B1636">
        <v>21.645499999999998</v>
      </c>
      <c r="C1636">
        <v>36.453699999999998</v>
      </c>
      <c r="D1636">
        <v>14.73</v>
      </c>
      <c r="E1636">
        <v>21.537299999999998</v>
      </c>
      <c r="F1636">
        <v>20.460899999999999</v>
      </c>
      <c r="G1636">
        <v>117.61</v>
      </c>
      <c r="H1636">
        <v>117.8</v>
      </c>
      <c r="I1636">
        <v>31.584700000000002</v>
      </c>
      <c r="J1636">
        <v>8.0500000000000007</v>
      </c>
      <c r="K1636">
        <v>17.556699999999999</v>
      </c>
      <c r="L1636">
        <v>1836</v>
      </c>
    </row>
    <row r="1637" spans="1:12" x14ac:dyDescent="0.35">
      <c r="A1637" s="3">
        <v>40358</v>
      </c>
      <c r="B1637">
        <v>20.755099999999999</v>
      </c>
      <c r="C1637">
        <v>34.805599999999998</v>
      </c>
      <c r="D1637">
        <v>14.04</v>
      </c>
      <c r="E1637">
        <v>20.8657</v>
      </c>
      <c r="F1637">
        <v>19.730799999999999</v>
      </c>
      <c r="G1637">
        <v>112.58</v>
      </c>
      <c r="H1637">
        <v>108.61</v>
      </c>
      <c r="I1637">
        <v>30.749600000000001</v>
      </c>
      <c r="J1637">
        <v>7.48</v>
      </c>
      <c r="K1637">
        <v>17.065200000000001</v>
      </c>
      <c r="L1637">
        <v>1764.06</v>
      </c>
    </row>
    <row r="1638" spans="1:12" x14ac:dyDescent="0.35">
      <c r="A1638" s="3">
        <v>40359</v>
      </c>
      <c r="B1638">
        <v>20.488</v>
      </c>
      <c r="C1638">
        <v>34.175199999999997</v>
      </c>
      <c r="D1638">
        <v>13.84</v>
      </c>
      <c r="E1638">
        <v>20.587499999999999</v>
      </c>
      <c r="F1638">
        <v>19.447900000000001</v>
      </c>
      <c r="G1638">
        <v>108.65</v>
      </c>
      <c r="H1638">
        <v>109.26</v>
      </c>
      <c r="I1638">
        <v>30.4712</v>
      </c>
      <c r="J1638">
        <v>7.32</v>
      </c>
      <c r="K1638">
        <v>16.771999999999998</v>
      </c>
      <c r="L1638">
        <v>1739.14</v>
      </c>
    </row>
    <row r="1639" spans="1:12" x14ac:dyDescent="0.35">
      <c r="A1639" s="3">
        <v>40360</v>
      </c>
      <c r="B1639">
        <v>20.621500000000001</v>
      </c>
      <c r="C1639">
        <v>33.760800000000003</v>
      </c>
      <c r="D1639">
        <v>14.09</v>
      </c>
      <c r="E1639">
        <v>20.6739</v>
      </c>
      <c r="F1639">
        <v>19.4023</v>
      </c>
      <c r="G1639">
        <v>109.66</v>
      </c>
      <c r="H1639">
        <v>110.96</v>
      </c>
      <c r="I1639">
        <v>29.654699999999998</v>
      </c>
      <c r="J1639">
        <v>7.39</v>
      </c>
      <c r="K1639">
        <v>16.599599999999999</v>
      </c>
      <c r="L1639">
        <v>1734.41</v>
      </c>
    </row>
    <row r="1640" spans="1:12" x14ac:dyDescent="0.35">
      <c r="A1640" s="3">
        <v>40361</v>
      </c>
      <c r="B1640">
        <v>20.7195</v>
      </c>
      <c r="C1640">
        <v>33.551600000000001</v>
      </c>
      <c r="D1640">
        <v>14.07</v>
      </c>
      <c r="E1640">
        <v>20.942499999999999</v>
      </c>
      <c r="F1640">
        <v>19.2836</v>
      </c>
      <c r="G1640">
        <v>107.08</v>
      </c>
      <c r="H1640">
        <v>109.14</v>
      </c>
      <c r="I1640">
        <v>30.0351</v>
      </c>
      <c r="J1640">
        <v>7.17</v>
      </c>
      <c r="K1640">
        <v>16.5565</v>
      </c>
      <c r="L1640">
        <v>1728.34</v>
      </c>
    </row>
    <row r="1641" spans="1:12" x14ac:dyDescent="0.35">
      <c r="A1641" s="3">
        <v>40365</v>
      </c>
      <c r="B1641">
        <v>21.209199999999999</v>
      </c>
      <c r="C1641">
        <v>33.781199999999998</v>
      </c>
      <c r="D1641">
        <v>14.13</v>
      </c>
      <c r="E1641">
        <v>21.412600000000001</v>
      </c>
      <c r="F1641">
        <v>19.475300000000001</v>
      </c>
      <c r="G1641">
        <v>107.27</v>
      </c>
      <c r="H1641">
        <v>110.06</v>
      </c>
      <c r="I1641">
        <v>30.294899999999998</v>
      </c>
      <c r="J1641">
        <v>7.04</v>
      </c>
      <c r="K1641">
        <v>16.7988</v>
      </c>
      <c r="L1641">
        <v>1734.68</v>
      </c>
    </row>
    <row r="1642" spans="1:12" x14ac:dyDescent="0.35">
      <c r="A1642" s="3">
        <v>40366</v>
      </c>
      <c r="B1642">
        <v>21.636600000000001</v>
      </c>
      <c r="C1642">
        <v>35.144599999999997</v>
      </c>
      <c r="D1642">
        <v>14.395</v>
      </c>
      <c r="E1642">
        <v>22.148900000000001</v>
      </c>
      <c r="F1642">
        <v>20.515699999999999</v>
      </c>
      <c r="G1642">
        <v>118.49</v>
      </c>
      <c r="H1642">
        <v>113.43</v>
      </c>
      <c r="I1642">
        <v>30.972300000000001</v>
      </c>
      <c r="J1642">
        <v>7.39</v>
      </c>
      <c r="K1642">
        <v>17.369199999999999</v>
      </c>
      <c r="L1642">
        <v>1789.72</v>
      </c>
    </row>
    <row r="1643" spans="1:12" x14ac:dyDescent="0.35">
      <c r="A1643" s="3">
        <v>40367</v>
      </c>
      <c r="B1643">
        <v>21.734100000000002</v>
      </c>
      <c r="C1643">
        <v>35.066499999999998</v>
      </c>
      <c r="D1643">
        <v>14.6</v>
      </c>
      <c r="E1643">
        <v>22.276</v>
      </c>
      <c r="F1643">
        <v>20.579499999999999</v>
      </c>
      <c r="G1643">
        <v>116.98</v>
      </c>
      <c r="H1643">
        <v>116.22</v>
      </c>
      <c r="I1643">
        <v>31.482600000000001</v>
      </c>
      <c r="J1643">
        <v>7.37</v>
      </c>
      <c r="K1643">
        <v>17.3325</v>
      </c>
      <c r="L1643">
        <v>1798.31</v>
      </c>
    </row>
    <row r="1644" spans="1:12" x14ac:dyDescent="0.35">
      <c r="A1644" s="3">
        <v>40368</v>
      </c>
      <c r="B1644">
        <v>21.6099</v>
      </c>
      <c r="C1644">
        <v>35.2744</v>
      </c>
      <c r="D1644">
        <v>14.89</v>
      </c>
      <c r="E1644">
        <v>22.419899999999998</v>
      </c>
      <c r="F1644">
        <v>20.7164</v>
      </c>
      <c r="G1644">
        <v>117.53400000000001</v>
      </c>
      <c r="H1644">
        <v>117.26</v>
      </c>
      <c r="I1644">
        <v>31.463999999999999</v>
      </c>
      <c r="J1644">
        <v>7.34</v>
      </c>
      <c r="K1644">
        <v>17.453299999999999</v>
      </c>
      <c r="L1644">
        <v>1814.79</v>
      </c>
    </row>
    <row r="1645" spans="1:12" x14ac:dyDescent="0.35">
      <c r="A1645" s="3">
        <v>40371</v>
      </c>
      <c r="B1645">
        <v>22.108499999999999</v>
      </c>
      <c r="C1645">
        <v>34.957099999999997</v>
      </c>
      <c r="D1645">
        <v>14.94</v>
      </c>
      <c r="E1645">
        <v>22.477599999999999</v>
      </c>
      <c r="F1645">
        <v>20.862400000000001</v>
      </c>
      <c r="G1645">
        <v>119.38</v>
      </c>
      <c r="H1645">
        <v>119.51</v>
      </c>
      <c r="I1645">
        <v>32.568199999999997</v>
      </c>
      <c r="J1645">
        <v>7.36</v>
      </c>
      <c r="K1645">
        <v>17.7378</v>
      </c>
      <c r="L1645">
        <v>1821.03</v>
      </c>
    </row>
    <row r="1646" spans="1:12" x14ac:dyDescent="0.35">
      <c r="A1646" s="3">
        <v>40372</v>
      </c>
      <c r="B1646">
        <v>22.375599999999999</v>
      </c>
      <c r="C1646">
        <v>34.211599999999997</v>
      </c>
      <c r="D1646">
        <v>15.52</v>
      </c>
      <c r="E1646">
        <v>22.794799999999999</v>
      </c>
      <c r="F1646">
        <v>21.072399999999998</v>
      </c>
      <c r="G1646">
        <v>120.92</v>
      </c>
      <c r="H1646">
        <v>123.65</v>
      </c>
      <c r="I1646">
        <v>33.356900000000003</v>
      </c>
      <c r="J1646">
        <v>7.52</v>
      </c>
      <c r="K1646">
        <v>18.1172</v>
      </c>
      <c r="L1646">
        <v>1845.03</v>
      </c>
    </row>
    <row r="1647" spans="1:12" x14ac:dyDescent="0.35">
      <c r="A1647" s="3">
        <v>40373</v>
      </c>
      <c r="B1647">
        <v>22.651599999999998</v>
      </c>
      <c r="C1647">
        <v>34.337899999999998</v>
      </c>
      <c r="D1647">
        <v>15.37</v>
      </c>
      <c r="E1647">
        <v>23.015899999999998</v>
      </c>
      <c r="F1647">
        <v>21.665600000000001</v>
      </c>
      <c r="G1647">
        <v>123</v>
      </c>
      <c r="H1647">
        <v>123.3</v>
      </c>
      <c r="I1647">
        <v>34.238399999999999</v>
      </c>
      <c r="J1647">
        <v>7.44</v>
      </c>
      <c r="K1647">
        <v>18.4191</v>
      </c>
      <c r="L1647">
        <v>1853.41</v>
      </c>
    </row>
    <row r="1648" spans="1:12" x14ac:dyDescent="0.35">
      <c r="A1648" s="3">
        <v>40374</v>
      </c>
      <c r="B1648">
        <v>22.713899999999999</v>
      </c>
      <c r="C1648">
        <v>34.164299999999997</v>
      </c>
      <c r="D1648">
        <v>15.37</v>
      </c>
      <c r="E1648">
        <v>22.9102</v>
      </c>
      <c r="F1648">
        <v>21.829799999999999</v>
      </c>
      <c r="G1648">
        <v>121.11</v>
      </c>
      <c r="H1648">
        <v>122.06</v>
      </c>
      <c r="I1648">
        <v>34.219799999999999</v>
      </c>
      <c r="J1648">
        <v>7.41</v>
      </c>
      <c r="K1648">
        <v>18.548400000000001</v>
      </c>
      <c r="L1648">
        <v>1856.24</v>
      </c>
    </row>
    <row r="1649" spans="1:12" x14ac:dyDescent="0.35">
      <c r="A1649" s="3">
        <v>40375</v>
      </c>
      <c r="B1649">
        <v>22.161899999999999</v>
      </c>
      <c r="C1649">
        <v>33.953699999999998</v>
      </c>
      <c r="D1649">
        <v>14.9</v>
      </c>
      <c r="E1649">
        <v>22.3718</v>
      </c>
      <c r="F1649">
        <v>20.7621</v>
      </c>
      <c r="G1649">
        <v>118.39</v>
      </c>
      <c r="H1649">
        <v>118.49</v>
      </c>
      <c r="I1649">
        <v>33.366199999999999</v>
      </c>
      <c r="J1649">
        <v>7.37</v>
      </c>
      <c r="K1649">
        <v>18.125900000000001</v>
      </c>
      <c r="L1649">
        <v>1803.48</v>
      </c>
    </row>
    <row r="1650" spans="1:12" x14ac:dyDescent="0.35">
      <c r="A1650" s="3">
        <v>40378</v>
      </c>
      <c r="B1650">
        <v>22.464600000000001</v>
      </c>
      <c r="C1650">
        <v>33.366799999999998</v>
      </c>
      <c r="D1650">
        <v>15.1</v>
      </c>
      <c r="E1650">
        <v>22.679500000000001</v>
      </c>
      <c r="F1650">
        <v>20.7438</v>
      </c>
      <c r="G1650">
        <v>118.9</v>
      </c>
      <c r="H1650">
        <v>119.94</v>
      </c>
      <c r="I1650">
        <v>34.117699999999999</v>
      </c>
      <c r="J1650">
        <v>7.44</v>
      </c>
      <c r="K1650">
        <v>18.6174</v>
      </c>
      <c r="L1650">
        <v>1819.28</v>
      </c>
    </row>
    <row r="1651" spans="1:12" x14ac:dyDescent="0.35">
      <c r="A1651" s="3">
        <v>40379</v>
      </c>
      <c r="B1651">
        <v>22.687200000000001</v>
      </c>
      <c r="C1651">
        <v>34.2241</v>
      </c>
      <c r="D1651">
        <v>15.2</v>
      </c>
      <c r="E1651">
        <v>22.996700000000001</v>
      </c>
      <c r="F1651">
        <v>21.035799999999998</v>
      </c>
      <c r="G1651">
        <v>120.39</v>
      </c>
      <c r="H1651">
        <v>120.1</v>
      </c>
      <c r="I1651">
        <v>34.099200000000003</v>
      </c>
      <c r="J1651">
        <v>7.6</v>
      </c>
      <c r="K1651">
        <v>18.6691</v>
      </c>
      <c r="L1651">
        <v>1840.67</v>
      </c>
    </row>
    <row r="1652" spans="1:12" x14ac:dyDescent="0.35">
      <c r="A1652" s="3">
        <v>40380</v>
      </c>
      <c r="B1652">
        <v>22.366700000000002</v>
      </c>
      <c r="C1652">
        <v>34.543399999999998</v>
      </c>
      <c r="D1652">
        <v>13.91</v>
      </c>
      <c r="E1652">
        <v>22.650600000000001</v>
      </c>
      <c r="F1652">
        <v>20.588699999999999</v>
      </c>
      <c r="G1652">
        <v>119.65</v>
      </c>
      <c r="H1652">
        <v>117.43</v>
      </c>
      <c r="I1652">
        <v>33.551699999999997</v>
      </c>
      <c r="J1652">
        <v>7.4</v>
      </c>
      <c r="K1652">
        <v>18.332799999999999</v>
      </c>
      <c r="L1652">
        <v>1817.3</v>
      </c>
    </row>
    <row r="1653" spans="1:12" x14ac:dyDescent="0.35">
      <c r="A1653" s="3">
        <v>40381</v>
      </c>
      <c r="B1653">
        <v>23.0078</v>
      </c>
      <c r="C1653">
        <v>35.193399999999997</v>
      </c>
      <c r="D1653">
        <v>13.88</v>
      </c>
      <c r="E1653">
        <v>23.371700000000001</v>
      </c>
      <c r="F1653">
        <v>21.236599999999999</v>
      </c>
      <c r="G1653">
        <v>103.56</v>
      </c>
      <c r="H1653">
        <v>120.07</v>
      </c>
      <c r="I1653">
        <v>36.289000000000001</v>
      </c>
      <c r="J1653">
        <v>7.61</v>
      </c>
      <c r="K1653">
        <v>18.781199999999998</v>
      </c>
      <c r="L1653">
        <v>1863.1</v>
      </c>
    </row>
    <row r="1654" spans="1:12" x14ac:dyDescent="0.35">
      <c r="A1654" s="3">
        <v>40382</v>
      </c>
      <c r="B1654">
        <v>22.981100000000001</v>
      </c>
      <c r="C1654">
        <v>35.317900000000002</v>
      </c>
      <c r="D1654">
        <v>13.99</v>
      </c>
      <c r="E1654">
        <v>23.554300000000001</v>
      </c>
      <c r="F1654">
        <v>21.3096</v>
      </c>
      <c r="G1654">
        <v>107.7</v>
      </c>
      <c r="H1654">
        <v>118.87</v>
      </c>
      <c r="I1654">
        <v>36.261099999999999</v>
      </c>
      <c r="J1654">
        <v>7.82</v>
      </c>
      <c r="K1654">
        <v>18.703600000000002</v>
      </c>
      <c r="L1654">
        <v>1875.38</v>
      </c>
    </row>
    <row r="1655" spans="1:12" x14ac:dyDescent="0.35">
      <c r="A1655" s="3">
        <v>40385</v>
      </c>
      <c r="B1655">
        <v>23.2393</v>
      </c>
      <c r="C1655">
        <v>35.228200000000001</v>
      </c>
      <c r="D1655">
        <v>14.15</v>
      </c>
      <c r="E1655">
        <v>23.6889</v>
      </c>
      <c r="F1655">
        <v>21.546900000000001</v>
      </c>
      <c r="G1655">
        <v>102.79</v>
      </c>
      <c r="H1655">
        <v>118.4</v>
      </c>
      <c r="I1655">
        <v>36.409599999999998</v>
      </c>
      <c r="J1655">
        <v>8.07</v>
      </c>
      <c r="K1655">
        <v>18.7209</v>
      </c>
      <c r="L1655">
        <v>1890.4</v>
      </c>
    </row>
    <row r="1656" spans="1:12" x14ac:dyDescent="0.35">
      <c r="A1656" s="3">
        <v>40386</v>
      </c>
      <c r="B1656">
        <v>23.2927</v>
      </c>
      <c r="C1656">
        <v>35.880400000000002</v>
      </c>
      <c r="D1656">
        <v>13.95</v>
      </c>
      <c r="E1656">
        <v>23.621600000000001</v>
      </c>
      <c r="F1656">
        <v>21.263999999999999</v>
      </c>
      <c r="G1656">
        <v>104.09</v>
      </c>
      <c r="H1656">
        <v>117.13</v>
      </c>
      <c r="I1656">
        <v>36.390999999999998</v>
      </c>
      <c r="J1656">
        <v>8.2100000000000009</v>
      </c>
      <c r="K1656">
        <v>18.608799999999999</v>
      </c>
      <c r="L1656">
        <v>1888.81</v>
      </c>
    </row>
    <row r="1657" spans="1:12" x14ac:dyDescent="0.35">
      <c r="A1657" s="3">
        <v>40387</v>
      </c>
      <c r="B1657">
        <v>23.105699999999999</v>
      </c>
      <c r="C1657">
        <v>35.456499999999998</v>
      </c>
      <c r="D1657">
        <v>13.87</v>
      </c>
      <c r="E1657">
        <v>23.3428</v>
      </c>
      <c r="F1657">
        <v>21.3461</v>
      </c>
      <c r="G1657">
        <v>100.31</v>
      </c>
      <c r="H1657">
        <v>117.13</v>
      </c>
      <c r="I1657">
        <v>35.964199999999998</v>
      </c>
      <c r="J1657">
        <v>7.98</v>
      </c>
      <c r="K1657">
        <v>18.3932</v>
      </c>
      <c r="L1657">
        <v>1872.62</v>
      </c>
    </row>
    <row r="1658" spans="1:12" x14ac:dyDescent="0.35">
      <c r="A1658" s="3">
        <v>40388</v>
      </c>
      <c r="B1658">
        <v>23.1769</v>
      </c>
      <c r="C1658">
        <v>35.069200000000002</v>
      </c>
      <c r="D1658">
        <v>13.76</v>
      </c>
      <c r="E1658">
        <v>22.7852</v>
      </c>
      <c r="F1658">
        <v>21.181899999999999</v>
      </c>
      <c r="G1658">
        <v>98.02</v>
      </c>
      <c r="H1658">
        <v>116.86</v>
      </c>
      <c r="I1658">
        <v>35.982799999999997</v>
      </c>
      <c r="J1658">
        <v>7.78</v>
      </c>
      <c r="K1658">
        <v>18.134499999999999</v>
      </c>
      <c r="L1658">
        <v>1860.3</v>
      </c>
    </row>
    <row r="1659" spans="1:12" x14ac:dyDescent="0.35">
      <c r="A1659" s="3">
        <v>40389</v>
      </c>
      <c r="B1659">
        <v>22.981100000000001</v>
      </c>
      <c r="C1659">
        <v>34.952399999999997</v>
      </c>
      <c r="D1659">
        <v>13.88</v>
      </c>
      <c r="E1659">
        <v>22.727499999999999</v>
      </c>
      <c r="F1659">
        <v>21.054099999999998</v>
      </c>
      <c r="G1659">
        <v>102.55</v>
      </c>
      <c r="H1659">
        <v>117.89</v>
      </c>
      <c r="I1659">
        <v>35.333300000000001</v>
      </c>
      <c r="J1659">
        <v>7.49</v>
      </c>
      <c r="K1659">
        <v>17.7637</v>
      </c>
      <c r="L1659">
        <v>1864</v>
      </c>
    </row>
    <row r="1660" spans="1:12" x14ac:dyDescent="0.35">
      <c r="A1660" s="3">
        <v>40392</v>
      </c>
      <c r="B1660">
        <v>23.444099999999999</v>
      </c>
      <c r="C1660">
        <v>35.577399999999997</v>
      </c>
      <c r="D1660">
        <v>14</v>
      </c>
      <c r="E1660">
        <v>23.352399999999999</v>
      </c>
      <c r="F1660">
        <v>21.720300000000002</v>
      </c>
      <c r="G1660">
        <v>101.88</v>
      </c>
      <c r="H1660">
        <v>120.07</v>
      </c>
      <c r="I1660">
        <v>35.964199999999998</v>
      </c>
      <c r="J1660">
        <v>7.65</v>
      </c>
      <c r="K1660">
        <v>18.238</v>
      </c>
      <c r="L1660">
        <v>1898.99</v>
      </c>
    </row>
    <row r="1661" spans="1:12" x14ac:dyDescent="0.35">
      <c r="A1661" s="3">
        <v>40393</v>
      </c>
      <c r="B1661">
        <v>23.2927</v>
      </c>
      <c r="C1661">
        <v>35.588299999999997</v>
      </c>
      <c r="D1661">
        <v>13.94</v>
      </c>
      <c r="E1661">
        <v>23.275500000000001</v>
      </c>
      <c r="F1661">
        <v>21.738600000000002</v>
      </c>
      <c r="G1661">
        <v>104.41</v>
      </c>
      <c r="H1661">
        <v>122.42</v>
      </c>
      <c r="I1661">
        <v>35.6858</v>
      </c>
      <c r="J1661">
        <v>7.51</v>
      </c>
      <c r="K1661">
        <v>17.996500000000001</v>
      </c>
      <c r="L1661">
        <v>1891.81</v>
      </c>
    </row>
    <row r="1662" spans="1:12" x14ac:dyDescent="0.35">
      <c r="A1662" s="3">
        <v>40394</v>
      </c>
      <c r="B1662">
        <v>22.909800000000001</v>
      </c>
      <c r="C1662">
        <v>35.730899999999998</v>
      </c>
      <c r="D1662">
        <v>14.18</v>
      </c>
      <c r="E1662">
        <v>23.544699999999999</v>
      </c>
      <c r="F1662">
        <v>22.0306</v>
      </c>
      <c r="G1662">
        <v>108.13</v>
      </c>
      <c r="H1662">
        <v>127.58</v>
      </c>
      <c r="I1662">
        <v>35.658000000000001</v>
      </c>
      <c r="J1662">
        <v>7.52</v>
      </c>
      <c r="K1662">
        <v>18.011700000000001</v>
      </c>
      <c r="L1662">
        <v>1909.2</v>
      </c>
    </row>
    <row r="1663" spans="1:12" x14ac:dyDescent="0.35">
      <c r="A1663" s="3">
        <v>40395</v>
      </c>
      <c r="B1663">
        <v>22.589300000000001</v>
      </c>
      <c r="C1663">
        <v>35.557000000000002</v>
      </c>
      <c r="D1663">
        <v>14.16</v>
      </c>
      <c r="E1663">
        <v>23.352399999999999</v>
      </c>
      <c r="F1663">
        <v>22.058</v>
      </c>
      <c r="G1663">
        <v>110.53</v>
      </c>
      <c r="H1663">
        <v>127.83</v>
      </c>
      <c r="I1663">
        <v>35.722999999999999</v>
      </c>
      <c r="J1663">
        <v>7.5</v>
      </c>
      <c r="K1663">
        <v>17.959600000000002</v>
      </c>
      <c r="L1663">
        <v>1904.95</v>
      </c>
    </row>
    <row r="1664" spans="1:12" x14ac:dyDescent="0.35">
      <c r="A1664" s="3">
        <v>40396</v>
      </c>
      <c r="B1664">
        <v>22.749600000000001</v>
      </c>
      <c r="C1664">
        <v>35.3384</v>
      </c>
      <c r="D1664">
        <v>14.34</v>
      </c>
      <c r="E1664">
        <v>23.439</v>
      </c>
      <c r="F1664">
        <v>21.966699999999999</v>
      </c>
      <c r="G1664">
        <v>118.32</v>
      </c>
      <c r="H1664">
        <v>128.32</v>
      </c>
      <c r="I1664">
        <v>35.862099999999998</v>
      </c>
      <c r="J1664">
        <v>7.45</v>
      </c>
      <c r="K1664">
        <v>17.9422</v>
      </c>
      <c r="L1664">
        <v>1902.88</v>
      </c>
    </row>
    <row r="1665" spans="1:12" x14ac:dyDescent="0.35">
      <c r="A1665" s="3">
        <v>40399</v>
      </c>
      <c r="B1665">
        <v>22.803000000000001</v>
      </c>
      <c r="C1665">
        <v>35.563800000000001</v>
      </c>
      <c r="D1665">
        <v>14.4</v>
      </c>
      <c r="E1665">
        <v>23.323599999999999</v>
      </c>
      <c r="F1665">
        <v>22.605499999999999</v>
      </c>
      <c r="G1665">
        <v>116.9</v>
      </c>
      <c r="H1665">
        <v>128.83000000000001</v>
      </c>
      <c r="I1665">
        <v>36.882800000000003</v>
      </c>
      <c r="J1665">
        <v>7.42</v>
      </c>
      <c r="K1665">
        <v>17.9422</v>
      </c>
      <c r="L1665">
        <v>1915.17</v>
      </c>
    </row>
    <row r="1666" spans="1:12" x14ac:dyDescent="0.35">
      <c r="A1666" s="3">
        <v>40400</v>
      </c>
      <c r="B1666">
        <v>22.322199999999999</v>
      </c>
      <c r="C1666">
        <v>35.245899999999999</v>
      </c>
      <c r="D1666">
        <v>14.35</v>
      </c>
      <c r="E1666">
        <v>23.352399999999999</v>
      </c>
      <c r="F1666">
        <v>22.185700000000001</v>
      </c>
      <c r="G1666">
        <v>125.01</v>
      </c>
      <c r="H1666">
        <v>130</v>
      </c>
      <c r="I1666">
        <v>36.910600000000002</v>
      </c>
      <c r="J1666">
        <v>6.83</v>
      </c>
      <c r="K1666">
        <v>17.2211</v>
      </c>
      <c r="L1666">
        <v>1899.24</v>
      </c>
    </row>
    <row r="1667" spans="1:12" x14ac:dyDescent="0.35">
      <c r="A1667" s="3">
        <v>40401</v>
      </c>
      <c r="B1667">
        <v>22.135200000000001</v>
      </c>
      <c r="C1667">
        <v>33.993099999999998</v>
      </c>
      <c r="D1667">
        <v>13.87</v>
      </c>
      <c r="E1667">
        <v>22.7468</v>
      </c>
      <c r="F1667">
        <v>21.656400000000001</v>
      </c>
      <c r="G1667">
        <v>126.47</v>
      </c>
      <c r="H1667">
        <v>125.89</v>
      </c>
      <c r="I1667">
        <v>36.520899999999997</v>
      </c>
      <c r="J1667">
        <v>6.49</v>
      </c>
      <c r="K1667">
        <v>16.877800000000001</v>
      </c>
      <c r="L1667">
        <v>1845.38</v>
      </c>
    </row>
    <row r="1668" spans="1:12" x14ac:dyDescent="0.35">
      <c r="A1668" s="3">
        <v>40402</v>
      </c>
      <c r="B1668">
        <v>21.805700000000002</v>
      </c>
      <c r="C1668">
        <v>34.210500000000003</v>
      </c>
      <c r="D1668">
        <v>13.85</v>
      </c>
      <c r="E1668">
        <v>22.054500000000001</v>
      </c>
      <c r="F1668">
        <v>19.493500000000001</v>
      </c>
      <c r="G1668">
        <v>133.05000000000001</v>
      </c>
      <c r="H1668">
        <v>126.56</v>
      </c>
      <c r="I1668">
        <v>35.481700000000004</v>
      </c>
      <c r="J1668">
        <v>6.57</v>
      </c>
      <c r="K1668">
        <v>16.8996</v>
      </c>
      <c r="L1668">
        <v>1832.17</v>
      </c>
    </row>
    <row r="1669" spans="1:12" x14ac:dyDescent="0.35">
      <c r="A1669" s="3">
        <v>40403</v>
      </c>
      <c r="B1669">
        <v>21.7256</v>
      </c>
      <c r="C1669">
        <v>33.845100000000002</v>
      </c>
      <c r="D1669">
        <v>13.83</v>
      </c>
      <c r="E1669">
        <v>21.785399999999999</v>
      </c>
      <c r="F1669">
        <v>19.493500000000001</v>
      </c>
      <c r="G1669">
        <v>132.26</v>
      </c>
      <c r="H1669">
        <v>124.69</v>
      </c>
      <c r="I1669">
        <v>35.212600000000002</v>
      </c>
      <c r="J1669">
        <v>6.49</v>
      </c>
      <c r="K1669">
        <v>16.6389</v>
      </c>
      <c r="L1669">
        <v>1818.8</v>
      </c>
    </row>
    <row r="1670" spans="1:12" x14ac:dyDescent="0.35">
      <c r="A1670" s="3">
        <v>40406</v>
      </c>
      <c r="B1670">
        <v>21.814599999999999</v>
      </c>
      <c r="C1670">
        <v>33.646700000000003</v>
      </c>
      <c r="D1670">
        <v>13.79</v>
      </c>
      <c r="E1670">
        <v>21.843</v>
      </c>
      <c r="F1670">
        <v>19.9955</v>
      </c>
      <c r="G1670">
        <v>137.22</v>
      </c>
      <c r="H1670">
        <v>126.07</v>
      </c>
      <c r="I1670">
        <v>35.852899999999998</v>
      </c>
      <c r="J1670">
        <v>6.62</v>
      </c>
      <c r="K1670">
        <v>16.916899999999998</v>
      </c>
      <c r="L1670">
        <v>1821.51</v>
      </c>
    </row>
    <row r="1671" spans="1:12" x14ac:dyDescent="0.35">
      <c r="A1671" s="3">
        <v>40407</v>
      </c>
      <c r="B1671">
        <v>22.119</v>
      </c>
      <c r="C1671">
        <v>34.234999999999999</v>
      </c>
      <c r="D1671">
        <v>13.94</v>
      </c>
      <c r="E1671">
        <v>22.1555</v>
      </c>
      <c r="F1671">
        <v>20.123200000000001</v>
      </c>
      <c r="G1671">
        <v>132.97</v>
      </c>
      <c r="H1671">
        <v>128.86000000000001</v>
      </c>
      <c r="I1671">
        <v>36.316800000000001</v>
      </c>
      <c r="J1671">
        <v>6.63</v>
      </c>
      <c r="K1671">
        <v>16.969100000000001</v>
      </c>
      <c r="L1671">
        <v>1845.37</v>
      </c>
    </row>
    <row r="1672" spans="1:12" x14ac:dyDescent="0.35">
      <c r="A1672" s="3">
        <v>40408</v>
      </c>
      <c r="B1672">
        <v>22.217500000000001</v>
      </c>
      <c r="C1672">
        <v>34.384500000000003</v>
      </c>
      <c r="D1672">
        <v>13.99</v>
      </c>
      <c r="E1672">
        <v>22.198799999999999</v>
      </c>
      <c r="F1672">
        <v>20.451799999999999</v>
      </c>
      <c r="G1672">
        <v>125.7</v>
      </c>
      <c r="H1672">
        <v>129.65</v>
      </c>
      <c r="I1672">
        <v>36.223999999999997</v>
      </c>
      <c r="J1672">
        <v>6.57</v>
      </c>
      <c r="K1672">
        <v>17.0212</v>
      </c>
      <c r="L1672">
        <v>1850.8</v>
      </c>
    </row>
    <row r="1673" spans="1:12" x14ac:dyDescent="0.35">
      <c r="A1673" s="3">
        <v>40409</v>
      </c>
      <c r="B1673">
        <v>21.877299999999998</v>
      </c>
      <c r="C1673">
        <v>33.951000000000001</v>
      </c>
      <c r="D1673">
        <v>13.85</v>
      </c>
      <c r="E1673">
        <v>22.112200000000001</v>
      </c>
      <c r="F1673">
        <v>20.278400000000001</v>
      </c>
      <c r="G1673">
        <v>128.24</v>
      </c>
      <c r="H1673">
        <v>127.57</v>
      </c>
      <c r="I1673">
        <v>35.3611</v>
      </c>
      <c r="J1673">
        <v>6.42</v>
      </c>
      <c r="K1673">
        <v>16.421700000000001</v>
      </c>
      <c r="L1673">
        <v>1823</v>
      </c>
    </row>
    <row r="1674" spans="1:12" x14ac:dyDescent="0.35">
      <c r="A1674" s="3">
        <v>40410</v>
      </c>
      <c r="B1674">
        <v>21.689299999999999</v>
      </c>
      <c r="C1674">
        <v>33.918399999999998</v>
      </c>
      <c r="D1674">
        <v>13.79</v>
      </c>
      <c r="E1674">
        <v>22.131499999999999</v>
      </c>
      <c r="F1674">
        <v>20.287500000000001</v>
      </c>
      <c r="G1674">
        <v>129.96</v>
      </c>
      <c r="H1674">
        <v>127.76</v>
      </c>
      <c r="I1674">
        <v>36.103400000000001</v>
      </c>
      <c r="J1674">
        <v>6.25</v>
      </c>
      <c r="K1674">
        <v>16.430399999999999</v>
      </c>
      <c r="L1674">
        <v>1825.75</v>
      </c>
    </row>
    <row r="1675" spans="1:12" x14ac:dyDescent="0.35">
      <c r="A1675" s="3">
        <v>40413</v>
      </c>
      <c r="B1675">
        <v>21.734100000000002</v>
      </c>
      <c r="C1675">
        <v>33.396700000000003</v>
      </c>
      <c r="D1675">
        <v>13.65</v>
      </c>
      <c r="E1675">
        <v>21.958400000000001</v>
      </c>
      <c r="F1675">
        <v>19.785599999999999</v>
      </c>
      <c r="G1675">
        <v>126.9</v>
      </c>
      <c r="H1675">
        <v>126.6</v>
      </c>
      <c r="I1675">
        <v>35.760100000000001</v>
      </c>
      <c r="J1675">
        <v>6.14</v>
      </c>
      <c r="K1675">
        <v>16.247900000000001</v>
      </c>
      <c r="L1675">
        <v>1808.31</v>
      </c>
    </row>
    <row r="1676" spans="1:12" x14ac:dyDescent="0.35">
      <c r="A1676" s="3">
        <v>40414</v>
      </c>
      <c r="B1676">
        <v>21.519200000000001</v>
      </c>
      <c r="C1676">
        <v>32.5991</v>
      </c>
      <c r="D1676">
        <v>13.399000000000001</v>
      </c>
      <c r="E1676">
        <v>21.545000000000002</v>
      </c>
      <c r="F1676">
        <v>19.2836</v>
      </c>
      <c r="G1676">
        <v>121.28</v>
      </c>
      <c r="H1676">
        <v>124.53</v>
      </c>
      <c r="I1676">
        <v>35.296100000000003</v>
      </c>
      <c r="J1676">
        <v>5.99</v>
      </c>
      <c r="K1676">
        <v>15.9916</v>
      </c>
      <c r="L1676">
        <v>1775.27</v>
      </c>
    </row>
    <row r="1677" spans="1:12" x14ac:dyDescent="0.35">
      <c r="A1677" s="3">
        <v>40415</v>
      </c>
      <c r="B1677">
        <v>21.573</v>
      </c>
      <c r="C1677">
        <v>33.001300000000001</v>
      </c>
      <c r="D1677">
        <v>13.26</v>
      </c>
      <c r="E1677">
        <v>21.554600000000001</v>
      </c>
      <c r="F1677">
        <v>19.3566</v>
      </c>
      <c r="G1677">
        <v>124.25</v>
      </c>
      <c r="H1677">
        <v>126.85</v>
      </c>
      <c r="I1677">
        <v>35.865000000000002</v>
      </c>
      <c r="J1677">
        <v>6.13</v>
      </c>
      <c r="K1677">
        <v>16.056799999999999</v>
      </c>
      <c r="L1677">
        <v>1790.88</v>
      </c>
    </row>
    <row r="1678" spans="1:12" x14ac:dyDescent="0.35">
      <c r="A1678" s="3">
        <v>40416</v>
      </c>
      <c r="B1678">
        <v>21.322299999999998</v>
      </c>
      <c r="C1678">
        <v>32.646700000000003</v>
      </c>
      <c r="D1678">
        <v>13.21</v>
      </c>
      <c r="E1678">
        <v>21.391200000000001</v>
      </c>
      <c r="F1678">
        <v>18.891200000000001</v>
      </c>
      <c r="G1678">
        <v>125.84</v>
      </c>
      <c r="H1678">
        <v>124.86</v>
      </c>
      <c r="I1678">
        <v>35.697099999999999</v>
      </c>
      <c r="J1678">
        <v>5.87</v>
      </c>
      <c r="K1678">
        <v>15.796099999999999</v>
      </c>
      <c r="L1678">
        <v>1769.02</v>
      </c>
    </row>
    <row r="1679" spans="1:12" x14ac:dyDescent="0.35">
      <c r="A1679" s="3">
        <v>40417</v>
      </c>
      <c r="B1679">
        <v>21.4208</v>
      </c>
      <c r="C1679">
        <v>32.828699999999998</v>
      </c>
      <c r="D1679">
        <v>13.43</v>
      </c>
      <c r="E1679">
        <v>21.641100000000002</v>
      </c>
      <c r="F1679">
        <v>18.991599999999998</v>
      </c>
      <c r="G1679">
        <v>126.1</v>
      </c>
      <c r="H1679">
        <v>126.64</v>
      </c>
      <c r="I1679">
        <v>36.032800000000002</v>
      </c>
      <c r="J1679">
        <v>6.08</v>
      </c>
      <c r="K1679">
        <v>15.9612</v>
      </c>
      <c r="L1679">
        <v>1791.64</v>
      </c>
    </row>
    <row r="1680" spans="1:12" x14ac:dyDescent="0.35">
      <c r="A1680" s="3">
        <v>40420</v>
      </c>
      <c r="B1680">
        <v>21.161200000000001</v>
      </c>
      <c r="C1680">
        <v>32.948300000000003</v>
      </c>
      <c r="D1680">
        <v>13.18</v>
      </c>
      <c r="E1680">
        <v>21.170100000000001</v>
      </c>
      <c r="F1680">
        <v>18.5444</v>
      </c>
      <c r="G1680">
        <v>123.1</v>
      </c>
      <c r="H1680">
        <v>123.79</v>
      </c>
      <c r="I1680">
        <v>35.706499999999998</v>
      </c>
      <c r="J1680">
        <v>5.78</v>
      </c>
      <c r="K1680">
        <v>15.604900000000001</v>
      </c>
      <c r="L1680">
        <v>1772.07</v>
      </c>
    </row>
    <row r="1681" spans="1:12" x14ac:dyDescent="0.35">
      <c r="A1681" s="3">
        <v>40421</v>
      </c>
      <c r="B1681">
        <v>21.0045</v>
      </c>
      <c r="C1681">
        <v>33.029800000000002</v>
      </c>
      <c r="D1681">
        <v>13.109</v>
      </c>
      <c r="E1681">
        <v>21.001799999999999</v>
      </c>
      <c r="F1681">
        <v>18.238700000000001</v>
      </c>
      <c r="G1681">
        <v>125.52</v>
      </c>
      <c r="H1681">
        <v>124.83</v>
      </c>
      <c r="I1681">
        <v>35.715800000000002</v>
      </c>
      <c r="J1681">
        <v>5.61</v>
      </c>
      <c r="K1681">
        <v>15.348599999999999</v>
      </c>
      <c r="L1681">
        <v>1767.43</v>
      </c>
    </row>
    <row r="1682" spans="1:12" x14ac:dyDescent="0.35">
      <c r="A1682" s="3">
        <v>40422</v>
      </c>
      <c r="B1682">
        <v>21.393899999999999</v>
      </c>
      <c r="C1682">
        <v>34.0122</v>
      </c>
      <c r="D1682">
        <v>13.37</v>
      </c>
      <c r="E1682">
        <v>21.7469</v>
      </c>
      <c r="F1682">
        <v>18.489599999999999</v>
      </c>
      <c r="G1682">
        <v>134.91499999999999</v>
      </c>
      <c r="H1682">
        <v>132.49</v>
      </c>
      <c r="I1682">
        <v>36.925699999999999</v>
      </c>
      <c r="J1682">
        <v>5.76</v>
      </c>
      <c r="K1682">
        <v>15.7613</v>
      </c>
      <c r="L1682">
        <v>1820.05</v>
      </c>
    </row>
    <row r="1683" spans="1:12" x14ac:dyDescent="0.35">
      <c r="A1683" s="3">
        <v>40423</v>
      </c>
      <c r="B1683">
        <v>21.4297</v>
      </c>
      <c r="C1683">
        <v>34.2622</v>
      </c>
      <c r="D1683">
        <v>13.51</v>
      </c>
      <c r="E1683">
        <v>21.612300000000001</v>
      </c>
      <c r="F1683">
        <v>18.726900000000001</v>
      </c>
      <c r="G1683">
        <v>138</v>
      </c>
      <c r="H1683">
        <v>135.21</v>
      </c>
      <c r="I1683">
        <v>37.319699999999997</v>
      </c>
      <c r="J1683">
        <v>5.93</v>
      </c>
      <c r="K1683">
        <v>15.882999999999999</v>
      </c>
      <c r="L1683">
        <v>1840.58</v>
      </c>
    </row>
    <row r="1684" spans="1:12" x14ac:dyDescent="0.35">
      <c r="A1684" s="3">
        <v>40424</v>
      </c>
      <c r="B1684">
        <v>21.742999999999999</v>
      </c>
      <c r="C1684">
        <v>35.158900000000003</v>
      </c>
      <c r="D1684">
        <v>13.62</v>
      </c>
      <c r="E1684">
        <v>22.035299999999999</v>
      </c>
      <c r="F1684">
        <v>19.201499999999999</v>
      </c>
      <c r="G1684">
        <v>138.47999999999999</v>
      </c>
      <c r="H1684">
        <v>138.79</v>
      </c>
      <c r="I1684">
        <v>37.6554</v>
      </c>
      <c r="J1684">
        <v>6.09</v>
      </c>
      <c r="K1684">
        <v>16.013300000000001</v>
      </c>
      <c r="L1684">
        <v>1870.31</v>
      </c>
    </row>
    <row r="1685" spans="1:12" x14ac:dyDescent="0.35">
      <c r="A1685" s="3">
        <v>40428</v>
      </c>
      <c r="B1685">
        <v>21.447600000000001</v>
      </c>
      <c r="C1685">
        <v>35.028500000000001</v>
      </c>
      <c r="D1685">
        <v>13.53</v>
      </c>
      <c r="E1685">
        <v>23.328399999999998</v>
      </c>
      <c r="F1685">
        <v>18.781700000000001</v>
      </c>
      <c r="G1685">
        <v>141.79</v>
      </c>
      <c r="H1685">
        <v>137.22</v>
      </c>
      <c r="I1685">
        <v>37.832599999999999</v>
      </c>
      <c r="J1685">
        <v>5.95</v>
      </c>
      <c r="K1685">
        <v>15.744</v>
      </c>
      <c r="L1685">
        <v>1856.5</v>
      </c>
    </row>
    <row r="1686" spans="1:12" x14ac:dyDescent="0.35">
      <c r="A1686" s="3">
        <v>40429</v>
      </c>
      <c r="B1686">
        <v>21.4208</v>
      </c>
      <c r="C1686">
        <v>35.722799999999999</v>
      </c>
      <c r="D1686">
        <v>13.75</v>
      </c>
      <c r="E1686">
        <v>23.208200000000001</v>
      </c>
      <c r="F1686">
        <v>18.836400000000001</v>
      </c>
      <c r="G1686">
        <v>146</v>
      </c>
      <c r="H1686">
        <v>139.13999999999999</v>
      </c>
      <c r="I1686">
        <v>38.158999999999999</v>
      </c>
      <c r="J1686">
        <v>5.83</v>
      </c>
      <c r="K1686">
        <v>15.5528</v>
      </c>
      <c r="L1686">
        <v>1880</v>
      </c>
    </row>
    <row r="1687" spans="1:12" x14ac:dyDescent="0.35">
      <c r="A1687" s="3">
        <v>40430</v>
      </c>
      <c r="B1687">
        <v>21.4924</v>
      </c>
      <c r="C1687">
        <v>35.743099999999998</v>
      </c>
      <c r="D1687">
        <v>13.65</v>
      </c>
      <c r="E1687">
        <v>23.390899999999998</v>
      </c>
      <c r="F1687">
        <v>18.809100000000001</v>
      </c>
      <c r="G1687">
        <v>145.68</v>
      </c>
      <c r="H1687">
        <v>140.38</v>
      </c>
      <c r="I1687">
        <v>38.140300000000003</v>
      </c>
      <c r="J1687">
        <v>5.86</v>
      </c>
      <c r="K1687">
        <v>15.639699999999999</v>
      </c>
      <c r="L1687">
        <v>1886.14</v>
      </c>
    </row>
    <row r="1688" spans="1:12" x14ac:dyDescent="0.35">
      <c r="A1688" s="3">
        <v>40431</v>
      </c>
      <c r="B1688">
        <v>21.3492</v>
      </c>
      <c r="C1688">
        <v>35.789299999999997</v>
      </c>
      <c r="D1688">
        <v>13.68</v>
      </c>
      <c r="E1688">
        <v>24.083100000000002</v>
      </c>
      <c r="F1688">
        <v>18.818200000000001</v>
      </c>
      <c r="G1688">
        <v>146.16</v>
      </c>
      <c r="H1688">
        <v>142.44</v>
      </c>
      <c r="I1688">
        <v>37.692700000000002</v>
      </c>
      <c r="J1688">
        <v>5.8100000000000005</v>
      </c>
      <c r="K1688">
        <v>15.6136</v>
      </c>
      <c r="L1688">
        <v>1892.34</v>
      </c>
    </row>
    <row r="1689" spans="1:12" x14ac:dyDescent="0.35">
      <c r="A1689" s="3">
        <v>40434</v>
      </c>
      <c r="B1689">
        <v>22.477</v>
      </c>
      <c r="C1689">
        <v>36.282499999999999</v>
      </c>
      <c r="D1689">
        <v>13.73</v>
      </c>
      <c r="E1689">
        <v>24.140799999999999</v>
      </c>
      <c r="F1689">
        <v>19.4023</v>
      </c>
      <c r="G1689">
        <v>147.94</v>
      </c>
      <c r="H1689">
        <v>145.07</v>
      </c>
      <c r="I1689">
        <v>38.233600000000003</v>
      </c>
      <c r="J1689">
        <v>6.18</v>
      </c>
      <c r="K1689">
        <v>16.124099999999999</v>
      </c>
      <c r="L1689">
        <v>1921.67</v>
      </c>
    </row>
    <row r="1690" spans="1:12" x14ac:dyDescent="0.35">
      <c r="A1690" s="3">
        <v>40435</v>
      </c>
      <c r="B1690">
        <v>22.4054</v>
      </c>
      <c r="C1690">
        <v>36.421100000000003</v>
      </c>
      <c r="D1690">
        <v>13.63</v>
      </c>
      <c r="E1690">
        <v>24.400400000000001</v>
      </c>
      <c r="F1690">
        <v>19.575700000000001</v>
      </c>
      <c r="G1690">
        <v>146.65</v>
      </c>
      <c r="H1690">
        <v>145.75</v>
      </c>
      <c r="I1690">
        <v>38.336199999999998</v>
      </c>
      <c r="J1690">
        <v>6.27</v>
      </c>
      <c r="K1690">
        <v>16.282699999999998</v>
      </c>
      <c r="L1690">
        <v>1928.59</v>
      </c>
    </row>
    <row r="1691" spans="1:12" x14ac:dyDescent="0.35">
      <c r="A1691" s="3">
        <v>40436</v>
      </c>
      <c r="B1691">
        <v>22.4815</v>
      </c>
      <c r="C1691">
        <v>36.714599999999997</v>
      </c>
      <c r="D1691">
        <v>14.269</v>
      </c>
      <c r="E1691">
        <v>24.746500000000001</v>
      </c>
      <c r="F1691">
        <v>19.703399999999998</v>
      </c>
      <c r="G1691">
        <v>143.12</v>
      </c>
      <c r="H1691">
        <v>145.44999999999999</v>
      </c>
      <c r="I1691">
        <v>39.145099999999999</v>
      </c>
      <c r="J1691">
        <v>6.22</v>
      </c>
      <c r="K1691">
        <v>16.2653</v>
      </c>
      <c r="L1691">
        <v>1939.6</v>
      </c>
    </row>
    <row r="1692" spans="1:12" x14ac:dyDescent="0.35">
      <c r="A1692" s="3">
        <v>40437</v>
      </c>
      <c r="B1692">
        <v>22.673999999999999</v>
      </c>
      <c r="C1692">
        <v>37.577399999999997</v>
      </c>
      <c r="D1692">
        <v>14.19</v>
      </c>
      <c r="E1692">
        <v>24.3811</v>
      </c>
      <c r="F1692">
        <v>20.0137</v>
      </c>
      <c r="G1692">
        <v>140.5</v>
      </c>
      <c r="H1692">
        <v>148.13</v>
      </c>
      <c r="I1692">
        <v>39.138199999999998</v>
      </c>
      <c r="J1692">
        <v>6.15</v>
      </c>
      <c r="K1692">
        <v>16.482500000000002</v>
      </c>
      <c r="L1692">
        <v>1948.11</v>
      </c>
    </row>
    <row r="1693" spans="1:12" x14ac:dyDescent="0.35">
      <c r="A1693" s="3">
        <v>40438</v>
      </c>
      <c r="B1693">
        <v>22.575500000000002</v>
      </c>
      <c r="C1693">
        <v>37.414299999999997</v>
      </c>
      <c r="D1693">
        <v>13.89</v>
      </c>
      <c r="E1693">
        <v>26.4193</v>
      </c>
      <c r="F1693">
        <v>19.952100000000002</v>
      </c>
      <c r="G1693">
        <v>140.46</v>
      </c>
      <c r="H1693">
        <v>148.32499999999999</v>
      </c>
      <c r="I1693">
        <v>39.660400000000003</v>
      </c>
      <c r="J1693">
        <v>6.12</v>
      </c>
      <c r="K1693">
        <v>16.343499999999999</v>
      </c>
      <c r="L1693">
        <v>1955.83</v>
      </c>
    </row>
    <row r="1694" spans="1:12" x14ac:dyDescent="0.35">
      <c r="A1694" s="3">
        <v>40441</v>
      </c>
      <c r="B1694">
        <v>22.763500000000001</v>
      </c>
      <c r="C1694">
        <v>38.482300000000002</v>
      </c>
      <c r="D1694">
        <v>13.8581</v>
      </c>
      <c r="E1694">
        <v>26.4299</v>
      </c>
      <c r="F1694">
        <v>19.849299999999999</v>
      </c>
      <c r="G1694">
        <v>142.88999999999999</v>
      </c>
      <c r="H1694">
        <v>151.30500000000001</v>
      </c>
      <c r="I1694">
        <v>40.107999999999997</v>
      </c>
      <c r="J1694">
        <v>6.09</v>
      </c>
      <c r="K1694">
        <v>16.447800000000001</v>
      </c>
      <c r="L1694">
        <v>1989.43</v>
      </c>
    </row>
    <row r="1695" spans="1:12" x14ac:dyDescent="0.35">
      <c r="A1695" s="3">
        <v>40442</v>
      </c>
      <c r="B1695">
        <v>22.512899999999998</v>
      </c>
      <c r="C1695">
        <v>38.555599999999998</v>
      </c>
      <c r="D1695">
        <v>14.182499999999999</v>
      </c>
      <c r="E1695">
        <v>25.784800000000001</v>
      </c>
      <c r="F1695">
        <v>19.749099999999999</v>
      </c>
      <c r="G1695">
        <v>147.19999999999999</v>
      </c>
      <c r="H1695">
        <v>150.72999999999999</v>
      </c>
      <c r="I1695">
        <v>40.576599999999999</v>
      </c>
      <c r="J1695">
        <v>6.1710000000000003</v>
      </c>
      <c r="K1695">
        <v>16.630199999999999</v>
      </c>
      <c r="L1695">
        <v>1989.11</v>
      </c>
    </row>
    <row r="1696" spans="1:12" x14ac:dyDescent="0.35">
      <c r="A1696" s="3">
        <v>40443</v>
      </c>
      <c r="B1696">
        <v>22.029499999999999</v>
      </c>
      <c r="C1696">
        <v>39.096400000000003</v>
      </c>
      <c r="D1696">
        <v>14.04</v>
      </c>
      <c r="E1696">
        <v>26.150099999999998</v>
      </c>
      <c r="F1696">
        <v>19.776399999999999</v>
      </c>
      <c r="G1696">
        <v>156.93</v>
      </c>
      <c r="H1696">
        <v>151.83000000000001</v>
      </c>
      <c r="I1696">
        <v>40.378399999999999</v>
      </c>
      <c r="J1696">
        <v>6.26</v>
      </c>
      <c r="K1696">
        <v>16.517299999999999</v>
      </c>
      <c r="L1696">
        <v>1982.76</v>
      </c>
    </row>
    <row r="1697" spans="1:12" x14ac:dyDescent="0.35">
      <c r="A1697" s="3">
        <v>40444</v>
      </c>
      <c r="B1697">
        <v>21.868400000000001</v>
      </c>
      <c r="C1697">
        <v>39.255400000000002</v>
      </c>
      <c r="D1697">
        <v>14.17</v>
      </c>
      <c r="E1697">
        <v>26.0732</v>
      </c>
      <c r="F1697">
        <v>19.648700000000002</v>
      </c>
      <c r="G1697">
        <v>160.47</v>
      </c>
      <c r="H1697">
        <v>152.85</v>
      </c>
      <c r="I1697">
        <v>40.704799999999999</v>
      </c>
      <c r="J1697">
        <v>6.4</v>
      </c>
      <c r="K1697">
        <v>16.491199999999999</v>
      </c>
      <c r="L1697">
        <v>1982.15</v>
      </c>
    </row>
    <row r="1698" spans="1:12" x14ac:dyDescent="0.35">
      <c r="A1698" s="3">
        <v>40445</v>
      </c>
      <c r="B1698">
        <v>22.177199999999999</v>
      </c>
      <c r="C1698">
        <v>39.717300000000002</v>
      </c>
      <c r="D1698">
        <v>14.5</v>
      </c>
      <c r="E1698">
        <v>25.9194</v>
      </c>
      <c r="F1698">
        <v>20.159700000000001</v>
      </c>
      <c r="G1698">
        <v>162.21</v>
      </c>
      <c r="H1698">
        <v>160.72999999999999</v>
      </c>
      <c r="I1698">
        <v>41.5441</v>
      </c>
      <c r="J1698">
        <v>6.84</v>
      </c>
      <c r="K1698">
        <v>16.875699999999998</v>
      </c>
      <c r="L1698">
        <v>2023.84</v>
      </c>
    </row>
    <row r="1699" spans="1:12" x14ac:dyDescent="0.35">
      <c r="A1699" s="3">
        <v>40448</v>
      </c>
      <c r="B1699">
        <v>22.139099999999999</v>
      </c>
      <c r="C1699">
        <v>39.560299999999998</v>
      </c>
      <c r="D1699">
        <v>14.279</v>
      </c>
      <c r="E1699">
        <v>25.909800000000001</v>
      </c>
      <c r="F1699">
        <v>20.178000000000001</v>
      </c>
      <c r="G1699">
        <v>164.99</v>
      </c>
      <c r="H1699">
        <v>159.37</v>
      </c>
      <c r="I1699">
        <v>41.581400000000002</v>
      </c>
      <c r="J1699">
        <v>7.02</v>
      </c>
      <c r="K1699">
        <v>16.712800000000001</v>
      </c>
      <c r="L1699">
        <v>2010.99</v>
      </c>
    </row>
    <row r="1700" spans="1:12" x14ac:dyDescent="0.35">
      <c r="A1700" s="3">
        <v>40449</v>
      </c>
      <c r="B1700">
        <v>22.0899</v>
      </c>
      <c r="C1700">
        <v>38.975499999999997</v>
      </c>
      <c r="D1700">
        <v>14.39</v>
      </c>
      <c r="E1700">
        <v>26.140499999999999</v>
      </c>
      <c r="F1700">
        <v>19.952100000000002</v>
      </c>
      <c r="G1700">
        <v>161.86000000000001</v>
      </c>
      <c r="H1700">
        <v>159.69999999999999</v>
      </c>
      <c r="I1700">
        <v>41.094099999999997</v>
      </c>
      <c r="J1700">
        <v>6.95</v>
      </c>
      <c r="K1700">
        <v>16.947400000000002</v>
      </c>
      <c r="L1700">
        <v>2012.43</v>
      </c>
    </row>
    <row r="1701" spans="1:12" x14ac:dyDescent="0.35">
      <c r="A1701" s="3">
        <v>40450</v>
      </c>
      <c r="B1701">
        <v>21.931000000000001</v>
      </c>
      <c r="C1701">
        <v>39.044800000000002</v>
      </c>
      <c r="D1701">
        <v>14.34</v>
      </c>
      <c r="E1701">
        <v>26.120799999999999</v>
      </c>
      <c r="F1701">
        <v>19.959</v>
      </c>
      <c r="G1701">
        <v>170.63</v>
      </c>
      <c r="H1701">
        <v>158.99</v>
      </c>
      <c r="I1701">
        <v>41.320300000000003</v>
      </c>
      <c r="J1701">
        <v>7.28</v>
      </c>
      <c r="K1701">
        <v>16.717099999999999</v>
      </c>
      <c r="L1701">
        <v>2009.08</v>
      </c>
    </row>
    <row r="1702" spans="1:12" x14ac:dyDescent="0.35">
      <c r="A1702" s="3">
        <v>40451</v>
      </c>
      <c r="B1702">
        <v>21.9221</v>
      </c>
      <c r="C1702">
        <v>38.552900000000001</v>
      </c>
      <c r="D1702">
        <v>14.17</v>
      </c>
      <c r="E1702">
        <v>25.813600000000001</v>
      </c>
      <c r="F1702">
        <v>19.9863</v>
      </c>
      <c r="G1702">
        <v>162.16</v>
      </c>
      <c r="H1702">
        <v>157.06</v>
      </c>
      <c r="I1702">
        <v>42.087299999999999</v>
      </c>
      <c r="J1702">
        <v>7.11</v>
      </c>
      <c r="K1702">
        <v>16.682400000000001</v>
      </c>
      <c r="L1702">
        <v>1998.04</v>
      </c>
    </row>
    <row r="1703" spans="1:12" x14ac:dyDescent="0.35">
      <c r="A1703" s="3">
        <v>40452</v>
      </c>
      <c r="B1703">
        <v>21.823599999999999</v>
      </c>
      <c r="C1703">
        <v>38.385800000000003</v>
      </c>
      <c r="D1703">
        <v>14.27</v>
      </c>
      <c r="E1703">
        <v>26.183800000000002</v>
      </c>
      <c r="F1703">
        <v>19.9955</v>
      </c>
      <c r="G1703">
        <v>154.66</v>
      </c>
      <c r="H1703">
        <v>153.71</v>
      </c>
      <c r="I1703">
        <v>41.273600000000002</v>
      </c>
      <c r="J1703">
        <v>7.05</v>
      </c>
      <c r="K1703">
        <v>16.7866</v>
      </c>
      <c r="L1703">
        <v>1996.6</v>
      </c>
    </row>
    <row r="1704" spans="1:12" x14ac:dyDescent="0.35">
      <c r="A1704" s="3">
        <v>40455</v>
      </c>
      <c r="B1704">
        <v>21.402899999999999</v>
      </c>
      <c r="C1704">
        <v>37.858600000000003</v>
      </c>
      <c r="D1704">
        <v>14.28</v>
      </c>
      <c r="E1704">
        <v>25.909300000000002</v>
      </c>
      <c r="F1704">
        <v>19.858599999999999</v>
      </c>
      <c r="G1704">
        <v>156.38999999999999</v>
      </c>
      <c r="H1704">
        <v>155.38999999999999</v>
      </c>
      <c r="I1704">
        <v>40.928600000000003</v>
      </c>
      <c r="J1704">
        <v>6.9399999999999995</v>
      </c>
      <c r="K1704">
        <v>16.395600000000002</v>
      </c>
      <c r="L1704">
        <v>1975.33</v>
      </c>
    </row>
    <row r="1705" spans="1:12" x14ac:dyDescent="0.35">
      <c r="A1705" s="3">
        <v>40456</v>
      </c>
      <c r="B1705">
        <v>21.796700000000001</v>
      </c>
      <c r="C1705">
        <v>39.258099999999999</v>
      </c>
      <c r="D1705">
        <v>14.61</v>
      </c>
      <c r="E1705">
        <v>26.294499999999999</v>
      </c>
      <c r="F1705">
        <v>20.0639</v>
      </c>
      <c r="G1705">
        <v>156.16300000000001</v>
      </c>
      <c r="H1705">
        <v>160.87</v>
      </c>
      <c r="I1705">
        <v>41.273600000000002</v>
      </c>
      <c r="J1705">
        <v>6.98</v>
      </c>
      <c r="K1705">
        <v>16.6389</v>
      </c>
      <c r="L1705">
        <v>2024.63</v>
      </c>
    </row>
    <row r="1706" spans="1:12" x14ac:dyDescent="0.35">
      <c r="A1706" s="3">
        <v>40457</v>
      </c>
      <c r="B1706">
        <v>21.868400000000001</v>
      </c>
      <c r="C1706">
        <v>39.292099999999998</v>
      </c>
      <c r="D1706">
        <v>14.52</v>
      </c>
      <c r="E1706">
        <v>26.5642</v>
      </c>
      <c r="F1706">
        <v>20.351400000000002</v>
      </c>
      <c r="G1706">
        <v>150.27000000000001</v>
      </c>
      <c r="H1706">
        <v>155.4</v>
      </c>
      <c r="I1706">
        <v>41.637300000000003</v>
      </c>
      <c r="J1706">
        <v>6.86</v>
      </c>
      <c r="K1706">
        <v>16.777899999999999</v>
      </c>
      <c r="L1706">
        <v>2006.52</v>
      </c>
    </row>
    <row r="1707" spans="1:12" x14ac:dyDescent="0.35">
      <c r="A1707" s="3">
        <v>40458</v>
      </c>
      <c r="B1707">
        <v>21.957899999999999</v>
      </c>
      <c r="C1707">
        <v>39.296100000000003</v>
      </c>
      <c r="D1707">
        <v>14.23</v>
      </c>
      <c r="E1707">
        <v>26.670200000000001</v>
      </c>
      <c r="F1707">
        <v>20.433499999999999</v>
      </c>
      <c r="G1707">
        <v>151.43</v>
      </c>
      <c r="H1707">
        <v>156.27000000000001</v>
      </c>
      <c r="I1707">
        <v>41.5441</v>
      </c>
      <c r="J1707">
        <v>6.87</v>
      </c>
      <c r="K1707">
        <v>16.856100000000001</v>
      </c>
      <c r="L1707">
        <v>2011.63</v>
      </c>
    </row>
    <row r="1708" spans="1:12" x14ac:dyDescent="0.35">
      <c r="A1708" s="3">
        <v>40459</v>
      </c>
      <c r="B1708">
        <v>21.9937</v>
      </c>
      <c r="C1708">
        <v>39.955100000000002</v>
      </c>
      <c r="D1708">
        <v>14.49</v>
      </c>
      <c r="E1708">
        <v>26.968699999999998</v>
      </c>
      <c r="F1708">
        <v>20.515699999999999</v>
      </c>
      <c r="G1708">
        <v>149.63999999999999</v>
      </c>
      <c r="H1708">
        <v>155.55000000000001</v>
      </c>
      <c r="I1708">
        <v>41.739899999999999</v>
      </c>
      <c r="J1708">
        <v>7.05</v>
      </c>
      <c r="K1708">
        <v>16.9604</v>
      </c>
      <c r="L1708">
        <v>2027.03</v>
      </c>
    </row>
    <row r="1709" spans="1:12" x14ac:dyDescent="0.35">
      <c r="A1709" s="3">
        <v>40462</v>
      </c>
      <c r="B1709">
        <v>22.011600000000001</v>
      </c>
      <c r="C1709">
        <v>40.130400000000002</v>
      </c>
      <c r="D1709">
        <v>14.41</v>
      </c>
      <c r="E1709">
        <v>26.824300000000001</v>
      </c>
      <c r="F1709">
        <v>20.506499999999999</v>
      </c>
      <c r="G1709">
        <v>153.69</v>
      </c>
      <c r="H1709">
        <v>153.03</v>
      </c>
      <c r="I1709">
        <v>41.198999999999998</v>
      </c>
      <c r="J1709">
        <v>7.24</v>
      </c>
      <c r="K1709">
        <v>16.995100000000001</v>
      </c>
      <c r="L1709">
        <v>2026.98</v>
      </c>
    </row>
    <row r="1710" spans="1:12" x14ac:dyDescent="0.35">
      <c r="A1710" s="3">
        <v>40463</v>
      </c>
      <c r="B1710">
        <v>22.226400000000002</v>
      </c>
      <c r="C1710">
        <v>40.562399999999997</v>
      </c>
      <c r="D1710">
        <v>14.43</v>
      </c>
      <c r="E1710">
        <v>26.9206</v>
      </c>
      <c r="F1710">
        <v>20.6434</v>
      </c>
      <c r="G1710">
        <v>155.38999999999999</v>
      </c>
      <c r="H1710">
        <v>156.47999999999999</v>
      </c>
      <c r="I1710">
        <v>41.767899999999997</v>
      </c>
      <c r="J1710">
        <v>7.3</v>
      </c>
      <c r="K1710">
        <v>17.177600000000002</v>
      </c>
      <c r="L1710">
        <v>2041.55</v>
      </c>
    </row>
    <row r="1711" spans="1:12" x14ac:dyDescent="0.35">
      <c r="A1711" s="3">
        <v>40464</v>
      </c>
      <c r="B1711">
        <v>22.6829</v>
      </c>
      <c r="C1711">
        <v>40.779800000000002</v>
      </c>
      <c r="D1711">
        <v>15.25</v>
      </c>
      <c r="E1711">
        <v>27.546700000000001</v>
      </c>
      <c r="F1711">
        <v>21.154499999999999</v>
      </c>
      <c r="G1711">
        <v>154.61000000000001</v>
      </c>
      <c r="H1711">
        <v>155.16999999999999</v>
      </c>
      <c r="I1711">
        <v>42.262099999999997</v>
      </c>
      <c r="J1711">
        <v>7.22</v>
      </c>
      <c r="K1711">
        <v>16.717099999999999</v>
      </c>
      <c r="L1711">
        <v>2057.25</v>
      </c>
    </row>
    <row r="1712" spans="1:12" x14ac:dyDescent="0.35">
      <c r="A1712" s="3">
        <v>40465</v>
      </c>
      <c r="B1712">
        <v>22.584499999999998</v>
      </c>
      <c r="C1712">
        <v>41.0747</v>
      </c>
      <c r="D1712">
        <v>15.93</v>
      </c>
      <c r="E1712">
        <v>27.2866</v>
      </c>
      <c r="F1712">
        <v>21.054099999999998</v>
      </c>
      <c r="G1712">
        <v>152.78</v>
      </c>
      <c r="H1712">
        <v>155.53</v>
      </c>
      <c r="I1712">
        <v>42.000999999999998</v>
      </c>
      <c r="J1712">
        <v>7.1390000000000002</v>
      </c>
      <c r="K1712">
        <v>16.7866</v>
      </c>
      <c r="L1712">
        <v>2054.5100000000002</v>
      </c>
    </row>
    <row r="1713" spans="1:12" x14ac:dyDescent="0.35">
      <c r="A1713" s="3">
        <v>40466</v>
      </c>
      <c r="B1713">
        <v>22.861999999999998</v>
      </c>
      <c r="C1713">
        <v>42.763500000000001</v>
      </c>
      <c r="D1713">
        <v>16.25</v>
      </c>
      <c r="E1713">
        <v>27.835599999999999</v>
      </c>
      <c r="F1713">
        <v>21.3188</v>
      </c>
      <c r="G1713">
        <v>155.72</v>
      </c>
      <c r="H1713">
        <v>164.64</v>
      </c>
      <c r="I1713">
        <v>41.765500000000003</v>
      </c>
      <c r="J1713">
        <v>7.12</v>
      </c>
      <c r="K1713">
        <v>16.7866</v>
      </c>
      <c r="L1713">
        <v>2097.73</v>
      </c>
    </row>
    <row r="1714" spans="1:12" x14ac:dyDescent="0.35">
      <c r="A1714" s="3">
        <v>40469</v>
      </c>
      <c r="B1714">
        <v>23.1126</v>
      </c>
      <c r="C1714">
        <v>43.206400000000002</v>
      </c>
      <c r="D1714">
        <v>15.925000000000001</v>
      </c>
      <c r="E1714">
        <v>28.153400000000001</v>
      </c>
      <c r="F1714">
        <v>21.259399999999999</v>
      </c>
      <c r="G1714">
        <v>153</v>
      </c>
      <c r="H1714">
        <v>163.56</v>
      </c>
      <c r="I1714">
        <v>41.488100000000003</v>
      </c>
      <c r="J1714">
        <v>6.96</v>
      </c>
      <c r="K1714">
        <v>16.6737</v>
      </c>
      <c r="L1714">
        <v>2104.15</v>
      </c>
    </row>
    <row r="1715" spans="1:12" x14ac:dyDescent="0.35">
      <c r="A1715" s="3">
        <v>40470</v>
      </c>
      <c r="B1715">
        <v>22.4681</v>
      </c>
      <c r="C1715">
        <v>42.050199999999997</v>
      </c>
      <c r="D1715">
        <v>15.49</v>
      </c>
      <c r="E1715">
        <v>28.057099999999998</v>
      </c>
      <c r="F1715">
        <v>20.962800000000001</v>
      </c>
      <c r="G1715">
        <v>149.33000000000001</v>
      </c>
      <c r="H1715">
        <v>158.66999999999999</v>
      </c>
      <c r="I1715">
        <v>41.2363</v>
      </c>
      <c r="J1715">
        <v>6.95</v>
      </c>
      <c r="K1715">
        <v>16.690999999999999</v>
      </c>
      <c r="L1715">
        <v>2069.73</v>
      </c>
    </row>
    <row r="1716" spans="1:12" x14ac:dyDescent="0.35">
      <c r="A1716" s="3">
        <v>40471</v>
      </c>
      <c r="B1716">
        <v>22.656099999999999</v>
      </c>
      <c r="C1716">
        <v>42.191499999999998</v>
      </c>
      <c r="D1716">
        <v>15.8</v>
      </c>
      <c r="E1716">
        <v>27.5852</v>
      </c>
      <c r="F1716">
        <v>21.3553</v>
      </c>
      <c r="G1716">
        <v>153.15</v>
      </c>
      <c r="H1716">
        <v>158.66999999999999</v>
      </c>
      <c r="I1716">
        <v>41.3855</v>
      </c>
      <c r="J1716">
        <v>6.82</v>
      </c>
      <c r="K1716">
        <v>17.064699999999998</v>
      </c>
      <c r="L1716">
        <v>2085.75</v>
      </c>
    </row>
    <row r="1717" spans="1:12" x14ac:dyDescent="0.35">
      <c r="A1717" s="3">
        <v>40472</v>
      </c>
      <c r="B1717">
        <v>22.7545</v>
      </c>
      <c r="C1717">
        <v>42.054299999999998</v>
      </c>
      <c r="D1717">
        <v>15.97</v>
      </c>
      <c r="E1717">
        <v>27.758500000000002</v>
      </c>
      <c r="F1717">
        <v>21.227499999999999</v>
      </c>
      <c r="G1717">
        <v>172.69</v>
      </c>
      <c r="H1717">
        <v>164.97</v>
      </c>
      <c r="I1717">
        <v>41.012500000000003</v>
      </c>
      <c r="J1717">
        <v>6.89</v>
      </c>
      <c r="K1717">
        <v>17.168900000000001</v>
      </c>
      <c r="L1717">
        <v>2090.1</v>
      </c>
    </row>
    <row r="1718" spans="1:12" x14ac:dyDescent="0.35">
      <c r="A1718" s="3">
        <v>40473</v>
      </c>
      <c r="B1718">
        <v>22.7165</v>
      </c>
      <c r="C1718">
        <v>41.775700000000001</v>
      </c>
      <c r="D1718">
        <v>16.305</v>
      </c>
      <c r="E1718">
        <v>27.924700000000001</v>
      </c>
      <c r="F1718">
        <v>21.4283</v>
      </c>
      <c r="G1718">
        <v>168.1</v>
      </c>
      <c r="H1718">
        <v>169.13</v>
      </c>
      <c r="I1718">
        <v>41.198999999999998</v>
      </c>
      <c r="J1718">
        <v>6.89</v>
      </c>
      <c r="K1718">
        <v>17.234100000000002</v>
      </c>
      <c r="L1718">
        <v>2104.21</v>
      </c>
    </row>
    <row r="1719" spans="1:12" x14ac:dyDescent="0.35">
      <c r="A1719" s="3">
        <v>40476</v>
      </c>
      <c r="B1719">
        <v>22.5487</v>
      </c>
      <c r="C1719">
        <v>41.9619</v>
      </c>
      <c r="D1719">
        <v>16.399999999999999</v>
      </c>
      <c r="E1719">
        <v>27.777799999999999</v>
      </c>
      <c r="F1719">
        <v>21.546900000000001</v>
      </c>
      <c r="G1719">
        <v>166.84</v>
      </c>
      <c r="H1719">
        <v>169</v>
      </c>
      <c r="I1719">
        <v>41.338900000000002</v>
      </c>
      <c r="J1719">
        <v>7.26</v>
      </c>
      <c r="K1719">
        <v>17.264500000000002</v>
      </c>
      <c r="L1719">
        <v>2113.5500000000002</v>
      </c>
    </row>
    <row r="1720" spans="1:12" x14ac:dyDescent="0.35">
      <c r="A1720" s="3">
        <v>40477</v>
      </c>
      <c r="B1720">
        <v>23.184200000000001</v>
      </c>
      <c r="C1720">
        <v>41.854500000000002</v>
      </c>
      <c r="D1720">
        <v>16.454999999999998</v>
      </c>
      <c r="E1720">
        <v>27.575500000000002</v>
      </c>
      <c r="F1720">
        <v>21.3507</v>
      </c>
      <c r="G1720">
        <v>177.62</v>
      </c>
      <c r="H1720">
        <v>169.95</v>
      </c>
      <c r="I1720">
        <v>40.970599999999997</v>
      </c>
      <c r="J1720">
        <v>7.2</v>
      </c>
      <c r="K1720">
        <v>17.412199999999999</v>
      </c>
      <c r="L1720">
        <v>2119.0500000000002</v>
      </c>
    </row>
    <row r="1721" spans="1:12" x14ac:dyDescent="0.35">
      <c r="A1721" s="3">
        <v>40478</v>
      </c>
      <c r="B1721">
        <v>23.3185</v>
      </c>
      <c r="C1721">
        <v>41.8247</v>
      </c>
      <c r="D1721">
        <v>16.420000000000002</v>
      </c>
      <c r="E1721">
        <v>27.643000000000001</v>
      </c>
      <c r="F1721">
        <v>21.254899999999999</v>
      </c>
      <c r="G1721">
        <v>178.5</v>
      </c>
      <c r="H1721">
        <v>167.51</v>
      </c>
      <c r="I1721">
        <v>41.4788</v>
      </c>
      <c r="J1721">
        <v>7.35</v>
      </c>
      <c r="K1721">
        <v>17.5425</v>
      </c>
      <c r="L1721">
        <v>2125.88</v>
      </c>
    </row>
    <row r="1722" spans="1:12" x14ac:dyDescent="0.35">
      <c r="A1722" s="3">
        <v>40479</v>
      </c>
      <c r="B1722">
        <v>23.5244</v>
      </c>
      <c r="C1722">
        <v>41.472799999999999</v>
      </c>
      <c r="D1722">
        <v>16.399999999999999</v>
      </c>
      <c r="E1722">
        <v>28.278700000000001</v>
      </c>
      <c r="F1722">
        <v>21.163599999999999</v>
      </c>
      <c r="G1722">
        <v>175.7</v>
      </c>
      <c r="H1722">
        <v>166.84</v>
      </c>
      <c r="I1722">
        <v>41.422800000000002</v>
      </c>
      <c r="J1722">
        <v>7.63</v>
      </c>
      <c r="K1722">
        <v>17.785800000000002</v>
      </c>
      <c r="L1722">
        <v>2129.73</v>
      </c>
    </row>
    <row r="1723" spans="1:12" x14ac:dyDescent="0.35">
      <c r="A1723" s="3">
        <v>40480</v>
      </c>
      <c r="B1723">
        <v>23.869</v>
      </c>
      <c r="C1723">
        <v>40.893999999999998</v>
      </c>
      <c r="D1723">
        <v>16.489999999999998</v>
      </c>
      <c r="E1723">
        <v>28.297899999999998</v>
      </c>
      <c r="F1723">
        <v>20.862400000000001</v>
      </c>
      <c r="G1723">
        <v>173.57</v>
      </c>
      <c r="H1723">
        <v>165.23</v>
      </c>
      <c r="I1723">
        <v>42.112900000000003</v>
      </c>
      <c r="J1723">
        <v>7.335</v>
      </c>
      <c r="K1723">
        <v>17.4209</v>
      </c>
      <c r="L1723">
        <v>2124.4499999999998</v>
      </c>
    </row>
    <row r="1724" spans="1:12" x14ac:dyDescent="0.35">
      <c r="A1724" s="3">
        <v>40483</v>
      </c>
      <c r="B1724">
        <v>24.124099999999999</v>
      </c>
      <c r="C1724">
        <v>41.328699999999998</v>
      </c>
      <c r="D1724">
        <v>16.149999999999999</v>
      </c>
      <c r="E1724">
        <v>28.057099999999998</v>
      </c>
      <c r="F1724">
        <v>20.917200000000001</v>
      </c>
      <c r="G1724">
        <v>167.37</v>
      </c>
      <c r="H1724">
        <v>162.58000000000001</v>
      </c>
      <c r="I1724">
        <v>42.2714</v>
      </c>
      <c r="J1724">
        <v>7.36</v>
      </c>
      <c r="K1724">
        <v>17.872700000000002</v>
      </c>
      <c r="L1724">
        <v>2128.42</v>
      </c>
    </row>
    <row r="1725" spans="1:12" x14ac:dyDescent="0.35">
      <c r="A1725" s="3">
        <v>40484</v>
      </c>
      <c r="B1725">
        <v>24.518000000000001</v>
      </c>
      <c r="C1725">
        <v>42.032499999999999</v>
      </c>
      <c r="D1725">
        <v>16.192</v>
      </c>
      <c r="E1725">
        <v>28.444800000000001</v>
      </c>
      <c r="F1725">
        <v>21.145399999999999</v>
      </c>
      <c r="G1725">
        <v>171.61</v>
      </c>
      <c r="H1725">
        <v>164.61</v>
      </c>
      <c r="I1725">
        <v>42.318100000000001</v>
      </c>
      <c r="J1725">
        <v>7.5350000000000001</v>
      </c>
      <c r="K1725">
        <v>17.672899999999998</v>
      </c>
      <c r="L1725">
        <v>2151.7199999999998</v>
      </c>
    </row>
    <row r="1726" spans="1:12" x14ac:dyDescent="0.35">
      <c r="A1726" s="3">
        <v>40485</v>
      </c>
      <c r="B1726">
        <v>24.195699999999999</v>
      </c>
      <c r="C1726">
        <v>42.499899999999997</v>
      </c>
      <c r="D1726">
        <v>16.170000000000002</v>
      </c>
      <c r="E1726">
        <v>28.124600000000001</v>
      </c>
      <c r="F1726">
        <v>21.638200000000001</v>
      </c>
      <c r="G1726">
        <v>171.46</v>
      </c>
      <c r="H1726">
        <v>168.47</v>
      </c>
      <c r="I1726">
        <v>42.607199999999999</v>
      </c>
      <c r="J1726">
        <v>7.64</v>
      </c>
      <c r="K1726">
        <v>17.933399999999999</v>
      </c>
      <c r="L1726">
        <v>2158.36</v>
      </c>
    </row>
    <row r="1727" spans="1:12" x14ac:dyDescent="0.35">
      <c r="A1727" s="3">
        <v>40486</v>
      </c>
      <c r="B1727">
        <v>24.2942</v>
      </c>
      <c r="C1727">
        <v>43.243099999999998</v>
      </c>
      <c r="D1727">
        <v>16.2</v>
      </c>
      <c r="E1727">
        <v>28.384599999999999</v>
      </c>
      <c r="F1727">
        <v>22.0945</v>
      </c>
      <c r="G1727">
        <v>167.82</v>
      </c>
      <c r="H1727">
        <v>168.93</v>
      </c>
      <c r="I1727">
        <v>45.078299999999999</v>
      </c>
      <c r="J1727">
        <v>8</v>
      </c>
      <c r="K1727">
        <v>18.362400000000001</v>
      </c>
      <c r="L1727">
        <v>2187.8000000000002</v>
      </c>
    </row>
    <row r="1728" spans="1:12" x14ac:dyDescent="0.35">
      <c r="A1728" s="3">
        <v>40487</v>
      </c>
      <c r="B1728">
        <v>24.034600000000001</v>
      </c>
      <c r="C1728">
        <v>43.088200000000001</v>
      </c>
      <c r="D1728">
        <v>16.265000000000001</v>
      </c>
      <c r="E1728">
        <v>28.172699999999999</v>
      </c>
      <c r="F1728">
        <v>22.1401</v>
      </c>
      <c r="G1728">
        <v>168.1</v>
      </c>
      <c r="H1728">
        <v>170.77</v>
      </c>
      <c r="I1728">
        <v>45.069000000000003</v>
      </c>
      <c r="J1728">
        <v>8.0399999999999991</v>
      </c>
      <c r="K1728">
        <v>18.5989</v>
      </c>
      <c r="L1728">
        <v>2186.71</v>
      </c>
    </row>
    <row r="1729" spans="1:12" x14ac:dyDescent="0.35">
      <c r="A1729" s="3">
        <v>40490</v>
      </c>
      <c r="B1729">
        <v>23.998799999999999</v>
      </c>
      <c r="C1729">
        <v>43.290700000000001</v>
      </c>
      <c r="D1729">
        <v>16.440000000000001</v>
      </c>
      <c r="E1729">
        <v>27.970400000000001</v>
      </c>
      <c r="F1729">
        <v>22.258800000000001</v>
      </c>
      <c r="G1729">
        <v>169.13</v>
      </c>
      <c r="H1729">
        <v>171.99</v>
      </c>
      <c r="I1729">
        <v>44.574800000000003</v>
      </c>
      <c r="J1729">
        <v>8.14</v>
      </c>
      <c r="K1729">
        <v>18.5901</v>
      </c>
      <c r="L1729">
        <v>2188.94</v>
      </c>
    </row>
    <row r="1730" spans="1:12" x14ac:dyDescent="0.35">
      <c r="A1730" s="3">
        <v>40491</v>
      </c>
      <c r="B1730">
        <v>24.124099999999999</v>
      </c>
      <c r="C1730">
        <v>42.945599999999999</v>
      </c>
      <c r="D1730">
        <v>16.97</v>
      </c>
      <c r="E1730">
        <v>27.6815</v>
      </c>
      <c r="F1730">
        <v>22.222200000000001</v>
      </c>
      <c r="G1730">
        <v>170.46</v>
      </c>
      <c r="H1730">
        <v>170.27</v>
      </c>
      <c r="I1730">
        <v>44.686700000000002</v>
      </c>
      <c r="J1730">
        <v>7.91</v>
      </c>
      <c r="K1730">
        <v>18.5288</v>
      </c>
      <c r="L1730">
        <v>2176.88</v>
      </c>
    </row>
    <row r="1731" spans="1:12" x14ac:dyDescent="0.35">
      <c r="A1731" s="3">
        <v>40492</v>
      </c>
      <c r="B1731">
        <v>24.115200000000002</v>
      </c>
      <c r="C1731">
        <v>43.210500000000003</v>
      </c>
      <c r="D1731">
        <v>16.940000000000001</v>
      </c>
      <c r="E1731">
        <v>27.633299999999998</v>
      </c>
      <c r="F1731">
        <v>22.35</v>
      </c>
      <c r="G1731">
        <v>176.87</v>
      </c>
      <c r="H1731">
        <v>173.33</v>
      </c>
      <c r="I1731">
        <v>44.462899999999998</v>
      </c>
      <c r="J1731">
        <v>7.75</v>
      </c>
      <c r="K1731">
        <v>18.4237</v>
      </c>
      <c r="L1731">
        <v>2187.7399999999998</v>
      </c>
    </row>
    <row r="1732" spans="1:12" x14ac:dyDescent="0.35">
      <c r="A1732" s="3">
        <v>40493</v>
      </c>
      <c r="B1732">
        <v>23.882400000000001</v>
      </c>
      <c r="C1732">
        <v>43.023699999999998</v>
      </c>
      <c r="D1732">
        <v>16.8</v>
      </c>
      <c r="E1732">
        <v>27.520199999999999</v>
      </c>
      <c r="F1732">
        <v>18.726900000000001</v>
      </c>
      <c r="G1732">
        <v>175.14</v>
      </c>
      <c r="H1732">
        <v>170.37</v>
      </c>
      <c r="I1732">
        <v>44.686700000000002</v>
      </c>
      <c r="J1732">
        <v>7.63</v>
      </c>
      <c r="K1732">
        <v>18.572600000000001</v>
      </c>
      <c r="L1732">
        <v>2173.11</v>
      </c>
    </row>
    <row r="1733" spans="1:12" x14ac:dyDescent="0.35">
      <c r="A1733" s="3">
        <v>40494</v>
      </c>
      <c r="B1733">
        <v>23.5154</v>
      </c>
      <c r="C1733">
        <v>41.851799999999997</v>
      </c>
      <c r="D1733">
        <v>16.55</v>
      </c>
      <c r="E1733">
        <v>27.277000000000001</v>
      </c>
      <c r="F1733">
        <v>18.389299999999999</v>
      </c>
      <c r="G1733">
        <v>173</v>
      </c>
      <c r="H1733">
        <v>165.68</v>
      </c>
      <c r="I1733">
        <v>44.267000000000003</v>
      </c>
      <c r="J1733">
        <v>7.63</v>
      </c>
      <c r="K1733">
        <v>18.852799999999998</v>
      </c>
      <c r="L1733">
        <v>2137.9499999999998</v>
      </c>
    </row>
    <row r="1734" spans="1:12" x14ac:dyDescent="0.35">
      <c r="A1734" s="3">
        <v>40497</v>
      </c>
      <c r="B1734">
        <v>23.4528</v>
      </c>
      <c r="C1734">
        <v>41.7166</v>
      </c>
      <c r="D1734">
        <v>16.594999999999999</v>
      </c>
      <c r="E1734">
        <v>27.353999999999999</v>
      </c>
      <c r="F1734">
        <v>18.206700000000001</v>
      </c>
      <c r="G1734">
        <v>168.3</v>
      </c>
      <c r="H1734">
        <v>158.9</v>
      </c>
      <c r="I1734">
        <v>43.7029</v>
      </c>
      <c r="J1734">
        <v>7.5649999999999995</v>
      </c>
      <c r="K1734">
        <v>18.646999999999998</v>
      </c>
      <c r="L1734">
        <v>2131.48</v>
      </c>
    </row>
    <row r="1735" spans="1:12" x14ac:dyDescent="0.35">
      <c r="A1735" s="3">
        <v>40498</v>
      </c>
      <c r="B1735">
        <v>23.2456</v>
      </c>
      <c r="C1735">
        <v>40.976799999999997</v>
      </c>
      <c r="D1735">
        <v>16.239999999999998</v>
      </c>
      <c r="E1735">
        <v>26.5642</v>
      </c>
      <c r="F1735">
        <v>17.736699999999999</v>
      </c>
      <c r="G1735">
        <v>165.4</v>
      </c>
      <c r="H1735">
        <v>157.78</v>
      </c>
      <c r="I1735">
        <v>43.250599999999999</v>
      </c>
      <c r="J1735">
        <v>7.43</v>
      </c>
      <c r="K1735">
        <v>18.45</v>
      </c>
      <c r="L1735">
        <v>2093.63</v>
      </c>
    </row>
    <row r="1736" spans="1:12" x14ac:dyDescent="0.35">
      <c r="A1736" s="3">
        <v>40499</v>
      </c>
      <c r="B1736">
        <v>23.029499999999999</v>
      </c>
      <c r="C1736">
        <v>40.828699999999998</v>
      </c>
      <c r="D1736">
        <v>16.149999999999999</v>
      </c>
      <c r="E1736">
        <v>26.882100000000001</v>
      </c>
      <c r="F1736">
        <v>17.709399999999999</v>
      </c>
      <c r="G1736">
        <v>166.68</v>
      </c>
      <c r="H1736">
        <v>158.35</v>
      </c>
      <c r="I1736">
        <v>44.742600000000003</v>
      </c>
      <c r="J1736">
        <v>7.33</v>
      </c>
      <c r="K1736">
        <v>18.4588</v>
      </c>
      <c r="L1736">
        <v>2100</v>
      </c>
    </row>
    <row r="1737" spans="1:12" x14ac:dyDescent="0.35">
      <c r="A1737" s="3">
        <v>40500</v>
      </c>
      <c r="B1737">
        <v>23.270399999999999</v>
      </c>
      <c r="C1737">
        <v>41.906199999999998</v>
      </c>
      <c r="D1737">
        <v>16.989999999999998</v>
      </c>
      <c r="E1737">
        <v>27.267299999999999</v>
      </c>
      <c r="F1737">
        <v>17.8964</v>
      </c>
      <c r="G1737">
        <v>168.33</v>
      </c>
      <c r="H1737">
        <v>164.17</v>
      </c>
      <c r="I1737">
        <v>44.5002</v>
      </c>
      <c r="J1737">
        <v>7.35</v>
      </c>
      <c r="K1737">
        <v>18.401800000000001</v>
      </c>
      <c r="L1737">
        <v>2134.77</v>
      </c>
    </row>
    <row r="1738" spans="1:12" x14ac:dyDescent="0.35">
      <c r="A1738" s="3">
        <v>40501</v>
      </c>
      <c r="B1738">
        <v>23.137499999999999</v>
      </c>
      <c r="C1738">
        <v>41.675199999999997</v>
      </c>
      <c r="D1738">
        <v>16.57</v>
      </c>
      <c r="E1738">
        <v>27.115600000000001</v>
      </c>
      <c r="F1738">
        <v>17.8964</v>
      </c>
      <c r="G1738">
        <v>173.04</v>
      </c>
      <c r="H1738">
        <v>164.82</v>
      </c>
      <c r="I1738">
        <v>44.723999999999997</v>
      </c>
      <c r="J1738">
        <v>7.47</v>
      </c>
      <c r="K1738">
        <v>18.506900000000002</v>
      </c>
      <c r="L1738">
        <v>2135.27</v>
      </c>
    </row>
    <row r="1739" spans="1:12" x14ac:dyDescent="0.35">
      <c r="A1739" s="3">
        <v>40504</v>
      </c>
      <c r="B1739">
        <v>23.1736</v>
      </c>
      <c r="C1739">
        <v>42.576000000000001</v>
      </c>
      <c r="D1739">
        <v>16.559999999999999</v>
      </c>
      <c r="E1739">
        <v>27.0169</v>
      </c>
      <c r="F1739">
        <v>17.8508</v>
      </c>
      <c r="G1739">
        <v>188.32</v>
      </c>
      <c r="H1739">
        <v>170.39</v>
      </c>
      <c r="I1739">
        <v>44.583599999999997</v>
      </c>
      <c r="J1739">
        <v>7.41</v>
      </c>
      <c r="K1739">
        <v>18.607600000000001</v>
      </c>
      <c r="L1739">
        <v>2150.86</v>
      </c>
    </row>
    <row r="1740" spans="1:12" x14ac:dyDescent="0.35">
      <c r="A1740" s="3">
        <v>40505</v>
      </c>
      <c r="B1740">
        <v>22.624199999999998</v>
      </c>
      <c r="C1740">
        <v>41.946899999999999</v>
      </c>
      <c r="D1740">
        <v>16.190000000000001</v>
      </c>
      <c r="E1740">
        <v>26.188600000000001</v>
      </c>
      <c r="F1740">
        <v>17.522300000000001</v>
      </c>
      <c r="G1740">
        <v>187.71</v>
      </c>
      <c r="H1740">
        <v>168.2</v>
      </c>
      <c r="I1740">
        <v>44.096699999999998</v>
      </c>
      <c r="J1740">
        <v>7.32</v>
      </c>
      <c r="K1740">
        <v>18.465299999999999</v>
      </c>
      <c r="L1740">
        <v>2116.61</v>
      </c>
    </row>
    <row r="1741" spans="1:12" x14ac:dyDescent="0.35">
      <c r="A1741" s="3">
        <v>40506</v>
      </c>
      <c r="B1741">
        <v>22.849299999999999</v>
      </c>
      <c r="C1741">
        <v>42.771000000000001</v>
      </c>
      <c r="D1741">
        <v>16.41</v>
      </c>
      <c r="E1741">
        <v>26.718299999999999</v>
      </c>
      <c r="F1741">
        <v>17.759499999999999</v>
      </c>
      <c r="G1741">
        <v>188.77</v>
      </c>
      <c r="H1741">
        <v>177.25</v>
      </c>
      <c r="I1741">
        <v>45.007199999999997</v>
      </c>
      <c r="J1741">
        <v>7.62</v>
      </c>
      <c r="K1741">
        <v>18.728000000000002</v>
      </c>
      <c r="L1741">
        <v>2160.52</v>
      </c>
    </row>
    <row r="1742" spans="1:12" x14ac:dyDescent="0.35">
      <c r="A1742" s="3">
        <v>40508</v>
      </c>
      <c r="B1742">
        <v>22.822299999999998</v>
      </c>
      <c r="C1742">
        <v>42.902099999999997</v>
      </c>
      <c r="D1742">
        <v>16.260000000000002</v>
      </c>
      <c r="E1742">
        <v>26.477499999999999</v>
      </c>
      <c r="F1742">
        <v>17.832599999999999</v>
      </c>
      <c r="G1742">
        <v>191.19</v>
      </c>
      <c r="H1742">
        <v>177.5</v>
      </c>
      <c r="I1742">
        <v>44.686500000000002</v>
      </c>
      <c r="J1742">
        <v>7.55</v>
      </c>
      <c r="K1742">
        <v>18.677700000000002</v>
      </c>
      <c r="L1742">
        <v>2153.91</v>
      </c>
    </row>
    <row r="1743" spans="1:12" x14ac:dyDescent="0.35">
      <c r="A1743" s="3">
        <v>40511</v>
      </c>
      <c r="B1743">
        <v>22.795300000000001</v>
      </c>
      <c r="C1743">
        <v>43.052900000000001</v>
      </c>
      <c r="D1743">
        <v>16.38</v>
      </c>
      <c r="E1743">
        <v>26.217500000000001</v>
      </c>
      <c r="F1743">
        <v>17.741299999999999</v>
      </c>
      <c r="G1743">
        <v>198.92</v>
      </c>
      <c r="H1743">
        <v>179.49</v>
      </c>
      <c r="I1743">
        <v>44.2652</v>
      </c>
      <c r="J1743">
        <v>7.38</v>
      </c>
      <c r="K1743">
        <v>18.677700000000002</v>
      </c>
      <c r="L1743">
        <v>2144.56</v>
      </c>
    </row>
    <row r="1744" spans="1:12" x14ac:dyDescent="0.35">
      <c r="A1744" s="3">
        <v>40512</v>
      </c>
      <c r="B1744">
        <v>22.748000000000001</v>
      </c>
      <c r="C1744">
        <v>42.275700000000001</v>
      </c>
      <c r="D1744">
        <v>15.815</v>
      </c>
      <c r="E1744">
        <v>26.0489</v>
      </c>
      <c r="F1744">
        <v>17.485800000000001</v>
      </c>
      <c r="G1744">
        <v>205.9</v>
      </c>
      <c r="H1744">
        <v>175.4</v>
      </c>
      <c r="I1744">
        <v>43.834600000000002</v>
      </c>
      <c r="J1744">
        <v>7.29</v>
      </c>
      <c r="K1744">
        <v>18.526599999999998</v>
      </c>
      <c r="L1744">
        <v>2117.33</v>
      </c>
    </row>
    <row r="1745" spans="1:12" x14ac:dyDescent="0.35">
      <c r="A1745" s="3">
        <v>40513</v>
      </c>
      <c r="B1745">
        <v>23.4528</v>
      </c>
      <c r="C1745">
        <v>42.989100000000001</v>
      </c>
      <c r="D1745">
        <v>16.149999999999999</v>
      </c>
      <c r="E1745">
        <v>26.631599999999999</v>
      </c>
      <c r="F1745">
        <v>17.631799999999998</v>
      </c>
      <c r="G1745">
        <v>200.14</v>
      </c>
      <c r="H1745">
        <v>176.55</v>
      </c>
      <c r="I1745">
        <v>44.836300000000001</v>
      </c>
      <c r="J1745">
        <v>7.51</v>
      </c>
      <c r="K1745">
        <v>18.809000000000001</v>
      </c>
      <c r="L1745">
        <v>2162.83</v>
      </c>
    </row>
    <row r="1746" spans="1:12" x14ac:dyDescent="0.35">
      <c r="A1746" s="3">
        <v>40514</v>
      </c>
      <c r="B1746">
        <v>24.218299999999999</v>
      </c>
      <c r="C1746">
        <v>43.226799999999997</v>
      </c>
      <c r="D1746">
        <v>16.329999999999998</v>
      </c>
      <c r="E1746">
        <v>27.065100000000001</v>
      </c>
      <c r="F1746">
        <v>17.540500000000002</v>
      </c>
      <c r="G1746">
        <v>193.42</v>
      </c>
      <c r="H1746">
        <v>176.53</v>
      </c>
      <c r="I1746">
        <v>45.398099999999999</v>
      </c>
      <c r="J1746">
        <v>7.54</v>
      </c>
      <c r="K1746">
        <v>19.0017</v>
      </c>
      <c r="L1746">
        <v>2185.3000000000002</v>
      </c>
    </row>
    <row r="1747" spans="1:12" x14ac:dyDescent="0.35">
      <c r="A1747" s="3">
        <v>40515</v>
      </c>
      <c r="B1747">
        <v>24.3354</v>
      </c>
      <c r="C1747">
        <v>43.130400000000002</v>
      </c>
      <c r="D1747">
        <v>16.349499999999999</v>
      </c>
      <c r="E1747">
        <v>27.748899999999999</v>
      </c>
      <c r="F1747">
        <v>17.403600000000001</v>
      </c>
      <c r="G1747">
        <v>185.45</v>
      </c>
      <c r="H1747">
        <v>175.68</v>
      </c>
      <c r="I1747">
        <v>45.707000000000001</v>
      </c>
      <c r="J1747">
        <v>7.65</v>
      </c>
      <c r="K1747">
        <v>18.992899999999999</v>
      </c>
      <c r="L1747">
        <v>2191.17</v>
      </c>
    </row>
    <row r="1748" spans="1:12" x14ac:dyDescent="0.35">
      <c r="A1748" s="3">
        <v>40518</v>
      </c>
      <c r="B1748">
        <v>24.173300000000001</v>
      </c>
      <c r="C1748">
        <v>43.498600000000003</v>
      </c>
      <c r="D1748">
        <v>16.329999999999998</v>
      </c>
      <c r="E1748">
        <v>27.674299999999999</v>
      </c>
      <c r="F1748">
        <v>17.729900000000001</v>
      </c>
      <c r="G1748">
        <v>193.47</v>
      </c>
      <c r="H1748">
        <v>178.05</v>
      </c>
      <c r="I1748">
        <v>45.241300000000003</v>
      </c>
      <c r="J1748">
        <v>7.819</v>
      </c>
      <c r="K1748">
        <v>19.0017</v>
      </c>
      <c r="L1748">
        <v>2189.81</v>
      </c>
    </row>
    <row r="1749" spans="1:12" x14ac:dyDescent="0.35">
      <c r="A1749" s="3">
        <v>40519</v>
      </c>
      <c r="B1749">
        <v>24.200299999999999</v>
      </c>
      <c r="C1749">
        <v>43.234999999999999</v>
      </c>
      <c r="D1749">
        <v>16.940000000000001</v>
      </c>
      <c r="E1749">
        <v>27.9801</v>
      </c>
      <c r="F1749">
        <v>17.695699999999999</v>
      </c>
      <c r="G1749">
        <v>189.81</v>
      </c>
      <c r="H1749">
        <v>176.77</v>
      </c>
      <c r="I1749">
        <v>45.379399999999997</v>
      </c>
      <c r="J1749">
        <v>8.02</v>
      </c>
      <c r="K1749">
        <v>18.896599999999999</v>
      </c>
      <c r="L1749">
        <v>2189.35</v>
      </c>
    </row>
    <row r="1750" spans="1:12" x14ac:dyDescent="0.35">
      <c r="A1750" s="3">
        <v>40520</v>
      </c>
      <c r="B1750">
        <v>24.5245</v>
      </c>
      <c r="C1750">
        <v>43.615400000000001</v>
      </c>
      <c r="D1750">
        <v>17.02</v>
      </c>
      <c r="E1750">
        <v>28.153400000000001</v>
      </c>
      <c r="F1750">
        <v>17.659199999999998</v>
      </c>
      <c r="G1750">
        <v>188.23</v>
      </c>
      <c r="H1750">
        <v>176.29</v>
      </c>
      <c r="I1750">
        <v>45.763199999999998</v>
      </c>
      <c r="J1750">
        <v>8.17</v>
      </c>
      <c r="K1750">
        <v>19.1067</v>
      </c>
      <c r="L1750">
        <v>2200.6</v>
      </c>
    </row>
    <row r="1751" spans="1:12" x14ac:dyDescent="0.35">
      <c r="A1751" s="3">
        <v>40521</v>
      </c>
      <c r="B1751">
        <v>24.389399999999998</v>
      </c>
      <c r="C1751">
        <v>43.4452</v>
      </c>
      <c r="D1751">
        <v>16.95</v>
      </c>
      <c r="E1751">
        <v>28.182300000000001</v>
      </c>
      <c r="F1751">
        <v>17.9786</v>
      </c>
      <c r="G1751">
        <v>191.05</v>
      </c>
      <c r="H1751">
        <v>174.85</v>
      </c>
      <c r="I1751">
        <v>45.950499999999998</v>
      </c>
      <c r="J1751">
        <v>7.95</v>
      </c>
      <c r="K1751">
        <v>19.097999999999999</v>
      </c>
      <c r="L1751">
        <v>2201.5700000000002</v>
      </c>
    </row>
    <row r="1752" spans="1:12" x14ac:dyDescent="0.35">
      <c r="A1752" s="3">
        <v>40522</v>
      </c>
      <c r="B1752">
        <v>24.6236</v>
      </c>
      <c r="C1752">
        <v>43.554299999999998</v>
      </c>
      <c r="D1752">
        <v>17.010000000000002</v>
      </c>
      <c r="E1752">
        <v>28.842099999999999</v>
      </c>
      <c r="F1752">
        <v>17.9786</v>
      </c>
      <c r="G1752">
        <v>194.63</v>
      </c>
      <c r="H1752">
        <v>175.62</v>
      </c>
      <c r="I1752">
        <v>46.322600000000001</v>
      </c>
      <c r="J1752">
        <v>8.07</v>
      </c>
      <c r="K1752">
        <v>19.185600000000001</v>
      </c>
      <c r="L1752">
        <v>2215.34</v>
      </c>
    </row>
    <row r="1753" spans="1:12" x14ac:dyDescent="0.35">
      <c r="A1753" s="3">
        <v>40525</v>
      </c>
      <c r="B1753">
        <v>24.538</v>
      </c>
      <c r="C1753">
        <v>43.705100000000002</v>
      </c>
      <c r="D1753">
        <v>16.697500000000002</v>
      </c>
      <c r="E1753">
        <v>29.294799999999999</v>
      </c>
      <c r="F1753">
        <v>17.8691</v>
      </c>
      <c r="G1753">
        <v>183.8</v>
      </c>
      <c r="H1753">
        <v>174.25</v>
      </c>
      <c r="I1753">
        <v>45.985599999999998</v>
      </c>
      <c r="J1753">
        <v>8.23</v>
      </c>
      <c r="K1753">
        <v>18.826499999999999</v>
      </c>
      <c r="L1753">
        <v>2207.4499999999998</v>
      </c>
    </row>
    <row r="1754" spans="1:12" x14ac:dyDescent="0.35">
      <c r="A1754" s="3">
        <v>40526</v>
      </c>
      <c r="B1754">
        <v>24.875800000000002</v>
      </c>
      <c r="C1754">
        <v>43.517600000000002</v>
      </c>
      <c r="D1754">
        <v>16.63</v>
      </c>
      <c r="E1754">
        <v>29.386299999999999</v>
      </c>
      <c r="F1754">
        <v>17.832599999999999</v>
      </c>
      <c r="G1754">
        <v>178.45</v>
      </c>
      <c r="H1754">
        <v>173.94</v>
      </c>
      <c r="I1754">
        <v>46.0441</v>
      </c>
      <c r="J1754">
        <v>8.0500000000000007</v>
      </c>
      <c r="K1754">
        <v>18.8003</v>
      </c>
      <c r="L1754">
        <v>2212.59</v>
      </c>
    </row>
    <row r="1755" spans="1:12" x14ac:dyDescent="0.35">
      <c r="A1755" s="3">
        <v>40527</v>
      </c>
      <c r="B1755">
        <v>25.082899999999999</v>
      </c>
      <c r="C1755">
        <v>43.527099999999997</v>
      </c>
      <c r="D1755">
        <v>16.45</v>
      </c>
      <c r="E1755">
        <v>29.367000000000001</v>
      </c>
      <c r="F1755">
        <v>17.768699999999999</v>
      </c>
      <c r="G1755">
        <v>178.5</v>
      </c>
      <c r="H1755">
        <v>175.57</v>
      </c>
      <c r="I1755">
        <v>45.959800000000001</v>
      </c>
      <c r="J1755">
        <v>8.02</v>
      </c>
      <c r="K1755">
        <v>18.633900000000001</v>
      </c>
      <c r="L1755">
        <v>2202.4499999999998</v>
      </c>
    </row>
    <row r="1756" spans="1:12" x14ac:dyDescent="0.35">
      <c r="A1756" s="3">
        <v>40528</v>
      </c>
      <c r="B1756">
        <v>25.206800000000001</v>
      </c>
      <c r="C1756">
        <v>43.648000000000003</v>
      </c>
      <c r="D1756">
        <v>16.510000000000002</v>
      </c>
      <c r="E1756">
        <v>29.155100000000001</v>
      </c>
      <c r="F1756">
        <v>18.0242</v>
      </c>
      <c r="G1756">
        <v>181.65</v>
      </c>
      <c r="H1756">
        <v>178.04</v>
      </c>
      <c r="I1756">
        <v>46.484099999999998</v>
      </c>
      <c r="J1756">
        <v>8.0299999999999994</v>
      </c>
      <c r="K1756">
        <v>18.651399999999999</v>
      </c>
      <c r="L1756">
        <v>2218.02</v>
      </c>
    </row>
    <row r="1757" spans="1:12" x14ac:dyDescent="0.35">
      <c r="A1757" s="3">
        <v>40529</v>
      </c>
      <c r="B1757">
        <v>25.130199999999999</v>
      </c>
      <c r="C1757">
        <v>43.561100000000003</v>
      </c>
      <c r="D1757">
        <v>16.381</v>
      </c>
      <c r="E1757">
        <v>30.303699999999999</v>
      </c>
      <c r="F1757">
        <v>17.841699999999999</v>
      </c>
      <c r="G1757">
        <v>180.02</v>
      </c>
      <c r="H1757">
        <v>177.58</v>
      </c>
      <c r="I1757">
        <v>46.306199999999997</v>
      </c>
      <c r="J1757">
        <v>8.1</v>
      </c>
      <c r="K1757">
        <v>18.791499999999999</v>
      </c>
      <c r="L1757">
        <v>2218.29</v>
      </c>
    </row>
    <row r="1758" spans="1:12" x14ac:dyDescent="0.35">
      <c r="A1758" s="3">
        <v>40532</v>
      </c>
      <c r="B1758">
        <v>25.046900000000001</v>
      </c>
      <c r="C1758">
        <v>43.778500000000001</v>
      </c>
      <c r="D1758">
        <v>16.280999999999999</v>
      </c>
      <c r="E1758">
        <v>30.508400000000002</v>
      </c>
      <c r="F1758">
        <v>17.9056</v>
      </c>
      <c r="G1758">
        <v>178.05</v>
      </c>
      <c r="H1758">
        <v>183.29</v>
      </c>
      <c r="I1758">
        <v>46.287500000000001</v>
      </c>
      <c r="J1758">
        <v>8.24</v>
      </c>
      <c r="K1758">
        <v>18.5901</v>
      </c>
      <c r="L1758">
        <v>2223.04</v>
      </c>
    </row>
    <row r="1759" spans="1:12" x14ac:dyDescent="0.35">
      <c r="A1759" s="3">
        <v>40533</v>
      </c>
      <c r="B1759">
        <v>25.281099999999999</v>
      </c>
      <c r="C1759">
        <v>44.049500000000002</v>
      </c>
      <c r="D1759">
        <v>16.600000000000001</v>
      </c>
      <c r="E1759">
        <v>30.590299999999999</v>
      </c>
      <c r="F1759">
        <v>17.823399999999999</v>
      </c>
      <c r="G1759">
        <v>186.24</v>
      </c>
      <c r="H1759">
        <v>184.75</v>
      </c>
      <c r="I1759">
        <v>46.802399999999999</v>
      </c>
      <c r="J1759">
        <v>8.14</v>
      </c>
      <c r="K1759">
        <v>18.476299999999998</v>
      </c>
      <c r="L1759">
        <v>2234.5700000000002</v>
      </c>
    </row>
    <row r="1760" spans="1:12" x14ac:dyDescent="0.35">
      <c r="A1760" s="3">
        <v>40534</v>
      </c>
      <c r="B1760">
        <v>25.386900000000001</v>
      </c>
      <c r="C1760">
        <v>44.179299999999998</v>
      </c>
      <c r="D1760">
        <v>16.6325</v>
      </c>
      <c r="E1760">
        <v>30.494</v>
      </c>
      <c r="F1760">
        <v>17.8508</v>
      </c>
      <c r="G1760">
        <v>185.35</v>
      </c>
      <c r="H1760">
        <v>184.76</v>
      </c>
      <c r="I1760">
        <v>46.802399999999999</v>
      </c>
      <c r="J1760">
        <v>8.1110000000000007</v>
      </c>
      <c r="K1760">
        <v>18.292400000000001</v>
      </c>
      <c r="L1760">
        <v>2235.91</v>
      </c>
    </row>
    <row r="1761" spans="1:12" x14ac:dyDescent="0.35">
      <c r="A1761" s="3">
        <v>40535</v>
      </c>
      <c r="B1761">
        <v>25.488199999999999</v>
      </c>
      <c r="C1761">
        <v>43.967300000000002</v>
      </c>
      <c r="D1761">
        <v>16.72</v>
      </c>
      <c r="E1761">
        <v>30.378399999999999</v>
      </c>
      <c r="F1761">
        <v>17.9694</v>
      </c>
      <c r="G1761">
        <v>184.58</v>
      </c>
      <c r="H1761">
        <v>182.59</v>
      </c>
      <c r="I1761">
        <v>46.287500000000001</v>
      </c>
      <c r="J1761">
        <v>8.0399999999999991</v>
      </c>
      <c r="K1761">
        <v>18.2486</v>
      </c>
      <c r="L1761">
        <v>2230.27</v>
      </c>
    </row>
    <row r="1762" spans="1:12" x14ac:dyDescent="0.35">
      <c r="A1762" s="3">
        <v>40539</v>
      </c>
      <c r="B1762">
        <v>25.281099999999999</v>
      </c>
      <c r="C1762">
        <v>44.114100000000001</v>
      </c>
      <c r="D1762">
        <v>16.48</v>
      </c>
      <c r="E1762">
        <v>30.494</v>
      </c>
      <c r="F1762">
        <v>18.398399999999999</v>
      </c>
      <c r="G1762">
        <v>180.01</v>
      </c>
      <c r="H1762">
        <v>182.14</v>
      </c>
      <c r="I1762">
        <v>46.4467</v>
      </c>
      <c r="J1762">
        <v>8.0500000000000007</v>
      </c>
      <c r="K1762">
        <v>18.2486</v>
      </c>
      <c r="L1762">
        <v>2229.86</v>
      </c>
    </row>
    <row r="1763" spans="1:12" x14ac:dyDescent="0.35">
      <c r="A1763" s="3">
        <v>40540</v>
      </c>
      <c r="B1763">
        <v>25.227</v>
      </c>
      <c r="C1763">
        <v>44.221400000000003</v>
      </c>
      <c r="D1763">
        <v>16.43</v>
      </c>
      <c r="E1763">
        <v>30.407299999999999</v>
      </c>
      <c r="F1763">
        <v>18.5718</v>
      </c>
      <c r="G1763">
        <v>183.67</v>
      </c>
      <c r="H1763">
        <v>181.09</v>
      </c>
      <c r="I1763">
        <v>46.680700000000002</v>
      </c>
      <c r="J1763">
        <v>8.09</v>
      </c>
      <c r="K1763">
        <v>18.2836</v>
      </c>
      <c r="L1763">
        <v>2227.42</v>
      </c>
    </row>
    <row r="1764" spans="1:12" x14ac:dyDescent="0.35">
      <c r="A1764" s="3">
        <v>40541</v>
      </c>
      <c r="B1764">
        <v>25.190999999999999</v>
      </c>
      <c r="C1764">
        <v>44.196899999999999</v>
      </c>
      <c r="D1764">
        <v>16.61</v>
      </c>
      <c r="E1764">
        <v>30.3398</v>
      </c>
      <c r="F1764">
        <v>18.480499999999999</v>
      </c>
      <c r="G1764">
        <v>180.27</v>
      </c>
      <c r="H1764">
        <v>183.37</v>
      </c>
      <c r="I1764">
        <v>46.802399999999999</v>
      </c>
      <c r="J1764">
        <v>8.08</v>
      </c>
      <c r="K1764">
        <v>18.336200000000002</v>
      </c>
      <c r="L1764">
        <v>2231.64</v>
      </c>
    </row>
    <row r="1765" spans="1:12" x14ac:dyDescent="0.35">
      <c r="A1765" s="3">
        <v>40542</v>
      </c>
      <c r="B1765">
        <v>25.082899999999999</v>
      </c>
      <c r="C1765">
        <v>43.975499999999997</v>
      </c>
      <c r="D1765">
        <v>16.760000000000002</v>
      </c>
      <c r="E1765">
        <v>30.137599999999999</v>
      </c>
      <c r="F1765">
        <v>18.462299999999999</v>
      </c>
      <c r="G1765">
        <v>179.8</v>
      </c>
      <c r="H1765">
        <v>182.75</v>
      </c>
      <c r="I1765">
        <v>46.558999999999997</v>
      </c>
      <c r="J1765">
        <v>8.14</v>
      </c>
      <c r="K1765">
        <v>18.406199999999998</v>
      </c>
      <c r="L1765">
        <v>2225.7199999999998</v>
      </c>
    </row>
    <row r="1766" spans="1:12" x14ac:dyDescent="0.35">
      <c r="A1766" s="3">
        <v>40543</v>
      </c>
      <c r="B1766">
        <v>25.137</v>
      </c>
      <c r="C1766">
        <v>43.826000000000001</v>
      </c>
      <c r="D1766">
        <v>16.63</v>
      </c>
      <c r="E1766">
        <v>30.147200000000002</v>
      </c>
      <c r="F1766">
        <v>18.462299999999999</v>
      </c>
      <c r="G1766">
        <v>175.7</v>
      </c>
      <c r="H1766">
        <v>180</v>
      </c>
      <c r="I1766">
        <v>46.334299999999999</v>
      </c>
      <c r="J1766">
        <v>8.18</v>
      </c>
      <c r="K1766">
        <v>18.414999999999999</v>
      </c>
      <c r="L1766">
        <v>2217.86</v>
      </c>
    </row>
    <row r="1767" spans="1:12" x14ac:dyDescent="0.35">
      <c r="A1767" s="3">
        <v>40546</v>
      </c>
      <c r="B1767">
        <v>25.2</v>
      </c>
      <c r="C1767">
        <v>44.778500000000001</v>
      </c>
      <c r="D1767">
        <v>16.75</v>
      </c>
      <c r="E1767">
        <v>30.455400000000001</v>
      </c>
      <c r="F1767">
        <v>18.6995</v>
      </c>
      <c r="G1767">
        <v>178.41</v>
      </c>
      <c r="H1767">
        <v>184.22</v>
      </c>
      <c r="I1767">
        <v>46.9803</v>
      </c>
      <c r="J1767">
        <v>8.4700000000000006</v>
      </c>
      <c r="K1767">
        <v>18.257400000000001</v>
      </c>
      <c r="L1767">
        <v>2254.23</v>
      </c>
    </row>
    <row r="1768" spans="1:12" x14ac:dyDescent="0.35">
      <c r="A1768" s="3">
        <v>40547</v>
      </c>
      <c r="B1768">
        <v>25.296800000000001</v>
      </c>
      <c r="C1768">
        <v>45.0122</v>
      </c>
      <c r="D1768">
        <v>16.591000000000001</v>
      </c>
      <c r="E1768">
        <v>30.320599999999999</v>
      </c>
      <c r="F1768">
        <v>18.726900000000001</v>
      </c>
      <c r="G1768">
        <v>181.37</v>
      </c>
      <c r="H1768">
        <v>185.01</v>
      </c>
      <c r="I1768">
        <v>47.719900000000003</v>
      </c>
      <c r="J1768">
        <v>8.77</v>
      </c>
      <c r="K1768">
        <v>18.520099999999999</v>
      </c>
      <c r="L1768">
        <v>2251.46</v>
      </c>
    </row>
    <row r="1769" spans="1:12" x14ac:dyDescent="0.35">
      <c r="A1769" s="3">
        <v>40548</v>
      </c>
      <c r="B1769">
        <v>25.218</v>
      </c>
      <c r="C1769">
        <v>45.380400000000002</v>
      </c>
      <c r="D1769">
        <v>16.91</v>
      </c>
      <c r="E1769">
        <v>29.896799999999999</v>
      </c>
      <c r="F1769">
        <v>18.955100000000002</v>
      </c>
      <c r="G1769">
        <v>179.73</v>
      </c>
      <c r="H1769">
        <v>187.42</v>
      </c>
      <c r="I1769">
        <v>48.712400000000002</v>
      </c>
      <c r="J1769">
        <v>8.91</v>
      </c>
      <c r="K1769">
        <v>18.336200000000002</v>
      </c>
      <c r="L1769">
        <v>2270.4</v>
      </c>
    </row>
    <row r="1770" spans="1:12" x14ac:dyDescent="0.35">
      <c r="A1770" s="3">
        <v>40549</v>
      </c>
      <c r="B1770">
        <v>25.956499999999998</v>
      </c>
      <c r="C1770">
        <v>45.343699999999998</v>
      </c>
      <c r="D1770">
        <v>17.059000000000001</v>
      </c>
      <c r="E1770">
        <v>30.021999999999998</v>
      </c>
      <c r="F1770">
        <v>19.119299999999999</v>
      </c>
      <c r="G1770">
        <v>177.99</v>
      </c>
      <c r="H1770">
        <v>185.86</v>
      </c>
      <c r="I1770">
        <v>49.311500000000002</v>
      </c>
      <c r="J1770">
        <v>8.69</v>
      </c>
      <c r="K1770">
        <v>18.1873</v>
      </c>
      <c r="L1770">
        <v>2277.5100000000002</v>
      </c>
    </row>
    <row r="1771" spans="1:12" x14ac:dyDescent="0.35">
      <c r="A1771" s="3">
        <v>40550</v>
      </c>
      <c r="B1771">
        <v>25.758400000000002</v>
      </c>
      <c r="C1771">
        <v>45.668399999999998</v>
      </c>
      <c r="D1771">
        <v>16.9025</v>
      </c>
      <c r="E1771">
        <v>29.8872</v>
      </c>
      <c r="F1771">
        <v>19.137599999999999</v>
      </c>
      <c r="G1771">
        <v>179.3</v>
      </c>
      <c r="H1771">
        <v>185.49</v>
      </c>
      <c r="I1771">
        <v>48.4315</v>
      </c>
      <c r="J1771">
        <v>8.83</v>
      </c>
      <c r="K1771">
        <v>18.091000000000001</v>
      </c>
      <c r="L1771">
        <v>2276.6999999999998</v>
      </c>
    </row>
    <row r="1772" spans="1:12" x14ac:dyDescent="0.35">
      <c r="A1772" s="3">
        <v>40553</v>
      </c>
      <c r="B1772">
        <v>25.4162</v>
      </c>
      <c r="C1772">
        <v>46.5291</v>
      </c>
      <c r="D1772">
        <v>16.600000000000001</v>
      </c>
      <c r="E1772">
        <v>29.896799999999999</v>
      </c>
      <c r="F1772">
        <v>18.973300000000002</v>
      </c>
      <c r="G1772">
        <v>187.88</v>
      </c>
      <c r="H1772">
        <v>184.68</v>
      </c>
      <c r="I1772">
        <v>48.393999999999998</v>
      </c>
      <c r="J1772">
        <v>9.19</v>
      </c>
      <c r="K1772">
        <v>18.1173</v>
      </c>
      <c r="L1772">
        <v>2284.38</v>
      </c>
    </row>
    <row r="1773" spans="1:12" x14ac:dyDescent="0.35">
      <c r="A1773" s="3">
        <v>40554</v>
      </c>
      <c r="B1773">
        <v>25.3171</v>
      </c>
      <c r="C1773">
        <v>46.418399999999998</v>
      </c>
      <c r="D1773">
        <v>16.579999999999998</v>
      </c>
      <c r="E1773">
        <v>29.848600000000001</v>
      </c>
      <c r="F1773">
        <v>19.055499999999999</v>
      </c>
      <c r="G1773">
        <v>186.65</v>
      </c>
      <c r="H1773">
        <v>184.34</v>
      </c>
      <c r="I1773">
        <v>48.7498</v>
      </c>
      <c r="J1773">
        <v>8.36</v>
      </c>
      <c r="K1773">
        <v>18.432500000000001</v>
      </c>
      <c r="L1773">
        <v>2288.73</v>
      </c>
    </row>
    <row r="1774" spans="1:12" x14ac:dyDescent="0.35">
      <c r="A1774" s="3">
        <v>40555</v>
      </c>
      <c r="B1774">
        <v>25.7134</v>
      </c>
      <c r="C1774">
        <v>46.796100000000003</v>
      </c>
      <c r="D1774">
        <v>16.649999999999999</v>
      </c>
      <c r="E1774">
        <v>29.805299999999999</v>
      </c>
      <c r="F1774">
        <v>19.2745</v>
      </c>
      <c r="G1774">
        <v>188.9</v>
      </c>
      <c r="H1774">
        <v>184.08</v>
      </c>
      <c r="I1774">
        <v>49.002600000000001</v>
      </c>
      <c r="J1774">
        <v>8.39</v>
      </c>
      <c r="K1774">
        <v>18.653600000000001</v>
      </c>
      <c r="L1774">
        <v>2304.88</v>
      </c>
    </row>
    <row r="1775" spans="1:12" x14ac:dyDescent="0.35">
      <c r="A1775" s="3">
        <v>40556</v>
      </c>
      <c r="B1775">
        <v>25.389099999999999</v>
      </c>
      <c r="C1775">
        <v>46.967300000000002</v>
      </c>
      <c r="D1775">
        <v>16.75</v>
      </c>
      <c r="E1775">
        <v>30.031600000000001</v>
      </c>
      <c r="F1775">
        <v>19.238</v>
      </c>
      <c r="G1775">
        <v>191.49</v>
      </c>
      <c r="H1775">
        <v>185.53</v>
      </c>
      <c r="I1775">
        <v>48.562600000000003</v>
      </c>
      <c r="J1775">
        <v>8.26</v>
      </c>
      <c r="K1775">
        <v>18.642700000000001</v>
      </c>
      <c r="L1775">
        <v>2305.5300000000002</v>
      </c>
    </row>
    <row r="1776" spans="1:12" x14ac:dyDescent="0.35">
      <c r="A1776" s="3">
        <v>40557</v>
      </c>
      <c r="B1776">
        <v>25.488199999999999</v>
      </c>
      <c r="C1776">
        <v>47.347700000000003</v>
      </c>
      <c r="D1776">
        <v>16.809999999999999</v>
      </c>
      <c r="E1776">
        <v>30.142600000000002</v>
      </c>
      <c r="F1776">
        <v>19.3566</v>
      </c>
      <c r="G1776">
        <v>191.48</v>
      </c>
      <c r="H1776">
        <v>188.75</v>
      </c>
      <c r="I1776">
        <v>48.721699999999998</v>
      </c>
      <c r="J1776">
        <v>8.1999999999999993</v>
      </c>
      <c r="K1776">
        <v>18.4588</v>
      </c>
      <c r="L1776">
        <v>2323.4299999999998</v>
      </c>
    </row>
    <row r="1777" spans="1:12" x14ac:dyDescent="0.35">
      <c r="A1777" s="3">
        <v>40561</v>
      </c>
      <c r="B1777">
        <v>25.8124</v>
      </c>
      <c r="C1777">
        <v>46.283900000000003</v>
      </c>
      <c r="D1777">
        <v>16.498999999999999</v>
      </c>
      <c r="E1777">
        <v>30.4175</v>
      </c>
      <c r="F1777">
        <v>19.3612</v>
      </c>
      <c r="G1777">
        <v>193.68</v>
      </c>
      <c r="H1777">
        <v>191.25</v>
      </c>
      <c r="I1777">
        <v>49.648600000000002</v>
      </c>
      <c r="J1777">
        <v>8.1024999999999991</v>
      </c>
      <c r="K1777">
        <v>18.460999999999999</v>
      </c>
      <c r="L1777">
        <v>2328.79</v>
      </c>
    </row>
    <row r="1778" spans="1:12" x14ac:dyDescent="0.35">
      <c r="A1778" s="3">
        <v>40562</v>
      </c>
      <c r="B1778">
        <v>25.641300000000001</v>
      </c>
      <c r="C1778">
        <v>46.037999999999997</v>
      </c>
      <c r="D1778">
        <v>16.309999999999999</v>
      </c>
      <c r="E1778">
        <v>30.484999999999999</v>
      </c>
      <c r="F1778">
        <v>19.000699999999998</v>
      </c>
      <c r="G1778">
        <v>190.87</v>
      </c>
      <c r="H1778">
        <v>186.87</v>
      </c>
      <c r="I1778">
        <v>48.815300000000001</v>
      </c>
      <c r="J1778">
        <v>7.93</v>
      </c>
      <c r="K1778">
        <v>18.397500000000001</v>
      </c>
      <c r="L1778">
        <v>2303.3200000000002</v>
      </c>
    </row>
    <row r="1779" spans="1:12" x14ac:dyDescent="0.35">
      <c r="A1779" s="3">
        <v>40563</v>
      </c>
      <c r="B1779">
        <v>25.535499999999999</v>
      </c>
      <c r="C1779">
        <v>45.201000000000001</v>
      </c>
      <c r="D1779">
        <v>16.229500000000002</v>
      </c>
      <c r="E1779">
        <v>31.165199999999999</v>
      </c>
      <c r="F1779">
        <v>18.955100000000002</v>
      </c>
      <c r="G1779">
        <v>185</v>
      </c>
      <c r="H1779">
        <v>181.96</v>
      </c>
      <c r="I1779">
        <v>48.057000000000002</v>
      </c>
      <c r="J1779">
        <v>8.02</v>
      </c>
      <c r="K1779">
        <v>18.344899999999999</v>
      </c>
      <c r="L1779">
        <v>2286.08</v>
      </c>
    </row>
    <row r="1780" spans="1:12" x14ac:dyDescent="0.35">
      <c r="A1780" s="3">
        <v>40564</v>
      </c>
      <c r="B1780">
        <v>25.236000000000001</v>
      </c>
      <c r="C1780">
        <v>44.391199999999998</v>
      </c>
      <c r="D1780">
        <v>15.965</v>
      </c>
      <c r="E1780">
        <v>31.3629</v>
      </c>
      <c r="F1780">
        <v>18.914000000000001</v>
      </c>
      <c r="G1780">
        <v>182.09</v>
      </c>
      <c r="H1780">
        <v>177.42</v>
      </c>
      <c r="I1780">
        <v>47.968000000000004</v>
      </c>
      <c r="J1780">
        <v>7.54</v>
      </c>
      <c r="K1780">
        <v>18.231100000000001</v>
      </c>
      <c r="L1780">
        <v>2268.3200000000002</v>
      </c>
    </row>
    <row r="1781" spans="1:12" x14ac:dyDescent="0.35">
      <c r="A1781" s="3">
        <v>40567</v>
      </c>
      <c r="B1781">
        <v>25.560300000000002</v>
      </c>
      <c r="C1781">
        <v>45.8491</v>
      </c>
      <c r="D1781">
        <v>16.09</v>
      </c>
      <c r="E1781">
        <v>31.256799999999998</v>
      </c>
      <c r="F1781">
        <v>19.3201</v>
      </c>
      <c r="G1781">
        <v>183.96</v>
      </c>
      <c r="H1781">
        <v>176.85</v>
      </c>
      <c r="I1781">
        <v>48.206800000000001</v>
      </c>
      <c r="J1781">
        <v>7.68</v>
      </c>
      <c r="K1781">
        <v>18.5989</v>
      </c>
      <c r="L1781">
        <v>2300.39</v>
      </c>
    </row>
    <row r="1782" spans="1:12" x14ac:dyDescent="0.35">
      <c r="A1782" s="3">
        <v>40568</v>
      </c>
      <c r="B1782">
        <v>25.6233</v>
      </c>
      <c r="C1782">
        <v>46.385800000000003</v>
      </c>
      <c r="D1782">
        <v>16.02</v>
      </c>
      <c r="E1782">
        <v>31.150700000000001</v>
      </c>
      <c r="F1782">
        <v>19.657800000000002</v>
      </c>
      <c r="G1782">
        <v>186.74</v>
      </c>
      <c r="H1782">
        <v>176.7</v>
      </c>
      <c r="I1782">
        <v>48.234900000000003</v>
      </c>
      <c r="J1782">
        <v>7.48</v>
      </c>
      <c r="K1782">
        <v>18.8703</v>
      </c>
      <c r="L1782">
        <v>2304.0300000000002</v>
      </c>
    </row>
    <row r="1783" spans="1:12" x14ac:dyDescent="0.35">
      <c r="A1783" s="3">
        <v>40569</v>
      </c>
      <c r="B1783">
        <v>25.920500000000001</v>
      </c>
      <c r="C1783">
        <v>46.718699999999998</v>
      </c>
      <c r="D1783">
        <v>15.5725</v>
      </c>
      <c r="E1783">
        <v>31.411200000000001</v>
      </c>
      <c r="F1783">
        <v>19.548300000000001</v>
      </c>
      <c r="G1783">
        <v>183.03</v>
      </c>
      <c r="H1783">
        <v>175.39</v>
      </c>
      <c r="I1783">
        <v>48.553199999999997</v>
      </c>
      <c r="J1783">
        <v>7.4909999999999997</v>
      </c>
      <c r="K1783">
        <v>19.045500000000001</v>
      </c>
      <c r="L1783">
        <v>2314.19</v>
      </c>
    </row>
    <row r="1784" spans="1:12" x14ac:dyDescent="0.35">
      <c r="A1784" s="3">
        <v>40570</v>
      </c>
      <c r="B1784">
        <v>26.0016</v>
      </c>
      <c r="C1784">
        <v>46.631700000000002</v>
      </c>
      <c r="D1784">
        <v>16.2</v>
      </c>
      <c r="E1784">
        <v>31.758500000000002</v>
      </c>
      <c r="F1784">
        <v>19.566500000000001</v>
      </c>
      <c r="G1784">
        <v>210.87</v>
      </c>
      <c r="H1784">
        <v>184.45</v>
      </c>
      <c r="I1784">
        <v>51.399299999999997</v>
      </c>
      <c r="J1784">
        <v>7.75</v>
      </c>
      <c r="K1784">
        <v>19.045500000000001</v>
      </c>
      <c r="L1784">
        <v>2330.0700000000002</v>
      </c>
    </row>
    <row r="1785" spans="1:12" x14ac:dyDescent="0.35">
      <c r="A1785" s="3">
        <v>40571</v>
      </c>
      <c r="B1785">
        <v>24.9938</v>
      </c>
      <c r="C1785">
        <v>45.665700000000001</v>
      </c>
      <c r="D1785">
        <v>15.83</v>
      </c>
      <c r="E1785">
        <v>30.870899999999999</v>
      </c>
      <c r="F1785">
        <v>19.101099999999999</v>
      </c>
      <c r="G1785">
        <v>217.98</v>
      </c>
      <c r="H1785">
        <v>171.14</v>
      </c>
      <c r="I1785">
        <v>50.313299999999998</v>
      </c>
      <c r="J1785">
        <v>7.49</v>
      </c>
      <c r="K1785">
        <v>18.791499999999999</v>
      </c>
      <c r="L1785">
        <v>2270.5100000000002</v>
      </c>
    </row>
    <row r="1786" spans="1:12" x14ac:dyDescent="0.35">
      <c r="A1786" s="3">
        <v>40574</v>
      </c>
      <c r="B1786">
        <v>24.970300000000002</v>
      </c>
      <c r="C1786">
        <v>46.103200000000001</v>
      </c>
      <c r="D1786">
        <v>16.12</v>
      </c>
      <c r="E1786">
        <v>30.899899999999999</v>
      </c>
      <c r="F1786">
        <v>19.3019</v>
      </c>
      <c r="G1786">
        <v>214.08</v>
      </c>
      <c r="H1786">
        <v>169.64</v>
      </c>
      <c r="I1786">
        <v>50.678400000000003</v>
      </c>
      <c r="J1786">
        <v>7.83</v>
      </c>
      <c r="K1786">
        <v>18.791499999999999</v>
      </c>
      <c r="L1786">
        <v>2281.91</v>
      </c>
    </row>
    <row r="1787" spans="1:12" x14ac:dyDescent="0.35">
      <c r="A1787" s="3">
        <v>40575</v>
      </c>
      <c r="B1787">
        <v>25.211300000000001</v>
      </c>
      <c r="C1787">
        <v>46.878999999999998</v>
      </c>
      <c r="D1787">
        <v>16.38</v>
      </c>
      <c r="E1787">
        <v>32.0672</v>
      </c>
      <c r="F1787">
        <v>19.593900000000001</v>
      </c>
      <c r="G1787">
        <v>212.9</v>
      </c>
      <c r="H1787">
        <v>172.11</v>
      </c>
      <c r="I1787">
        <v>51.567900000000002</v>
      </c>
      <c r="J1787">
        <v>8.2200000000000006</v>
      </c>
      <c r="K1787">
        <v>18.809000000000001</v>
      </c>
      <c r="L1787">
        <v>2324.9499999999998</v>
      </c>
    </row>
    <row r="1788" spans="1:12" x14ac:dyDescent="0.35">
      <c r="A1788" s="3">
        <v>40576</v>
      </c>
      <c r="B1788">
        <v>25.164000000000001</v>
      </c>
      <c r="C1788">
        <v>46.782499999999999</v>
      </c>
      <c r="D1788">
        <v>16.57</v>
      </c>
      <c r="E1788">
        <v>31.973099999999999</v>
      </c>
      <c r="F1788">
        <v>19.730799999999999</v>
      </c>
      <c r="G1788">
        <v>211.26</v>
      </c>
      <c r="H1788">
        <v>173.53</v>
      </c>
      <c r="I1788">
        <v>50.542699999999996</v>
      </c>
      <c r="J1788">
        <v>8.2899999999999991</v>
      </c>
      <c r="K1788">
        <v>18.879100000000001</v>
      </c>
      <c r="L1788">
        <v>2321.09</v>
      </c>
    </row>
    <row r="1789" spans="1:12" x14ac:dyDescent="0.35">
      <c r="A1789" s="3">
        <v>40577</v>
      </c>
      <c r="B1789">
        <v>24.902799999999999</v>
      </c>
      <c r="C1789">
        <v>46.662999999999997</v>
      </c>
      <c r="D1789">
        <v>16.692499999999999</v>
      </c>
      <c r="E1789">
        <v>31.826000000000001</v>
      </c>
      <c r="F1789">
        <v>19.9955</v>
      </c>
      <c r="G1789">
        <v>211.49</v>
      </c>
      <c r="H1789">
        <v>173.71</v>
      </c>
      <c r="I1789">
        <v>51.471899999999998</v>
      </c>
      <c r="J1789">
        <v>8.33</v>
      </c>
      <c r="K1789">
        <v>19.047899999999998</v>
      </c>
      <c r="L1789">
        <v>2323.0700000000002</v>
      </c>
    </row>
    <row r="1790" spans="1:12" x14ac:dyDescent="0.35">
      <c r="A1790" s="3">
        <v>40578</v>
      </c>
      <c r="B1790">
        <v>25.010899999999999</v>
      </c>
      <c r="C1790">
        <v>47.078699999999998</v>
      </c>
      <c r="D1790">
        <v>16.785</v>
      </c>
      <c r="E1790">
        <v>31.469100000000001</v>
      </c>
      <c r="F1790">
        <v>20.123200000000001</v>
      </c>
      <c r="G1790">
        <v>220.07</v>
      </c>
      <c r="H1790">
        <v>175.93</v>
      </c>
      <c r="I1790">
        <v>51.708300000000001</v>
      </c>
      <c r="J1790">
        <v>8.4</v>
      </c>
      <c r="K1790">
        <v>19.145099999999999</v>
      </c>
      <c r="L1790">
        <v>2338.1999999999998</v>
      </c>
    </row>
    <row r="1791" spans="1:12" x14ac:dyDescent="0.35">
      <c r="A1791" s="3">
        <v>40581</v>
      </c>
      <c r="B1791">
        <v>25.395900000000001</v>
      </c>
      <c r="C1791">
        <v>47.809699999999999</v>
      </c>
      <c r="D1791">
        <v>16.8</v>
      </c>
      <c r="E1791">
        <v>31.816400000000002</v>
      </c>
      <c r="F1791">
        <v>20.105</v>
      </c>
      <c r="G1791">
        <v>218.02</v>
      </c>
      <c r="H1791">
        <v>176.43</v>
      </c>
      <c r="I1791">
        <v>51.558500000000002</v>
      </c>
      <c r="J1791">
        <v>8.33</v>
      </c>
      <c r="K1791">
        <v>19.1539</v>
      </c>
      <c r="L1791">
        <v>2349.1999999999998</v>
      </c>
    </row>
    <row r="1792" spans="1:12" x14ac:dyDescent="0.35">
      <c r="A1792" s="3">
        <v>40582</v>
      </c>
      <c r="B1792">
        <v>25.4724</v>
      </c>
      <c r="C1792">
        <v>48.260800000000003</v>
      </c>
      <c r="D1792">
        <v>16.594999999999999</v>
      </c>
      <c r="E1792">
        <v>31.864599999999999</v>
      </c>
      <c r="F1792">
        <v>20.0685</v>
      </c>
      <c r="G1792">
        <v>217.625</v>
      </c>
      <c r="H1792">
        <v>183.06</v>
      </c>
      <c r="I1792">
        <v>52.522799999999997</v>
      </c>
      <c r="J1792">
        <v>8.24</v>
      </c>
      <c r="K1792">
        <v>19.1053</v>
      </c>
      <c r="L1792">
        <v>2363.61</v>
      </c>
    </row>
    <row r="1793" spans="1:12" x14ac:dyDescent="0.35">
      <c r="A1793" s="3">
        <v>40583</v>
      </c>
      <c r="B1793">
        <v>25.190999999999999</v>
      </c>
      <c r="C1793">
        <v>48.662999999999997</v>
      </c>
      <c r="D1793">
        <v>16.43</v>
      </c>
      <c r="E1793">
        <v>31.7286</v>
      </c>
      <c r="F1793">
        <v>20.114100000000001</v>
      </c>
      <c r="G1793">
        <v>222.29</v>
      </c>
      <c r="H1793">
        <v>185.3</v>
      </c>
      <c r="I1793">
        <v>52.625799999999998</v>
      </c>
      <c r="J1793">
        <v>8.23</v>
      </c>
      <c r="K1793">
        <v>18.950800000000001</v>
      </c>
      <c r="L1793">
        <v>2360.9499999999998</v>
      </c>
    </row>
    <row r="1794" spans="1:12" x14ac:dyDescent="0.35">
      <c r="A1794" s="3">
        <v>40584</v>
      </c>
      <c r="B1794">
        <v>24.767700000000001</v>
      </c>
      <c r="C1794">
        <v>48.171100000000003</v>
      </c>
      <c r="D1794">
        <v>16.62</v>
      </c>
      <c r="E1794">
        <v>32.086500000000001</v>
      </c>
      <c r="F1794">
        <v>17.2667</v>
      </c>
      <c r="G1794">
        <v>223.2</v>
      </c>
      <c r="H1794">
        <v>186.21</v>
      </c>
      <c r="I1794">
        <v>53.365400000000001</v>
      </c>
      <c r="J1794">
        <v>8.2200000000000006</v>
      </c>
      <c r="K1794">
        <v>19.251000000000001</v>
      </c>
      <c r="L1794">
        <v>2364.35</v>
      </c>
    </row>
    <row r="1795" spans="1:12" x14ac:dyDescent="0.35">
      <c r="A1795" s="3">
        <v>40585</v>
      </c>
      <c r="B1795">
        <v>24.5425</v>
      </c>
      <c r="C1795">
        <v>48.484999999999999</v>
      </c>
      <c r="D1795">
        <v>16.850000000000001</v>
      </c>
      <c r="E1795">
        <v>32.289099999999998</v>
      </c>
      <c r="F1795">
        <v>17.065999999999999</v>
      </c>
      <c r="G1795">
        <v>231.07</v>
      </c>
      <c r="H1795">
        <v>189.25</v>
      </c>
      <c r="I1795">
        <v>53.927199999999999</v>
      </c>
      <c r="J1795">
        <v>8.2799999999999994</v>
      </c>
      <c r="K1795">
        <v>19.215699999999998</v>
      </c>
      <c r="L1795">
        <v>2379.15</v>
      </c>
    </row>
    <row r="1796" spans="1:12" x14ac:dyDescent="0.35">
      <c r="A1796" s="3">
        <v>40588</v>
      </c>
      <c r="B1796">
        <v>24.5245</v>
      </c>
      <c r="C1796">
        <v>48.801499999999997</v>
      </c>
      <c r="D1796">
        <v>16.89</v>
      </c>
      <c r="E1796">
        <v>32.115400000000001</v>
      </c>
      <c r="F1796">
        <v>17.1663</v>
      </c>
      <c r="G1796">
        <v>247.55</v>
      </c>
      <c r="H1796">
        <v>190.42</v>
      </c>
      <c r="I1796">
        <v>54.460799999999999</v>
      </c>
      <c r="J1796">
        <v>8.6300000000000008</v>
      </c>
      <c r="K1796">
        <v>19.047899999999998</v>
      </c>
      <c r="L1796">
        <v>2385.6</v>
      </c>
    </row>
    <row r="1797" spans="1:12" x14ac:dyDescent="0.35">
      <c r="A1797" s="3">
        <v>40589</v>
      </c>
      <c r="B1797">
        <v>24.424900000000001</v>
      </c>
      <c r="C1797">
        <v>48.8994</v>
      </c>
      <c r="D1797">
        <v>17.2</v>
      </c>
      <c r="E1797">
        <v>31.604099999999999</v>
      </c>
      <c r="F1797">
        <v>17.038599999999999</v>
      </c>
      <c r="G1797">
        <v>240.79</v>
      </c>
      <c r="H1797">
        <v>189.03</v>
      </c>
      <c r="I1797">
        <v>54.9009</v>
      </c>
      <c r="J1797">
        <v>8.6</v>
      </c>
      <c r="K1797">
        <v>18.942</v>
      </c>
      <c r="L1797">
        <v>2381.92</v>
      </c>
    </row>
    <row r="1798" spans="1:12" x14ac:dyDescent="0.35">
      <c r="A1798" s="3">
        <v>40590</v>
      </c>
      <c r="B1798">
        <v>24.479199999999999</v>
      </c>
      <c r="C1798">
        <v>49.338200000000001</v>
      </c>
      <c r="D1798">
        <v>17.760000000000002</v>
      </c>
      <c r="E1798">
        <v>31.941800000000001</v>
      </c>
      <c r="F1798">
        <v>16.956399999999999</v>
      </c>
      <c r="G1798">
        <v>237.72300000000001</v>
      </c>
      <c r="H1798">
        <v>186.62</v>
      </c>
      <c r="I1798">
        <v>54.807200000000002</v>
      </c>
      <c r="J1798">
        <v>8.99</v>
      </c>
      <c r="K1798">
        <v>19.206900000000001</v>
      </c>
      <c r="L1798">
        <v>2397.94</v>
      </c>
    </row>
    <row r="1799" spans="1:12" x14ac:dyDescent="0.35">
      <c r="A1799" s="3">
        <v>40591</v>
      </c>
      <c r="B1799">
        <v>24.651399999999999</v>
      </c>
      <c r="C1799">
        <v>48.682000000000002</v>
      </c>
      <c r="D1799">
        <v>17.77</v>
      </c>
      <c r="E1799">
        <v>31.845300000000002</v>
      </c>
      <c r="F1799">
        <v>17.047699999999999</v>
      </c>
      <c r="G1799">
        <v>235.63</v>
      </c>
      <c r="H1799">
        <v>187.76</v>
      </c>
      <c r="I1799">
        <v>55.237900000000003</v>
      </c>
      <c r="J1799">
        <v>9.44</v>
      </c>
      <c r="K1799">
        <v>19.401199999999999</v>
      </c>
      <c r="L1799">
        <v>2397.5700000000002</v>
      </c>
    </row>
    <row r="1800" spans="1:12" x14ac:dyDescent="0.35">
      <c r="A1800" s="3">
        <v>40592</v>
      </c>
      <c r="B1800">
        <v>24.515499999999999</v>
      </c>
      <c r="C1800">
        <v>47.630400000000002</v>
      </c>
      <c r="D1800">
        <v>17.66</v>
      </c>
      <c r="E1800">
        <v>32.491700000000002</v>
      </c>
      <c r="F1800">
        <v>17.2029</v>
      </c>
      <c r="G1800">
        <v>235.51</v>
      </c>
      <c r="H1800">
        <v>186.5</v>
      </c>
      <c r="I1800">
        <v>55.415799999999997</v>
      </c>
      <c r="J1800">
        <v>9.18</v>
      </c>
      <c r="K1800">
        <v>19.551300000000001</v>
      </c>
      <c r="L1800">
        <v>2392.4699999999998</v>
      </c>
    </row>
    <row r="1801" spans="1:12" x14ac:dyDescent="0.35">
      <c r="A1801" s="3">
        <v>40596</v>
      </c>
      <c r="B1801">
        <v>24.089700000000001</v>
      </c>
      <c r="C1801">
        <v>46.006700000000002</v>
      </c>
      <c r="D1801">
        <v>16.905000000000001</v>
      </c>
      <c r="E1801">
        <v>31.382200000000001</v>
      </c>
      <c r="F1801">
        <v>16.965599999999998</v>
      </c>
      <c r="G1801">
        <v>221.6</v>
      </c>
      <c r="H1801">
        <v>180.42</v>
      </c>
      <c r="I1801">
        <v>54.531100000000002</v>
      </c>
      <c r="J1801">
        <v>8.85</v>
      </c>
      <c r="K1801">
        <v>19.259900000000002</v>
      </c>
      <c r="L1801">
        <v>2322.86</v>
      </c>
    </row>
    <row r="1802" spans="1:12" x14ac:dyDescent="0.35">
      <c r="A1802" s="3">
        <v>40597</v>
      </c>
      <c r="B1802">
        <v>24.089700000000001</v>
      </c>
      <c r="C1802">
        <v>46.551600000000001</v>
      </c>
      <c r="D1802">
        <v>16.579999999999998</v>
      </c>
      <c r="E1802">
        <v>31.044599999999999</v>
      </c>
      <c r="F1802">
        <v>16.792200000000001</v>
      </c>
      <c r="G1802">
        <v>211.2</v>
      </c>
      <c r="H1802">
        <v>176.68</v>
      </c>
      <c r="I1802">
        <v>53.549500000000002</v>
      </c>
      <c r="J1802">
        <v>8.5500000000000007</v>
      </c>
      <c r="K1802">
        <v>18.677</v>
      </c>
      <c r="L1802">
        <v>2300.94</v>
      </c>
    </row>
    <row r="1803" spans="1:12" x14ac:dyDescent="0.35">
      <c r="A1803" s="3">
        <v>40598</v>
      </c>
      <c r="B1803">
        <v>24.252700000000001</v>
      </c>
      <c r="C1803">
        <v>46.5869</v>
      </c>
      <c r="D1803">
        <v>16.37</v>
      </c>
      <c r="E1803">
        <v>31.112100000000002</v>
      </c>
      <c r="F1803">
        <v>16.755700000000001</v>
      </c>
      <c r="G1803">
        <v>215.18</v>
      </c>
      <c r="H1803">
        <v>177.75</v>
      </c>
      <c r="I1803">
        <v>54.291499999999999</v>
      </c>
      <c r="J1803">
        <v>9.1</v>
      </c>
      <c r="K1803">
        <v>18.796199999999999</v>
      </c>
      <c r="L1803">
        <v>2313.31</v>
      </c>
    </row>
    <row r="1804" spans="1:12" x14ac:dyDescent="0.35">
      <c r="A1804" s="3">
        <v>40599</v>
      </c>
      <c r="B1804">
        <v>24.0534</v>
      </c>
      <c r="C1804">
        <v>47.304299999999998</v>
      </c>
      <c r="D1804">
        <v>16.5</v>
      </c>
      <c r="E1804">
        <v>31.787400000000002</v>
      </c>
      <c r="F1804">
        <v>17.011199999999999</v>
      </c>
      <c r="G1804">
        <v>212.44</v>
      </c>
      <c r="H1804">
        <v>177.24</v>
      </c>
      <c r="I1804">
        <v>55.4375</v>
      </c>
      <c r="J1804">
        <v>9.2899999999999991</v>
      </c>
      <c r="K1804">
        <v>19.303999999999998</v>
      </c>
      <c r="L1804">
        <v>2346.29</v>
      </c>
    </row>
    <row r="1805" spans="1:12" x14ac:dyDescent="0.35">
      <c r="A1805" s="3">
        <v>40602</v>
      </c>
      <c r="B1805">
        <v>24.0806</v>
      </c>
      <c r="C1805">
        <v>47.990400000000001</v>
      </c>
      <c r="D1805">
        <v>16.399999999999999</v>
      </c>
      <c r="E1805">
        <v>31.7392</v>
      </c>
      <c r="F1805">
        <v>16.938199999999998</v>
      </c>
      <c r="G1805">
        <v>206.67</v>
      </c>
      <c r="H1805">
        <v>173.29</v>
      </c>
      <c r="I1805">
        <v>55.963500000000003</v>
      </c>
      <c r="J1805">
        <v>9.2100000000000009</v>
      </c>
      <c r="K1805">
        <v>18.959600000000002</v>
      </c>
      <c r="L1805">
        <v>2350.9899999999998</v>
      </c>
    </row>
    <row r="1806" spans="1:12" x14ac:dyDescent="0.35">
      <c r="A1806" s="3">
        <v>40603</v>
      </c>
      <c r="B1806">
        <v>23.700099999999999</v>
      </c>
      <c r="C1806">
        <v>47.460500000000003</v>
      </c>
      <c r="D1806">
        <v>16.100000000000001</v>
      </c>
      <c r="E1806">
        <v>30.547799999999999</v>
      </c>
      <c r="F1806">
        <v>16.938199999999998</v>
      </c>
      <c r="G1806">
        <v>204.63</v>
      </c>
      <c r="H1806">
        <v>169.44</v>
      </c>
      <c r="I1806">
        <v>54.517000000000003</v>
      </c>
      <c r="J1806">
        <v>9.0250000000000004</v>
      </c>
      <c r="K1806">
        <v>18.888999999999999</v>
      </c>
      <c r="L1806">
        <v>2315.2600000000002</v>
      </c>
    </row>
    <row r="1807" spans="1:12" x14ac:dyDescent="0.35">
      <c r="A1807" s="3">
        <v>40604</v>
      </c>
      <c r="B1807">
        <v>23.625299999999999</v>
      </c>
      <c r="C1807">
        <v>47.842300000000002</v>
      </c>
      <c r="D1807">
        <v>16.63</v>
      </c>
      <c r="E1807">
        <v>30.986699999999999</v>
      </c>
      <c r="F1807">
        <v>16.883400000000002</v>
      </c>
      <c r="G1807">
        <v>204.23</v>
      </c>
      <c r="H1807">
        <v>172.02</v>
      </c>
      <c r="I1807">
        <v>53.634</v>
      </c>
      <c r="J1807">
        <v>9.17</v>
      </c>
      <c r="K1807">
        <v>18.9773</v>
      </c>
      <c r="L1807">
        <v>2326.77</v>
      </c>
    </row>
    <row r="1808" spans="1:12" x14ac:dyDescent="0.35">
      <c r="A1808" s="3">
        <v>40605</v>
      </c>
      <c r="B1808">
        <v>23.7363</v>
      </c>
      <c r="C1808">
        <v>48.853200000000001</v>
      </c>
      <c r="D1808">
        <v>16.86</v>
      </c>
      <c r="E1808">
        <v>31.862200000000001</v>
      </c>
      <c r="F1808">
        <v>16.910800000000002</v>
      </c>
      <c r="G1808">
        <v>203.37</v>
      </c>
      <c r="H1808">
        <v>172.79</v>
      </c>
      <c r="I1808">
        <v>55.2684</v>
      </c>
      <c r="J1808">
        <v>9.2799999999999994</v>
      </c>
      <c r="K1808">
        <v>19.2422</v>
      </c>
      <c r="L1808">
        <v>2371.7600000000002</v>
      </c>
    </row>
    <row r="1809" spans="1:12" x14ac:dyDescent="0.35">
      <c r="A1809" s="3">
        <v>40606</v>
      </c>
      <c r="B1809">
        <v>23.5121</v>
      </c>
      <c r="C1809">
        <v>48.912999999999997</v>
      </c>
      <c r="D1809">
        <v>17.0825</v>
      </c>
      <c r="E1809">
        <v>31.608899999999998</v>
      </c>
      <c r="F1809">
        <v>16.792200000000001</v>
      </c>
      <c r="G1809">
        <v>210.72</v>
      </c>
      <c r="H1809">
        <v>171.67</v>
      </c>
      <c r="I1809">
        <v>54.6203</v>
      </c>
      <c r="J1809">
        <v>9.2249999999999996</v>
      </c>
      <c r="K1809">
        <v>19.039100000000001</v>
      </c>
      <c r="L1809">
        <v>2359.96</v>
      </c>
    </row>
    <row r="1810" spans="1:12" x14ac:dyDescent="0.35">
      <c r="A1810" s="3">
        <v>40609</v>
      </c>
      <c r="B1810">
        <v>23.301500000000001</v>
      </c>
      <c r="C1810">
        <v>48.282499999999999</v>
      </c>
      <c r="D1810">
        <v>16.7</v>
      </c>
      <c r="E1810">
        <v>30.967400000000001</v>
      </c>
      <c r="F1810">
        <v>16.6096</v>
      </c>
      <c r="G1810">
        <v>207.4</v>
      </c>
      <c r="H1810">
        <v>169.08</v>
      </c>
      <c r="I1810">
        <v>54.084899999999998</v>
      </c>
      <c r="J1810">
        <v>8.84</v>
      </c>
      <c r="K1810">
        <v>18.73</v>
      </c>
      <c r="L1810">
        <v>2328.0700000000002</v>
      </c>
    </row>
    <row r="1811" spans="1:12" x14ac:dyDescent="0.35">
      <c r="A1811" s="3">
        <v>40610</v>
      </c>
      <c r="B1811">
        <v>23.473600000000001</v>
      </c>
      <c r="C1811">
        <v>48.3369</v>
      </c>
      <c r="D1811">
        <v>16.940000000000001</v>
      </c>
      <c r="E1811">
        <v>31.589600000000001</v>
      </c>
      <c r="F1811">
        <v>16.6279</v>
      </c>
      <c r="G1811">
        <v>195.45</v>
      </c>
      <c r="H1811">
        <v>166.89</v>
      </c>
      <c r="I1811">
        <v>53.680999999999997</v>
      </c>
      <c r="J1811">
        <v>8.99</v>
      </c>
      <c r="K1811">
        <v>18.659400000000002</v>
      </c>
      <c r="L1811">
        <v>2337.5500000000002</v>
      </c>
    </row>
    <row r="1812" spans="1:12" x14ac:dyDescent="0.35">
      <c r="A1812" s="3">
        <v>40611</v>
      </c>
      <c r="B1812">
        <v>23.455500000000001</v>
      </c>
      <c r="C1812">
        <v>47.889899999999997</v>
      </c>
      <c r="D1812">
        <v>17.649999999999999</v>
      </c>
      <c r="E1812">
        <v>31.633099999999999</v>
      </c>
      <c r="F1812">
        <v>16.5366</v>
      </c>
      <c r="G1812">
        <v>192.99</v>
      </c>
      <c r="H1812">
        <v>169.05</v>
      </c>
      <c r="I1812">
        <v>51.661499999999997</v>
      </c>
      <c r="J1812">
        <v>8.67</v>
      </c>
      <c r="K1812">
        <v>18.7212</v>
      </c>
      <c r="L1812">
        <v>2322.69</v>
      </c>
    </row>
    <row r="1813" spans="1:12" x14ac:dyDescent="0.35">
      <c r="A1813" s="3">
        <v>40612</v>
      </c>
      <c r="B1813">
        <v>23.020600000000002</v>
      </c>
      <c r="C1813">
        <v>47.101799999999997</v>
      </c>
      <c r="D1813">
        <v>17.059999999999999</v>
      </c>
      <c r="E1813">
        <v>30.678000000000001</v>
      </c>
      <c r="F1813">
        <v>16.354099999999999</v>
      </c>
      <c r="G1813">
        <v>200.02</v>
      </c>
      <c r="H1813">
        <v>166.14</v>
      </c>
      <c r="I1813">
        <v>50.759799999999998</v>
      </c>
      <c r="J1813">
        <v>8.42</v>
      </c>
      <c r="K1813">
        <v>18.359100000000002</v>
      </c>
      <c r="L1813">
        <v>2284.29</v>
      </c>
    </row>
    <row r="1814" spans="1:12" x14ac:dyDescent="0.35">
      <c r="A1814" s="3">
        <v>40613</v>
      </c>
      <c r="B1814">
        <v>23.2652</v>
      </c>
      <c r="C1814">
        <v>47.824599999999997</v>
      </c>
      <c r="D1814">
        <v>17.420000000000002</v>
      </c>
      <c r="E1814">
        <v>30.784099999999999</v>
      </c>
      <c r="F1814">
        <v>16.381499999999999</v>
      </c>
      <c r="G1814">
        <v>204.541</v>
      </c>
      <c r="H1814">
        <v>168.07</v>
      </c>
      <c r="I1814">
        <v>50.355899999999998</v>
      </c>
      <c r="J1814">
        <v>8.65</v>
      </c>
      <c r="K1814">
        <v>18.4298</v>
      </c>
      <c r="L1814">
        <v>2299.2600000000002</v>
      </c>
    </row>
    <row r="1815" spans="1:12" x14ac:dyDescent="0.35">
      <c r="A1815" s="3">
        <v>40616</v>
      </c>
      <c r="B1815">
        <v>23.2743</v>
      </c>
      <c r="C1815">
        <v>48.037999999999997</v>
      </c>
      <c r="D1815">
        <v>17.309999999999999</v>
      </c>
      <c r="E1815">
        <v>30.4754</v>
      </c>
      <c r="F1815">
        <v>16.290199999999999</v>
      </c>
      <c r="G1815">
        <v>201.2</v>
      </c>
      <c r="H1815">
        <v>166.73</v>
      </c>
      <c r="I1815">
        <v>50.233800000000002</v>
      </c>
      <c r="J1815">
        <v>8.43</v>
      </c>
      <c r="K1815">
        <v>18.403300000000002</v>
      </c>
      <c r="L1815">
        <v>2290.7199999999998</v>
      </c>
    </row>
    <row r="1816" spans="1:12" x14ac:dyDescent="0.35">
      <c r="A1816" s="3">
        <v>40617</v>
      </c>
      <c r="B1816">
        <v>23.002500000000001</v>
      </c>
      <c r="C1816">
        <v>46.933300000000003</v>
      </c>
      <c r="D1816">
        <v>16.329999999999998</v>
      </c>
      <c r="E1816">
        <v>30.0702</v>
      </c>
      <c r="F1816">
        <v>15.8704</v>
      </c>
      <c r="G1816">
        <v>217.11</v>
      </c>
      <c r="H1816">
        <v>165.08</v>
      </c>
      <c r="I1816">
        <v>49.782899999999998</v>
      </c>
      <c r="J1816">
        <v>8.2799999999999994</v>
      </c>
      <c r="K1816">
        <v>17.820399999999999</v>
      </c>
      <c r="L1816">
        <v>2259.62</v>
      </c>
    </row>
    <row r="1817" spans="1:12" x14ac:dyDescent="0.35">
      <c r="A1817" s="3">
        <v>40618</v>
      </c>
      <c r="B1817">
        <v>22.4589</v>
      </c>
      <c r="C1817">
        <v>44.838200000000001</v>
      </c>
      <c r="D1817">
        <v>15.907500000000001</v>
      </c>
      <c r="E1817">
        <v>29.134399999999999</v>
      </c>
      <c r="F1817">
        <v>15.5601</v>
      </c>
      <c r="G1817">
        <v>213.84</v>
      </c>
      <c r="H1817">
        <v>164.7</v>
      </c>
      <c r="I1817">
        <v>47.434600000000003</v>
      </c>
      <c r="J1817">
        <v>8.1199999999999992</v>
      </c>
      <c r="K1817">
        <v>17.491499999999998</v>
      </c>
      <c r="L1817">
        <v>2202.9699999999998</v>
      </c>
    </row>
    <row r="1818" spans="1:12" x14ac:dyDescent="0.35">
      <c r="A1818" s="3">
        <v>40619</v>
      </c>
      <c r="B1818">
        <v>22.4499</v>
      </c>
      <c r="C1818">
        <v>45.467300000000002</v>
      </c>
      <c r="D1818">
        <v>15.86</v>
      </c>
      <c r="E1818">
        <v>29.472100000000001</v>
      </c>
      <c r="F1818">
        <v>15.5145</v>
      </c>
      <c r="G1818">
        <v>213.9</v>
      </c>
      <c r="H1818">
        <v>160.97</v>
      </c>
      <c r="I1818">
        <v>49.144199999999998</v>
      </c>
      <c r="J1818">
        <v>8.31</v>
      </c>
      <c r="K1818">
        <v>17.5732</v>
      </c>
      <c r="L1818">
        <v>2225.2399999999998</v>
      </c>
    </row>
    <row r="1819" spans="1:12" x14ac:dyDescent="0.35">
      <c r="A1819" s="3">
        <v>40620</v>
      </c>
      <c r="B1819">
        <v>22.468</v>
      </c>
      <c r="C1819">
        <v>44.927900000000001</v>
      </c>
      <c r="D1819">
        <v>16.03</v>
      </c>
      <c r="E1819">
        <v>29.674700000000001</v>
      </c>
      <c r="F1819">
        <v>15.642300000000001</v>
      </c>
      <c r="G1819">
        <v>209.4</v>
      </c>
      <c r="H1819">
        <v>161.82</v>
      </c>
      <c r="I1819">
        <v>48.571199999999997</v>
      </c>
      <c r="J1819">
        <v>8.5500000000000007</v>
      </c>
      <c r="K1819">
        <v>17.599699999999999</v>
      </c>
      <c r="L1819">
        <v>2221.0700000000002</v>
      </c>
    </row>
    <row r="1820" spans="1:12" x14ac:dyDescent="0.35">
      <c r="A1820" s="3">
        <v>40623</v>
      </c>
      <c r="B1820">
        <v>22.9481</v>
      </c>
      <c r="C1820">
        <v>46.100499999999997</v>
      </c>
      <c r="D1820">
        <v>16.289000000000001</v>
      </c>
      <c r="E1820">
        <v>30.309000000000001</v>
      </c>
      <c r="F1820">
        <v>15.8681</v>
      </c>
      <c r="G1820">
        <v>212.84</v>
      </c>
      <c r="H1820">
        <v>164.52500000000001</v>
      </c>
      <c r="I1820">
        <v>50.374699999999997</v>
      </c>
      <c r="J1820">
        <v>8.5500000000000007</v>
      </c>
      <c r="K1820">
        <v>17.8293</v>
      </c>
      <c r="L1820">
        <v>2262.6999999999998</v>
      </c>
    </row>
    <row r="1821" spans="1:12" x14ac:dyDescent="0.35">
      <c r="A1821" s="3">
        <v>40624</v>
      </c>
      <c r="B1821">
        <v>22.916399999999999</v>
      </c>
      <c r="C1821">
        <v>46.358600000000003</v>
      </c>
      <c r="D1821">
        <v>16.355</v>
      </c>
      <c r="E1821">
        <v>30.026800000000001</v>
      </c>
      <c r="F1821">
        <v>15.9252</v>
      </c>
      <c r="G1821">
        <v>221.39</v>
      </c>
      <c r="H1821">
        <v>162.6</v>
      </c>
      <c r="I1821">
        <v>49.301499999999997</v>
      </c>
      <c r="J1821">
        <v>8.36</v>
      </c>
      <c r="K1821">
        <v>17.7895</v>
      </c>
      <c r="L1821">
        <v>2257.96</v>
      </c>
    </row>
    <row r="1822" spans="1:12" x14ac:dyDescent="0.35">
      <c r="A1822" s="3">
        <v>40625</v>
      </c>
      <c r="B1822">
        <v>23.138400000000001</v>
      </c>
      <c r="C1822">
        <v>46.085500000000003</v>
      </c>
      <c r="D1822">
        <v>16.13</v>
      </c>
      <c r="E1822">
        <v>30.3018</v>
      </c>
      <c r="F1822">
        <v>16.043800000000001</v>
      </c>
      <c r="G1822">
        <v>229.06</v>
      </c>
      <c r="H1822">
        <v>165.32</v>
      </c>
      <c r="I1822">
        <v>49.266300000000001</v>
      </c>
      <c r="J1822">
        <v>8.59</v>
      </c>
      <c r="K1822">
        <v>17.9176</v>
      </c>
      <c r="L1822">
        <v>2270.5</v>
      </c>
    </row>
    <row r="1823" spans="1:12" x14ac:dyDescent="0.35">
      <c r="A1823" s="3">
        <v>40626</v>
      </c>
      <c r="B1823">
        <v>23.382999999999999</v>
      </c>
      <c r="C1823">
        <v>46.870800000000003</v>
      </c>
      <c r="D1823">
        <v>16.829999999999998</v>
      </c>
      <c r="E1823">
        <v>31.006</v>
      </c>
      <c r="F1823">
        <v>15.843</v>
      </c>
      <c r="G1823">
        <v>229.13</v>
      </c>
      <c r="H1823">
        <v>171.1</v>
      </c>
      <c r="I1823">
        <v>50.459200000000003</v>
      </c>
      <c r="J1823">
        <v>8.83</v>
      </c>
      <c r="K1823">
        <v>17.9971</v>
      </c>
      <c r="L1823">
        <v>2312.09</v>
      </c>
    </row>
    <row r="1824" spans="1:12" x14ac:dyDescent="0.35">
      <c r="A1824" s="3">
        <v>40627</v>
      </c>
      <c r="B1824">
        <v>23.210899999999999</v>
      </c>
      <c r="C1824">
        <v>47.763500000000001</v>
      </c>
      <c r="D1824">
        <v>16.96</v>
      </c>
      <c r="E1824">
        <v>31.488399999999999</v>
      </c>
      <c r="F1824">
        <v>15.77</v>
      </c>
      <c r="G1824">
        <v>230.01</v>
      </c>
      <c r="H1824">
        <v>170.98</v>
      </c>
      <c r="I1824">
        <v>49.548099999999998</v>
      </c>
      <c r="J1824">
        <v>8.8800000000000008</v>
      </c>
      <c r="K1824">
        <v>17.988199999999999</v>
      </c>
      <c r="L1824">
        <v>2316.36</v>
      </c>
    </row>
    <row r="1825" spans="1:12" x14ac:dyDescent="0.35">
      <c r="A1825" s="3">
        <v>40630</v>
      </c>
      <c r="B1825">
        <v>23.020600000000002</v>
      </c>
      <c r="C1825">
        <v>47.614100000000001</v>
      </c>
      <c r="D1825">
        <v>16.579999999999998</v>
      </c>
      <c r="E1825">
        <v>31.406400000000001</v>
      </c>
      <c r="F1825">
        <v>15.687899999999999</v>
      </c>
      <c r="G1825">
        <v>237.32</v>
      </c>
      <c r="H1825">
        <v>169.35</v>
      </c>
      <c r="I1825">
        <v>49.012700000000002</v>
      </c>
      <c r="J1825">
        <v>8.69</v>
      </c>
      <c r="K1825">
        <v>17.9617</v>
      </c>
      <c r="L1825">
        <v>2303.1</v>
      </c>
    </row>
    <row r="1826" spans="1:12" x14ac:dyDescent="0.35">
      <c r="A1826" s="3">
        <v>40631</v>
      </c>
      <c r="B1826">
        <v>23.0931</v>
      </c>
      <c r="C1826">
        <v>47.684699999999999</v>
      </c>
      <c r="D1826">
        <v>16.75</v>
      </c>
      <c r="E1826">
        <v>31.99</v>
      </c>
      <c r="F1826">
        <v>15.9718</v>
      </c>
      <c r="G1826">
        <v>237.38</v>
      </c>
      <c r="H1826">
        <v>174.62</v>
      </c>
      <c r="I1826">
        <v>50.637700000000002</v>
      </c>
      <c r="J1826">
        <v>8.68</v>
      </c>
      <c r="K1826">
        <v>17.908799999999999</v>
      </c>
      <c r="L1826">
        <v>2325.54</v>
      </c>
    </row>
    <row r="1827" spans="1:12" x14ac:dyDescent="0.35">
      <c r="A1827" s="3">
        <v>40632</v>
      </c>
      <c r="B1827">
        <v>23.201799999999999</v>
      </c>
      <c r="C1827">
        <v>47.368099999999998</v>
      </c>
      <c r="D1827">
        <v>16.739999999999998</v>
      </c>
      <c r="E1827">
        <v>31.883900000000001</v>
      </c>
      <c r="F1827">
        <v>15.8711</v>
      </c>
      <c r="G1827">
        <v>237.95</v>
      </c>
      <c r="H1827">
        <v>179.42</v>
      </c>
      <c r="I1827">
        <v>51.2012</v>
      </c>
      <c r="J1827">
        <v>8.7899999999999991</v>
      </c>
      <c r="K1827">
        <v>18.067699999999999</v>
      </c>
      <c r="L1827">
        <v>2336.52</v>
      </c>
    </row>
    <row r="1828" spans="1:12" x14ac:dyDescent="0.35">
      <c r="A1828" s="3">
        <v>40633</v>
      </c>
      <c r="B1828">
        <v>23.002500000000001</v>
      </c>
      <c r="C1828">
        <v>47.351500000000001</v>
      </c>
      <c r="D1828">
        <v>16.68</v>
      </c>
      <c r="E1828">
        <v>32.252899999999997</v>
      </c>
      <c r="F1828">
        <v>15.706200000000001</v>
      </c>
      <c r="G1828">
        <v>237.78</v>
      </c>
      <c r="H1828">
        <v>180.13</v>
      </c>
      <c r="I1828">
        <v>51.501800000000003</v>
      </c>
      <c r="J1828">
        <v>8.6</v>
      </c>
      <c r="K1828">
        <v>17.820399999999999</v>
      </c>
      <c r="L1828">
        <v>2338.9899999999998</v>
      </c>
    </row>
    <row r="1829" spans="1:12" x14ac:dyDescent="0.35">
      <c r="A1829" s="3">
        <v>40634</v>
      </c>
      <c r="B1829">
        <v>23.084</v>
      </c>
      <c r="C1829">
        <v>46.815100000000001</v>
      </c>
      <c r="D1829">
        <v>16.84</v>
      </c>
      <c r="E1829">
        <v>32.819699999999997</v>
      </c>
      <c r="F1829">
        <v>15.605499999999999</v>
      </c>
      <c r="G1829">
        <v>242.09</v>
      </c>
      <c r="H1829">
        <v>180.13</v>
      </c>
      <c r="I1829">
        <v>51.163699999999999</v>
      </c>
      <c r="J1829">
        <v>8.36</v>
      </c>
      <c r="K1829">
        <v>17.414200000000001</v>
      </c>
      <c r="L1829">
        <v>2342.92</v>
      </c>
    </row>
    <row r="1830" spans="1:12" x14ac:dyDescent="0.35">
      <c r="A1830" s="3">
        <v>40637</v>
      </c>
      <c r="B1830">
        <v>23.147500000000001</v>
      </c>
      <c r="C1830">
        <v>46.357300000000002</v>
      </c>
      <c r="D1830">
        <v>16.87</v>
      </c>
      <c r="E1830">
        <v>32.935400000000001</v>
      </c>
      <c r="F1830">
        <v>15.623799999999999</v>
      </c>
      <c r="G1830">
        <v>244.72</v>
      </c>
      <c r="H1830">
        <v>182.94</v>
      </c>
      <c r="I1830">
        <v>49.886200000000002</v>
      </c>
      <c r="J1830">
        <v>8.1</v>
      </c>
      <c r="K1830">
        <v>17.211099999999998</v>
      </c>
      <c r="L1830">
        <v>2334.54</v>
      </c>
    </row>
    <row r="1831" spans="1:12" x14ac:dyDescent="0.35">
      <c r="A1831" s="3">
        <v>40638</v>
      </c>
      <c r="B1831">
        <v>23.355799999999999</v>
      </c>
      <c r="C1831">
        <v>46.044800000000002</v>
      </c>
      <c r="D1831">
        <v>17.11</v>
      </c>
      <c r="E1831">
        <v>32.723199999999999</v>
      </c>
      <c r="F1831">
        <v>15.770300000000001</v>
      </c>
      <c r="G1831">
        <v>244.23</v>
      </c>
      <c r="H1831">
        <v>185.29</v>
      </c>
      <c r="I1831">
        <v>49.388399999999997</v>
      </c>
      <c r="J1831">
        <v>8.11</v>
      </c>
      <c r="K1831">
        <v>17.4054</v>
      </c>
      <c r="L1831">
        <v>2327.87</v>
      </c>
    </row>
    <row r="1832" spans="1:12" x14ac:dyDescent="0.35">
      <c r="A1832" s="3">
        <v>40639</v>
      </c>
      <c r="B1832">
        <v>23.690999999999999</v>
      </c>
      <c r="C1832">
        <v>45.929299999999998</v>
      </c>
      <c r="D1832">
        <v>17.05</v>
      </c>
      <c r="E1832">
        <v>32.395200000000003</v>
      </c>
      <c r="F1832">
        <v>16.5488</v>
      </c>
      <c r="G1832">
        <v>239.97</v>
      </c>
      <c r="H1832">
        <v>182.76</v>
      </c>
      <c r="I1832">
        <v>50.290100000000002</v>
      </c>
      <c r="J1832">
        <v>8.43</v>
      </c>
      <c r="K1832">
        <v>17.6173</v>
      </c>
      <c r="L1832">
        <v>2332.34</v>
      </c>
    </row>
    <row r="1833" spans="1:12" x14ac:dyDescent="0.35">
      <c r="A1833" s="3">
        <v>40640</v>
      </c>
      <c r="B1833">
        <v>23.7363</v>
      </c>
      <c r="C1833">
        <v>45.934699999999999</v>
      </c>
      <c r="D1833">
        <v>17</v>
      </c>
      <c r="E1833">
        <v>32.530200000000001</v>
      </c>
      <c r="F1833">
        <v>16.402200000000001</v>
      </c>
      <c r="G1833">
        <v>233.96</v>
      </c>
      <c r="H1833">
        <v>184.91</v>
      </c>
      <c r="I1833">
        <v>49.998899999999999</v>
      </c>
      <c r="J1833">
        <v>8.41</v>
      </c>
      <c r="K1833">
        <v>17.687999999999999</v>
      </c>
      <c r="L1833">
        <v>2332.88</v>
      </c>
    </row>
    <row r="1834" spans="1:12" x14ac:dyDescent="0.35">
      <c r="A1834" s="3">
        <v>40641</v>
      </c>
      <c r="B1834">
        <v>23.618600000000001</v>
      </c>
      <c r="C1834">
        <v>45.5244</v>
      </c>
      <c r="D1834">
        <v>16.77</v>
      </c>
      <c r="E1834">
        <v>32.3566</v>
      </c>
      <c r="F1834">
        <v>16.164100000000001</v>
      </c>
      <c r="G1834">
        <v>234.86</v>
      </c>
      <c r="H1834">
        <v>184.71</v>
      </c>
      <c r="I1834">
        <v>50.374699999999997</v>
      </c>
      <c r="J1834">
        <v>8.4700000000000006</v>
      </c>
      <c r="K1834">
        <v>17.679200000000002</v>
      </c>
      <c r="L1834">
        <v>2321.1799999999998</v>
      </c>
    </row>
    <row r="1835" spans="1:12" x14ac:dyDescent="0.35">
      <c r="A1835" s="3">
        <v>40644</v>
      </c>
      <c r="B1835">
        <v>23.536999999999999</v>
      </c>
      <c r="C1835">
        <v>44.945599999999999</v>
      </c>
      <c r="D1835">
        <v>16.59</v>
      </c>
      <c r="E1835">
        <v>32.651400000000002</v>
      </c>
      <c r="F1835">
        <v>15.9993</v>
      </c>
      <c r="G1835">
        <v>228.16</v>
      </c>
      <c r="H1835">
        <v>184.04</v>
      </c>
      <c r="I1835">
        <v>50.1586</v>
      </c>
      <c r="J1835">
        <v>8.42</v>
      </c>
      <c r="K1835">
        <v>17.767499999999998</v>
      </c>
      <c r="L1835">
        <v>2314.5</v>
      </c>
    </row>
    <row r="1836" spans="1:12" x14ac:dyDescent="0.35">
      <c r="A1836" s="3">
        <v>40645</v>
      </c>
      <c r="B1836">
        <v>23.228999999999999</v>
      </c>
      <c r="C1836">
        <v>45.162999999999997</v>
      </c>
      <c r="D1836">
        <v>16.36</v>
      </c>
      <c r="E1836">
        <v>32.279299999999999</v>
      </c>
      <c r="F1836">
        <v>15.9718</v>
      </c>
      <c r="G1836">
        <v>233.92</v>
      </c>
      <c r="H1836">
        <v>180.48</v>
      </c>
      <c r="I1836">
        <v>49.078400000000002</v>
      </c>
      <c r="J1836">
        <v>8.26</v>
      </c>
      <c r="K1836">
        <v>17.4496</v>
      </c>
      <c r="L1836">
        <v>2298.3000000000002</v>
      </c>
    </row>
    <row r="1837" spans="1:12" x14ac:dyDescent="0.35">
      <c r="A1837" s="3">
        <v>40646</v>
      </c>
      <c r="B1837">
        <v>23.219899999999999</v>
      </c>
      <c r="C1837">
        <v>45.669800000000002</v>
      </c>
      <c r="D1837">
        <v>16.64</v>
      </c>
      <c r="E1837">
        <v>32.569200000000002</v>
      </c>
      <c r="F1837">
        <v>15.797800000000001</v>
      </c>
      <c r="G1837">
        <v>238.75</v>
      </c>
      <c r="H1837">
        <v>182.29</v>
      </c>
      <c r="I1837">
        <v>49.482300000000002</v>
      </c>
      <c r="J1837">
        <v>8.1999999999999993</v>
      </c>
      <c r="K1837">
        <v>17.467199999999998</v>
      </c>
      <c r="L1837">
        <v>2316.63</v>
      </c>
    </row>
    <row r="1838" spans="1:12" x14ac:dyDescent="0.35">
      <c r="A1838" s="3">
        <v>40647</v>
      </c>
      <c r="B1838">
        <v>23.029699999999998</v>
      </c>
      <c r="C1838">
        <v>45.165700000000001</v>
      </c>
      <c r="D1838">
        <v>16.690000000000001</v>
      </c>
      <c r="E1838">
        <v>32.665900000000001</v>
      </c>
      <c r="F1838">
        <v>15.724500000000001</v>
      </c>
      <c r="G1838">
        <v>236.73</v>
      </c>
      <c r="H1838">
        <v>181.82</v>
      </c>
      <c r="I1838">
        <v>49.407200000000003</v>
      </c>
      <c r="J1838">
        <v>8.19</v>
      </c>
      <c r="K1838">
        <v>17.290600000000001</v>
      </c>
      <c r="L1838">
        <v>2311.25</v>
      </c>
    </row>
    <row r="1839" spans="1:12" x14ac:dyDescent="0.35">
      <c r="A1839" s="3">
        <v>40648</v>
      </c>
      <c r="B1839">
        <v>22.984400000000001</v>
      </c>
      <c r="C1839">
        <v>44.491799999999998</v>
      </c>
      <c r="D1839">
        <v>16.62</v>
      </c>
      <c r="E1839">
        <v>33.033099999999997</v>
      </c>
      <c r="F1839">
        <v>15.596299999999999</v>
      </c>
      <c r="G1839">
        <v>235.49</v>
      </c>
      <c r="H1839">
        <v>180.01</v>
      </c>
      <c r="I1839">
        <v>49.914400000000001</v>
      </c>
      <c r="J1839">
        <v>8.27</v>
      </c>
      <c r="K1839">
        <v>17.4407</v>
      </c>
      <c r="L1839">
        <v>2307.58</v>
      </c>
    </row>
    <row r="1840" spans="1:12" x14ac:dyDescent="0.35">
      <c r="A1840" s="3">
        <v>40651</v>
      </c>
      <c r="B1840">
        <v>22.721599999999999</v>
      </c>
      <c r="C1840">
        <v>45.088200000000001</v>
      </c>
      <c r="D1840">
        <v>16.344999999999999</v>
      </c>
      <c r="E1840">
        <v>32.501600000000003</v>
      </c>
      <c r="F1840">
        <v>15.3216</v>
      </c>
      <c r="G1840">
        <v>233.33</v>
      </c>
      <c r="H1840">
        <v>178.34</v>
      </c>
      <c r="I1840">
        <v>50.055300000000003</v>
      </c>
      <c r="J1840">
        <v>8.1999999999999993</v>
      </c>
      <c r="K1840">
        <v>17.325900000000001</v>
      </c>
      <c r="L1840">
        <v>2292.34</v>
      </c>
    </row>
    <row r="1841" spans="1:12" x14ac:dyDescent="0.35">
      <c r="A1841" s="3">
        <v>40652</v>
      </c>
      <c r="B1841">
        <v>22.7851</v>
      </c>
      <c r="C1841">
        <v>45.904800000000002</v>
      </c>
      <c r="D1841">
        <v>16.12</v>
      </c>
      <c r="E1841">
        <v>32.540199999999999</v>
      </c>
      <c r="F1841">
        <v>15.2117</v>
      </c>
      <c r="G1841">
        <v>241.55</v>
      </c>
      <c r="H1841">
        <v>178.82</v>
      </c>
      <c r="I1841">
        <v>50.177399999999999</v>
      </c>
      <c r="J1841">
        <v>8.27</v>
      </c>
      <c r="K1841">
        <v>17.5379</v>
      </c>
      <c r="L1841">
        <v>2306.77</v>
      </c>
    </row>
    <row r="1842" spans="1:12" x14ac:dyDescent="0.35">
      <c r="A1842" s="3">
        <v>40653</v>
      </c>
      <c r="B1842">
        <v>23.337700000000002</v>
      </c>
      <c r="C1842">
        <v>46.523000000000003</v>
      </c>
      <c r="D1842">
        <v>16.870999999999999</v>
      </c>
      <c r="E1842">
        <v>32.965499999999999</v>
      </c>
      <c r="F1842">
        <v>15.5047</v>
      </c>
      <c r="G1842">
        <v>244.43</v>
      </c>
      <c r="H1842">
        <v>183.87</v>
      </c>
      <c r="I1842">
        <v>51.915100000000002</v>
      </c>
      <c r="J1842">
        <v>8.6300000000000008</v>
      </c>
      <c r="K1842">
        <v>18.906600000000001</v>
      </c>
      <c r="L1842">
        <v>2357.7600000000002</v>
      </c>
    </row>
    <row r="1843" spans="1:12" x14ac:dyDescent="0.35">
      <c r="A1843" s="3">
        <v>40654</v>
      </c>
      <c r="B1843">
        <v>23.1203</v>
      </c>
      <c r="C1843">
        <v>47.648800000000001</v>
      </c>
      <c r="D1843">
        <v>16.850000000000001</v>
      </c>
      <c r="E1843">
        <v>33.584000000000003</v>
      </c>
      <c r="F1843">
        <v>15.5139</v>
      </c>
      <c r="G1843">
        <v>252.22</v>
      </c>
      <c r="H1843">
        <v>185.89</v>
      </c>
      <c r="I1843">
        <v>53.483699999999999</v>
      </c>
      <c r="J1843">
        <v>8.7100000000000009</v>
      </c>
      <c r="K1843">
        <v>18.950800000000001</v>
      </c>
      <c r="L1843">
        <v>2377.3000000000002</v>
      </c>
    </row>
    <row r="1844" spans="1:12" x14ac:dyDescent="0.35">
      <c r="A1844" s="3">
        <v>40658</v>
      </c>
      <c r="B1844">
        <v>23.201799999999999</v>
      </c>
      <c r="C1844">
        <v>47.963099999999997</v>
      </c>
      <c r="D1844">
        <v>17.11</v>
      </c>
      <c r="E1844">
        <v>33.661299999999997</v>
      </c>
      <c r="F1844">
        <v>15.660399999999999</v>
      </c>
      <c r="G1844">
        <v>251.67</v>
      </c>
      <c r="H1844">
        <v>185.42</v>
      </c>
      <c r="I1844">
        <v>53.371000000000002</v>
      </c>
      <c r="J1844">
        <v>8.6999999999999993</v>
      </c>
      <c r="K1844">
        <v>19.374700000000001</v>
      </c>
      <c r="L1844">
        <v>2383.7199999999998</v>
      </c>
    </row>
    <row r="1845" spans="1:12" x14ac:dyDescent="0.35">
      <c r="A1845" s="3">
        <v>40659</v>
      </c>
      <c r="B1845">
        <v>23.7273</v>
      </c>
      <c r="C1845">
        <v>47.6113</v>
      </c>
      <c r="D1845">
        <v>17.28</v>
      </c>
      <c r="E1845">
        <v>33.796599999999998</v>
      </c>
      <c r="F1845">
        <v>16.045100000000001</v>
      </c>
      <c r="G1845">
        <v>228.91</v>
      </c>
      <c r="H1845">
        <v>182.3</v>
      </c>
      <c r="I1845">
        <v>53.746699999999997</v>
      </c>
      <c r="J1845">
        <v>8.8800000000000008</v>
      </c>
      <c r="K1845">
        <v>19.851500000000001</v>
      </c>
      <c r="L1845">
        <v>2396.0300000000002</v>
      </c>
    </row>
    <row r="1846" spans="1:12" x14ac:dyDescent="0.35">
      <c r="A1846" s="3">
        <v>40660</v>
      </c>
      <c r="B1846">
        <v>23.8994</v>
      </c>
      <c r="C1846">
        <v>47.574599999999997</v>
      </c>
      <c r="D1846">
        <v>17.260000000000002</v>
      </c>
      <c r="E1846">
        <v>34.0672</v>
      </c>
      <c r="F1846">
        <v>15.742900000000001</v>
      </c>
      <c r="G1846">
        <v>235.96</v>
      </c>
      <c r="H1846">
        <v>196.63</v>
      </c>
      <c r="I1846">
        <v>54.648499999999999</v>
      </c>
      <c r="J1846">
        <v>8.9499999999999993</v>
      </c>
      <c r="K1846">
        <v>19.984000000000002</v>
      </c>
      <c r="L1846">
        <v>2413.59</v>
      </c>
    </row>
    <row r="1847" spans="1:12" x14ac:dyDescent="0.35">
      <c r="A1847" s="3">
        <v>40661</v>
      </c>
      <c r="B1847">
        <v>24.198399999999999</v>
      </c>
      <c r="C1847">
        <v>47.112699999999997</v>
      </c>
      <c r="D1847">
        <v>17.510000000000002</v>
      </c>
      <c r="E1847">
        <v>34.105899999999998</v>
      </c>
      <c r="F1847">
        <v>15.8344</v>
      </c>
      <c r="G1847">
        <v>234.37</v>
      </c>
      <c r="H1847">
        <v>195.07</v>
      </c>
      <c r="I1847">
        <v>54.084899999999998</v>
      </c>
      <c r="J1847">
        <v>9.07</v>
      </c>
      <c r="K1847">
        <v>20.1341</v>
      </c>
      <c r="L1847">
        <v>2409.9</v>
      </c>
    </row>
    <row r="1848" spans="1:12" x14ac:dyDescent="0.35">
      <c r="A1848" s="3">
        <v>40662</v>
      </c>
      <c r="B1848">
        <v>23.482700000000001</v>
      </c>
      <c r="C1848">
        <v>47.571899999999999</v>
      </c>
      <c r="D1848">
        <v>17.7</v>
      </c>
      <c r="E1848">
        <v>34.753399999999999</v>
      </c>
      <c r="F1848">
        <v>16.045100000000001</v>
      </c>
      <c r="G1848">
        <v>232.67</v>
      </c>
      <c r="H1848">
        <v>195.81</v>
      </c>
      <c r="I1848">
        <v>53.624600000000001</v>
      </c>
      <c r="J1848">
        <v>9.1</v>
      </c>
      <c r="K1848">
        <v>20.443200000000001</v>
      </c>
      <c r="L1848">
        <v>2404.08</v>
      </c>
    </row>
    <row r="1849" spans="1:12" x14ac:dyDescent="0.35">
      <c r="A1849" s="3">
        <v>40665</v>
      </c>
      <c r="B1849">
        <v>23.2471</v>
      </c>
      <c r="C1849">
        <v>47.0488</v>
      </c>
      <c r="D1849">
        <v>18.14</v>
      </c>
      <c r="E1849">
        <v>35.1496</v>
      </c>
      <c r="F1849">
        <v>16.100000000000001</v>
      </c>
      <c r="G1849">
        <v>237.19200000000001</v>
      </c>
      <c r="H1849">
        <v>201.19</v>
      </c>
      <c r="I1849">
        <v>53.765500000000003</v>
      </c>
      <c r="J1849">
        <v>9.0299999999999994</v>
      </c>
      <c r="K1849">
        <v>20.231200000000001</v>
      </c>
      <c r="L1849">
        <v>2404.2399999999998</v>
      </c>
    </row>
    <row r="1850" spans="1:12" x14ac:dyDescent="0.35">
      <c r="A1850" s="3">
        <v>40666</v>
      </c>
      <c r="B1850">
        <v>23.382999999999999</v>
      </c>
      <c r="C1850">
        <v>47.309699999999999</v>
      </c>
      <c r="D1850">
        <v>17.920000000000002</v>
      </c>
      <c r="E1850">
        <v>34.927300000000002</v>
      </c>
      <c r="F1850">
        <v>15.9443</v>
      </c>
      <c r="G1850">
        <v>231.24</v>
      </c>
      <c r="H1850">
        <v>198.45</v>
      </c>
      <c r="I1850">
        <v>53.061100000000003</v>
      </c>
      <c r="J1850">
        <v>8.8000000000000007</v>
      </c>
      <c r="K1850">
        <v>20.5138</v>
      </c>
      <c r="L1850">
        <v>2392.8000000000002</v>
      </c>
    </row>
    <row r="1851" spans="1:12" x14ac:dyDescent="0.35">
      <c r="A1851" s="3">
        <v>40667</v>
      </c>
      <c r="B1851">
        <v>23.609500000000001</v>
      </c>
      <c r="C1851">
        <v>47.495800000000003</v>
      </c>
      <c r="D1851">
        <v>18.2</v>
      </c>
      <c r="E1851">
        <v>34.0672</v>
      </c>
      <c r="F1851">
        <v>15.9993</v>
      </c>
      <c r="G1851">
        <v>229.19</v>
      </c>
      <c r="H1851">
        <v>199.97</v>
      </c>
      <c r="I1851">
        <v>52.675899999999999</v>
      </c>
      <c r="J1851">
        <v>8.7899999999999991</v>
      </c>
      <c r="K1851">
        <v>20.915399999999998</v>
      </c>
      <c r="L1851">
        <v>2387.5100000000002</v>
      </c>
    </row>
    <row r="1852" spans="1:12" x14ac:dyDescent="0.35">
      <c r="A1852" s="3">
        <v>40668</v>
      </c>
      <c r="B1852">
        <v>23.364899999999999</v>
      </c>
      <c r="C1852">
        <v>47.112699999999997</v>
      </c>
      <c r="D1852">
        <v>18.43</v>
      </c>
      <c r="E1852">
        <v>33.506700000000002</v>
      </c>
      <c r="F1852">
        <v>16.008400000000002</v>
      </c>
      <c r="G1852">
        <v>230.31</v>
      </c>
      <c r="H1852">
        <v>197.11</v>
      </c>
      <c r="I1852">
        <v>52.722900000000003</v>
      </c>
      <c r="J1852">
        <v>8.8699999999999992</v>
      </c>
      <c r="K1852">
        <v>21.013300000000001</v>
      </c>
      <c r="L1852">
        <v>2375.21</v>
      </c>
    </row>
    <row r="1853" spans="1:12" x14ac:dyDescent="0.35">
      <c r="A1853" s="3">
        <v>40669</v>
      </c>
      <c r="B1853">
        <v>23.4374</v>
      </c>
      <c r="C1853">
        <v>47.100499999999997</v>
      </c>
      <c r="D1853">
        <v>18.649999999999999</v>
      </c>
      <c r="E1853">
        <v>33.700000000000003</v>
      </c>
      <c r="F1853">
        <v>16.081700000000001</v>
      </c>
      <c r="G1853">
        <v>229.47</v>
      </c>
      <c r="H1853">
        <v>197.6</v>
      </c>
      <c r="I1853">
        <v>53.136200000000002</v>
      </c>
      <c r="J1853">
        <v>8.92</v>
      </c>
      <c r="K1853">
        <v>20.692900000000002</v>
      </c>
      <c r="L1853">
        <v>2383.1799999999998</v>
      </c>
    </row>
    <row r="1854" spans="1:12" x14ac:dyDescent="0.35">
      <c r="A1854" s="3">
        <v>40672</v>
      </c>
      <c r="B1854">
        <v>23.4011</v>
      </c>
      <c r="C1854">
        <v>47.228200000000001</v>
      </c>
      <c r="D1854">
        <v>18.559999999999999</v>
      </c>
      <c r="E1854">
        <v>34.018900000000002</v>
      </c>
      <c r="F1854">
        <v>16.118300000000001</v>
      </c>
      <c r="G1854">
        <v>236.41</v>
      </c>
      <c r="H1854">
        <v>200.8</v>
      </c>
      <c r="I1854">
        <v>53.220700000000001</v>
      </c>
      <c r="J1854">
        <v>8.94</v>
      </c>
      <c r="K1854">
        <v>20.256799999999998</v>
      </c>
      <c r="L1854">
        <v>2390.9699999999998</v>
      </c>
    </row>
    <row r="1855" spans="1:12" x14ac:dyDescent="0.35">
      <c r="A1855" s="3">
        <v>40673</v>
      </c>
      <c r="B1855">
        <v>23.2562</v>
      </c>
      <c r="C1855">
        <v>47.479500000000002</v>
      </c>
      <c r="D1855">
        <v>18.55</v>
      </c>
      <c r="E1855">
        <v>34.424799999999998</v>
      </c>
      <c r="F1855">
        <v>16.292300000000001</v>
      </c>
      <c r="G1855">
        <v>237.63</v>
      </c>
      <c r="H1855">
        <v>203.94</v>
      </c>
      <c r="I1855">
        <v>53.455599999999997</v>
      </c>
      <c r="J1855">
        <v>8.94</v>
      </c>
      <c r="K1855">
        <v>20.4971</v>
      </c>
      <c r="L1855">
        <v>2411.35</v>
      </c>
    </row>
    <row r="1856" spans="1:12" x14ac:dyDescent="0.35">
      <c r="A1856" s="3">
        <v>40674</v>
      </c>
      <c r="B1856">
        <v>22.975300000000001</v>
      </c>
      <c r="C1856">
        <v>47.177900000000001</v>
      </c>
      <c r="D1856">
        <v>17.2</v>
      </c>
      <c r="E1856">
        <v>33.8063</v>
      </c>
      <c r="F1856">
        <v>16.283200000000001</v>
      </c>
      <c r="G1856">
        <v>240.67</v>
      </c>
      <c r="H1856">
        <v>204.38</v>
      </c>
      <c r="I1856">
        <v>53.155000000000001</v>
      </c>
      <c r="J1856">
        <v>8.8800000000000008</v>
      </c>
      <c r="K1856">
        <v>20.8353</v>
      </c>
      <c r="L1856">
        <v>2393.08</v>
      </c>
    </row>
    <row r="1857" spans="1:12" x14ac:dyDescent="0.35">
      <c r="A1857" s="3">
        <v>40675</v>
      </c>
      <c r="B1857">
        <v>22.9391</v>
      </c>
      <c r="C1857">
        <v>47.088200000000001</v>
      </c>
      <c r="D1857">
        <v>17.170000000000002</v>
      </c>
      <c r="E1857">
        <v>34.531100000000002</v>
      </c>
      <c r="F1857">
        <v>15.5047</v>
      </c>
      <c r="G1857">
        <v>245.77</v>
      </c>
      <c r="H1857">
        <v>206.07</v>
      </c>
      <c r="I1857">
        <v>53.859499999999997</v>
      </c>
      <c r="J1857">
        <v>8.93</v>
      </c>
      <c r="K1857">
        <v>21.097899999999999</v>
      </c>
      <c r="L1857">
        <v>2407.89</v>
      </c>
    </row>
    <row r="1858" spans="1:12" x14ac:dyDescent="0.35">
      <c r="A1858" s="3">
        <v>40676</v>
      </c>
      <c r="B1858">
        <v>22.676300000000001</v>
      </c>
      <c r="C1858">
        <v>46.263500000000001</v>
      </c>
      <c r="D1858">
        <v>16.55</v>
      </c>
      <c r="E1858">
        <v>34.0092</v>
      </c>
      <c r="F1858">
        <v>15.459</v>
      </c>
      <c r="G1858">
        <v>246.52</v>
      </c>
      <c r="H1858">
        <v>202.56</v>
      </c>
      <c r="I1858">
        <v>53.652799999999999</v>
      </c>
      <c r="J1858">
        <v>8.9</v>
      </c>
      <c r="K1858">
        <v>20.8353</v>
      </c>
      <c r="L1858">
        <v>2379.2399999999998</v>
      </c>
    </row>
    <row r="1859" spans="1:12" x14ac:dyDescent="0.35">
      <c r="A1859" s="3">
        <v>40679</v>
      </c>
      <c r="B1859">
        <v>22.259599999999999</v>
      </c>
      <c r="C1859">
        <v>45.285299999999999</v>
      </c>
      <c r="D1859">
        <v>15.81</v>
      </c>
      <c r="E1859">
        <v>33.033099999999997</v>
      </c>
      <c r="F1859">
        <v>15.202500000000001</v>
      </c>
      <c r="G1859">
        <v>237.09</v>
      </c>
      <c r="H1859">
        <v>192.51</v>
      </c>
      <c r="I1859">
        <v>53.258299999999998</v>
      </c>
      <c r="J1859">
        <v>8.67</v>
      </c>
      <c r="K1859">
        <v>21.04</v>
      </c>
      <c r="L1859">
        <v>2337.85</v>
      </c>
    </row>
    <row r="1860" spans="1:12" x14ac:dyDescent="0.35">
      <c r="A1860" s="3">
        <v>40680</v>
      </c>
      <c r="B1860">
        <v>22.3599</v>
      </c>
      <c r="C1860">
        <v>45.671100000000003</v>
      </c>
      <c r="D1860">
        <v>16</v>
      </c>
      <c r="E1860">
        <v>32.801200000000001</v>
      </c>
      <c r="F1860">
        <v>15.2392</v>
      </c>
      <c r="G1860">
        <v>236.94</v>
      </c>
      <c r="H1860">
        <v>194.81</v>
      </c>
      <c r="I1860">
        <v>52.929600000000001</v>
      </c>
      <c r="J1860">
        <v>8.5399999999999991</v>
      </c>
      <c r="K1860">
        <v>20.959900000000001</v>
      </c>
      <c r="L1860">
        <v>2343.5100000000002</v>
      </c>
    </row>
    <row r="1861" spans="1:12" x14ac:dyDescent="0.35">
      <c r="A1861" s="3">
        <v>40681</v>
      </c>
      <c r="B1861">
        <v>22.514900000000001</v>
      </c>
      <c r="C1861">
        <v>46.177900000000001</v>
      </c>
      <c r="D1861">
        <v>15.96</v>
      </c>
      <c r="E1861">
        <v>32.772199999999998</v>
      </c>
      <c r="F1861">
        <v>15.2483</v>
      </c>
      <c r="G1861">
        <v>242.54</v>
      </c>
      <c r="H1861">
        <v>197.09</v>
      </c>
      <c r="I1861">
        <v>53.023499999999999</v>
      </c>
      <c r="J1861">
        <v>8.67</v>
      </c>
      <c r="K1861">
        <v>21.253599999999999</v>
      </c>
      <c r="L1861">
        <v>2362.9499999999998</v>
      </c>
    </row>
    <row r="1862" spans="1:12" x14ac:dyDescent="0.35">
      <c r="A1862" s="3">
        <v>40682</v>
      </c>
      <c r="B1862">
        <v>22.537700000000001</v>
      </c>
      <c r="C1862">
        <v>46.267600000000002</v>
      </c>
      <c r="D1862">
        <v>16.350000000000001</v>
      </c>
      <c r="E1862">
        <v>33.342399999999998</v>
      </c>
      <c r="F1862">
        <v>15.2575</v>
      </c>
      <c r="G1862">
        <v>242.73</v>
      </c>
      <c r="H1862">
        <v>198.80500000000001</v>
      </c>
      <c r="I1862">
        <v>53.821899999999999</v>
      </c>
      <c r="J1862">
        <v>8.64</v>
      </c>
      <c r="K1862">
        <v>20.951000000000001</v>
      </c>
      <c r="L1862">
        <v>2369.67</v>
      </c>
    </row>
    <row r="1863" spans="1:12" x14ac:dyDescent="0.35">
      <c r="A1863" s="3">
        <v>40683</v>
      </c>
      <c r="B1863">
        <v>22.332599999999999</v>
      </c>
      <c r="C1863">
        <v>45.546100000000003</v>
      </c>
      <c r="D1863">
        <v>16.3</v>
      </c>
      <c r="E1863">
        <v>33.120100000000001</v>
      </c>
      <c r="F1863">
        <v>15.138400000000001</v>
      </c>
      <c r="G1863">
        <v>245.9</v>
      </c>
      <c r="H1863">
        <v>198.65</v>
      </c>
      <c r="I1863">
        <v>53.896999999999998</v>
      </c>
      <c r="J1863">
        <v>8.6199999999999992</v>
      </c>
      <c r="K1863">
        <v>20.6662</v>
      </c>
      <c r="L1863">
        <v>2351.4299999999998</v>
      </c>
    </row>
    <row r="1864" spans="1:12" x14ac:dyDescent="0.35">
      <c r="A1864" s="3">
        <v>40686</v>
      </c>
      <c r="B1864">
        <v>22.040700000000001</v>
      </c>
      <c r="C1864">
        <v>45.434699999999999</v>
      </c>
      <c r="D1864">
        <v>16.059999999999999</v>
      </c>
      <c r="E1864">
        <v>32.0473</v>
      </c>
      <c r="F1864">
        <v>14.973599999999999</v>
      </c>
      <c r="G1864">
        <v>247.83</v>
      </c>
      <c r="H1864">
        <v>196.22</v>
      </c>
      <c r="I1864">
        <v>52.957700000000003</v>
      </c>
      <c r="J1864">
        <v>8.49</v>
      </c>
      <c r="K1864">
        <v>20.345800000000001</v>
      </c>
      <c r="L1864">
        <v>2316.7800000000002</v>
      </c>
    </row>
    <row r="1865" spans="1:12" x14ac:dyDescent="0.35">
      <c r="A1865" s="3">
        <v>40687</v>
      </c>
      <c r="B1865">
        <v>22.022500000000001</v>
      </c>
      <c r="C1865">
        <v>45.134399999999999</v>
      </c>
      <c r="D1865">
        <v>16.135000000000002</v>
      </c>
      <c r="E1865">
        <v>31.9314</v>
      </c>
      <c r="F1865">
        <v>14.9003</v>
      </c>
      <c r="G1865">
        <v>247.6</v>
      </c>
      <c r="H1865">
        <v>193.27</v>
      </c>
      <c r="I1865">
        <v>52.892000000000003</v>
      </c>
      <c r="J1865">
        <v>8.39</v>
      </c>
      <c r="K1865">
        <v>20.1233</v>
      </c>
      <c r="L1865">
        <v>2303.5500000000002</v>
      </c>
    </row>
    <row r="1866" spans="1:12" x14ac:dyDescent="0.35">
      <c r="A1866" s="3">
        <v>40688</v>
      </c>
      <c r="B1866">
        <v>22.059000000000001</v>
      </c>
      <c r="C1866">
        <v>45.758099999999999</v>
      </c>
      <c r="D1866">
        <v>16.149999999999999</v>
      </c>
      <c r="E1866">
        <v>31.882999999999999</v>
      </c>
      <c r="F1866">
        <v>14.827</v>
      </c>
      <c r="G1866">
        <v>259.47000000000003</v>
      </c>
      <c r="H1866">
        <v>192.26</v>
      </c>
      <c r="I1866">
        <v>53.735900000000001</v>
      </c>
      <c r="J1866">
        <v>8.43</v>
      </c>
      <c r="K1866">
        <v>20.185600000000001</v>
      </c>
      <c r="L1866">
        <v>2310.9499999999998</v>
      </c>
    </row>
    <row r="1867" spans="1:12" x14ac:dyDescent="0.35">
      <c r="A1867" s="3">
        <v>40689</v>
      </c>
      <c r="B1867">
        <v>22.496700000000001</v>
      </c>
      <c r="C1867">
        <v>45.516199999999998</v>
      </c>
      <c r="D1867">
        <v>15.98</v>
      </c>
      <c r="E1867">
        <v>32.279299999999999</v>
      </c>
      <c r="F1867">
        <v>14.882</v>
      </c>
      <c r="G1867">
        <v>263.75</v>
      </c>
      <c r="H1867">
        <v>195</v>
      </c>
      <c r="I1867">
        <v>53.9056</v>
      </c>
      <c r="J1867">
        <v>8.48</v>
      </c>
      <c r="K1867">
        <v>20.025400000000001</v>
      </c>
      <c r="L1867">
        <v>2325.9299999999998</v>
      </c>
    </row>
    <row r="1868" spans="1:12" x14ac:dyDescent="0.35">
      <c r="A1868" s="3">
        <v>40690</v>
      </c>
      <c r="B1868">
        <v>22.578800000000001</v>
      </c>
      <c r="C1868">
        <v>45.843699999999998</v>
      </c>
      <c r="D1868">
        <v>16.02</v>
      </c>
      <c r="E1868">
        <v>32.569200000000002</v>
      </c>
      <c r="F1868">
        <v>15.074299999999999</v>
      </c>
      <c r="G1868">
        <v>264.51</v>
      </c>
      <c r="H1868">
        <v>194.13</v>
      </c>
      <c r="I1868">
        <v>54.075299999999999</v>
      </c>
      <c r="J1868">
        <v>8.49</v>
      </c>
      <c r="K1868">
        <v>19.767299999999999</v>
      </c>
      <c r="L1868">
        <v>2336.09</v>
      </c>
    </row>
    <row r="1869" spans="1:12" x14ac:dyDescent="0.35">
      <c r="A1869" s="3">
        <v>40694</v>
      </c>
      <c r="B1869">
        <v>22.806699999999999</v>
      </c>
      <c r="C1869">
        <v>47.259399999999999</v>
      </c>
      <c r="D1869">
        <v>16.55</v>
      </c>
      <c r="E1869">
        <v>33.071800000000003</v>
      </c>
      <c r="F1869">
        <v>15.3857</v>
      </c>
      <c r="G1869">
        <v>270.8</v>
      </c>
      <c r="H1869">
        <v>196.69</v>
      </c>
      <c r="I1869">
        <v>55.244500000000002</v>
      </c>
      <c r="J1869">
        <v>8.68</v>
      </c>
      <c r="K1869">
        <v>20.034300000000002</v>
      </c>
      <c r="L1869">
        <v>2372.54</v>
      </c>
    </row>
    <row r="1870" spans="1:12" x14ac:dyDescent="0.35">
      <c r="A1870" s="3">
        <v>40695</v>
      </c>
      <c r="B1870">
        <v>22.277799999999999</v>
      </c>
      <c r="C1870">
        <v>46.944200000000002</v>
      </c>
      <c r="D1870">
        <v>15.845000000000001</v>
      </c>
      <c r="E1870">
        <v>31.776699999999998</v>
      </c>
      <c r="F1870">
        <v>15.000999999999999</v>
      </c>
      <c r="G1870">
        <v>267.26</v>
      </c>
      <c r="H1870">
        <v>192.39500000000001</v>
      </c>
      <c r="I1870">
        <v>53.891500000000001</v>
      </c>
      <c r="J1870">
        <v>8.3699999999999992</v>
      </c>
      <c r="K1870">
        <v>19.580400000000001</v>
      </c>
      <c r="L1870">
        <v>2322.48</v>
      </c>
    </row>
    <row r="1871" spans="1:12" x14ac:dyDescent="0.35">
      <c r="A1871" s="3">
        <v>40696</v>
      </c>
      <c r="B1871">
        <v>22.086300000000001</v>
      </c>
      <c r="C1871">
        <v>47.0246</v>
      </c>
      <c r="D1871">
        <v>16.02</v>
      </c>
      <c r="E1871">
        <v>31.6221</v>
      </c>
      <c r="F1871">
        <v>14.882</v>
      </c>
      <c r="G1871">
        <v>271.7</v>
      </c>
      <c r="H1871">
        <v>193.65</v>
      </c>
      <c r="I1871">
        <v>54.499600000000001</v>
      </c>
      <c r="J1871">
        <v>8.2349999999999994</v>
      </c>
      <c r="K1871">
        <v>19.655999999999999</v>
      </c>
      <c r="L1871">
        <v>2326.6999999999998</v>
      </c>
    </row>
    <row r="1872" spans="1:12" x14ac:dyDescent="0.35">
      <c r="A1872" s="3">
        <v>40697</v>
      </c>
      <c r="B1872">
        <v>21.799099999999999</v>
      </c>
      <c r="C1872">
        <v>46.662999999999997</v>
      </c>
      <c r="D1872">
        <v>15.68</v>
      </c>
      <c r="E1872">
        <v>31.245200000000001</v>
      </c>
      <c r="F1872">
        <v>14.6622</v>
      </c>
      <c r="G1872">
        <v>273.702</v>
      </c>
      <c r="H1872">
        <v>188.32</v>
      </c>
      <c r="I1872">
        <v>53.783000000000001</v>
      </c>
      <c r="J1872">
        <v>7.97</v>
      </c>
      <c r="K1872">
        <v>19.3401</v>
      </c>
      <c r="L1872">
        <v>2292.31</v>
      </c>
    </row>
    <row r="1873" spans="1:12" x14ac:dyDescent="0.35">
      <c r="A1873" s="3">
        <v>40700</v>
      </c>
      <c r="B1873">
        <v>21.8948</v>
      </c>
      <c r="C1873">
        <v>45.929299999999998</v>
      </c>
      <c r="D1873">
        <v>15.45</v>
      </c>
      <c r="E1873">
        <v>31.1099</v>
      </c>
      <c r="F1873">
        <v>14.6439</v>
      </c>
      <c r="G1873">
        <v>262.58999999999997</v>
      </c>
      <c r="H1873">
        <v>185.69</v>
      </c>
      <c r="I1873">
        <v>53.255000000000003</v>
      </c>
      <c r="J1873">
        <v>7.8</v>
      </c>
      <c r="K1873">
        <v>19.4282</v>
      </c>
      <c r="L1873">
        <v>2274.48</v>
      </c>
    </row>
    <row r="1874" spans="1:12" x14ac:dyDescent="0.35">
      <c r="A1874" s="3">
        <v>40701</v>
      </c>
      <c r="B1874">
        <v>21.9404</v>
      </c>
      <c r="C1874">
        <v>45.114100000000001</v>
      </c>
      <c r="D1874">
        <v>15.445</v>
      </c>
      <c r="E1874">
        <v>30.771599999999999</v>
      </c>
      <c r="F1874">
        <v>14.2043</v>
      </c>
      <c r="G1874">
        <v>263.69</v>
      </c>
      <c r="H1874">
        <v>187.55</v>
      </c>
      <c r="I1874">
        <v>53.283299999999997</v>
      </c>
      <c r="J1874">
        <v>7.71</v>
      </c>
      <c r="K1874">
        <v>19.633800000000001</v>
      </c>
      <c r="L1874">
        <v>2268.96</v>
      </c>
    </row>
    <row r="1875" spans="1:12" x14ac:dyDescent="0.35">
      <c r="A1875" s="3">
        <v>40702</v>
      </c>
      <c r="B1875">
        <v>21.831</v>
      </c>
      <c r="C1875">
        <v>45.141199999999998</v>
      </c>
      <c r="D1875">
        <v>15.1</v>
      </c>
      <c r="E1875">
        <v>30.2014</v>
      </c>
      <c r="F1875">
        <v>14.012</v>
      </c>
      <c r="G1875">
        <v>262.26</v>
      </c>
      <c r="H1875">
        <v>188.05</v>
      </c>
      <c r="I1875">
        <v>53.085299999999997</v>
      </c>
      <c r="J1875">
        <v>7.62</v>
      </c>
      <c r="K1875">
        <v>19.420200000000001</v>
      </c>
      <c r="L1875">
        <v>2252.89</v>
      </c>
    </row>
    <row r="1876" spans="1:12" x14ac:dyDescent="0.35">
      <c r="A1876" s="3">
        <v>40703</v>
      </c>
      <c r="B1876">
        <v>21.8492</v>
      </c>
      <c r="C1876">
        <v>45.039299999999997</v>
      </c>
      <c r="D1876">
        <v>15.22</v>
      </c>
      <c r="E1876">
        <v>30.5687</v>
      </c>
      <c r="F1876">
        <v>14.021100000000001</v>
      </c>
      <c r="G1876">
        <v>262.57</v>
      </c>
      <c r="H1876">
        <v>189.68</v>
      </c>
      <c r="I1876">
        <v>52.6798</v>
      </c>
      <c r="J1876">
        <v>7.64</v>
      </c>
      <c r="K1876">
        <v>19.366800000000001</v>
      </c>
      <c r="L1876">
        <v>2256.65</v>
      </c>
    </row>
    <row r="1877" spans="1:12" x14ac:dyDescent="0.35">
      <c r="A1877" s="3">
        <v>40704</v>
      </c>
      <c r="B1877">
        <v>21.616700000000002</v>
      </c>
      <c r="C1877">
        <v>44.279800000000002</v>
      </c>
      <c r="D1877">
        <v>15.2</v>
      </c>
      <c r="E1877">
        <v>30.133800000000001</v>
      </c>
      <c r="F1877">
        <v>13.847099999999999</v>
      </c>
      <c r="G1877">
        <v>258.62200000000001</v>
      </c>
      <c r="H1877">
        <v>186.53</v>
      </c>
      <c r="I1877">
        <v>51.482300000000002</v>
      </c>
      <c r="J1877">
        <v>7.59</v>
      </c>
      <c r="K1877">
        <v>19.028600000000001</v>
      </c>
      <c r="L1877">
        <v>2221.09</v>
      </c>
    </row>
    <row r="1878" spans="1:12" x14ac:dyDescent="0.35">
      <c r="A1878" s="3">
        <v>40707</v>
      </c>
      <c r="B1878">
        <v>21.9222</v>
      </c>
      <c r="C1878">
        <v>44.374899999999997</v>
      </c>
      <c r="D1878">
        <v>15.16</v>
      </c>
      <c r="E1878">
        <v>30.5687</v>
      </c>
      <c r="F1878">
        <v>13.792199999999999</v>
      </c>
      <c r="G1878">
        <v>257.22000000000003</v>
      </c>
      <c r="H1878">
        <v>186.29</v>
      </c>
      <c r="I1878">
        <v>51.293799999999997</v>
      </c>
      <c r="J1878">
        <v>7.54</v>
      </c>
      <c r="K1878">
        <v>19.033000000000001</v>
      </c>
      <c r="L1878">
        <v>2222.2800000000002</v>
      </c>
    </row>
    <row r="1879" spans="1:12" x14ac:dyDescent="0.35">
      <c r="A1879" s="3">
        <v>40708</v>
      </c>
      <c r="B1879">
        <v>22.086300000000001</v>
      </c>
      <c r="C1879">
        <v>45.168399999999998</v>
      </c>
      <c r="D1879">
        <v>15.2</v>
      </c>
      <c r="E1879">
        <v>31.003599999999999</v>
      </c>
      <c r="F1879">
        <v>13.810499999999999</v>
      </c>
      <c r="G1879">
        <v>261.12799999999999</v>
      </c>
      <c r="H1879">
        <v>189.96</v>
      </c>
      <c r="I1879">
        <v>52.406399999999998</v>
      </c>
      <c r="J1879">
        <v>7.67</v>
      </c>
      <c r="K1879">
        <v>19.420200000000001</v>
      </c>
      <c r="L1879">
        <v>2250.34</v>
      </c>
    </row>
    <row r="1880" spans="1:12" x14ac:dyDescent="0.35">
      <c r="A1880" s="3">
        <v>40709</v>
      </c>
      <c r="B1880">
        <v>21.648599999999998</v>
      </c>
      <c r="C1880">
        <v>44.395299999999999</v>
      </c>
      <c r="D1880">
        <v>14.81</v>
      </c>
      <c r="E1880">
        <v>30.1144</v>
      </c>
      <c r="F1880">
        <v>13.5907</v>
      </c>
      <c r="G1880">
        <v>257.12</v>
      </c>
      <c r="H1880">
        <v>185.98</v>
      </c>
      <c r="I1880">
        <v>51.010899999999999</v>
      </c>
      <c r="J1880">
        <v>7.5</v>
      </c>
      <c r="K1880">
        <v>19.0642</v>
      </c>
      <c r="L1880">
        <v>2209.0100000000002</v>
      </c>
    </row>
    <row r="1881" spans="1:12" x14ac:dyDescent="0.35">
      <c r="A1881" s="3">
        <v>40710</v>
      </c>
      <c r="B1881">
        <v>21.8812</v>
      </c>
      <c r="C1881">
        <v>44.179299999999998</v>
      </c>
      <c r="D1881">
        <v>14.775</v>
      </c>
      <c r="E1881">
        <v>29.766500000000001</v>
      </c>
      <c r="F1881">
        <v>13.782999999999999</v>
      </c>
      <c r="G1881">
        <v>249.3</v>
      </c>
      <c r="H1881">
        <v>183.65</v>
      </c>
      <c r="I1881">
        <v>49.964300000000001</v>
      </c>
      <c r="J1881">
        <v>7.19</v>
      </c>
      <c r="K1881">
        <v>19.0642</v>
      </c>
      <c r="L1881">
        <v>2199.9299999999998</v>
      </c>
    </row>
    <row r="1882" spans="1:12" x14ac:dyDescent="0.35">
      <c r="A1882" s="3">
        <v>40711</v>
      </c>
      <c r="B1882">
        <v>22.122800000000002</v>
      </c>
      <c r="C1882">
        <v>43.513500000000001</v>
      </c>
      <c r="D1882">
        <v>14.695</v>
      </c>
      <c r="E1882">
        <v>30.1386</v>
      </c>
      <c r="F1882">
        <v>13.7097</v>
      </c>
      <c r="G1882">
        <v>245.67</v>
      </c>
      <c r="H1882">
        <v>186.37</v>
      </c>
      <c r="I1882">
        <v>49.681399999999996</v>
      </c>
      <c r="J1882">
        <v>7</v>
      </c>
      <c r="K1882">
        <v>18.859500000000001</v>
      </c>
      <c r="L1882">
        <v>2192.96</v>
      </c>
    </row>
    <row r="1883" spans="1:12" x14ac:dyDescent="0.35">
      <c r="A1883" s="3">
        <v>40714</v>
      </c>
      <c r="B1883">
        <v>22.314299999999999</v>
      </c>
      <c r="C1883">
        <v>42.842300000000002</v>
      </c>
      <c r="D1883">
        <v>14.99</v>
      </c>
      <c r="E1883">
        <v>30.839300000000001</v>
      </c>
      <c r="F1883">
        <v>13.865399999999999</v>
      </c>
      <c r="G1883">
        <v>245.63</v>
      </c>
      <c r="H1883">
        <v>187.72</v>
      </c>
      <c r="I1883">
        <v>50.426299999999998</v>
      </c>
      <c r="J1883">
        <v>6.89</v>
      </c>
      <c r="K1883">
        <v>18.979600000000001</v>
      </c>
      <c r="L1883">
        <v>2204.36</v>
      </c>
    </row>
    <row r="1884" spans="1:12" x14ac:dyDescent="0.35">
      <c r="A1884" s="3">
        <v>40715</v>
      </c>
      <c r="B1884">
        <v>22.578800000000001</v>
      </c>
      <c r="C1884">
        <v>44.198300000000003</v>
      </c>
      <c r="D1884">
        <v>15.35</v>
      </c>
      <c r="E1884">
        <v>31.554400000000001</v>
      </c>
      <c r="F1884">
        <v>14.2043</v>
      </c>
      <c r="G1884">
        <v>253.65</v>
      </c>
      <c r="H1884">
        <v>194.23</v>
      </c>
      <c r="I1884">
        <v>51.322099999999999</v>
      </c>
      <c r="J1884">
        <v>7.22</v>
      </c>
      <c r="K1884">
        <v>19.268899999999999</v>
      </c>
      <c r="L1884">
        <v>2251.8200000000002</v>
      </c>
    </row>
    <row r="1885" spans="1:12" x14ac:dyDescent="0.35">
      <c r="A1885" s="3">
        <v>40716</v>
      </c>
      <c r="B1885">
        <v>22.4785</v>
      </c>
      <c r="C1885">
        <v>43.832799999999999</v>
      </c>
      <c r="D1885">
        <v>15.225</v>
      </c>
      <c r="E1885">
        <v>31.119499999999999</v>
      </c>
      <c r="F1885">
        <v>14.0669</v>
      </c>
      <c r="G1885">
        <v>248.66</v>
      </c>
      <c r="H1885">
        <v>191.63</v>
      </c>
      <c r="I1885">
        <v>50.911900000000003</v>
      </c>
      <c r="J1885">
        <v>7.06</v>
      </c>
      <c r="K1885">
        <v>19.041899999999998</v>
      </c>
      <c r="L1885">
        <v>2235.75</v>
      </c>
    </row>
    <row r="1886" spans="1:12" x14ac:dyDescent="0.35">
      <c r="A1886" s="3">
        <v>40717</v>
      </c>
      <c r="B1886">
        <v>22.4602</v>
      </c>
      <c r="C1886">
        <v>45.003999999999998</v>
      </c>
      <c r="D1886">
        <v>15.08</v>
      </c>
      <c r="E1886">
        <v>31.369900000000001</v>
      </c>
      <c r="F1886">
        <v>14.1677</v>
      </c>
      <c r="G1886">
        <v>255.72</v>
      </c>
      <c r="H1886">
        <v>194.16</v>
      </c>
      <c r="I1886">
        <v>51.821800000000003</v>
      </c>
      <c r="J1886">
        <v>7.06</v>
      </c>
      <c r="K1886">
        <v>19.322299999999998</v>
      </c>
      <c r="L1886">
        <v>2255.0500000000002</v>
      </c>
    </row>
    <row r="1887" spans="1:12" x14ac:dyDescent="0.35">
      <c r="A1887" s="3">
        <v>40718</v>
      </c>
      <c r="B1887">
        <v>22.159300000000002</v>
      </c>
      <c r="C1887">
        <v>44.341000000000001</v>
      </c>
      <c r="D1887">
        <v>14.885</v>
      </c>
      <c r="E1887">
        <v>30.095099999999999</v>
      </c>
      <c r="F1887">
        <v>13.6731</v>
      </c>
      <c r="G1887">
        <v>256.95999999999998</v>
      </c>
      <c r="H1887">
        <v>192.55</v>
      </c>
      <c r="I1887">
        <v>51.095799999999997</v>
      </c>
      <c r="J1887">
        <v>6.9</v>
      </c>
      <c r="K1887">
        <v>18.868400000000001</v>
      </c>
      <c r="L1887">
        <v>2217.06</v>
      </c>
    </row>
    <row r="1888" spans="1:12" x14ac:dyDescent="0.35">
      <c r="A1888" s="3">
        <v>40721</v>
      </c>
      <c r="B1888">
        <v>22.98</v>
      </c>
      <c r="C1888">
        <v>45.114100000000001</v>
      </c>
      <c r="D1888">
        <v>14.88</v>
      </c>
      <c r="E1888">
        <v>30.520299999999999</v>
      </c>
      <c r="F1888">
        <v>13.782999999999999</v>
      </c>
      <c r="G1888">
        <v>260.12</v>
      </c>
      <c r="H1888">
        <v>201.25</v>
      </c>
      <c r="I1888">
        <v>51.623800000000003</v>
      </c>
      <c r="J1888">
        <v>6.92</v>
      </c>
      <c r="K1888">
        <v>18.992999999999999</v>
      </c>
      <c r="L1888">
        <v>2252.2399999999998</v>
      </c>
    </row>
    <row r="1889" spans="1:12" x14ac:dyDescent="0.35">
      <c r="A1889" s="3">
        <v>40722</v>
      </c>
      <c r="B1889">
        <v>23.527200000000001</v>
      </c>
      <c r="C1889">
        <v>45.551600000000001</v>
      </c>
      <c r="D1889">
        <v>14.95</v>
      </c>
      <c r="E1889">
        <v>31.254799999999999</v>
      </c>
      <c r="F1889">
        <v>13.856299999999999</v>
      </c>
      <c r="G1889">
        <v>265.08999999999997</v>
      </c>
      <c r="H1889">
        <v>202.35</v>
      </c>
      <c r="I1889">
        <v>52.283799999999999</v>
      </c>
      <c r="J1889">
        <v>6.95</v>
      </c>
      <c r="K1889">
        <v>19.1265</v>
      </c>
      <c r="L1889">
        <v>2285.75</v>
      </c>
    </row>
    <row r="1890" spans="1:12" x14ac:dyDescent="0.35">
      <c r="A1890" s="3">
        <v>40723</v>
      </c>
      <c r="B1890">
        <v>23.363</v>
      </c>
      <c r="C1890">
        <v>45.385800000000003</v>
      </c>
      <c r="D1890">
        <v>14.89</v>
      </c>
      <c r="E1890">
        <v>31.341799999999999</v>
      </c>
      <c r="F1890">
        <v>14.044</v>
      </c>
      <c r="G1890">
        <v>264.94</v>
      </c>
      <c r="H1890">
        <v>204.18</v>
      </c>
      <c r="I1890">
        <v>52.265000000000001</v>
      </c>
      <c r="J1890">
        <v>6.89</v>
      </c>
      <c r="K1890">
        <v>19.037500000000001</v>
      </c>
      <c r="L1890">
        <v>2294.4299999999998</v>
      </c>
    </row>
    <row r="1891" spans="1:12" x14ac:dyDescent="0.35">
      <c r="A1891" s="3">
        <v>40724</v>
      </c>
      <c r="B1891">
        <v>23.709499999999998</v>
      </c>
      <c r="C1891">
        <v>45.607300000000002</v>
      </c>
      <c r="D1891">
        <v>15.04</v>
      </c>
      <c r="E1891">
        <v>31.805700000000002</v>
      </c>
      <c r="F1891">
        <v>14.2959</v>
      </c>
      <c r="G1891">
        <v>262.69</v>
      </c>
      <c r="H1891">
        <v>204.49</v>
      </c>
      <c r="I1891">
        <v>53.5473</v>
      </c>
      <c r="J1891">
        <v>6.99</v>
      </c>
      <c r="K1891">
        <v>19.722799999999999</v>
      </c>
      <c r="L1891">
        <v>2325.0700000000002</v>
      </c>
    </row>
    <row r="1892" spans="1:12" x14ac:dyDescent="0.35">
      <c r="A1892" s="3">
        <v>40725</v>
      </c>
      <c r="B1892">
        <v>23.727799999999998</v>
      </c>
      <c r="C1892">
        <v>46.638500000000001</v>
      </c>
      <c r="D1892">
        <v>15.45</v>
      </c>
      <c r="E1892">
        <v>31.940999999999999</v>
      </c>
      <c r="F1892">
        <v>14.524800000000001</v>
      </c>
      <c r="G1892">
        <v>267.99</v>
      </c>
      <c r="H1892">
        <v>209.49</v>
      </c>
      <c r="I1892">
        <v>54.575099999999999</v>
      </c>
      <c r="J1892">
        <v>7.11</v>
      </c>
      <c r="K1892">
        <v>20.052099999999999</v>
      </c>
      <c r="L1892">
        <v>2361.39</v>
      </c>
    </row>
    <row r="1893" spans="1:12" x14ac:dyDescent="0.35">
      <c r="A1893" s="3">
        <v>40729</v>
      </c>
      <c r="B1893">
        <v>23.736899999999999</v>
      </c>
      <c r="C1893">
        <v>47.476799999999997</v>
      </c>
      <c r="D1893">
        <v>15.49</v>
      </c>
      <c r="E1893">
        <v>31.950700000000001</v>
      </c>
      <c r="F1893">
        <v>14.4053</v>
      </c>
      <c r="G1893">
        <v>289.63</v>
      </c>
      <c r="H1893">
        <v>213.19</v>
      </c>
      <c r="I1893">
        <v>54.8202</v>
      </c>
      <c r="J1893">
        <v>7.14</v>
      </c>
      <c r="K1893">
        <v>19.972000000000001</v>
      </c>
      <c r="L1893">
        <v>2371.21</v>
      </c>
    </row>
    <row r="1894" spans="1:12" x14ac:dyDescent="0.35">
      <c r="A1894" s="3">
        <v>40730</v>
      </c>
      <c r="B1894">
        <v>24.0105</v>
      </c>
      <c r="C1894">
        <v>47.793399999999998</v>
      </c>
      <c r="D1894">
        <v>15.72</v>
      </c>
      <c r="E1894">
        <v>32.095700000000001</v>
      </c>
      <c r="F1894">
        <v>14.3042</v>
      </c>
      <c r="G1894">
        <v>290.95999999999998</v>
      </c>
      <c r="H1894">
        <v>214.19</v>
      </c>
      <c r="I1894">
        <v>55.348199999999999</v>
      </c>
      <c r="J1894">
        <v>7</v>
      </c>
      <c r="K1894">
        <v>20.247900000000001</v>
      </c>
      <c r="L1894">
        <v>2378.58</v>
      </c>
    </row>
    <row r="1895" spans="1:12" x14ac:dyDescent="0.35">
      <c r="A1895" s="3">
        <v>40731</v>
      </c>
      <c r="B1895">
        <v>24.4117</v>
      </c>
      <c r="C1895">
        <v>48.532499999999999</v>
      </c>
      <c r="D1895">
        <v>15.81</v>
      </c>
      <c r="E1895">
        <v>32.946100000000001</v>
      </c>
      <c r="F1895">
        <v>14.6167</v>
      </c>
      <c r="G1895">
        <v>292.42</v>
      </c>
      <c r="H1895">
        <v>216.74</v>
      </c>
      <c r="I1895">
        <v>55.876300000000001</v>
      </c>
      <c r="J1895">
        <v>7.15</v>
      </c>
      <c r="K1895">
        <v>20.6751</v>
      </c>
      <c r="L1895">
        <v>2412.89</v>
      </c>
    </row>
    <row r="1896" spans="1:12" x14ac:dyDescent="0.35">
      <c r="A1896" s="3">
        <v>40732</v>
      </c>
      <c r="B1896">
        <v>24.548500000000001</v>
      </c>
      <c r="C1896">
        <v>48.873600000000003</v>
      </c>
      <c r="D1896">
        <v>15.61</v>
      </c>
      <c r="E1896">
        <v>32.801200000000001</v>
      </c>
      <c r="F1896">
        <v>14.4697</v>
      </c>
      <c r="G1896">
        <v>295.14</v>
      </c>
      <c r="H1896">
        <v>218.28</v>
      </c>
      <c r="I1896">
        <v>55.970599999999997</v>
      </c>
      <c r="J1896">
        <v>6.95</v>
      </c>
      <c r="K1896">
        <v>20.5505</v>
      </c>
      <c r="L1896">
        <v>2405.89</v>
      </c>
    </row>
    <row r="1897" spans="1:12" x14ac:dyDescent="0.35">
      <c r="A1897" s="3">
        <v>40735</v>
      </c>
      <c r="B1897">
        <v>24.283999999999999</v>
      </c>
      <c r="C1897">
        <v>48.097700000000003</v>
      </c>
      <c r="D1897">
        <v>15.05</v>
      </c>
      <c r="E1897">
        <v>32.084699999999998</v>
      </c>
      <c r="F1897">
        <v>14.184699999999999</v>
      </c>
      <c r="G1897">
        <v>290.74</v>
      </c>
      <c r="H1897">
        <v>212.55</v>
      </c>
      <c r="I1897">
        <v>54.914499999999997</v>
      </c>
      <c r="J1897">
        <v>6.76</v>
      </c>
      <c r="K1897">
        <v>20.3369</v>
      </c>
      <c r="L1897">
        <v>2362</v>
      </c>
    </row>
    <row r="1898" spans="1:12" x14ac:dyDescent="0.35">
      <c r="A1898" s="3">
        <v>40736</v>
      </c>
      <c r="B1898">
        <v>24.202000000000002</v>
      </c>
      <c r="C1898">
        <v>48.063800000000001</v>
      </c>
      <c r="D1898">
        <v>14.86</v>
      </c>
      <c r="E1898">
        <v>31.561900000000001</v>
      </c>
      <c r="F1898">
        <v>14.340999999999999</v>
      </c>
      <c r="G1898">
        <v>291.27</v>
      </c>
      <c r="H1898">
        <v>211.23</v>
      </c>
      <c r="I1898">
        <v>53.292700000000004</v>
      </c>
      <c r="J1898">
        <v>6.43</v>
      </c>
      <c r="K1898">
        <v>19.980899999999998</v>
      </c>
      <c r="L1898">
        <v>2343.79</v>
      </c>
    </row>
    <row r="1899" spans="1:12" x14ac:dyDescent="0.35">
      <c r="A1899" s="3">
        <v>40737</v>
      </c>
      <c r="B1899">
        <v>24.283999999999999</v>
      </c>
      <c r="C1899">
        <v>48.643900000000002</v>
      </c>
      <c r="D1899">
        <v>14.91</v>
      </c>
      <c r="E1899">
        <v>31.649100000000001</v>
      </c>
      <c r="F1899">
        <v>14.3134</v>
      </c>
      <c r="G1899">
        <v>298.73</v>
      </c>
      <c r="H1899">
        <v>213.5</v>
      </c>
      <c r="I1899">
        <v>52.887300000000003</v>
      </c>
      <c r="J1899">
        <v>6.48</v>
      </c>
      <c r="K1899">
        <v>20.0076</v>
      </c>
      <c r="L1899">
        <v>2352.4299999999998</v>
      </c>
    </row>
    <row r="1900" spans="1:12" x14ac:dyDescent="0.35">
      <c r="A1900" s="3">
        <v>40738</v>
      </c>
      <c r="B1900">
        <v>24.138100000000001</v>
      </c>
      <c r="C1900">
        <v>48.61</v>
      </c>
      <c r="D1900">
        <v>14.63</v>
      </c>
      <c r="E1900">
        <v>31.029399999999999</v>
      </c>
      <c r="F1900">
        <v>14.184699999999999</v>
      </c>
      <c r="G1900">
        <v>286.62</v>
      </c>
      <c r="H1900">
        <v>210.38</v>
      </c>
      <c r="I1900">
        <v>51.784100000000002</v>
      </c>
      <c r="J1900">
        <v>6.44</v>
      </c>
      <c r="K1900">
        <v>19.820699999999999</v>
      </c>
      <c r="L1900">
        <v>2325.06</v>
      </c>
    </row>
    <row r="1901" spans="1:12" x14ac:dyDescent="0.35">
      <c r="A1901" s="3">
        <v>40739</v>
      </c>
      <c r="B1901">
        <v>24.4208</v>
      </c>
      <c r="C1901">
        <v>49.581400000000002</v>
      </c>
      <c r="D1901">
        <v>14.69</v>
      </c>
      <c r="E1901">
        <v>31.068200000000001</v>
      </c>
      <c r="F1901">
        <v>14.331799999999999</v>
      </c>
      <c r="G1901">
        <v>286.93</v>
      </c>
      <c r="H1901">
        <v>212.87</v>
      </c>
      <c r="I1901">
        <v>51.821800000000003</v>
      </c>
      <c r="J1901">
        <v>6.43</v>
      </c>
      <c r="K1901">
        <v>19.909700000000001</v>
      </c>
      <c r="L1901">
        <v>2356.67</v>
      </c>
    </row>
    <row r="1902" spans="1:12" x14ac:dyDescent="0.35">
      <c r="A1902" s="3">
        <v>40742</v>
      </c>
      <c r="B1902">
        <v>24.247599999999998</v>
      </c>
      <c r="C1902">
        <v>50.787999999999997</v>
      </c>
      <c r="D1902">
        <v>14.42</v>
      </c>
      <c r="E1902">
        <v>30.487300000000001</v>
      </c>
      <c r="F1902">
        <v>14.189299999999999</v>
      </c>
      <c r="G1902">
        <v>279</v>
      </c>
      <c r="H1902">
        <v>211.53</v>
      </c>
      <c r="I1902">
        <v>52.1235</v>
      </c>
      <c r="J1902">
        <v>6.18</v>
      </c>
      <c r="K1902">
        <v>19.829599999999999</v>
      </c>
      <c r="L1902">
        <v>2344.0100000000002</v>
      </c>
    </row>
    <row r="1903" spans="1:12" x14ac:dyDescent="0.35">
      <c r="A1903" s="3">
        <v>40743</v>
      </c>
      <c r="B1903">
        <v>25.113900000000001</v>
      </c>
      <c r="C1903">
        <v>51.202399999999997</v>
      </c>
      <c r="D1903">
        <v>14.59</v>
      </c>
      <c r="E1903">
        <v>31.6006</v>
      </c>
      <c r="F1903">
        <v>14.396100000000001</v>
      </c>
      <c r="G1903">
        <v>287.29000000000002</v>
      </c>
      <c r="H1903">
        <v>218.06</v>
      </c>
      <c r="I1903">
        <v>53.726399999999998</v>
      </c>
      <c r="J1903">
        <v>6.48</v>
      </c>
      <c r="K1903">
        <v>20.523800000000001</v>
      </c>
      <c r="L1903">
        <v>2398.17</v>
      </c>
    </row>
    <row r="1904" spans="1:12" x14ac:dyDescent="0.35">
      <c r="A1904" s="3">
        <v>40744</v>
      </c>
      <c r="B1904">
        <v>24.676200000000001</v>
      </c>
      <c r="C1904">
        <v>52.567799999999998</v>
      </c>
      <c r="D1904">
        <v>13.48</v>
      </c>
      <c r="E1904">
        <v>31.053599999999999</v>
      </c>
      <c r="F1904">
        <v>14.543200000000001</v>
      </c>
      <c r="G1904">
        <v>281.39999999999998</v>
      </c>
      <c r="H1904">
        <v>215.55</v>
      </c>
      <c r="I1904">
        <v>54.028199999999998</v>
      </c>
      <c r="J1904">
        <v>6.6</v>
      </c>
      <c r="K1904">
        <v>20.461500000000001</v>
      </c>
      <c r="L1904">
        <v>2387.8000000000002</v>
      </c>
    </row>
    <row r="1905" spans="1:12" x14ac:dyDescent="0.35">
      <c r="A1905" s="3">
        <v>40745</v>
      </c>
      <c r="B1905">
        <v>24.708100000000002</v>
      </c>
      <c r="C1905">
        <v>52.620800000000003</v>
      </c>
      <c r="D1905">
        <v>13.59</v>
      </c>
      <c r="E1905">
        <v>31.4361</v>
      </c>
      <c r="F1905">
        <v>15.0304</v>
      </c>
      <c r="G1905">
        <v>275.81</v>
      </c>
      <c r="H1905">
        <v>213.21</v>
      </c>
      <c r="I1905">
        <v>53.683999999999997</v>
      </c>
      <c r="J1905">
        <v>6.5</v>
      </c>
      <c r="K1905">
        <v>20.301300000000001</v>
      </c>
      <c r="L1905">
        <v>2404.2399999999998</v>
      </c>
    </row>
    <row r="1906" spans="1:12" x14ac:dyDescent="0.35">
      <c r="A1906" s="3">
        <v>40746</v>
      </c>
      <c r="B1906">
        <v>25.104700000000001</v>
      </c>
      <c r="C1906">
        <v>53.437399999999997</v>
      </c>
      <c r="D1906">
        <v>13.98</v>
      </c>
      <c r="E1906">
        <v>31.513500000000001</v>
      </c>
      <c r="F1906">
        <v>15.131600000000001</v>
      </c>
      <c r="G1906">
        <v>276.58</v>
      </c>
      <c r="H1906">
        <v>216.52</v>
      </c>
      <c r="I1906">
        <v>54.179000000000002</v>
      </c>
      <c r="J1906">
        <v>7.75</v>
      </c>
      <c r="K1906">
        <v>20.586099999999998</v>
      </c>
      <c r="L1906">
        <v>2429.5</v>
      </c>
    </row>
    <row r="1907" spans="1:12" x14ac:dyDescent="0.35">
      <c r="A1907" s="3">
        <v>40749</v>
      </c>
      <c r="B1907">
        <v>25.4513</v>
      </c>
      <c r="C1907">
        <v>54.143900000000002</v>
      </c>
      <c r="D1907">
        <v>13.69</v>
      </c>
      <c r="E1907">
        <v>31.1843</v>
      </c>
      <c r="F1907">
        <v>14.966100000000001</v>
      </c>
      <c r="G1907">
        <v>281.52999999999997</v>
      </c>
      <c r="H1907">
        <v>213.49</v>
      </c>
      <c r="I1907">
        <v>53.566200000000002</v>
      </c>
      <c r="J1907">
        <v>7.63</v>
      </c>
      <c r="K1907">
        <v>20.4971</v>
      </c>
      <c r="L1907">
        <v>2424.15</v>
      </c>
    </row>
    <row r="1908" spans="1:12" x14ac:dyDescent="0.35">
      <c r="A1908" s="3">
        <v>40750</v>
      </c>
      <c r="B1908">
        <v>25.606300000000001</v>
      </c>
      <c r="C1908">
        <v>54.811</v>
      </c>
      <c r="D1908">
        <v>13.94</v>
      </c>
      <c r="E1908">
        <v>31.121400000000001</v>
      </c>
      <c r="F1908">
        <v>14.975300000000001</v>
      </c>
      <c r="G1908">
        <v>266.91000000000003</v>
      </c>
      <c r="H1908">
        <v>214.18</v>
      </c>
      <c r="I1908">
        <v>53.311599999999999</v>
      </c>
      <c r="J1908">
        <v>7.66</v>
      </c>
      <c r="K1908">
        <v>20.376899999999999</v>
      </c>
      <c r="L1908">
        <v>2429.4499999999998</v>
      </c>
    </row>
    <row r="1909" spans="1:12" x14ac:dyDescent="0.35">
      <c r="A1909" s="3">
        <v>40751</v>
      </c>
      <c r="B1909">
        <v>24.9224</v>
      </c>
      <c r="C1909">
        <v>53.340899999999998</v>
      </c>
      <c r="D1909">
        <v>13.585000000000001</v>
      </c>
      <c r="E1909">
        <v>29.732099999999999</v>
      </c>
      <c r="F1909">
        <v>14.4237</v>
      </c>
      <c r="G1909">
        <v>269.42</v>
      </c>
      <c r="H1909">
        <v>222.518</v>
      </c>
      <c r="I1909">
        <v>51.472900000000003</v>
      </c>
      <c r="J1909">
        <v>7.51</v>
      </c>
      <c r="K1909">
        <v>20.052099999999999</v>
      </c>
      <c r="L1909">
        <v>2367.16</v>
      </c>
    </row>
    <row r="1910" spans="1:12" x14ac:dyDescent="0.35">
      <c r="A1910" s="3">
        <v>40752</v>
      </c>
      <c r="B1910">
        <v>25.277999999999999</v>
      </c>
      <c r="C1910">
        <v>53.2363</v>
      </c>
      <c r="D1910">
        <v>13.5</v>
      </c>
      <c r="E1910">
        <v>29.688500000000001</v>
      </c>
      <c r="F1910">
        <v>14.7179</v>
      </c>
      <c r="G1910">
        <v>266.62</v>
      </c>
      <c r="H1910">
        <v>223.9</v>
      </c>
      <c r="I1910">
        <v>51.850099999999998</v>
      </c>
      <c r="J1910">
        <v>7.42</v>
      </c>
      <c r="K1910">
        <v>20.069900000000001</v>
      </c>
      <c r="L1910">
        <v>2371.77</v>
      </c>
    </row>
    <row r="1911" spans="1:12" x14ac:dyDescent="0.35">
      <c r="A1911" s="3">
        <v>40753</v>
      </c>
      <c r="B1911">
        <v>24.9862</v>
      </c>
      <c r="C1911">
        <v>53.054299999999998</v>
      </c>
      <c r="D1911">
        <v>13.1</v>
      </c>
      <c r="E1911">
        <v>29.606200000000001</v>
      </c>
      <c r="F1911">
        <v>14.681100000000001</v>
      </c>
      <c r="G1911">
        <v>265.99</v>
      </c>
      <c r="H1911">
        <v>222.52</v>
      </c>
      <c r="I1911">
        <v>51.652099999999997</v>
      </c>
      <c r="J1911">
        <v>7.34</v>
      </c>
      <c r="K1911">
        <v>19.874099999999999</v>
      </c>
      <c r="L1911">
        <v>2362.81</v>
      </c>
    </row>
    <row r="1912" spans="1:12" x14ac:dyDescent="0.35">
      <c r="A1912" s="3">
        <v>40756</v>
      </c>
      <c r="B1912">
        <v>24.867699999999999</v>
      </c>
      <c r="C1912">
        <v>53.906199999999998</v>
      </c>
      <c r="D1912">
        <v>13.1</v>
      </c>
      <c r="E1912">
        <v>29.151199999999999</v>
      </c>
      <c r="F1912">
        <v>14.5524</v>
      </c>
      <c r="G1912">
        <v>263.38</v>
      </c>
      <c r="H1912">
        <v>221.32</v>
      </c>
      <c r="I1912">
        <v>51.029800000000002</v>
      </c>
      <c r="J1912">
        <v>7.22</v>
      </c>
      <c r="K1912">
        <v>19.794</v>
      </c>
      <c r="L1912">
        <v>2354.0500000000002</v>
      </c>
    </row>
    <row r="1913" spans="1:12" x14ac:dyDescent="0.35">
      <c r="A1913" s="3">
        <v>40757</v>
      </c>
      <c r="B1913">
        <v>24.4391</v>
      </c>
      <c r="C1913">
        <v>52.840899999999998</v>
      </c>
      <c r="D1913">
        <v>12.76</v>
      </c>
      <c r="E1913">
        <v>28.609000000000002</v>
      </c>
      <c r="F1913">
        <v>14.212300000000001</v>
      </c>
      <c r="G1913">
        <v>257.2</v>
      </c>
      <c r="H1913">
        <v>211.7</v>
      </c>
      <c r="I1913">
        <v>49.9831</v>
      </c>
      <c r="J1913">
        <v>7.11</v>
      </c>
      <c r="K1913">
        <v>19.331199999999999</v>
      </c>
      <c r="L1913">
        <v>2292.85</v>
      </c>
    </row>
    <row r="1914" spans="1:12" x14ac:dyDescent="0.35">
      <c r="A1914" s="3">
        <v>40758</v>
      </c>
      <c r="B1914">
        <v>24.548500000000001</v>
      </c>
      <c r="C1914">
        <v>53.338200000000001</v>
      </c>
      <c r="D1914">
        <v>13.02</v>
      </c>
      <c r="E1914">
        <v>29.2287</v>
      </c>
      <c r="F1914">
        <v>14.239800000000001</v>
      </c>
      <c r="G1914">
        <v>260</v>
      </c>
      <c r="H1914">
        <v>209.96</v>
      </c>
      <c r="I1914">
        <v>50.661999999999999</v>
      </c>
      <c r="J1914">
        <v>7.16</v>
      </c>
      <c r="K1914">
        <v>19.6008</v>
      </c>
      <c r="L1914">
        <v>2312.7800000000002</v>
      </c>
    </row>
    <row r="1915" spans="1:12" x14ac:dyDescent="0.35">
      <c r="A1915" s="3">
        <v>40759</v>
      </c>
      <c r="B1915">
        <v>23.654800000000002</v>
      </c>
      <c r="C1915">
        <v>51.273000000000003</v>
      </c>
      <c r="D1915">
        <v>12</v>
      </c>
      <c r="E1915">
        <v>27.9604</v>
      </c>
      <c r="F1915">
        <v>13.623900000000001</v>
      </c>
      <c r="G1915">
        <v>245.77</v>
      </c>
      <c r="H1915">
        <v>201.48</v>
      </c>
      <c r="I1915">
        <v>48.323599999999999</v>
      </c>
      <c r="J1915">
        <v>6.5</v>
      </c>
      <c r="K1915">
        <v>18.738</v>
      </c>
      <c r="L1915">
        <v>2207.1999999999998</v>
      </c>
    </row>
    <row r="1916" spans="1:12" x14ac:dyDescent="0.35">
      <c r="A1916" s="3">
        <v>40760</v>
      </c>
      <c r="B1916">
        <v>23.4177</v>
      </c>
      <c r="C1916">
        <v>50.763500000000001</v>
      </c>
      <c r="D1916">
        <v>11.74</v>
      </c>
      <c r="E1916">
        <v>27.447299999999998</v>
      </c>
      <c r="F1916">
        <v>13.7342</v>
      </c>
      <c r="G1916">
        <v>241.11</v>
      </c>
      <c r="H1916">
        <v>202.7</v>
      </c>
      <c r="I1916">
        <v>48.1068</v>
      </c>
      <c r="J1916">
        <v>6.5600000000000005</v>
      </c>
      <c r="K1916">
        <v>18.684100000000001</v>
      </c>
      <c r="L1916">
        <v>2194.38</v>
      </c>
    </row>
    <row r="1917" spans="1:12" x14ac:dyDescent="0.35">
      <c r="A1917" s="3">
        <v>40763</v>
      </c>
      <c r="B1917">
        <v>22.323399999999999</v>
      </c>
      <c r="C1917">
        <v>47.990400000000001</v>
      </c>
      <c r="D1917">
        <v>11.09</v>
      </c>
      <c r="E1917">
        <v>25.191400000000002</v>
      </c>
      <c r="F1917">
        <v>12.8149</v>
      </c>
      <c r="G1917">
        <v>226.64</v>
      </c>
      <c r="H1917">
        <v>193.7</v>
      </c>
      <c r="I1917">
        <v>44.589700000000001</v>
      </c>
      <c r="J1917">
        <v>5.9399999999999995</v>
      </c>
      <c r="K1917">
        <v>18.073</v>
      </c>
      <c r="L1917">
        <v>2060.29</v>
      </c>
    </row>
    <row r="1918" spans="1:12" x14ac:dyDescent="0.35">
      <c r="A1918" s="3">
        <v>40764</v>
      </c>
      <c r="B1918">
        <v>23.326499999999999</v>
      </c>
      <c r="C1918">
        <v>50.816499999999998</v>
      </c>
      <c r="D1918">
        <v>12.085000000000001</v>
      </c>
      <c r="E1918">
        <v>26.7211</v>
      </c>
      <c r="F1918">
        <v>12.9207</v>
      </c>
      <c r="G1918">
        <v>237.8</v>
      </c>
      <c r="H1918">
        <v>205.09</v>
      </c>
      <c r="I1918">
        <v>47.0413</v>
      </c>
      <c r="J1918">
        <v>6.18</v>
      </c>
      <c r="K1918">
        <v>18.513300000000001</v>
      </c>
      <c r="L1918">
        <v>2160.79</v>
      </c>
    </row>
    <row r="1919" spans="1:12" x14ac:dyDescent="0.35">
      <c r="A1919" s="3">
        <v>40765</v>
      </c>
      <c r="B1919">
        <v>22.068100000000001</v>
      </c>
      <c r="C1919">
        <v>49.414299999999997</v>
      </c>
      <c r="D1919">
        <v>11.77</v>
      </c>
      <c r="E1919">
        <v>25.636800000000001</v>
      </c>
      <c r="F1919">
        <v>12.6219</v>
      </c>
      <c r="G1919">
        <v>232.42</v>
      </c>
      <c r="H1919">
        <v>194.13</v>
      </c>
      <c r="I1919">
        <v>44.561500000000002</v>
      </c>
      <c r="J1919">
        <v>5.85</v>
      </c>
      <c r="K1919">
        <v>17.911200000000001</v>
      </c>
      <c r="L1919">
        <v>2073.09</v>
      </c>
    </row>
    <row r="1920" spans="1:12" x14ac:dyDescent="0.35">
      <c r="A1920" s="3">
        <v>40766</v>
      </c>
      <c r="B1920">
        <v>22.9709</v>
      </c>
      <c r="C1920">
        <v>50.7744</v>
      </c>
      <c r="D1920">
        <v>12.86</v>
      </c>
      <c r="E1920">
        <v>26.817900000000002</v>
      </c>
      <c r="F1920">
        <v>14.6351</v>
      </c>
      <c r="G1920">
        <v>243.13</v>
      </c>
      <c r="H1920">
        <v>198.36</v>
      </c>
      <c r="I1920">
        <v>46.720700000000001</v>
      </c>
      <c r="J1920">
        <v>6.17</v>
      </c>
      <c r="K1920">
        <v>18.6571</v>
      </c>
      <c r="L1920">
        <v>2167.0700000000002</v>
      </c>
    </row>
    <row r="1921" spans="1:12" x14ac:dyDescent="0.35">
      <c r="A1921" s="3">
        <v>40767</v>
      </c>
      <c r="B1921">
        <v>22.8888</v>
      </c>
      <c r="C1921">
        <v>51.221400000000003</v>
      </c>
      <c r="D1921">
        <v>13.585000000000001</v>
      </c>
      <c r="E1921">
        <v>26.517800000000001</v>
      </c>
      <c r="F1921">
        <v>14.6995</v>
      </c>
      <c r="G1921">
        <v>244</v>
      </c>
      <c r="H1921">
        <v>202.3</v>
      </c>
      <c r="I1921">
        <v>47.616500000000002</v>
      </c>
      <c r="J1921">
        <v>6.21</v>
      </c>
      <c r="K1921">
        <v>18.558299999999999</v>
      </c>
      <c r="L1921">
        <v>2182.0500000000002</v>
      </c>
    </row>
    <row r="1922" spans="1:12" x14ac:dyDescent="0.35">
      <c r="A1922" s="3">
        <v>40770</v>
      </c>
      <c r="B1922">
        <v>23.262699999999999</v>
      </c>
      <c r="C1922">
        <v>52.093699999999998</v>
      </c>
      <c r="D1922">
        <v>13.465</v>
      </c>
      <c r="E1922">
        <v>26.759900000000002</v>
      </c>
      <c r="F1922">
        <v>14.7363</v>
      </c>
      <c r="G1922">
        <v>246.28</v>
      </c>
      <c r="H1922">
        <v>202.95</v>
      </c>
      <c r="I1922">
        <v>48.333100000000002</v>
      </c>
      <c r="J1922">
        <v>6.43</v>
      </c>
      <c r="K1922">
        <v>18.774000000000001</v>
      </c>
      <c r="L1922">
        <v>2214.12</v>
      </c>
    </row>
    <row r="1923" spans="1:12" x14ac:dyDescent="0.35">
      <c r="A1923" s="3">
        <v>40771</v>
      </c>
      <c r="B1923">
        <v>23.262699999999999</v>
      </c>
      <c r="C1923">
        <v>51.695599999999999</v>
      </c>
      <c r="D1923">
        <v>13.48</v>
      </c>
      <c r="E1923">
        <v>26.6921</v>
      </c>
      <c r="F1923">
        <v>14.7087</v>
      </c>
      <c r="G1923">
        <v>239.04</v>
      </c>
      <c r="H1923">
        <v>197.68</v>
      </c>
      <c r="I1923">
        <v>48.1539</v>
      </c>
      <c r="J1923">
        <v>6.34</v>
      </c>
      <c r="K1923">
        <v>18.684100000000001</v>
      </c>
      <c r="L1923">
        <v>2194.27</v>
      </c>
    </row>
    <row r="1924" spans="1:12" x14ac:dyDescent="0.35">
      <c r="A1924" s="3">
        <v>40772</v>
      </c>
      <c r="B1924">
        <v>23.1663</v>
      </c>
      <c r="C1924">
        <v>51.690100000000001</v>
      </c>
      <c r="D1924">
        <v>13.47</v>
      </c>
      <c r="E1924">
        <v>26.595300000000002</v>
      </c>
      <c r="F1924">
        <v>14.5708</v>
      </c>
      <c r="G1924">
        <v>232.24</v>
      </c>
      <c r="H1924">
        <v>195.93</v>
      </c>
      <c r="I1924">
        <v>48.097299999999997</v>
      </c>
      <c r="J1924">
        <v>6.14</v>
      </c>
      <c r="K1924">
        <v>18.5763</v>
      </c>
      <c r="L1924">
        <v>2181.62</v>
      </c>
    </row>
    <row r="1925" spans="1:12" x14ac:dyDescent="0.35">
      <c r="A1925" s="3">
        <v>40773</v>
      </c>
      <c r="B1925">
        <v>22.6387</v>
      </c>
      <c r="C1925">
        <v>49.734999999999999</v>
      </c>
      <c r="D1925">
        <v>12.955</v>
      </c>
      <c r="E1925">
        <v>24.387899999999998</v>
      </c>
      <c r="F1925">
        <v>13.7986</v>
      </c>
      <c r="G1925">
        <v>217.48</v>
      </c>
      <c r="H1925">
        <v>182.52</v>
      </c>
      <c r="I1925">
        <v>45.2121</v>
      </c>
      <c r="J1925">
        <v>5.79</v>
      </c>
      <c r="K1925">
        <v>17.767399999999999</v>
      </c>
      <c r="L1925">
        <v>2073.0300000000002</v>
      </c>
    </row>
    <row r="1926" spans="1:12" x14ac:dyDescent="0.35">
      <c r="A1926" s="3">
        <v>40774</v>
      </c>
      <c r="B1926">
        <v>22.069700000000001</v>
      </c>
      <c r="C1926">
        <v>48.373600000000003</v>
      </c>
      <c r="D1926">
        <v>12.92</v>
      </c>
      <c r="E1926">
        <v>23.9909</v>
      </c>
      <c r="F1926">
        <v>13.8629</v>
      </c>
      <c r="G1926">
        <v>205.21</v>
      </c>
      <c r="H1926">
        <v>178.93</v>
      </c>
      <c r="I1926">
        <v>43.863700000000001</v>
      </c>
      <c r="J1926">
        <v>5.98</v>
      </c>
      <c r="K1926">
        <v>17.246200000000002</v>
      </c>
      <c r="L1926">
        <v>2038.22</v>
      </c>
    </row>
    <row r="1927" spans="1:12" x14ac:dyDescent="0.35">
      <c r="A1927" s="3">
        <v>40777</v>
      </c>
      <c r="B1927">
        <v>22.005500000000001</v>
      </c>
      <c r="C1927">
        <v>48.429299999999998</v>
      </c>
      <c r="D1927">
        <v>12.84</v>
      </c>
      <c r="E1927">
        <v>24.262</v>
      </c>
      <c r="F1927">
        <v>13.7986</v>
      </c>
      <c r="G1927">
        <v>205.21</v>
      </c>
      <c r="H1927">
        <v>177.54</v>
      </c>
      <c r="I1927">
        <v>43.750599999999999</v>
      </c>
      <c r="J1927">
        <v>6.05</v>
      </c>
      <c r="K1927">
        <v>17.416899999999998</v>
      </c>
      <c r="L1927">
        <v>2044.73</v>
      </c>
    </row>
    <row r="1928" spans="1:12" x14ac:dyDescent="0.35">
      <c r="A1928" s="3">
        <v>40778</v>
      </c>
      <c r="B1928">
        <v>22.6846</v>
      </c>
      <c r="C1928">
        <v>50.760800000000003</v>
      </c>
      <c r="D1928">
        <v>13.35</v>
      </c>
      <c r="E1928">
        <v>25.364699999999999</v>
      </c>
      <c r="F1928">
        <v>14.193899999999999</v>
      </c>
      <c r="G1928">
        <v>219.54</v>
      </c>
      <c r="H1928">
        <v>193.55</v>
      </c>
      <c r="I1928">
        <v>45.315800000000003</v>
      </c>
      <c r="J1928">
        <v>6.5</v>
      </c>
      <c r="K1928">
        <v>17.7135</v>
      </c>
      <c r="L1928">
        <v>2129.27</v>
      </c>
    </row>
    <row r="1929" spans="1:12" x14ac:dyDescent="0.35">
      <c r="A1929" s="3">
        <v>40779</v>
      </c>
      <c r="B1929">
        <v>22.849799999999998</v>
      </c>
      <c r="C1929">
        <v>51.1113</v>
      </c>
      <c r="D1929">
        <v>13.15</v>
      </c>
      <c r="E1929">
        <v>25.830400000000001</v>
      </c>
      <c r="F1929">
        <v>14.212300000000001</v>
      </c>
      <c r="G1929">
        <v>216.03</v>
      </c>
      <c r="H1929">
        <v>193.73</v>
      </c>
      <c r="I1929">
        <v>45.396299999999997</v>
      </c>
      <c r="J1929">
        <v>6.34</v>
      </c>
      <c r="K1929">
        <v>17.7944</v>
      </c>
      <c r="L1929">
        <v>2145.04</v>
      </c>
    </row>
    <row r="1930" spans="1:12" x14ac:dyDescent="0.35">
      <c r="A1930" s="3">
        <v>40780</v>
      </c>
      <c r="B1930">
        <v>22.546900000000001</v>
      </c>
      <c r="C1930">
        <v>50.777099999999997</v>
      </c>
      <c r="D1930">
        <v>12.87</v>
      </c>
      <c r="E1930">
        <v>25.075299999999999</v>
      </c>
      <c r="F1930">
        <v>13.8629</v>
      </c>
      <c r="G1930">
        <v>215.83</v>
      </c>
      <c r="H1930">
        <v>192.03</v>
      </c>
      <c r="I1930">
        <v>44.4681</v>
      </c>
      <c r="J1930">
        <v>6.37</v>
      </c>
      <c r="K1930">
        <v>17.4529</v>
      </c>
      <c r="L1930">
        <v>2108.21</v>
      </c>
    </row>
    <row r="1931" spans="1:12" x14ac:dyDescent="0.35">
      <c r="A1931" s="3">
        <v>40781</v>
      </c>
      <c r="B1931">
        <v>23.1709</v>
      </c>
      <c r="C1931">
        <v>52.116799999999998</v>
      </c>
      <c r="D1931">
        <v>12.74</v>
      </c>
      <c r="E1931">
        <v>25.801400000000001</v>
      </c>
      <c r="F1931">
        <v>14.083600000000001</v>
      </c>
      <c r="G1931">
        <v>221.89</v>
      </c>
      <c r="H1931">
        <v>199.27</v>
      </c>
      <c r="I1931">
        <v>46.352899999999998</v>
      </c>
      <c r="J1931">
        <v>6.49</v>
      </c>
      <c r="K1931">
        <v>17.767399999999999</v>
      </c>
      <c r="L1931">
        <v>2161.9699999999998</v>
      </c>
    </row>
    <row r="1932" spans="1:12" x14ac:dyDescent="0.35">
      <c r="A1932" s="3">
        <v>40784</v>
      </c>
      <c r="B1932">
        <v>23.712399999999999</v>
      </c>
      <c r="C1932">
        <v>52.984999999999999</v>
      </c>
      <c r="D1932">
        <v>13.68</v>
      </c>
      <c r="E1932">
        <v>27.0213</v>
      </c>
      <c r="F1932">
        <v>14.4697</v>
      </c>
      <c r="G1932">
        <v>225.035</v>
      </c>
      <c r="H1932">
        <v>206.53</v>
      </c>
      <c r="I1932">
        <v>48.228200000000001</v>
      </c>
      <c r="J1932">
        <v>6.83</v>
      </c>
      <c r="K1932">
        <v>18.2392</v>
      </c>
      <c r="L1932">
        <v>2223.96</v>
      </c>
    </row>
    <row r="1933" spans="1:12" x14ac:dyDescent="0.35">
      <c r="A1933" s="3">
        <v>40785</v>
      </c>
      <c r="B1933">
        <v>24.0702</v>
      </c>
      <c r="C1933">
        <v>52.987699999999997</v>
      </c>
      <c r="D1933">
        <v>13.84</v>
      </c>
      <c r="E1933">
        <v>26.982500000000002</v>
      </c>
      <c r="F1933">
        <v>14.368499999999999</v>
      </c>
      <c r="G1933">
        <v>236.28</v>
      </c>
      <c r="H1933">
        <v>210.92</v>
      </c>
      <c r="I1933">
        <v>48.531300000000002</v>
      </c>
      <c r="J1933">
        <v>6.84</v>
      </c>
      <c r="K1933">
        <v>18.189800000000002</v>
      </c>
      <c r="L1933">
        <v>2237.69</v>
      </c>
    </row>
    <row r="1934" spans="1:12" x14ac:dyDescent="0.35">
      <c r="A1934" s="3">
        <v>40786</v>
      </c>
      <c r="B1934">
        <v>24.409800000000001</v>
      </c>
      <c r="C1934">
        <v>52.2866</v>
      </c>
      <c r="D1934">
        <v>13.61</v>
      </c>
      <c r="E1934">
        <v>27.176200000000001</v>
      </c>
      <c r="F1934">
        <v>14.4053</v>
      </c>
      <c r="G1934">
        <v>235.01</v>
      </c>
      <c r="H1934">
        <v>215.23</v>
      </c>
      <c r="I1934">
        <v>48.739699999999999</v>
      </c>
      <c r="J1934">
        <v>6.83</v>
      </c>
      <c r="K1934">
        <v>18.091000000000001</v>
      </c>
      <c r="L1934">
        <v>2241.0100000000002</v>
      </c>
    </row>
    <row r="1935" spans="1:12" x14ac:dyDescent="0.35">
      <c r="A1935" s="3">
        <v>40787</v>
      </c>
      <c r="B1935">
        <v>24.0519</v>
      </c>
      <c r="C1935">
        <v>51.770299999999999</v>
      </c>
      <c r="D1935">
        <v>13.35</v>
      </c>
      <c r="E1935">
        <v>26.958300000000001</v>
      </c>
      <c r="F1935">
        <v>14.543200000000001</v>
      </c>
      <c r="G1935">
        <v>233.27</v>
      </c>
      <c r="H1935">
        <v>212.54</v>
      </c>
      <c r="I1935">
        <v>48.360799999999998</v>
      </c>
      <c r="J1935">
        <v>6.68</v>
      </c>
      <c r="K1935">
        <v>17.9651</v>
      </c>
      <c r="L1935">
        <v>2219.0500000000002</v>
      </c>
    </row>
    <row r="1936" spans="1:12" x14ac:dyDescent="0.35">
      <c r="A1936" s="3">
        <v>40788</v>
      </c>
      <c r="B1936">
        <v>23.675599999999999</v>
      </c>
      <c r="C1936">
        <v>50.821899999999999</v>
      </c>
      <c r="D1936">
        <v>12.87</v>
      </c>
      <c r="E1936">
        <v>26.1112</v>
      </c>
      <c r="F1936">
        <v>14.1663</v>
      </c>
      <c r="G1936">
        <v>213.11</v>
      </c>
      <c r="H1936">
        <v>210</v>
      </c>
      <c r="I1936">
        <v>47.053800000000003</v>
      </c>
      <c r="J1936">
        <v>6.32</v>
      </c>
      <c r="K1936">
        <v>17.650600000000001</v>
      </c>
      <c r="L1936">
        <v>2167.83</v>
      </c>
    </row>
    <row r="1937" spans="1:12" x14ac:dyDescent="0.35">
      <c r="A1937" s="3">
        <v>40792</v>
      </c>
      <c r="B1937">
        <v>23.409500000000001</v>
      </c>
      <c r="C1937">
        <v>51.594999999999999</v>
      </c>
      <c r="D1937">
        <v>12.91</v>
      </c>
      <c r="E1937">
        <v>25.6465</v>
      </c>
      <c r="F1937">
        <v>14.046799999999999</v>
      </c>
      <c r="G1937">
        <v>218.77</v>
      </c>
      <c r="H1937">
        <v>216.18</v>
      </c>
      <c r="I1937">
        <v>46.835900000000002</v>
      </c>
      <c r="J1937">
        <v>6.27</v>
      </c>
      <c r="K1937">
        <v>17.560700000000001</v>
      </c>
      <c r="L1937">
        <v>2167.6</v>
      </c>
    </row>
    <row r="1938" spans="1:12" x14ac:dyDescent="0.35">
      <c r="A1938" s="3">
        <v>40793</v>
      </c>
      <c r="B1938">
        <v>23.859200000000001</v>
      </c>
      <c r="C1938">
        <v>52.164299999999997</v>
      </c>
      <c r="D1938">
        <v>13.61</v>
      </c>
      <c r="E1938">
        <v>26.7502</v>
      </c>
      <c r="F1938">
        <v>14.5984</v>
      </c>
      <c r="G1938">
        <v>216</v>
      </c>
      <c r="H1938">
        <v>219.9</v>
      </c>
      <c r="I1938">
        <v>48.957500000000003</v>
      </c>
      <c r="J1938">
        <v>6.76</v>
      </c>
      <c r="K1938">
        <v>18.045999999999999</v>
      </c>
      <c r="L1938">
        <v>2223.75</v>
      </c>
    </row>
    <row r="1939" spans="1:12" x14ac:dyDescent="0.35">
      <c r="A1939" s="3">
        <v>40794</v>
      </c>
      <c r="B1939">
        <v>24.0611</v>
      </c>
      <c r="C1939">
        <v>52.192799999999998</v>
      </c>
      <c r="D1939">
        <v>14.44</v>
      </c>
      <c r="E1939">
        <v>25.869199999999999</v>
      </c>
      <c r="F1939">
        <v>14.975300000000001</v>
      </c>
      <c r="G1939">
        <v>211.2</v>
      </c>
      <c r="H1939">
        <v>217.26</v>
      </c>
      <c r="I1939">
        <v>48.8249</v>
      </c>
      <c r="J1939">
        <v>6.8100000000000005</v>
      </c>
      <c r="K1939">
        <v>17.879799999999999</v>
      </c>
      <c r="L1939">
        <v>2214.29</v>
      </c>
    </row>
    <row r="1940" spans="1:12" x14ac:dyDescent="0.35">
      <c r="A1940" s="3">
        <v>40795</v>
      </c>
      <c r="B1940">
        <v>23.6206</v>
      </c>
      <c r="C1940">
        <v>51.287999999999997</v>
      </c>
      <c r="D1940">
        <v>14.48</v>
      </c>
      <c r="E1940">
        <v>25.1721</v>
      </c>
      <c r="F1940">
        <v>14.543200000000001</v>
      </c>
      <c r="G1940">
        <v>203.97</v>
      </c>
      <c r="H1940">
        <v>211.39</v>
      </c>
      <c r="I1940">
        <v>47.740499999999997</v>
      </c>
      <c r="J1940">
        <v>6.52</v>
      </c>
      <c r="K1940">
        <v>17.704499999999999</v>
      </c>
      <c r="L1940">
        <v>2163.66</v>
      </c>
    </row>
    <row r="1941" spans="1:12" x14ac:dyDescent="0.35">
      <c r="A1941" s="3">
        <v>40798</v>
      </c>
      <c r="B1941">
        <v>23.758199999999999</v>
      </c>
      <c r="C1941">
        <v>51.622199999999999</v>
      </c>
      <c r="D1941">
        <v>14.26</v>
      </c>
      <c r="E1941">
        <v>25.898199999999999</v>
      </c>
      <c r="F1941">
        <v>14.791399999999999</v>
      </c>
      <c r="G1941">
        <v>210.05</v>
      </c>
      <c r="H1941">
        <v>216.56</v>
      </c>
      <c r="I1941">
        <v>48.673400000000001</v>
      </c>
      <c r="J1941">
        <v>6.71</v>
      </c>
      <c r="K1941">
        <v>18.2258</v>
      </c>
      <c r="L1941">
        <v>2191.84</v>
      </c>
    </row>
    <row r="1942" spans="1:12" x14ac:dyDescent="0.35">
      <c r="A1942" s="3">
        <v>40799</v>
      </c>
      <c r="B1942">
        <v>23.895900000000001</v>
      </c>
      <c r="C1942">
        <v>52.258099999999999</v>
      </c>
      <c r="D1942">
        <v>14.255000000000001</v>
      </c>
      <c r="E1942">
        <v>26.837299999999999</v>
      </c>
      <c r="F1942">
        <v>15.0304</v>
      </c>
      <c r="G1942">
        <v>208.75</v>
      </c>
      <c r="H1942">
        <v>219.53</v>
      </c>
      <c r="I1942">
        <v>49.554200000000002</v>
      </c>
      <c r="J1942">
        <v>6.96</v>
      </c>
      <c r="K1942">
        <v>18.6571</v>
      </c>
      <c r="L1942">
        <v>2220.58</v>
      </c>
    </row>
    <row r="1943" spans="1:12" x14ac:dyDescent="0.35">
      <c r="A1943" s="3">
        <v>40800</v>
      </c>
      <c r="B1943">
        <v>24.318000000000001</v>
      </c>
      <c r="C1943">
        <v>52.893900000000002</v>
      </c>
      <c r="D1943">
        <v>14.55</v>
      </c>
      <c r="E1943">
        <v>27.253599999999999</v>
      </c>
      <c r="F1943">
        <v>15.012</v>
      </c>
      <c r="G1943">
        <v>208.71</v>
      </c>
      <c r="H1943">
        <v>222.57</v>
      </c>
      <c r="I1943">
        <v>50.264600000000002</v>
      </c>
      <c r="J1943">
        <v>7.21</v>
      </c>
      <c r="K1943">
        <v>18.976199999999999</v>
      </c>
      <c r="L1943">
        <v>2252.75</v>
      </c>
    </row>
    <row r="1944" spans="1:12" x14ac:dyDescent="0.35">
      <c r="A1944" s="3">
        <v>40801</v>
      </c>
      <c r="B1944">
        <v>24.767700000000001</v>
      </c>
      <c r="C1944">
        <v>53.391199999999998</v>
      </c>
      <c r="D1944">
        <v>14.89</v>
      </c>
      <c r="E1944">
        <v>28.028099999999998</v>
      </c>
      <c r="F1944">
        <v>15.3246</v>
      </c>
      <c r="G1944">
        <v>169.25</v>
      </c>
      <c r="H1944">
        <v>226.78</v>
      </c>
      <c r="I1944">
        <v>50.795000000000002</v>
      </c>
      <c r="J1944">
        <v>7.335</v>
      </c>
      <c r="K1944">
        <v>19.3581</v>
      </c>
      <c r="L1944">
        <v>2286.56</v>
      </c>
    </row>
    <row r="1945" spans="1:12" x14ac:dyDescent="0.35">
      <c r="A1945" s="3">
        <v>40802</v>
      </c>
      <c r="B1945">
        <v>24.887</v>
      </c>
      <c r="C1945">
        <v>54.415700000000001</v>
      </c>
      <c r="D1945">
        <v>14.97</v>
      </c>
      <c r="E1945">
        <v>28.299199999999999</v>
      </c>
      <c r="F1945">
        <v>15.278600000000001</v>
      </c>
      <c r="G1945">
        <v>155.19</v>
      </c>
      <c r="H1945">
        <v>239.3</v>
      </c>
      <c r="I1945">
        <v>51.022300000000001</v>
      </c>
      <c r="J1945">
        <v>7.2</v>
      </c>
      <c r="K1945">
        <v>19.744599999999998</v>
      </c>
      <c r="L1945">
        <v>2306.09</v>
      </c>
    </row>
    <row r="1946" spans="1:12" x14ac:dyDescent="0.35">
      <c r="A1946" s="3">
        <v>40805</v>
      </c>
      <c r="B1946">
        <v>24.9695</v>
      </c>
      <c r="C1946">
        <v>55.927900000000001</v>
      </c>
      <c r="D1946">
        <v>14.61</v>
      </c>
      <c r="E1946">
        <v>28.0959</v>
      </c>
      <c r="F1946">
        <v>15.1775</v>
      </c>
      <c r="G1946">
        <v>143.75</v>
      </c>
      <c r="H1946">
        <v>241.69</v>
      </c>
      <c r="I1946">
        <v>50.832900000000002</v>
      </c>
      <c r="J1946">
        <v>6.92</v>
      </c>
      <c r="K1946">
        <v>19.708600000000001</v>
      </c>
      <c r="L1946">
        <v>2308.7600000000002</v>
      </c>
    </row>
    <row r="1947" spans="1:12" x14ac:dyDescent="0.35">
      <c r="A1947" s="3">
        <v>40806</v>
      </c>
      <c r="B1947">
        <v>24.758500000000002</v>
      </c>
      <c r="C1947">
        <v>56.175199999999997</v>
      </c>
      <c r="D1947">
        <v>14.36</v>
      </c>
      <c r="E1947">
        <v>27.447299999999998</v>
      </c>
      <c r="F1947">
        <v>15.1959</v>
      </c>
      <c r="G1947">
        <v>130.03</v>
      </c>
      <c r="H1947">
        <v>233.25</v>
      </c>
      <c r="I1947">
        <v>50.302500000000002</v>
      </c>
      <c r="J1947">
        <v>6.74</v>
      </c>
      <c r="K1947">
        <v>19.9513</v>
      </c>
      <c r="L1947">
        <v>2295.89</v>
      </c>
    </row>
    <row r="1948" spans="1:12" x14ac:dyDescent="0.35">
      <c r="A1948" s="3">
        <v>40807</v>
      </c>
      <c r="B1948">
        <v>23.85</v>
      </c>
      <c r="C1948">
        <v>55.997199999999999</v>
      </c>
      <c r="D1948">
        <v>13.96</v>
      </c>
      <c r="E1948">
        <v>28.599399999999999</v>
      </c>
      <c r="F1948">
        <v>14.5616</v>
      </c>
      <c r="G1948">
        <v>128.5</v>
      </c>
      <c r="H1948">
        <v>231.87</v>
      </c>
      <c r="I1948">
        <v>48.929099999999998</v>
      </c>
      <c r="J1948">
        <v>6.48</v>
      </c>
      <c r="K1948">
        <v>19.717600000000001</v>
      </c>
      <c r="L1948">
        <v>2258.3000000000002</v>
      </c>
    </row>
    <row r="1949" spans="1:12" x14ac:dyDescent="0.35">
      <c r="A1949" s="3">
        <v>40808</v>
      </c>
      <c r="B1949">
        <v>22.996600000000001</v>
      </c>
      <c r="C1949">
        <v>54.594999999999999</v>
      </c>
      <c r="D1949">
        <v>13.99</v>
      </c>
      <c r="E1949">
        <v>27.4376</v>
      </c>
      <c r="F1949">
        <v>14.0928</v>
      </c>
      <c r="G1949">
        <v>128.53</v>
      </c>
      <c r="H1949">
        <v>223.23</v>
      </c>
      <c r="I1949">
        <v>47.385300000000001</v>
      </c>
      <c r="J1949">
        <v>6.12</v>
      </c>
      <c r="K1949">
        <v>19.4255</v>
      </c>
      <c r="L1949">
        <v>2184.59</v>
      </c>
    </row>
    <row r="1950" spans="1:12" x14ac:dyDescent="0.35">
      <c r="A1950" s="3">
        <v>40809</v>
      </c>
      <c r="B1950">
        <v>22.996600000000001</v>
      </c>
      <c r="C1950">
        <v>54.932000000000002</v>
      </c>
      <c r="D1950">
        <v>14.71</v>
      </c>
      <c r="E1950">
        <v>27.979700000000001</v>
      </c>
      <c r="F1950">
        <v>14.350199999999999</v>
      </c>
      <c r="G1950">
        <v>129.36000000000001</v>
      </c>
      <c r="H1950">
        <v>223.61</v>
      </c>
      <c r="I1950">
        <v>47.631500000000003</v>
      </c>
      <c r="J1950">
        <v>6.17</v>
      </c>
      <c r="K1950">
        <v>19.915299999999998</v>
      </c>
      <c r="L1950">
        <v>2206.86</v>
      </c>
    </row>
    <row r="1951" spans="1:12" x14ac:dyDescent="0.35">
      <c r="A1951" s="3">
        <v>40812</v>
      </c>
      <c r="B1951">
        <v>23.345300000000002</v>
      </c>
      <c r="C1951">
        <v>54.778399999999998</v>
      </c>
      <c r="D1951">
        <v>14.75</v>
      </c>
      <c r="E1951">
        <v>28.7639</v>
      </c>
      <c r="F1951">
        <v>14.6995</v>
      </c>
      <c r="G1951">
        <v>132.22</v>
      </c>
      <c r="H1951">
        <v>229.85</v>
      </c>
      <c r="I1951">
        <v>47.906199999999998</v>
      </c>
      <c r="J1951">
        <v>6.4</v>
      </c>
      <c r="K1951">
        <v>19.987200000000001</v>
      </c>
      <c r="L1951">
        <v>2234.2800000000002</v>
      </c>
    </row>
    <row r="1952" spans="1:12" x14ac:dyDescent="0.35">
      <c r="A1952" s="3">
        <v>40813</v>
      </c>
      <c r="B1952">
        <v>23.5564</v>
      </c>
      <c r="C1952">
        <v>54.247199999999999</v>
      </c>
      <c r="D1952">
        <v>14.54</v>
      </c>
      <c r="E1952">
        <v>29.1706</v>
      </c>
      <c r="F1952">
        <v>14.773</v>
      </c>
      <c r="G1952">
        <v>127.49</v>
      </c>
      <c r="H1952">
        <v>224.21</v>
      </c>
      <c r="I1952">
        <v>49.0428</v>
      </c>
      <c r="J1952">
        <v>6.49</v>
      </c>
      <c r="K1952">
        <v>20.256799999999998</v>
      </c>
      <c r="L1952">
        <v>2253.5500000000002</v>
      </c>
    </row>
    <row r="1953" spans="1:12" x14ac:dyDescent="0.35">
      <c r="A1953" s="3">
        <v>40814</v>
      </c>
      <c r="B1953">
        <v>23.469200000000001</v>
      </c>
      <c r="C1953">
        <v>53.941499999999998</v>
      </c>
      <c r="D1953">
        <v>14.19</v>
      </c>
      <c r="E1953">
        <v>28.517099999999999</v>
      </c>
      <c r="F1953">
        <v>14.5616</v>
      </c>
      <c r="G1953">
        <v>127.14</v>
      </c>
      <c r="H1953">
        <v>229.71</v>
      </c>
      <c r="I1953">
        <v>48.360799999999998</v>
      </c>
      <c r="J1953">
        <v>6.15</v>
      </c>
      <c r="K1953">
        <v>20.0501</v>
      </c>
      <c r="L1953">
        <v>2220.84</v>
      </c>
    </row>
    <row r="1954" spans="1:12" x14ac:dyDescent="0.35">
      <c r="A1954" s="3">
        <v>40815</v>
      </c>
      <c r="B1954">
        <v>23.354500000000002</v>
      </c>
      <c r="C1954">
        <v>53.066499999999998</v>
      </c>
      <c r="D1954">
        <v>13.42</v>
      </c>
      <c r="E1954">
        <v>28.7059</v>
      </c>
      <c r="F1954">
        <v>14.5708</v>
      </c>
      <c r="G1954">
        <v>113.19</v>
      </c>
      <c r="H1954">
        <v>222.44</v>
      </c>
      <c r="I1954">
        <v>47.48</v>
      </c>
      <c r="J1954">
        <v>5.31</v>
      </c>
      <c r="K1954">
        <v>19.9603</v>
      </c>
      <c r="L1954">
        <v>2197.6799999999998</v>
      </c>
    </row>
    <row r="1955" spans="1:12" x14ac:dyDescent="0.35">
      <c r="A1955" s="3">
        <v>40816</v>
      </c>
      <c r="B1955">
        <v>22.840599999999998</v>
      </c>
      <c r="C1955">
        <v>51.809699999999999</v>
      </c>
      <c r="D1955">
        <v>13.17</v>
      </c>
      <c r="E1955">
        <v>27.8248</v>
      </c>
      <c r="F1955">
        <v>14.249000000000001</v>
      </c>
      <c r="G1955">
        <v>113.27</v>
      </c>
      <c r="H1955">
        <v>216.23</v>
      </c>
      <c r="I1955">
        <v>46.0593</v>
      </c>
      <c r="J1955">
        <v>5.08</v>
      </c>
      <c r="K1955">
        <v>19.1739</v>
      </c>
      <c r="L1955">
        <v>2139.1799999999998</v>
      </c>
    </row>
    <row r="1956" spans="1:12" x14ac:dyDescent="0.35">
      <c r="A1956" s="3">
        <v>40819</v>
      </c>
      <c r="B1956">
        <v>22.510200000000001</v>
      </c>
      <c r="C1956">
        <v>50.896700000000003</v>
      </c>
      <c r="D1956">
        <v>13.53</v>
      </c>
      <c r="E1956">
        <v>27.0503</v>
      </c>
      <c r="F1956">
        <v>13.9641</v>
      </c>
      <c r="G1956">
        <v>113.25</v>
      </c>
      <c r="H1956">
        <v>211.98</v>
      </c>
      <c r="I1956">
        <v>45.131100000000004</v>
      </c>
      <c r="J1956">
        <v>4.53</v>
      </c>
      <c r="K1956">
        <v>18.531300000000002</v>
      </c>
      <c r="L1956">
        <v>2085.04</v>
      </c>
    </row>
    <row r="1957" spans="1:12" x14ac:dyDescent="0.35">
      <c r="A1957" s="3">
        <v>40820</v>
      </c>
      <c r="B1957">
        <v>23.253499999999999</v>
      </c>
      <c r="C1957">
        <v>50.6113</v>
      </c>
      <c r="D1957">
        <v>14.46</v>
      </c>
      <c r="E1957">
        <v>27.776399999999999</v>
      </c>
      <c r="F1957">
        <v>14.3794</v>
      </c>
      <c r="G1957">
        <v>114.9</v>
      </c>
      <c r="H1957">
        <v>212.5</v>
      </c>
      <c r="I1957">
        <v>46.817</v>
      </c>
      <c r="J1957">
        <v>4.72</v>
      </c>
      <c r="K1957">
        <v>19.070499999999999</v>
      </c>
      <c r="L1957">
        <v>2129.21</v>
      </c>
    </row>
    <row r="1958" spans="1:12" x14ac:dyDescent="0.35">
      <c r="A1958" s="3">
        <v>40821</v>
      </c>
      <c r="B1958">
        <v>23.758199999999999</v>
      </c>
      <c r="C1958">
        <v>51.392600000000002</v>
      </c>
      <c r="D1958">
        <v>15.92</v>
      </c>
      <c r="E1958">
        <v>28.5703</v>
      </c>
      <c r="F1958">
        <v>14.9147</v>
      </c>
      <c r="G1958">
        <v>119.76</v>
      </c>
      <c r="H1958">
        <v>219.49799999999999</v>
      </c>
      <c r="I1958">
        <v>48.086199999999998</v>
      </c>
      <c r="J1958">
        <v>4.83</v>
      </c>
      <c r="K1958">
        <v>19.636700000000001</v>
      </c>
      <c r="L1958">
        <v>2182.77</v>
      </c>
    </row>
    <row r="1959" spans="1:12" x14ac:dyDescent="0.35">
      <c r="A1959" s="3">
        <v>40822</v>
      </c>
      <c r="B1959">
        <v>24.171199999999999</v>
      </c>
      <c r="C1959">
        <v>51.273000000000003</v>
      </c>
      <c r="D1959">
        <v>15.65</v>
      </c>
      <c r="E1959">
        <v>29.112500000000001</v>
      </c>
      <c r="F1959">
        <v>15.459199999999999</v>
      </c>
      <c r="G1959">
        <v>123.24</v>
      </c>
      <c r="H1959">
        <v>221.51</v>
      </c>
      <c r="I1959">
        <v>48.180900000000001</v>
      </c>
      <c r="J1959">
        <v>4.8499999999999996</v>
      </c>
      <c r="K1959">
        <v>19.798500000000001</v>
      </c>
      <c r="L1959">
        <v>2217.9899999999998</v>
      </c>
    </row>
    <row r="1960" spans="1:12" x14ac:dyDescent="0.35">
      <c r="A1960" s="3">
        <v>40823</v>
      </c>
      <c r="B1960">
        <v>24.0886</v>
      </c>
      <c r="C1960">
        <v>50.244500000000002</v>
      </c>
      <c r="D1960">
        <v>15.47</v>
      </c>
      <c r="E1960">
        <v>29.015499999999999</v>
      </c>
      <c r="F1960">
        <v>15.376099999999999</v>
      </c>
      <c r="G1960">
        <v>117.21</v>
      </c>
      <c r="H1960">
        <v>224.74</v>
      </c>
      <c r="I1960">
        <v>47.5747</v>
      </c>
      <c r="J1960">
        <v>4.7300000000000004</v>
      </c>
      <c r="K1960">
        <v>20.0322</v>
      </c>
      <c r="L1960">
        <v>2202.7600000000002</v>
      </c>
    </row>
    <row r="1961" spans="1:12" x14ac:dyDescent="0.35">
      <c r="A1961" s="3">
        <v>40826</v>
      </c>
      <c r="B1961">
        <v>24.721800000000002</v>
      </c>
      <c r="C1961">
        <v>52.827399999999997</v>
      </c>
      <c r="D1961">
        <v>15.84</v>
      </c>
      <c r="E1961">
        <v>30.043800000000001</v>
      </c>
      <c r="F1961">
        <v>15.773</v>
      </c>
      <c r="G1961">
        <v>111.62</v>
      </c>
      <c r="H1961">
        <v>231.32</v>
      </c>
      <c r="I1961">
        <v>49.336399999999998</v>
      </c>
      <c r="J1961">
        <v>4.84</v>
      </c>
      <c r="K1961">
        <v>20.5624</v>
      </c>
      <c r="L1961">
        <v>2278.65</v>
      </c>
    </row>
    <row r="1962" spans="1:12" x14ac:dyDescent="0.35">
      <c r="A1962" s="3">
        <v>40827</v>
      </c>
      <c r="B1962">
        <v>24.776800000000001</v>
      </c>
      <c r="C1962">
        <v>54.387099999999997</v>
      </c>
      <c r="D1962">
        <v>15.86</v>
      </c>
      <c r="E1962">
        <v>30.004999999999999</v>
      </c>
      <c r="F1962">
        <v>15.6807</v>
      </c>
      <c r="G1962">
        <v>108.66</v>
      </c>
      <c r="H1962">
        <v>235.48</v>
      </c>
      <c r="I1962">
        <v>48.919600000000003</v>
      </c>
      <c r="J1962">
        <v>4.8600000000000003</v>
      </c>
      <c r="K1962">
        <v>20.661300000000001</v>
      </c>
      <c r="L1962">
        <v>2294.92</v>
      </c>
    </row>
    <row r="1963" spans="1:12" x14ac:dyDescent="0.35">
      <c r="A1963" s="3">
        <v>40828</v>
      </c>
      <c r="B1963">
        <v>24.740099999999998</v>
      </c>
      <c r="C1963">
        <v>54.645299999999999</v>
      </c>
      <c r="D1963">
        <v>15.77</v>
      </c>
      <c r="E1963">
        <v>30.179600000000001</v>
      </c>
      <c r="F1963">
        <v>15.9207</v>
      </c>
      <c r="G1963">
        <v>113.62</v>
      </c>
      <c r="H1963">
        <v>236.81</v>
      </c>
      <c r="I1963">
        <v>49.289000000000001</v>
      </c>
      <c r="J1963">
        <v>4.93</v>
      </c>
      <c r="K1963">
        <v>20.778099999999998</v>
      </c>
      <c r="L1963">
        <v>2307.1799999999998</v>
      </c>
    </row>
    <row r="1964" spans="1:12" x14ac:dyDescent="0.35">
      <c r="A1964" s="3">
        <v>40829</v>
      </c>
      <c r="B1964">
        <v>24.942</v>
      </c>
      <c r="C1964">
        <v>55.493099999999998</v>
      </c>
      <c r="D1964">
        <v>15.93</v>
      </c>
      <c r="E1964">
        <v>30.2087</v>
      </c>
      <c r="F1964">
        <v>16.0776</v>
      </c>
      <c r="G1964">
        <v>117.01</v>
      </c>
      <c r="H1964">
        <v>236.15</v>
      </c>
      <c r="I1964">
        <v>50.491900000000001</v>
      </c>
      <c r="J1964">
        <v>4.97</v>
      </c>
      <c r="K1964">
        <v>21.020700000000001</v>
      </c>
      <c r="L1964">
        <v>2326.88</v>
      </c>
    </row>
    <row r="1965" spans="1:12" x14ac:dyDescent="0.35">
      <c r="A1965" s="3">
        <v>40830</v>
      </c>
      <c r="B1965">
        <v>25.0246</v>
      </c>
      <c r="C1965">
        <v>57.3369</v>
      </c>
      <c r="D1965">
        <v>15.91</v>
      </c>
      <c r="E1965">
        <v>30.897500000000001</v>
      </c>
      <c r="F1965">
        <v>16.197600000000001</v>
      </c>
      <c r="G1965">
        <v>116.04</v>
      </c>
      <c r="H1965">
        <v>246.71</v>
      </c>
      <c r="I1965">
        <v>52.073599999999999</v>
      </c>
      <c r="J1965">
        <v>4.92</v>
      </c>
      <c r="K1965">
        <v>21.119599999999998</v>
      </c>
      <c r="L1965">
        <v>2371.94</v>
      </c>
    </row>
    <row r="1966" spans="1:12" x14ac:dyDescent="0.35">
      <c r="A1966" s="3">
        <v>40833</v>
      </c>
      <c r="B1966">
        <v>24.758500000000002</v>
      </c>
      <c r="C1966">
        <v>57.063800000000001</v>
      </c>
      <c r="D1966">
        <v>15.7</v>
      </c>
      <c r="E1966">
        <v>30.295999999999999</v>
      </c>
      <c r="F1966">
        <v>15.8468</v>
      </c>
      <c r="G1966">
        <v>117.33</v>
      </c>
      <c r="H1966">
        <v>242.33</v>
      </c>
      <c r="I1966">
        <v>50.804400000000001</v>
      </c>
      <c r="J1966">
        <v>4.67</v>
      </c>
      <c r="K1966">
        <v>20.921900000000001</v>
      </c>
      <c r="L1966">
        <v>2334.38</v>
      </c>
    </row>
    <row r="1967" spans="1:12" x14ac:dyDescent="0.35">
      <c r="A1967" s="3">
        <v>40834</v>
      </c>
      <c r="B1967">
        <v>25.061299999999999</v>
      </c>
      <c r="C1967">
        <v>57.369500000000002</v>
      </c>
      <c r="D1967">
        <v>15.47</v>
      </c>
      <c r="E1967">
        <v>30.926600000000001</v>
      </c>
      <c r="F1967">
        <v>16.160599999999999</v>
      </c>
      <c r="G1967">
        <v>111.74</v>
      </c>
      <c r="H1967">
        <v>243.88</v>
      </c>
      <c r="I1967">
        <v>51.675800000000002</v>
      </c>
      <c r="J1967">
        <v>4.83</v>
      </c>
      <c r="K1967">
        <v>21.029699999999998</v>
      </c>
      <c r="L1967">
        <v>2364.87</v>
      </c>
    </row>
    <row r="1968" spans="1:12" x14ac:dyDescent="0.35">
      <c r="A1968" s="3">
        <v>40835</v>
      </c>
      <c r="B1968">
        <v>24.896100000000001</v>
      </c>
      <c r="C1968">
        <v>54.160200000000003</v>
      </c>
      <c r="D1968">
        <v>15.94</v>
      </c>
      <c r="E1968">
        <v>30.548200000000001</v>
      </c>
      <c r="F1968">
        <v>15.8376</v>
      </c>
      <c r="G1968">
        <v>109.42</v>
      </c>
      <c r="H1968">
        <v>231.53</v>
      </c>
      <c r="I1968">
        <v>49.819400000000002</v>
      </c>
      <c r="J1968">
        <v>4.7300000000000004</v>
      </c>
      <c r="K1968">
        <v>21.784600000000001</v>
      </c>
      <c r="L1968">
        <v>2316.81</v>
      </c>
    </row>
    <row r="1969" spans="1:12" x14ac:dyDescent="0.35">
      <c r="A1969" s="3">
        <v>40836</v>
      </c>
      <c r="B1969">
        <v>24.813500000000001</v>
      </c>
      <c r="C1969">
        <v>53.710500000000003</v>
      </c>
      <c r="D1969">
        <v>16.18</v>
      </c>
      <c r="E1969">
        <v>30.587</v>
      </c>
      <c r="F1969">
        <v>15.8653</v>
      </c>
      <c r="G1969">
        <v>111.48</v>
      </c>
      <c r="H1969">
        <v>233.61</v>
      </c>
      <c r="I1969">
        <v>49.260599999999997</v>
      </c>
      <c r="J1969">
        <v>4.54</v>
      </c>
      <c r="K1969">
        <v>21.218499999999999</v>
      </c>
      <c r="L1969">
        <v>2306.29</v>
      </c>
    </row>
    <row r="1970" spans="1:12" x14ac:dyDescent="0.35">
      <c r="A1970" s="3">
        <v>40837</v>
      </c>
      <c r="B1970">
        <v>24.9237</v>
      </c>
      <c r="C1970">
        <v>53.378999999999998</v>
      </c>
      <c r="D1970">
        <v>16.12</v>
      </c>
      <c r="E1970">
        <v>31.159400000000002</v>
      </c>
      <c r="F1970">
        <v>16.040700000000001</v>
      </c>
      <c r="G1970">
        <v>117.04</v>
      </c>
      <c r="H1970">
        <v>234.78</v>
      </c>
      <c r="I1970">
        <v>49.270099999999999</v>
      </c>
      <c r="J1970">
        <v>4.72</v>
      </c>
      <c r="K1970">
        <v>21.5959</v>
      </c>
      <c r="L1970">
        <v>2335.9299999999998</v>
      </c>
    </row>
    <row r="1971" spans="1:12" x14ac:dyDescent="0.35">
      <c r="A1971" s="3">
        <v>40840</v>
      </c>
      <c r="B1971">
        <v>24.9512</v>
      </c>
      <c r="C1971">
        <v>55.131700000000002</v>
      </c>
      <c r="D1971">
        <v>16.71</v>
      </c>
      <c r="E1971">
        <v>31.886900000000001</v>
      </c>
      <c r="F1971">
        <v>16.188300000000002</v>
      </c>
      <c r="G1971">
        <v>118.84</v>
      </c>
      <c r="H1971">
        <v>237.61</v>
      </c>
      <c r="I1971">
        <v>50.776000000000003</v>
      </c>
      <c r="J1971">
        <v>5.0599999999999996</v>
      </c>
      <c r="K1971">
        <v>22.0992</v>
      </c>
      <c r="L1971">
        <v>2384.42</v>
      </c>
    </row>
    <row r="1972" spans="1:12" x14ac:dyDescent="0.35">
      <c r="A1972" s="3">
        <v>40841</v>
      </c>
      <c r="B1972">
        <v>24.602499999999999</v>
      </c>
      <c r="C1972">
        <v>54.044699999999999</v>
      </c>
      <c r="D1972">
        <v>16.239999999999998</v>
      </c>
      <c r="E1972">
        <v>31.401900000000001</v>
      </c>
      <c r="F1972">
        <v>16.2622</v>
      </c>
      <c r="G1972">
        <v>77.37</v>
      </c>
      <c r="H1972">
        <v>227.15</v>
      </c>
      <c r="I1972">
        <v>49.554200000000002</v>
      </c>
      <c r="J1972">
        <v>4.91</v>
      </c>
      <c r="K1972">
        <v>22.135100000000001</v>
      </c>
      <c r="L1972">
        <v>2335.87</v>
      </c>
    </row>
    <row r="1973" spans="1:12" x14ac:dyDescent="0.35">
      <c r="A1973" s="3">
        <v>40842</v>
      </c>
      <c r="B1973">
        <v>24.400600000000001</v>
      </c>
      <c r="C1973">
        <v>54.429299999999998</v>
      </c>
      <c r="D1973">
        <v>16.3</v>
      </c>
      <c r="E1973">
        <v>31.431000000000001</v>
      </c>
      <c r="F1973">
        <v>16.2529</v>
      </c>
      <c r="G1973">
        <v>79.400000000000006</v>
      </c>
      <c r="H1973">
        <v>198.4</v>
      </c>
      <c r="I1973">
        <v>48.872300000000003</v>
      </c>
      <c r="J1973">
        <v>5.0949999999999998</v>
      </c>
      <c r="K1973">
        <v>22.198</v>
      </c>
      <c r="L1973">
        <v>2334.79</v>
      </c>
    </row>
    <row r="1974" spans="1:12" x14ac:dyDescent="0.35">
      <c r="A1974" s="3">
        <v>40843</v>
      </c>
      <c r="B1974">
        <v>25.0063</v>
      </c>
      <c r="C1974">
        <v>54.984999999999999</v>
      </c>
      <c r="D1974">
        <v>16.63</v>
      </c>
      <c r="E1974">
        <v>32.653300000000002</v>
      </c>
      <c r="F1974">
        <v>17.018999999999998</v>
      </c>
      <c r="G1974">
        <v>80.86</v>
      </c>
      <c r="H1974">
        <v>206.78</v>
      </c>
      <c r="I1974">
        <v>50.690800000000003</v>
      </c>
      <c r="J1974">
        <v>5.54</v>
      </c>
      <c r="K1974">
        <v>22.584499999999998</v>
      </c>
      <c r="L1974">
        <v>2399.83</v>
      </c>
    </row>
    <row r="1975" spans="1:12" x14ac:dyDescent="0.35">
      <c r="A1975" s="3">
        <v>40844</v>
      </c>
      <c r="B1975">
        <v>24.758500000000002</v>
      </c>
      <c r="C1975">
        <v>55.020299999999999</v>
      </c>
      <c r="D1975">
        <v>16.559999999999999</v>
      </c>
      <c r="E1975">
        <v>32.682400000000001</v>
      </c>
      <c r="F1975">
        <v>17.1297</v>
      </c>
      <c r="G1975">
        <v>84.14</v>
      </c>
      <c r="H1975">
        <v>217.32</v>
      </c>
      <c r="I1975">
        <v>50.4161</v>
      </c>
      <c r="J1975">
        <v>5.9399999999999995</v>
      </c>
      <c r="K1975">
        <v>22.4497</v>
      </c>
      <c r="L1975">
        <v>2401.29</v>
      </c>
    </row>
    <row r="1976" spans="1:12" x14ac:dyDescent="0.35">
      <c r="A1976" s="3">
        <v>40847</v>
      </c>
      <c r="B1976">
        <v>24.4373</v>
      </c>
      <c r="C1976">
        <v>54.997199999999999</v>
      </c>
      <c r="D1976">
        <v>15.64</v>
      </c>
      <c r="E1976">
        <v>31.789899999999999</v>
      </c>
      <c r="F1976">
        <v>17.102</v>
      </c>
      <c r="G1976">
        <v>82.08</v>
      </c>
      <c r="H1976">
        <v>213.51</v>
      </c>
      <c r="I1976">
        <v>48.872300000000003</v>
      </c>
      <c r="J1976">
        <v>5.83</v>
      </c>
      <c r="K1976">
        <v>22.054300000000001</v>
      </c>
      <c r="L1976">
        <v>2360.08</v>
      </c>
    </row>
    <row r="1977" spans="1:12" x14ac:dyDescent="0.35">
      <c r="A1977" s="3">
        <v>40848</v>
      </c>
      <c r="B1977">
        <v>23.85</v>
      </c>
      <c r="C1977">
        <v>53.873600000000003</v>
      </c>
      <c r="D1977">
        <v>14.93</v>
      </c>
      <c r="E1977">
        <v>30.7422</v>
      </c>
      <c r="F1977">
        <v>16.234500000000001</v>
      </c>
      <c r="G1977">
        <v>80.09</v>
      </c>
      <c r="H1977">
        <v>212.10499999999999</v>
      </c>
      <c r="I1977">
        <v>47.4895</v>
      </c>
      <c r="J1977">
        <v>5.3</v>
      </c>
      <c r="K1977">
        <v>21.479099999999999</v>
      </c>
      <c r="L1977">
        <v>2298.37</v>
      </c>
    </row>
    <row r="1978" spans="1:12" x14ac:dyDescent="0.35">
      <c r="A1978" s="3">
        <v>40849</v>
      </c>
      <c r="B1978">
        <v>23.868400000000001</v>
      </c>
      <c r="C1978">
        <v>53.995800000000003</v>
      </c>
      <c r="D1978">
        <v>15.1</v>
      </c>
      <c r="E1978">
        <v>31.314599999999999</v>
      </c>
      <c r="F1978">
        <v>16.474399999999999</v>
      </c>
      <c r="G1978">
        <v>83.39</v>
      </c>
      <c r="H1978">
        <v>215.62</v>
      </c>
      <c r="I1978">
        <v>49.421599999999998</v>
      </c>
      <c r="J1978">
        <v>5.46</v>
      </c>
      <c r="K1978">
        <v>21.434100000000001</v>
      </c>
      <c r="L1978">
        <v>2318.3200000000002</v>
      </c>
    </row>
    <row r="1979" spans="1:12" x14ac:dyDescent="0.35">
      <c r="A1979" s="3">
        <v>40850</v>
      </c>
      <c r="B1979">
        <v>24.345500000000001</v>
      </c>
      <c r="C1979">
        <v>54.764899999999997</v>
      </c>
      <c r="D1979">
        <v>15.48</v>
      </c>
      <c r="E1979">
        <v>32.119799999999998</v>
      </c>
      <c r="F1979">
        <v>16.779</v>
      </c>
      <c r="G1979">
        <v>92.29</v>
      </c>
      <c r="H1979">
        <v>218.29</v>
      </c>
      <c r="I1979">
        <v>53.143900000000002</v>
      </c>
      <c r="J1979">
        <v>5.73</v>
      </c>
      <c r="K1979">
        <v>21.9419</v>
      </c>
      <c r="L1979">
        <v>2367.71</v>
      </c>
    </row>
    <row r="1980" spans="1:12" x14ac:dyDescent="0.35">
      <c r="A1980" s="3">
        <v>40851</v>
      </c>
      <c r="B1980">
        <v>24.0886</v>
      </c>
      <c r="C1980">
        <v>54.380299999999998</v>
      </c>
      <c r="D1980">
        <v>15.24</v>
      </c>
      <c r="E1980">
        <v>31.576499999999999</v>
      </c>
      <c r="F1980">
        <v>16.640599999999999</v>
      </c>
      <c r="G1980">
        <v>90.02</v>
      </c>
      <c r="H1980">
        <v>216.48</v>
      </c>
      <c r="I1980">
        <v>53.513300000000001</v>
      </c>
      <c r="J1980">
        <v>5.67</v>
      </c>
      <c r="K1980">
        <v>21.524799999999999</v>
      </c>
      <c r="L1980">
        <v>2356.3200000000002</v>
      </c>
    </row>
    <row r="1981" spans="1:12" x14ac:dyDescent="0.35">
      <c r="A1981" s="3">
        <v>40854</v>
      </c>
      <c r="B1981">
        <v>24.593299999999999</v>
      </c>
      <c r="C1981">
        <v>54.311100000000003</v>
      </c>
      <c r="D1981">
        <v>15.69</v>
      </c>
      <c r="E1981">
        <v>31.886900000000001</v>
      </c>
      <c r="F1981">
        <v>16.6221</v>
      </c>
      <c r="G1981">
        <v>90.83</v>
      </c>
      <c r="H1981">
        <v>217</v>
      </c>
      <c r="I1981">
        <v>53.911099999999998</v>
      </c>
      <c r="J1981">
        <v>5.68</v>
      </c>
      <c r="K1981">
        <v>22.014399999999998</v>
      </c>
      <c r="L1981">
        <v>2371.04</v>
      </c>
    </row>
    <row r="1982" spans="1:12" x14ac:dyDescent="0.35">
      <c r="A1982" s="3">
        <v>40855</v>
      </c>
      <c r="B1982">
        <v>24.9237</v>
      </c>
      <c r="C1982">
        <v>55.194200000000002</v>
      </c>
      <c r="D1982">
        <v>15.97</v>
      </c>
      <c r="E1982">
        <v>32.604799999999997</v>
      </c>
      <c r="F1982">
        <v>16.899000000000001</v>
      </c>
      <c r="G1982">
        <v>90.47</v>
      </c>
      <c r="H1982">
        <v>217.99</v>
      </c>
      <c r="I1982">
        <v>54.0152</v>
      </c>
      <c r="J1982">
        <v>5.75</v>
      </c>
      <c r="K1982">
        <v>22.4406</v>
      </c>
      <c r="L1982">
        <v>2400.0100000000002</v>
      </c>
    </row>
    <row r="1983" spans="1:12" x14ac:dyDescent="0.35">
      <c r="A1983" s="3">
        <v>40856</v>
      </c>
      <c r="B1983">
        <v>24.0427</v>
      </c>
      <c r="C1983">
        <v>53.706400000000002</v>
      </c>
      <c r="D1983">
        <v>15.92</v>
      </c>
      <c r="E1983">
        <v>30.645199999999999</v>
      </c>
      <c r="F1983">
        <v>16.2529</v>
      </c>
      <c r="G1983">
        <v>88.05</v>
      </c>
      <c r="H1983">
        <v>211.22</v>
      </c>
      <c r="I1983">
        <v>52.480899999999998</v>
      </c>
      <c r="J1983">
        <v>5.38</v>
      </c>
      <c r="K1983">
        <v>21.615500000000001</v>
      </c>
      <c r="L1983">
        <v>2314.1</v>
      </c>
    </row>
    <row r="1984" spans="1:12" x14ac:dyDescent="0.35">
      <c r="A1984" s="3">
        <v>40857</v>
      </c>
      <c r="B1984">
        <v>24.116099999999999</v>
      </c>
      <c r="C1984">
        <v>52.339599999999997</v>
      </c>
      <c r="D1984">
        <v>15.95</v>
      </c>
      <c r="E1984">
        <v>30.780999999999999</v>
      </c>
      <c r="F1984">
        <v>17.175899999999999</v>
      </c>
      <c r="G1984">
        <v>85.12</v>
      </c>
      <c r="H1984">
        <v>210.79</v>
      </c>
      <c r="I1984">
        <v>52.291400000000003</v>
      </c>
      <c r="J1984">
        <v>5.66</v>
      </c>
      <c r="K1984">
        <v>21.815000000000001</v>
      </c>
      <c r="L1984">
        <v>2312.0700000000002</v>
      </c>
    </row>
    <row r="1985" spans="1:12" x14ac:dyDescent="0.35">
      <c r="A1985" s="3">
        <v>40858</v>
      </c>
      <c r="B1985">
        <v>24.694299999999998</v>
      </c>
      <c r="C1985">
        <v>52.258099999999999</v>
      </c>
      <c r="D1985">
        <v>16.27</v>
      </c>
      <c r="E1985">
        <v>31.401900000000001</v>
      </c>
      <c r="F1985">
        <v>17.554300000000001</v>
      </c>
      <c r="G1985">
        <v>87.75</v>
      </c>
      <c r="H1985">
        <v>217.39</v>
      </c>
      <c r="I1985">
        <v>53.626899999999999</v>
      </c>
      <c r="J1985">
        <v>5.95</v>
      </c>
      <c r="K1985">
        <v>22.531199999999998</v>
      </c>
      <c r="L1985">
        <v>2355.7800000000002</v>
      </c>
    </row>
    <row r="1986" spans="1:12" x14ac:dyDescent="0.35">
      <c r="A1986" s="3">
        <v>40861</v>
      </c>
      <c r="B1986">
        <v>24.5566</v>
      </c>
      <c r="C1986">
        <v>51.529800000000002</v>
      </c>
      <c r="D1986">
        <v>16</v>
      </c>
      <c r="E1986">
        <v>31.334</v>
      </c>
      <c r="F1986">
        <v>17.480399999999999</v>
      </c>
      <c r="G1986">
        <v>85.72</v>
      </c>
      <c r="H1986">
        <v>218.93</v>
      </c>
      <c r="I1986">
        <v>54.081499999999998</v>
      </c>
      <c r="J1986">
        <v>5.79</v>
      </c>
      <c r="K1986">
        <v>22.331800000000001</v>
      </c>
      <c r="L1986">
        <v>2341.3200000000002</v>
      </c>
    </row>
    <row r="1987" spans="1:12" x14ac:dyDescent="0.35">
      <c r="A1987" s="3">
        <v>40862</v>
      </c>
      <c r="B1987">
        <v>24.722999999999999</v>
      </c>
      <c r="C1987">
        <v>52.830100000000002</v>
      </c>
      <c r="D1987">
        <v>15.93</v>
      </c>
      <c r="E1987">
        <v>31.974299999999999</v>
      </c>
      <c r="F1987">
        <v>17.646599999999999</v>
      </c>
      <c r="G1987">
        <v>86.28</v>
      </c>
      <c r="H1987">
        <v>217.83</v>
      </c>
      <c r="I1987">
        <v>54.365699999999997</v>
      </c>
      <c r="J1987">
        <v>5.76</v>
      </c>
      <c r="K1987">
        <v>22.9755</v>
      </c>
      <c r="L1987">
        <v>2366.2399999999998</v>
      </c>
    </row>
    <row r="1988" spans="1:12" x14ac:dyDescent="0.35">
      <c r="A1988" s="3">
        <v>40863</v>
      </c>
      <c r="B1988">
        <v>24.1036</v>
      </c>
      <c r="C1988">
        <v>52.278399999999998</v>
      </c>
      <c r="D1988">
        <v>15.72</v>
      </c>
      <c r="E1988">
        <v>31.033300000000001</v>
      </c>
      <c r="F1988">
        <v>17.351199999999999</v>
      </c>
      <c r="G1988">
        <v>81.180000000000007</v>
      </c>
      <c r="H1988">
        <v>211.99</v>
      </c>
      <c r="I1988">
        <v>53.873199999999997</v>
      </c>
      <c r="J1988">
        <v>5.68</v>
      </c>
      <c r="K1988">
        <v>22.6128</v>
      </c>
      <c r="L1988">
        <v>2324.37</v>
      </c>
    </row>
    <row r="1989" spans="1:12" x14ac:dyDescent="0.35">
      <c r="A1989" s="3">
        <v>40864</v>
      </c>
      <c r="B1989">
        <v>23.613499999999998</v>
      </c>
      <c r="C1989">
        <v>51.278399999999998</v>
      </c>
      <c r="D1989">
        <v>15.34</v>
      </c>
      <c r="E1989">
        <v>29.898299999999999</v>
      </c>
      <c r="F1989">
        <v>17.055900000000001</v>
      </c>
      <c r="G1989">
        <v>76.459999999999994</v>
      </c>
      <c r="H1989">
        <v>204.52</v>
      </c>
      <c r="I1989">
        <v>53.3996</v>
      </c>
      <c r="J1989">
        <v>5.44</v>
      </c>
      <c r="K1989">
        <v>22.0688</v>
      </c>
      <c r="L1989">
        <v>2272.09</v>
      </c>
    </row>
    <row r="1990" spans="1:12" x14ac:dyDescent="0.35">
      <c r="A1990" s="3">
        <v>40865</v>
      </c>
      <c r="B1990">
        <v>23.3916</v>
      </c>
      <c r="C1990">
        <v>50.942799999999998</v>
      </c>
      <c r="D1990">
        <v>15.38</v>
      </c>
      <c r="E1990">
        <v>29.684799999999999</v>
      </c>
      <c r="F1990">
        <v>17.000499999999999</v>
      </c>
      <c r="G1990">
        <v>78.06</v>
      </c>
      <c r="H1990">
        <v>197.14</v>
      </c>
      <c r="I1990">
        <v>52.7271</v>
      </c>
      <c r="J1990">
        <v>5.47</v>
      </c>
      <c r="K1990">
        <v>22.023499999999999</v>
      </c>
      <c r="L1990">
        <v>2253.9499999999998</v>
      </c>
    </row>
    <row r="1991" spans="1:12" x14ac:dyDescent="0.35">
      <c r="A1991" s="3">
        <v>40868</v>
      </c>
      <c r="B1991">
        <v>23.1143</v>
      </c>
      <c r="C1991">
        <v>50.137099999999997</v>
      </c>
      <c r="D1991">
        <v>14.99</v>
      </c>
      <c r="E1991">
        <v>29.015499999999999</v>
      </c>
      <c r="F1991">
        <v>16.6129</v>
      </c>
      <c r="G1991">
        <v>74.47</v>
      </c>
      <c r="H1991">
        <v>189.25</v>
      </c>
      <c r="I1991">
        <v>51.6004</v>
      </c>
      <c r="J1991">
        <v>5.42</v>
      </c>
      <c r="K1991">
        <v>21.370699999999999</v>
      </c>
      <c r="L1991">
        <v>2211.14</v>
      </c>
    </row>
    <row r="1992" spans="1:12" x14ac:dyDescent="0.35">
      <c r="A1992" s="3">
        <v>40869</v>
      </c>
      <c r="B1992">
        <v>22.920100000000001</v>
      </c>
      <c r="C1992">
        <v>51.156199999999998</v>
      </c>
      <c r="D1992">
        <v>14.97</v>
      </c>
      <c r="E1992">
        <v>28.918500000000002</v>
      </c>
      <c r="F1992">
        <v>16.539000000000001</v>
      </c>
      <c r="G1992">
        <v>70.45</v>
      </c>
      <c r="H1992">
        <v>192.34</v>
      </c>
      <c r="I1992">
        <v>51.8001</v>
      </c>
      <c r="J1992">
        <v>5.3</v>
      </c>
      <c r="K1992">
        <v>21.0715</v>
      </c>
      <c r="L1992">
        <v>2216.33</v>
      </c>
    </row>
    <row r="1993" spans="1:12" x14ac:dyDescent="0.35">
      <c r="A1993" s="3">
        <v>40870</v>
      </c>
      <c r="B1993">
        <v>22.624199999999998</v>
      </c>
      <c r="C1993">
        <v>49.862699999999997</v>
      </c>
      <c r="D1993">
        <v>14.94</v>
      </c>
      <c r="E1993">
        <v>28.1327</v>
      </c>
      <c r="F1993">
        <v>16.063700000000001</v>
      </c>
      <c r="G1993">
        <v>68.5</v>
      </c>
      <c r="H1993">
        <v>188.99</v>
      </c>
      <c r="I1993">
        <v>49.470599999999997</v>
      </c>
      <c r="J1993">
        <v>5.05</v>
      </c>
      <c r="K1993">
        <v>20.581900000000001</v>
      </c>
      <c r="L1993">
        <v>2166.54</v>
      </c>
    </row>
    <row r="1994" spans="1:12" x14ac:dyDescent="0.35">
      <c r="A1994" s="3">
        <v>40872</v>
      </c>
      <c r="B1994">
        <v>22.467099999999999</v>
      </c>
      <c r="C1994">
        <v>49.398000000000003</v>
      </c>
      <c r="D1994">
        <v>15.1</v>
      </c>
      <c r="E1994">
        <v>27.880500000000001</v>
      </c>
      <c r="F1994">
        <v>16.151399999999999</v>
      </c>
      <c r="G1994">
        <v>63.857999999999997</v>
      </c>
      <c r="H1994">
        <v>182.399</v>
      </c>
      <c r="I1994">
        <v>49.308999999999997</v>
      </c>
      <c r="J1994">
        <v>4.99</v>
      </c>
      <c r="K1994">
        <v>20.609100000000002</v>
      </c>
      <c r="L1994">
        <v>2150.88</v>
      </c>
    </row>
    <row r="1995" spans="1:12" x14ac:dyDescent="0.35">
      <c r="A1995" s="3">
        <v>40875</v>
      </c>
      <c r="B1995">
        <v>22.9941</v>
      </c>
      <c r="C1995">
        <v>51.103200000000001</v>
      </c>
      <c r="D1995">
        <v>15.35</v>
      </c>
      <c r="E1995">
        <v>28.976700000000001</v>
      </c>
      <c r="F1995">
        <v>16.6221</v>
      </c>
      <c r="G1995">
        <v>69.95</v>
      </c>
      <c r="H1995">
        <v>194.15</v>
      </c>
      <c r="I1995">
        <v>51.286700000000003</v>
      </c>
      <c r="J1995">
        <v>5.3</v>
      </c>
      <c r="K1995">
        <v>21.270900000000001</v>
      </c>
      <c r="L1995">
        <v>2224.2199999999998</v>
      </c>
    </row>
    <row r="1996" spans="1:12" x14ac:dyDescent="0.35">
      <c r="A1996" s="3">
        <v>40876</v>
      </c>
      <c r="B1996">
        <v>22.9663</v>
      </c>
      <c r="C1996">
        <v>50.706400000000002</v>
      </c>
      <c r="D1996">
        <v>15.7</v>
      </c>
      <c r="E1996">
        <v>28.8506</v>
      </c>
      <c r="F1996">
        <v>16.317499999999999</v>
      </c>
      <c r="G1996">
        <v>67.569999999999993</v>
      </c>
      <c r="H1996">
        <v>188.39</v>
      </c>
      <c r="I1996">
        <v>50.497500000000002</v>
      </c>
      <c r="J1996">
        <v>5.32</v>
      </c>
      <c r="K1996">
        <v>21.3797</v>
      </c>
      <c r="L1996">
        <v>2211.39</v>
      </c>
    </row>
    <row r="1997" spans="1:12" x14ac:dyDescent="0.35">
      <c r="A1997" s="3">
        <v>40877</v>
      </c>
      <c r="B1997">
        <v>23.650500000000001</v>
      </c>
      <c r="C1997">
        <v>51.929299999999998</v>
      </c>
      <c r="D1997">
        <v>15.71</v>
      </c>
      <c r="E1997">
        <v>30.412400000000002</v>
      </c>
      <c r="F1997">
        <v>17.203600000000002</v>
      </c>
      <c r="G1997">
        <v>64.53</v>
      </c>
      <c r="H1997">
        <v>192.29</v>
      </c>
      <c r="I1997">
        <v>52.104300000000002</v>
      </c>
      <c r="J1997">
        <v>5.6899999999999995</v>
      </c>
      <c r="K1997">
        <v>22.585599999999999</v>
      </c>
      <c r="L1997">
        <v>2295.1999999999998</v>
      </c>
    </row>
    <row r="1998" spans="1:12" x14ac:dyDescent="0.35">
      <c r="A1998" s="3">
        <v>40878</v>
      </c>
      <c r="B1998">
        <v>23.373200000000001</v>
      </c>
      <c r="C1998">
        <v>52.707799999999999</v>
      </c>
      <c r="D1998">
        <v>16.23</v>
      </c>
      <c r="E1998">
        <v>30.722799999999999</v>
      </c>
      <c r="F1998">
        <v>17.148199999999999</v>
      </c>
      <c r="G1998">
        <v>67.17</v>
      </c>
      <c r="H1998">
        <v>197.13</v>
      </c>
      <c r="I1998">
        <v>52.037799999999997</v>
      </c>
      <c r="J1998">
        <v>5.7</v>
      </c>
      <c r="K1998">
        <v>22.5947</v>
      </c>
      <c r="L1998">
        <v>2309.1999999999998</v>
      </c>
    </row>
    <row r="1999" spans="1:12" x14ac:dyDescent="0.35">
      <c r="A1999" s="3">
        <v>40879</v>
      </c>
      <c r="B1999">
        <v>23.317699999999999</v>
      </c>
      <c r="C1999">
        <v>52.948300000000003</v>
      </c>
      <c r="D1999">
        <v>16.05</v>
      </c>
      <c r="E1999">
        <v>30.2669</v>
      </c>
      <c r="F1999">
        <v>17.1205</v>
      </c>
      <c r="G1999">
        <v>66.37</v>
      </c>
      <c r="H1999">
        <v>196.03</v>
      </c>
      <c r="I1999">
        <v>51.667000000000002</v>
      </c>
      <c r="J1999">
        <v>5.65</v>
      </c>
      <c r="K1999">
        <v>22.340800000000002</v>
      </c>
      <c r="L1999">
        <v>2302.04</v>
      </c>
    </row>
    <row r="2000" spans="1:12" x14ac:dyDescent="0.35">
      <c r="A2000" s="3">
        <v>40882</v>
      </c>
      <c r="B2000">
        <v>23.761500000000002</v>
      </c>
      <c r="C2000">
        <v>53.398000000000003</v>
      </c>
      <c r="D2000">
        <v>15.89</v>
      </c>
      <c r="E2000">
        <v>30.946000000000002</v>
      </c>
      <c r="F2000">
        <v>17.341999999999999</v>
      </c>
      <c r="G2000">
        <v>70.12</v>
      </c>
      <c r="H2000">
        <v>196.24</v>
      </c>
      <c r="I2000">
        <v>51.809600000000003</v>
      </c>
      <c r="J2000">
        <v>5.76</v>
      </c>
      <c r="K2000">
        <v>22.676300000000001</v>
      </c>
      <c r="L2000">
        <v>2326.9499999999998</v>
      </c>
    </row>
    <row r="2001" spans="1:12" x14ac:dyDescent="0.35">
      <c r="A2001" s="3">
        <v>40883</v>
      </c>
      <c r="B2001">
        <v>23.724499999999999</v>
      </c>
      <c r="C2001">
        <v>53.118099999999998</v>
      </c>
      <c r="D2001">
        <v>15.84</v>
      </c>
      <c r="E2001">
        <v>30.780999999999999</v>
      </c>
      <c r="F2001">
        <v>17.2866</v>
      </c>
      <c r="G2001">
        <v>68.14</v>
      </c>
      <c r="H2001">
        <v>191.99</v>
      </c>
      <c r="I2001">
        <v>52.132899999999999</v>
      </c>
      <c r="J2001">
        <v>5.66</v>
      </c>
      <c r="K2001">
        <v>22.9846</v>
      </c>
      <c r="L2001">
        <v>2321.4899999999998</v>
      </c>
    </row>
    <row r="2002" spans="1:12" x14ac:dyDescent="0.35">
      <c r="A2002" s="3">
        <v>40884</v>
      </c>
      <c r="B2002">
        <v>23.669</v>
      </c>
      <c r="C2002">
        <v>52.865400000000001</v>
      </c>
      <c r="D2002">
        <v>15.62</v>
      </c>
      <c r="E2002">
        <v>30.596699999999998</v>
      </c>
      <c r="F2002">
        <v>17.526599999999998</v>
      </c>
      <c r="G2002">
        <v>71.959999999999994</v>
      </c>
      <c r="H2002">
        <v>195.32</v>
      </c>
      <c r="I2002">
        <v>51.771599999999999</v>
      </c>
      <c r="J2002">
        <v>5.72</v>
      </c>
      <c r="K2002">
        <v>23.265699999999999</v>
      </c>
      <c r="L2002">
        <v>2320.54</v>
      </c>
    </row>
    <row r="2003" spans="1:12" x14ac:dyDescent="0.35">
      <c r="A2003" s="3">
        <v>40885</v>
      </c>
      <c r="B2003">
        <v>23.484100000000002</v>
      </c>
      <c r="C2003">
        <v>53.078699999999998</v>
      </c>
      <c r="D2003">
        <v>15.61</v>
      </c>
      <c r="E2003">
        <v>29.820599999999999</v>
      </c>
      <c r="F2003">
        <v>17.138999999999999</v>
      </c>
      <c r="G2003">
        <v>69.42</v>
      </c>
      <c r="H2003">
        <v>190.48</v>
      </c>
      <c r="I2003">
        <v>51.410299999999999</v>
      </c>
      <c r="J2003">
        <v>5.47</v>
      </c>
      <c r="K2003">
        <v>22.404299999999999</v>
      </c>
      <c r="L2003">
        <v>2282.59</v>
      </c>
    </row>
    <row r="2004" spans="1:12" x14ac:dyDescent="0.35">
      <c r="A2004" s="3">
        <v>40886</v>
      </c>
      <c r="B2004">
        <v>23.761500000000002</v>
      </c>
      <c r="C2004">
        <v>53.480899999999998</v>
      </c>
      <c r="D2004">
        <v>15.94</v>
      </c>
      <c r="E2004">
        <v>30.7422</v>
      </c>
      <c r="F2004">
        <v>17.4251</v>
      </c>
      <c r="G2004">
        <v>70.89</v>
      </c>
      <c r="H2004">
        <v>193.03</v>
      </c>
      <c r="I2004">
        <v>52.465699999999998</v>
      </c>
      <c r="J2004">
        <v>5.54</v>
      </c>
      <c r="K2004">
        <v>22.676300000000001</v>
      </c>
      <c r="L2004">
        <v>2318.6799999999998</v>
      </c>
    </row>
    <row r="2005" spans="1:12" x14ac:dyDescent="0.35">
      <c r="A2005" s="3">
        <v>40889</v>
      </c>
      <c r="B2005">
        <v>23.585799999999999</v>
      </c>
      <c r="C2005">
        <v>53.238999999999997</v>
      </c>
      <c r="D2005">
        <v>15.47</v>
      </c>
      <c r="E2005">
        <v>30.383299999999998</v>
      </c>
      <c r="F2005">
        <v>17.102</v>
      </c>
      <c r="G2005">
        <v>75.260000000000005</v>
      </c>
      <c r="H2005">
        <v>189.52</v>
      </c>
      <c r="I2005">
        <v>52.085299999999997</v>
      </c>
      <c r="J2005">
        <v>5.3</v>
      </c>
      <c r="K2005">
        <v>21.7606</v>
      </c>
      <c r="L2005">
        <v>2292.2399999999998</v>
      </c>
    </row>
    <row r="2006" spans="1:12" x14ac:dyDescent="0.35">
      <c r="A2006" s="3">
        <v>40890</v>
      </c>
      <c r="B2006">
        <v>23.8169</v>
      </c>
      <c r="C2006">
        <v>52.827399999999997</v>
      </c>
      <c r="D2006">
        <v>15.42</v>
      </c>
      <c r="E2006">
        <v>29.908000000000001</v>
      </c>
      <c r="F2006">
        <v>17.046700000000001</v>
      </c>
      <c r="G2006">
        <v>72.11</v>
      </c>
      <c r="H2006">
        <v>180.51</v>
      </c>
      <c r="I2006">
        <v>51.5244</v>
      </c>
      <c r="J2006">
        <v>5.18</v>
      </c>
      <c r="K2006">
        <v>21.361599999999999</v>
      </c>
      <c r="L2006">
        <v>2268.37</v>
      </c>
    </row>
    <row r="2007" spans="1:12" x14ac:dyDescent="0.35">
      <c r="A2007" s="3">
        <v>40891</v>
      </c>
      <c r="B2007">
        <v>23.659800000000001</v>
      </c>
      <c r="C2007">
        <v>51.656199999999998</v>
      </c>
      <c r="D2007">
        <v>15.02</v>
      </c>
      <c r="E2007">
        <v>28.976700000000001</v>
      </c>
      <c r="F2007">
        <v>16.5944</v>
      </c>
      <c r="G2007">
        <v>71.040000000000006</v>
      </c>
      <c r="H2007">
        <v>180.21</v>
      </c>
      <c r="I2007">
        <v>50.488</v>
      </c>
      <c r="J2007">
        <v>5.07</v>
      </c>
      <c r="K2007">
        <v>21.134899999999998</v>
      </c>
      <c r="L2007">
        <v>2233.0300000000002</v>
      </c>
    </row>
    <row r="2008" spans="1:12" x14ac:dyDescent="0.35">
      <c r="A2008" s="3">
        <v>40892</v>
      </c>
      <c r="B2008">
        <v>23.632000000000001</v>
      </c>
      <c r="C2008">
        <v>51.4863</v>
      </c>
      <c r="D2008">
        <v>15.16</v>
      </c>
      <c r="E2008">
        <v>28.161799999999999</v>
      </c>
      <c r="F2008">
        <v>16.649799999999999</v>
      </c>
      <c r="G2008">
        <v>69.72</v>
      </c>
      <c r="H2008">
        <v>181.26</v>
      </c>
      <c r="I2008">
        <v>49.965000000000003</v>
      </c>
      <c r="J2008">
        <v>5.04</v>
      </c>
      <c r="K2008">
        <v>21.134899999999998</v>
      </c>
      <c r="L2008">
        <v>2226.71</v>
      </c>
    </row>
    <row r="2009" spans="1:12" x14ac:dyDescent="0.35">
      <c r="A2009" s="3">
        <v>40893</v>
      </c>
      <c r="B2009">
        <v>24.038799999999998</v>
      </c>
      <c r="C2009">
        <v>51.768900000000002</v>
      </c>
      <c r="D2009">
        <v>14.96</v>
      </c>
      <c r="E2009">
        <v>28.336400000000001</v>
      </c>
      <c r="F2009">
        <v>16.557500000000001</v>
      </c>
      <c r="G2009">
        <v>69.819999999999993</v>
      </c>
      <c r="H2009">
        <v>181.26</v>
      </c>
      <c r="I2009">
        <v>50.022100000000002</v>
      </c>
      <c r="J2009">
        <v>5.13</v>
      </c>
      <c r="K2009">
        <v>21.0624</v>
      </c>
      <c r="L2009">
        <v>2238.1799999999998</v>
      </c>
    </row>
    <row r="2010" spans="1:12" x14ac:dyDescent="0.35">
      <c r="A2010" s="3">
        <v>40896</v>
      </c>
      <c r="B2010">
        <v>23.604299999999999</v>
      </c>
      <c r="C2010">
        <v>51.930599999999998</v>
      </c>
      <c r="D2010">
        <v>14.62</v>
      </c>
      <c r="E2010">
        <v>27.7592</v>
      </c>
      <c r="F2010">
        <v>16.326799999999999</v>
      </c>
      <c r="G2010">
        <v>67.150000000000006</v>
      </c>
      <c r="H2010">
        <v>179.33</v>
      </c>
      <c r="I2010">
        <v>49.366</v>
      </c>
      <c r="J2010">
        <v>4.8600000000000003</v>
      </c>
      <c r="K2010">
        <v>20.94</v>
      </c>
      <c r="L2010">
        <v>2215.27</v>
      </c>
    </row>
    <row r="2011" spans="1:12" x14ac:dyDescent="0.35">
      <c r="A2011" s="3">
        <v>40897</v>
      </c>
      <c r="B2011">
        <v>24.062000000000001</v>
      </c>
      <c r="C2011">
        <v>53.797499999999999</v>
      </c>
      <c r="D2011">
        <v>15.11</v>
      </c>
      <c r="E2011">
        <v>28.297599999999999</v>
      </c>
      <c r="F2011">
        <v>16.986699999999999</v>
      </c>
      <c r="G2011">
        <v>71.400000000000006</v>
      </c>
      <c r="H2011">
        <v>182.52</v>
      </c>
      <c r="I2011">
        <v>51.4435</v>
      </c>
      <c r="J2011">
        <v>5.19</v>
      </c>
      <c r="K2011">
        <v>21.615500000000001</v>
      </c>
      <c r="L2011">
        <v>2281.94</v>
      </c>
    </row>
    <row r="2012" spans="1:12" x14ac:dyDescent="0.35">
      <c r="A2012" s="3">
        <v>40898</v>
      </c>
      <c r="B2012">
        <v>23.8169</v>
      </c>
      <c r="C2012">
        <v>53.864699999999999</v>
      </c>
      <c r="D2012">
        <v>15.99</v>
      </c>
      <c r="E2012">
        <v>24.999300000000002</v>
      </c>
      <c r="F2012">
        <v>16.539000000000001</v>
      </c>
      <c r="G2012">
        <v>70.97</v>
      </c>
      <c r="H2012">
        <v>174.35</v>
      </c>
      <c r="I2012">
        <v>50.858800000000002</v>
      </c>
      <c r="J2012">
        <v>5.08</v>
      </c>
      <c r="K2012">
        <v>21.470400000000001</v>
      </c>
      <c r="L2012">
        <v>2249.0300000000002</v>
      </c>
    </row>
    <row r="2013" spans="1:12" x14ac:dyDescent="0.35">
      <c r="A2013" s="3">
        <v>40899</v>
      </c>
      <c r="B2013">
        <v>23.863199999999999</v>
      </c>
      <c r="C2013">
        <v>54.150700000000001</v>
      </c>
      <c r="D2013">
        <v>16</v>
      </c>
      <c r="E2013">
        <v>24.921700000000001</v>
      </c>
      <c r="F2013">
        <v>16.732900000000001</v>
      </c>
      <c r="G2013">
        <v>73.84</v>
      </c>
      <c r="H2013">
        <v>179.03</v>
      </c>
      <c r="I2013">
        <v>51.704999999999998</v>
      </c>
      <c r="J2013">
        <v>5.45</v>
      </c>
      <c r="K2013">
        <v>21.778700000000001</v>
      </c>
      <c r="L2013">
        <v>2266.77</v>
      </c>
    </row>
    <row r="2014" spans="1:12" x14ac:dyDescent="0.35">
      <c r="A2014" s="3">
        <v>40900</v>
      </c>
      <c r="B2014">
        <v>24.066600000000001</v>
      </c>
      <c r="C2014">
        <v>54.800199999999997</v>
      </c>
      <c r="D2014">
        <v>16.190000000000001</v>
      </c>
      <c r="E2014">
        <v>25.2806</v>
      </c>
      <c r="F2014">
        <v>17.042000000000002</v>
      </c>
      <c r="G2014">
        <v>72.62</v>
      </c>
      <c r="H2014">
        <v>177.28</v>
      </c>
      <c r="I2014">
        <v>51.942700000000002</v>
      </c>
      <c r="J2014">
        <v>5.41</v>
      </c>
      <c r="K2014">
        <v>22.123200000000001</v>
      </c>
      <c r="L2014">
        <v>2287.5700000000002</v>
      </c>
    </row>
    <row r="2015" spans="1:12" x14ac:dyDescent="0.35">
      <c r="A2015" s="3">
        <v>40904</v>
      </c>
      <c r="B2015">
        <v>24.075800000000001</v>
      </c>
      <c r="C2015">
        <v>55.234999999999999</v>
      </c>
      <c r="D2015">
        <v>16.09</v>
      </c>
      <c r="E2015">
        <v>24.858599999999999</v>
      </c>
      <c r="F2015">
        <v>17.148199999999999</v>
      </c>
      <c r="G2015">
        <v>70.596000000000004</v>
      </c>
      <c r="H2015">
        <v>176.27</v>
      </c>
      <c r="I2015">
        <v>52.170900000000003</v>
      </c>
      <c r="J2015">
        <v>5.38</v>
      </c>
      <c r="K2015">
        <v>22.2683</v>
      </c>
      <c r="L2015">
        <v>2293.12</v>
      </c>
    </row>
    <row r="2016" spans="1:12" x14ac:dyDescent="0.35">
      <c r="A2016" s="3">
        <v>40905</v>
      </c>
      <c r="B2016">
        <v>23.872399999999999</v>
      </c>
      <c r="C2016">
        <v>54.706400000000002</v>
      </c>
      <c r="D2016">
        <v>15.78</v>
      </c>
      <c r="E2016">
        <v>24.7471</v>
      </c>
      <c r="F2016">
        <v>16.7606</v>
      </c>
      <c r="G2016">
        <v>69.2</v>
      </c>
      <c r="H2016">
        <v>173.89</v>
      </c>
      <c r="I2016">
        <v>51.667000000000002</v>
      </c>
      <c r="J2016">
        <v>5.28</v>
      </c>
      <c r="K2016">
        <v>21.964600000000001</v>
      </c>
      <c r="L2016">
        <v>2267.08</v>
      </c>
    </row>
    <row r="2017" spans="1:12" x14ac:dyDescent="0.35">
      <c r="A2017" s="3">
        <v>40906</v>
      </c>
      <c r="B2017">
        <v>24.057300000000001</v>
      </c>
      <c r="C2017">
        <v>55.043399999999998</v>
      </c>
      <c r="D2017">
        <v>16.13</v>
      </c>
      <c r="E2017">
        <v>25.028400000000001</v>
      </c>
      <c r="F2017">
        <v>16.843599999999999</v>
      </c>
      <c r="G2017">
        <v>69.3</v>
      </c>
      <c r="H2017">
        <v>173.86</v>
      </c>
      <c r="I2017">
        <v>52.151899999999998</v>
      </c>
      <c r="J2017">
        <v>5.34</v>
      </c>
      <c r="K2017">
        <v>22.2592</v>
      </c>
      <c r="L2017">
        <v>2285.0700000000002</v>
      </c>
    </row>
    <row r="2018" spans="1:12" x14ac:dyDescent="0.35">
      <c r="A2018" s="3">
        <v>40907</v>
      </c>
      <c r="B2018">
        <v>24.001899999999999</v>
      </c>
      <c r="C2018">
        <v>55.027099999999997</v>
      </c>
      <c r="D2018">
        <v>16.13</v>
      </c>
      <c r="E2018">
        <v>24.882899999999999</v>
      </c>
      <c r="F2018">
        <v>16.686699999999998</v>
      </c>
      <c r="G2018">
        <v>69.290000000000006</v>
      </c>
      <c r="H2018">
        <v>173.1</v>
      </c>
      <c r="I2018">
        <v>52.009300000000003</v>
      </c>
      <c r="J2018">
        <v>5.4</v>
      </c>
      <c r="K2018">
        <v>21.987200000000001</v>
      </c>
      <c r="L2018">
        <v>2277.83</v>
      </c>
    </row>
    <row r="2019" spans="1:12" x14ac:dyDescent="0.35">
      <c r="A2019" s="3">
        <v>40911</v>
      </c>
      <c r="B2019">
        <v>24.746099999999998</v>
      </c>
      <c r="C2019">
        <v>55.8735</v>
      </c>
      <c r="D2019">
        <v>16.285</v>
      </c>
      <c r="E2019">
        <v>25.0914</v>
      </c>
      <c r="F2019">
        <v>17.2516</v>
      </c>
      <c r="G2019">
        <v>72.239999999999995</v>
      </c>
      <c r="H2019">
        <v>179.03</v>
      </c>
      <c r="I2019">
        <v>52.551200000000001</v>
      </c>
      <c r="J2019">
        <v>5.48</v>
      </c>
      <c r="K2019">
        <v>22.2502</v>
      </c>
      <c r="L2019">
        <v>2321.96</v>
      </c>
    </row>
    <row r="2020" spans="1:12" x14ac:dyDescent="0.35">
      <c r="A2020" s="3">
        <v>40912</v>
      </c>
      <c r="B2020">
        <v>25.333200000000001</v>
      </c>
      <c r="C2020">
        <v>56.1738</v>
      </c>
      <c r="D2020">
        <v>15.78</v>
      </c>
      <c r="E2020">
        <v>25.232099999999999</v>
      </c>
      <c r="F2020">
        <v>17.584900000000001</v>
      </c>
      <c r="G2020">
        <v>80.45</v>
      </c>
      <c r="H2020">
        <v>177.51</v>
      </c>
      <c r="I2020">
        <v>53.0837</v>
      </c>
      <c r="J2020">
        <v>5.46</v>
      </c>
      <c r="K2020">
        <v>22.766999999999999</v>
      </c>
      <c r="L2020">
        <v>2329.71</v>
      </c>
    </row>
    <row r="2021" spans="1:12" x14ac:dyDescent="0.35">
      <c r="A2021" s="3">
        <v>40913</v>
      </c>
      <c r="B2021">
        <v>25.592099999999999</v>
      </c>
      <c r="C2021">
        <v>56.797499999999999</v>
      </c>
      <c r="D2021">
        <v>15.64</v>
      </c>
      <c r="E2021">
        <v>25.794799999999999</v>
      </c>
      <c r="F2021">
        <v>17.520099999999999</v>
      </c>
      <c r="G2021">
        <v>79.3</v>
      </c>
      <c r="H2021">
        <v>177.61</v>
      </c>
      <c r="I2021">
        <v>53.302399999999999</v>
      </c>
      <c r="J2021">
        <v>5.46</v>
      </c>
      <c r="K2021">
        <v>23.029900000000001</v>
      </c>
      <c r="L2021">
        <v>2348.98</v>
      </c>
    </row>
    <row r="2022" spans="1:12" x14ac:dyDescent="0.35">
      <c r="A2022" s="3">
        <v>40914</v>
      </c>
      <c r="B2022">
        <v>25.985099999999999</v>
      </c>
      <c r="C2022">
        <v>57.391199999999998</v>
      </c>
      <c r="D2022">
        <v>15.515000000000001</v>
      </c>
      <c r="E2022">
        <v>26.124600000000001</v>
      </c>
      <c r="F2022">
        <v>17.455300000000001</v>
      </c>
      <c r="G2022">
        <v>86.29</v>
      </c>
      <c r="H2022">
        <v>182.61</v>
      </c>
      <c r="I2022">
        <v>53.397399999999998</v>
      </c>
      <c r="J2022">
        <v>5.43</v>
      </c>
      <c r="K2022">
        <v>22.893899999999999</v>
      </c>
      <c r="L2022">
        <v>2356.17</v>
      </c>
    </row>
    <row r="2023" spans="1:12" x14ac:dyDescent="0.35">
      <c r="A2023" s="3">
        <v>40917</v>
      </c>
      <c r="B2023">
        <v>25.647600000000001</v>
      </c>
      <c r="C2023">
        <v>57.300199999999997</v>
      </c>
      <c r="D2023">
        <v>15.46</v>
      </c>
      <c r="E2023">
        <v>26.280200000000001</v>
      </c>
      <c r="F2023">
        <v>17.566400000000002</v>
      </c>
      <c r="G2023">
        <v>98.18</v>
      </c>
      <c r="H2023">
        <v>178.56</v>
      </c>
      <c r="I2023">
        <v>53.159700000000001</v>
      </c>
      <c r="J2023">
        <v>5.59</v>
      </c>
      <c r="K2023">
        <v>23.088899999999999</v>
      </c>
      <c r="L2023">
        <v>2350.65</v>
      </c>
    </row>
    <row r="2024" spans="1:12" x14ac:dyDescent="0.35">
      <c r="A2024" s="3">
        <v>40918</v>
      </c>
      <c r="B2024">
        <v>25.740099999999998</v>
      </c>
      <c r="C2024">
        <v>57.505299999999998</v>
      </c>
      <c r="D2024">
        <v>15.51</v>
      </c>
      <c r="E2024">
        <v>26.221800000000002</v>
      </c>
      <c r="F2024">
        <v>17.436800000000002</v>
      </c>
      <c r="G2024">
        <v>95.83</v>
      </c>
      <c r="H2024">
        <v>179.34</v>
      </c>
      <c r="I2024">
        <v>53.007599999999996</v>
      </c>
      <c r="J2024">
        <v>5.71</v>
      </c>
      <c r="K2024">
        <v>23.202200000000001</v>
      </c>
      <c r="L2024">
        <v>2367.38</v>
      </c>
    </row>
    <row r="2025" spans="1:12" x14ac:dyDescent="0.35">
      <c r="A2025" s="3">
        <v>40919</v>
      </c>
      <c r="B2025">
        <v>25.629100000000001</v>
      </c>
      <c r="C2025">
        <v>57.4116</v>
      </c>
      <c r="D2025">
        <v>15.53</v>
      </c>
      <c r="E2025">
        <v>26.143999999999998</v>
      </c>
      <c r="F2025">
        <v>17.658999999999999</v>
      </c>
      <c r="G2025">
        <v>92.15</v>
      </c>
      <c r="H2025">
        <v>178.9</v>
      </c>
      <c r="I2025">
        <v>52.884</v>
      </c>
      <c r="J2025">
        <v>5.8100000000000005</v>
      </c>
      <c r="K2025">
        <v>23.392600000000002</v>
      </c>
      <c r="L2025">
        <v>2372.25</v>
      </c>
    </row>
    <row r="2026" spans="1:12" x14ac:dyDescent="0.35">
      <c r="A2026" s="3">
        <v>40920</v>
      </c>
      <c r="B2026">
        <v>25.888000000000002</v>
      </c>
      <c r="C2026">
        <v>57.253999999999998</v>
      </c>
      <c r="D2026">
        <v>15.66</v>
      </c>
      <c r="E2026">
        <v>26.4163</v>
      </c>
      <c r="F2026">
        <v>17.7331</v>
      </c>
      <c r="G2026">
        <v>92.15</v>
      </c>
      <c r="H2026">
        <v>175.93</v>
      </c>
      <c r="I2026">
        <v>53.559100000000001</v>
      </c>
      <c r="J2026">
        <v>5.82</v>
      </c>
      <c r="K2026">
        <v>23.347300000000001</v>
      </c>
      <c r="L2026">
        <v>2381.9899999999998</v>
      </c>
    </row>
    <row r="2027" spans="1:12" x14ac:dyDescent="0.35">
      <c r="A2027" s="3">
        <v>40921</v>
      </c>
      <c r="B2027">
        <v>26.1191</v>
      </c>
      <c r="C2027">
        <v>57.039299999999997</v>
      </c>
      <c r="D2027">
        <v>15.48</v>
      </c>
      <c r="E2027">
        <v>26.581600000000002</v>
      </c>
      <c r="F2027">
        <v>17.649799999999999</v>
      </c>
      <c r="G2027">
        <v>94.38</v>
      </c>
      <c r="H2027">
        <v>178.42</v>
      </c>
      <c r="I2027">
        <v>53.758800000000001</v>
      </c>
      <c r="J2027">
        <v>5.66</v>
      </c>
      <c r="K2027">
        <v>22.7942</v>
      </c>
      <c r="L2027">
        <v>2371.98</v>
      </c>
    </row>
    <row r="2028" spans="1:12" x14ac:dyDescent="0.35">
      <c r="A2028" s="3">
        <v>40925</v>
      </c>
      <c r="B2028">
        <v>26.123699999999999</v>
      </c>
      <c r="C2028">
        <v>57.703699999999998</v>
      </c>
      <c r="D2028">
        <v>15.43</v>
      </c>
      <c r="E2028">
        <v>26.892700000000001</v>
      </c>
      <c r="F2028">
        <v>17.8766</v>
      </c>
      <c r="G2028">
        <v>94.72</v>
      </c>
      <c r="H2028">
        <v>181.66</v>
      </c>
      <c r="I2028">
        <v>54.3292</v>
      </c>
      <c r="J2028">
        <v>5.73</v>
      </c>
      <c r="K2028">
        <v>22.703499999999998</v>
      </c>
      <c r="L2028">
        <v>2393.2399999999998</v>
      </c>
    </row>
    <row r="2029" spans="1:12" x14ac:dyDescent="0.35">
      <c r="A2029" s="3">
        <v>40926</v>
      </c>
      <c r="B2029">
        <v>26.1006</v>
      </c>
      <c r="C2029">
        <v>58.302900000000001</v>
      </c>
      <c r="D2029">
        <v>15.92</v>
      </c>
      <c r="E2029">
        <v>27.553799999999999</v>
      </c>
      <c r="F2029">
        <v>18.0943</v>
      </c>
      <c r="G2029">
        <v>98.54</v>
      </c>
      <c r="H2029">
        <v>189.44</v>
      </c>
      <c r="I2029">
        <v>54.757100000000001</v>
      </c>
      <c r="J2029">
        <v>5.97</v>
      </c>
      <c r="K2029">
        <v>23.020900000000001</v>
      </c>
      <c r="L2029">
        <v>2425.96</v>
      </c>
    </row>
    <row r="2030" spans="1:12" x14ac:dyDescent="0.35">
      <c r="A2030" s="3">
        <v>40927</v>
      </c>
      <c r="B2030">
        <v>25.998899999999999</v>
      </c>
      <c r="C2030">
        <v>58.118099999999998</v>
      </c>
      <c r="D2030">
        <v>16.12</v>
      </c>
      <c r="E2030">
        <v>27.767700000000001</v>
      </c>
      <c r="F2030">
        <v>18.325800000000001</v>
      </c>
      <c r="G2030">
        <v>103.46</v>
      </c>
      <c r="H2030">
        <v>194.45</v>
      </c>
      <c r="I2030">
        <v>55.146900000000002</v>
      </c>
      <c r="J2030">
        <v>6.22</v>
      </c>
      <c r="K2030">
        <v>23.238499999999998</v>
      </c>
      <c r="L2030">
        <v>2441.6999999999998</v>
      </c>
    </row>
    <row r="2031" spans="1:12" x14ac:dyDescent="0.35">
      <c r="A2031" s="3">
        <v>40928</v>
      </c>
      <c r="B2031">
        <v>27.469000000000001</v>
      </c>
      <c r="C2031">
        <v>57.105899999999998</v>
      </c>
      <c r="D2031">
        <v>15.96</v>
      </c>
      <c r="E2031">
        <v>27.913599999999999</v>
      </c>
      <c r="F2031">
        <v>18.446100000000001</v>
      </c>
      <c r="G2031">
        <v>100.24</v>
      </c>
      <c r="H2031">
        <v>190.93</v>
      </c>
      <c r="I2031">
        <v>54.8902</v>
      </c>
      <c r="J2031">
        <v>6.42</v>
      </c>
      <c r="K2031">
        <v>23.918500000000002</v>
      </c>
      <c r="L2031">
        <v>2437.02</v>
      </c>
    </row>
    <row r="2032" spans="1:12" x14ac:dyDescent="0.35">
      <c r="A2032" s="3">
        <v>40931</v>
      </c>
      <c r="B2032">
        <v>27.487500000000001</v>
      </c>
      <c r="C2032">
        <v>58.071800000000003</v>
      </c>
      <c r="D2032">
        <v>15.68</v>
      </c>
      <c r="E2032">
        <v>27.602399999999999</v>
      </c>
      <c r="F2032">
        <v>18.3628</v>
      </c>
      <c r="G2032">
        <v>93.96</v>
      </c>
      <c r="H2032">
        <v>186.09</v>
      </c>
      <c r="I2032">
        <v>55.2896</v>
      </c>
      <c r="J2032">
        <v>6.52</v>
      </c>
      <c r="K2032">
        <v>24.217700000000001</v>
      </c>
      <c r="L2032">
        <v>2437.2199999999998</v>
      </c>
    </row>
    <row r="2033" spans="1:12" x14ac:dyDescent="0.35">
      <c r="A2033" s="3">
        <v>40932</v>
      </c>
      <c r="B2033">
        <v>27.126899999999999</v>
      </c>
      <c r="C2033">
        <v>57.120800000000003</v>
      </c>
      <c r="D2033">
        <v>15.69</v>
      </c>
      <c r="E2033">
        <v>27.719100000000001</v>
      </c>
      <c r="F2033">
        <v>18.3489</v>
      </c>
      <c r="G2033">
        <v>92.67</v>
      </c>
      <c r="H2033">
        <v>187</v>
      </c>
      <c r="I2033">
        <v>55.793500000000002</v>
      </c>
      <c r="J2033">
        <v>6.53</v>
      </c>
      <c r="K2033">
        <v>24.385400000000001</v>
      </c>
      <c r="L2033">
        <v>2433.96</v>
      </c>
    </row>
    <row r="2034" spans="1:12" x14ac:dyDescent="0.35">
      <c r="A2034" s="3">
        <v>40933</v>
      </c>
      <c r="B2034">
        <v>27.330300000000001</v>
      </c>
      <c r="C2034">
        <v>60.687399999999997</v>
      </c>
      <c r="D2034">
        <v>15.56</v>
      </c>
      <c r="E2034">
        <v>27.719100000000001</v>
      </c>
      <c r="F2034">
        <v>18.3628</v>
      </c>
      <c r="G2034">
        <v>95.04</v>
      </c>
      <c r="H2034">
        <v>187.8</v>
      </c>
      <c r="I2034">
        <v>56.088200000000001</v>
      </c>
      <c r="J2034">
        <v>6.73</v>
      </c>
      <c r="K2034">
        <v>24.39</v>
      </c>
      <c r="L2034">
        <v>2465.66</v>
      </c>
    </row>
    <row r="2035" spans="1:12" x14ac:dyDescent="0.35">
      <c r="A2035" s="3">
        <v>40934</v>
      </c>
      <c r="B2035">
        <v>27.274799999999999</v>
      </c>
      <c r="C2035">
        <v>60.4116</v>
      </c>
      <c r="D2035">
        <v>15.53</v>
      </c>
      <c r="E2035">
        <v>27.505199999999999</v>
      </c>
      <c r="F2035">
        <v>18.3628</v>
      </c>
      <c r="G2035">
        <v>116.01</v>
      </c>
      <c r="H2035">
        <v>193.316</v>
      </c>
      <c r="I2035">
        <v>54.966299999999997</v>
      </c>
      <c r="J2035">
        <v>6.77</v>
      </c>
      <c r="K2035">
        <v>24.253900000000002</v>
      </c>
      <c r="L2035">
        <v>2454.63</v>
      </c>
    </row>
    <row r="2036" spans="1:12" x14ac:dyDescent="0.35">
      <c r="A2036" s="3">
        <v>40935</v>
      </c>
      <c r="B2036">
        <v>27.025200000000002</v>
      </c>
      <c r="C2036">
        <v>60.771599999999999</v>
      </c>
      <c r="D2036">
        <v>15.74</v>
      </c>
      <c r="E2036">
        <v>27.631599999999999</v>
      </c>
      <c r="F2036">
        <v>18.1128</v>
      </c>
      <c r="G2036">
        <v>123.79</v>
      </c>
      <c r="H2036">
        <v>195.37</v>
      </c>
      <c r="I2036">
        <v>54.947299999999998</v>
      </c>
      <c r="J2036">
        <v>6.82</v>
      </c>
      <c r="K2036">
        <v>24.235800000000001</v>
      </c>
      <c r="L2036">
        <v>2461.77</v>
      </c>
    </row>
    <row r="2037" spans="1:12" x14ac:dyDescent="0.35">
      <c r="A2037" s="3">
        <v>40938</v>
      </c>
      <c r="B2037">
        <v>27.3765</v>
      </c>
      <c r="C2037">
        <v>61.550199999999997</v>
      </c>
      <c r="D2037">
        <v>15.55</v>
      </c>
      <c r="E2037">
        <v>27.8066</v>
      </c>
      <c r="F2037">
        <v>18.1128</v>
      </c>
      <c r="G2037">
        <v>125.43</v>
      </c>
      <c r="H2037">
        <v>192.15</v>
      </c>
      <c r="I2037">
        <v>55.745899999999999</v>
      </c>
      <c r="J2037">
        <v>6.74</v>
      </c>
      <c r="K2037">
        <v>24.244900000000001</v>
      </c>
      <c r="L2037">
        <v>2465.3200000000002</v>
      </c>
    </row>
    <row r="2038" spans="1:12" x14ac:dyDescent="0.35">
      <c r="A2038" s="3">
        <v>40939</v>
      </c>
      <c r="B2038">
        <v>27.302599999999998</v>
      </c>
      <c r="C2038">
        <v>62.021599999999999</v>
      </c>
      <c r="D2038">
        <v>15.47</v>
      </c>
      <c r="E2038">
        <v>27.427399999999999</v>
      </c>
      <c r="F2038">
        <v>18.191500000000001</v>
      </c>
      <c r="G2038">
        <v>120.2</v>
      </c>
      <c r="H2038">
        <v>194.44</v>
      </c>
      <c r="I2038">
        <v>55.926600000000001</v>
      </c>
      <c r="J2038">
        <v>6.71</v>
      </c>
      <c r="K2038">
        <v>23.954699999999999</v>
      </c>
      <c r="L2038">
        <v>2467.9499999999998</v>
      </c>
    </row>
    <row r="2039" spans="1:12" x14ac:dyDescent="0.35">
      <c r="A2039" s="3">
        <v>40940</v>
      </c>
      <c r="B2039">
        <v>27.635400000000001</v>
      </c>
      <c r="C2039">
        <v>61.982199999999999</v>
      </c>
      <c r="D2039">
        <v>15.73</v>
      </c>
      <c r="E2039">
        <v>28.078800000000001</v>
      </c>
      <c r="F2039">
        <v>18.335000000000001</v>
      </c>
      <c r="G2039">
        <v>122.97</v>
      </c>
      <c r="H2039">
        <v>179.46</v>
      </c>
      <c r="I2039">
        <v>56.630200000000002</v>
      </c>
      <c r="J2039">
        <v>6.9</v>
      </c>
      <c r="K2039">
        <v>24.072600000000001</v>
      </c>
      <c r="L2039">
        <v>2488.1799999999998</v>
      </c>
    </row>
    <row r="2040" spans="1:12" x14ac:dyDescent="0.35">
      <c r="A2040" s="3">
        <v>40941</v>
      </c>
      <c r="B2040">
        <v>27.690899999999999</v>
      </c>
      <c r="C2040">
        <v>61.8369</v>
      </c>
      <c r="D2040">
        <v>15.72</v>
      </c>
      <c r="E2040">
        <v>28.0108</v>
      </c>
      <c r="F2040">
        <v>18.335000000000001</v>
      </c>
      <c r="G2040">
        <v>124</v>
      </c>
      <c r="H2040">
        <v>181.72</v>
      </c>
      <c r="I2040">
        <v>57.742600000000003</v>
      </c>
      <c r="J2040">
        <v>6.93</v>
      </c>
      <c r="K2040">
        <v>24.0182</v>
      </c>
      <c r="L2040">
        <v>2495.83</v>
      </c>
    </row>
    <row r="2041" spans="1:12" x14ac:dyDescent="0.35">
      <c r="A2041" s="3">
        <v>40942</v>
      </c>
      <c r="B2041">
        <v>27.959</v>
      </c>
      <c r="C2041">
        <v>62.456400000000002</v>
      </c>
      <c r="D2041">
        <v>15.92</v>
      </c>
      <c r="E2041">
        <v>28.302499999999998</v>
      </c>
      <c r="F2041">
        <v>18.6036</v>
      </c>
      <c r="G2041">
        <v>126.43</v>
      </c>
      <c r="H2041">
        <v>187.68</v>
      </c>
      <c r="I2041">
        <v>58.056399999999996</v>
      </c>
      <c r="J2041">
        <v>7.08</v>
      </c>
      <c r="K2041">
        <v>24.438600000000001</v>
      </c>
      <c r="L2041">
        <v>2529.17</v>
      </c>
    </row>
    <row r="2042" spans="1:12" x14ac:dyDescent="0.35">
      <c r="A2042" s="3">
        <v>40945</v>
      </c>
      <c r="B2042">
        <v>27.922000000000001</v>
      </c>
      <c r="C2042">
        <v>63.039299999999997</v>
      </c>
      <c r="D2042">
        <v>15.82</v>
      </c>
      <c r="E2042">
        <v>28.195499999999999</v>
      </c>
      <c r="F2042">
        <v>18.696200000000001</v>
      </c>
      <c r="G2042">
        <v>129.25</v>
      </c>
      <c r="H2042">
        <v>183.14</v>
      </c>
      <c r="I2042">
        <v>58.065899999999999</v>
      </c>
      <c r="J2042">
        <v>6.92</v>
      </c>
      <c r="K2042">
        <v>24.420300000000001</v>
      </c>
      <c r="L2042">
        <v>2528.3000000000002</v>
      </c>
    </row>
    <row r="2043" spans="1:12" x14ac:dyDescent="0.35">
      <c r="A2043" s="3">
        <v>40946</v>
      </c>
      <c r="B2043">
        <v>28.060700000000001</v>
      </c>
      <c r="C2043">
        <v>63.699599999999997</v>
      </c>
      <c r="D2043">
        <v>15.83</v>
      </c>
      <c r="E2043">
        <v>28.146899999999999</v>
      </c>
      <c r="F2043">
        <v>18.705400000000001</v>
      </c>
      <c r="G2043">
        <v>127.88</v>
      </c>
      <c r="H2043">
        <v>184.19</v>
      </c>
      <c r="I2043">
        <v>58.522300000000001</v>
      </c>
      <c r="J2043">
        <v>7.13</v>
      </c>
      <c r="K2043">
        <v>24.347200000000001</v>
      </c>
      <c r="L2043">
        <v>2532.06</v>
      </c>
    </row>
    <row r="2044" spans="1:12" x14ac:dyDescent="0.35">
      <c r="A2044" s="3">
        <v>40947</v>
      </c>
      <c r="B2044">
        <v>28.347300000000001</v>
      </c>
      <c r="C2044">
        <v>64.766199999999998</v>
      </c>
      <c r="D2044">
        <v>15.78</v>
      </c>
      <c r="E2044">
        <v>27.933</v>
      </c>
      <c r="F2044">
        <v>18.918399999999998</v>
      </c>
      <c r="G2044">
        <v>124</v>
      </c>
      <c r="H2044">
        <v>185.48</v>
      </c>
      <c r="I2044">
        <v>58.446199999999997</v>
      </c>
      <c r="J2044">
        <v>7.25</v>
      </c>
      <c r="K2044">
        <v>24.539200000000001</v>
      </c>
      <c r="L2044">
        <v>2545.7199999999998</v>
      </c>
    </row>
    <row r="2045" spans="1:12" x14ac:dyDescent="0.35">
      <c r="A2045" s="3">
        <v>40948</v>
      </c>
      <c r="B2045">
        <v>28.449000000000002</v>
      </c>
      <c r="C2045">
        <v>67.006699999999995</v>
      </c>
      <c r="D2045">
        <v>16</v>
      </c>
      <c r="E2045">
        <v>28.0886</v>
      </c>
      <c r="F2045">
        <v>18.520199999999999</v>
      </c>
      <c r="G2045">
        <v>124.84</v>
      </c>
      <c r="H2045">
        <v>184.98</v>
      </c>
      <c r="I2045">
        <v>58.893099999999997</v>
      </c>
      <c r="J2045">
        <v>7.24</v>
      </c>
      <c r="K2045">
        <v>24.548300000000001</v>
      </c>
      <c r="L2045">
        <v>2563.9299999999998</v>
      </c>
    </row>
    <row r="2046" spans="1:12" x14ac:dyDescent="0.35">
      <c r="A2046" s="3">
        <v>40949</v>
      </c>
      <c r="B2046">
        <v>28.194800000000001</v>
      </c>
      <c r="C2046">
        <v>67.040599999999998</v>
      </c>
      <c r="D2046">
        <v>16.14</v>
      </c>
      <c r="E2046">
        <v>27.704499999999999</v>
      </c>
      <c r="F2046">
        <v>18.422999999999998</v>
      </c>
      <c r="G2046">
        <v>123.93</v>
      </c>
      <c r="H2046">
        <v>185.54</v>
      </c>
      <c r="I2046">
        <v>58.6935</v>
      </c>
      <c r="J2046">
        <v>7.05</v>
      </c>
      <c r="K2046">
        <v>24.397500000000001</v>
      </c>
      <c r="L2046">
        <v>2547.3200000000002</v>
      </c>
    </row>
    <row r="2047" spans="1:12" x14ac:dyDescent="0.35">
      <c r="A2047" s="3">
        <v>40952</v>
      </c>
      <c r="B2047">
        <v>28.273399999999999</v>
      </c>
      <c r="C2047">
        <v>68.287899999999993</v>
      </c>
      <c r="D2047">
        <v>16.12</v>
      </c>
      <c r="E2047">
        <v>27.641300000000001</v>
      </c>
      <c r="F2047">
        <v>18.548000000000002</v>
      </c>
      <c r="G2047">
        <v>118.3</v>
      </c>
      <c r="H2047">
        <v>191.59</v>
      </c>
      <c r="I2047">
        <v>58.703000000000003</v>
      </c>
      <c r="J2047">
        <v>7.29</v>
      </c>
      <c r="K2047">
        <v>24.402100000000001</v>
      </c>
      <c r="L2047">
        <v>2569.4899999999998</v>
      </c>
    </row>
    <row r="2048" spans="1:12" x14ac:dyDescent="0.35">
      <c r="A2048" s="3">
        <v>40953</v>
      </c>
      <c r="B2048">
        <v>28.1524</v>
      </c>
      <c r="C2048">
        <v>69.22</v>
      </c>
      <c r="D2048">
        <v>15.365</v>
      </c>
      <c r="E2048">
        <v>27.456600000000002</v>
      </c>
      <c r="F2048">
        <v>18.585000000000001</v>
      </c>
      <c r="G2048">
        <v>123.07</v>
      </c>
      <c r="H2048">
        <v>191.3</v>
      </c>
      <c r="I2048">
        <v>58.674399999999999</v>
      </c>
      <c r="J2048">
        <v>7.32</v>
      </c>
      <c r="K2048">
        <v>24.475200000000001</v>
      </c>
      <c r="L2048">
        <v>2575.2399999999998</v>
      </c>
    </row>
    <row r="2049" spans="1:12" x14ac:dyDescent="0.35">
      <c r="A2049" s="3">
        <v>40954</v>
      </c>
      <c r="B2049">
        <v>27.9663</v>
      </c>
      <c r="C2049">
        <v>67.618099999999998</v>
      </c>
      <c r="D2049">
        <v>15.12</v>
      </c>
      <c r="E2049">
        <v>27.203800000000001</v>
      </c>
      <c r="F2049">
        <v>18.436900000000001</v>
      </c>
      <c r="G2049">
        <v>122.06</v>
      </c>
      <c r="H2049">
        <v>184.47</v>
      </c>
      <c r="I2049">
        <v>58.550800000000002</v>
      </c>
      <c r="J2049">
        <v>7.3</v>
      </c>
      <c r="K2049">
        <v>24.292400000000001</v>
      </c>
      <c r="L2049">
        <v>2556.0100000000002</v>
      </c>
    </row>
    <row r="2050" spans="1:12" x14ac:dyDescent="0.35">
      <c r="A2050" s="3">
        <v>40955</v>
      </c>
      <c r="B2050">
        <v>29.115600000000001</v>
      </c>
      <c r="C2050">
        <v>68.234899999999996</v>
      </c>
      <c r="D2050">
        <v>15.355</v>
      </c>
      <c r="E2050">
        <v>28.146899999999999</v>
      </c>
      <c r="F2050">
        <v>18.696200000000001</v>
      </c>
      <c r="G2050">
        <v>121.91</v>
      </c>
      <c r="H2050">
        <v>179.93</v>
      </c>
      <c r="I2050">
        <v>59.206899999999997</v>
      </c>
      <c r="J2050">
        <v>7.59</v>
      </c>
      <c r="K2050">
        <v>24.516300000000001</v>
      </c>
      <c r="L2050">
        <v>2592.29</v>
      </c>
    </row>
    <row r="2051" spans="1:12" x14ac:dyDescent="0.35">
      <c r="A2051" s="3">
        <v>40956</v>
      </c>
      <c r="B2051">
        <v>29.082999999999998</v>
      </c>
      <c r="C2051">
        <v>68.222700000000003</v>
      </c>
      <c r="D2051">
        <v>15.01</v>
      </c>
      <c r="E2051">
        <v>27.991299999999999</v>
      </c>
      <c r="F2051">
        <v>18.788799999999998</v>
      </c>
      <c r="G2051">
        <v>121.85</v>
      </c>
      <c r="H2051">
        <v>182.5</v>
      </c>
      <c r="I2051">
        <v>59.444600000000001</v>
      </c>
      <c r="J2051">
        <v>7.42</v>
      </c>
      <c r="K2051">
        <v>25.014399999999998</v>
      </c>
      <c r="L2051">
        <v>2584.2399999999998</v>
      </c>
    </row>
    <row r="2052" spans="1:12" x14ac:dyDescent="0.35">
      <c r="A2052" s="3">
        <v>40960</v>
      </c>
      <c r="B2052">
        <v>29.259900000000002</v>
      </c>
      <c r="C2052">
        <v>69.952299999999994</v>
      </c>
      <c r="D2052">
        <v>14.75</v>
      </c>
      <c r="E2052">
        <v>27.942699999999999</v>
      </c>
      <c r="F2052">
        <v>18.8536</v>
      </c>
      <c r="G2052">
        <v>117.4</v>
      </c>
      <c r="H2052">
        <v>182.26</v>
      </c>
      <c r="I2052">
        <v>59.691800000000001</v>
      </c>
      <c r="J2052">
        <v>7.28</v>
      </c>
      <c r="K2052">
        <v>24.822500000000002</v>
      </c>
      <c r="L2052">
        <v>2590.2399999999998</v>
      </c>
    </row>
    <row r="2053" spans="1:12" x14ac:dyDescent="0.35">
      <c r="A2053" s="3">
        <v>40961</v>
      </c>
      <c r="B2053">
        <v>29.101700000000001</v>
      </c>
      <c r="C2053">
        <v>69.706400000000002</v>
      </c>
      <c r="D2053">
        <v>14.5</v>
      </c>
      <c r="E2053">
        <v>27.757999999999999</v>
      </c>
      <c r="F2053">
        <v>18.6313</v>
      </c>
      <c r="G2053">
        <v>112.4</v>
      </c>
      <c r="H2053">
        <v>180.58</v>
      </c>
      <c r="I2053">
        <v>59.473100000000002</v>
      </c>
      <c r="J2053">
        <v>7.14</v>
      </c>
      <c r="K2053">
        <v>24.429500000000001</v>
      </c>
      <c r="L2053">
        <v>2579.7800000000002</v>
      </c>
    </row>
    <row r="2054" spans="1:12" x14ac:dyDescent="0.35">
      <c r="A2054" s="3">
        <v>40962</v>
      </c>
      <c r="B2054">
        <v>29.194700000000001</v>
      </c>
      <c r="C2054">
        <v>70.161600000000007</v>
      </c>
      <c r="D2054">
        <v>14.78</v>
      </c>
      <c r="E2054">
        <v>28.0108</v>
      </c>
      <c r="F2054">
        <v>18.7332</v>
      </c>
      <c r="G2054">
        <v>112.99</v>
      </c>
      <c r="H2054">
        <v>178.89</v>
      </c>
      <c r="I2054">
        <v>60.385899999999999</v>
      </c>
      <c r="J2054">
        <v>7.29</v>
      </c>
      <c r="K2054">
        <v>24.365500000000001</v>
      </c>
      <c r="L2054">
        <v>2594.9299999999998</v>
      </c>
    </row>
    <row r="2055" spans="1:12" x14ac:dyDescent="0.35">
      <c r="A2055" s="3">
        <v>40963</v>
      </c>
      <c r="B2055">
        <v>29.2971</v>
      </c>
      <c r="C2055">
        <v>70.979500000000002</v>
      </c>
      <c r="D2055">
        <v>14.89</v>
      </c>
      <c r="E2055">
        <v>28.438600000000001</v>
      </c>
      <c r="F2055">
        <v>18.649899999999999</v>
      </c>
      <c r="G2055">
        <v>111.67</v>
      </c>
      <c r="H2055">
        <v>179.13</v>
      </c>
      <c r="I2055">
        <v>60.319299999999998</v>
      </c>
      <c r="J2055">
        <v>7.46</v>
      </c>
      <c r="K2055">
        <v>24.402100000000001</v>
      </c>
      <c r="L2055">
        <v>2604.21</v>
      </c>
    </row>
    <row r="2056" spans="1:12" x14ac:dyDescent="0.35">
      <c r="A2056" s="3">
        <v>40966</v>
      </c>
      <c r="B2056">
        <v>29.176100000000002</v>
      </c>
      <c r="C2056">
        <v>71.434700000000007</v>
      </c>
      <c r="D2056">
        <v>14.86</v>
      </c>
      <c r="E2056">
        <v>28.4483</v>
      </c>
      <c r="F2056">
        <v>18.677599999999998</v>
      </c>
      <c r="G2056">
        <v>109.41</v>
      </c>
      <c r="H2056">
        <v>178.53</v>
      </c>
      <c r="I2056">
        <v>60.195700000000002</v>
      </c>
      <c r="J2056">
        <v>7.47</v>
      </c>
      <c r="K2056">
        <v>24.575700000000001</v>
      </c>
      <c r="L2056">
        <v>2606.7600000000002</v>
      </c>
    </row>
    <row r="2057" spans="1:12" x14ac:dyDescent="0.35">
      <c r="A2057" s="3">
        <v>40967</v>
      </c>
      <c r="B2057">
        <v>29.6601</v>
      </c>
      <c r="C2057">
        <v>72.745800000000003</v>
      </c>
      <c r="D2057">
        <v>14.9</v>
      </c>
      <c r="E2057">
        <v>28.5747</v>
      </c>
      <c r="F2057">
        <v>18.705400000000001</v>
      </c>
      <c r="G2057">
        <v>113.32</v>
      </c>
      <c r="H2057">
        <v>183.8</v>
      </c>
      <c r="I2057">
        <v>59.596699999999998</v>
      </c>
      <c r="J2057">
        <v>7.52</v>
      </c>
      <c r="K2057">
        <v>24.895600000000002</v>
      </c>
      <c r="L2057">
        <v>2633.46</v>
      </c>
    </row>
    <row r="2058" spans="1:12" x14ac:dyDescent="0.35">
      <c r="A2058" s="3">
        <v>40968</v>
      </c>
      <c r="B2058">
        <v>29.539100000000001</v>
      </c>
      <c r="C2058">
        <v>73.700999999999993</v>
      </c>
      <c r="D2058">
        <v>14.83</v>
      </c>
      <c r="E2058">
        <v>28.4434</v>
      </c>
      <c r="F2058">
        <v>18.409099999999999</v>
      </c>
      <c r="G2058">
        <v>110.73</v>
      </c>
      <c r="H2058">
        <v>179.69</v>
      </c>
      <c r="I2058">
        <v>59.324800000000003</v>
      </c>
      <c r="J2058">
        <v>7.35</v>
      </c>
      <c r="K2058">
        <v>24.566600000000001</v>
      </c>
      <c r="L2058">
        <v>2623.1</v>
      </c>
    </row>
    <row r="2059" spans="1:12" x14ac:dyDescent="0.35">
      <c r="A2059" s="3">
        <v>40969</v>
      </c>
      <c r="B2059">
        <v>30.050899999999999</v>
      </c>
      <c r="C2059">
        <v>73.976799999999997</v>
      </c>
      <c r="D2059">
        <v>14.93</v>
      </c>
      <c r="E2059">
        <v>29.002500000000001</v>
      </c>
      <c r="F2059">
        <v>18.409099999999999</v>
      </c>
      <c r="G2059">
        <v>112.75</v>
      </c>
      <c r="H2059">
        <v>180.04</v>
      </c>
      <c r="I2059">
        <v>59.735100000000003</v>
      </c>
      <c r="J2059">
        <v>7.51</v>
      </c>
      <c r="K2059">
        <v>24.548300000000001</v>
      </c>
      <c r="L2059">
        <v>2643.54</v>
      </c>
    </row>
    <row r="2060" spans="1:12" x14ac:dyDescent="0.35">
      <c r="A2060" s="3">
        <v>40970</v>
      </c>
      <c r="B2060">
        <v>29.8508</v>
      </c>
      <c r="C2060">
        <v>74.0732</v>
      </c>
      <c r="D2060">
        <v>14.72</v>
      </c>
      <c r="E2060">
        <v>29.128900000000002</v>
      </c>
      <c r="F2060">
        <v>18.297999999999998</v>
      </c>
      <c r="G2060">
        <v>115.1</v>
      </c>
      <c r="H2060">
        <v>179.3</v>
      </c>
      <c r="I2060">
        <v>59.563299999999998</v>
      </c>
      <c r="J2060">
        <v>7.46</v>
      </c>
      <c r="K2060">
        <v>24.598600000000001</v>
      </c>
      <c r="L2060">
        <v>2641.58</v>
      </c>
    </row>
    <row r="2061" spans="1:12" x14ac:dyDescent="0.35">
      <c r="A2061" s="3">
        <v>40973</v>
      </c>
      <c r="B2061">
        <v>29.594899999999999</v>
      </c>
      <c r="C2061">
        <v>72.440100000000001</v>
      </c>
      <c r="D2061">
        <v>14.62</v>
      </c>
      <c r="E2061">
        <v>29.4011</v>
      </c>
      <c r="F2061">
        <v>18.149799999999999</v>
      </c>
      <c r="G2061">
        <v>110.81</v>
      </c>
      <c r="H2061">
        <v>180.26</v>
      </c>
      <c r="I2061">
        <v>59.258000000000003</v>
      </c>
      <c r="J2061">
        <v>7.07</v>
      </c>
      <c r="K2061">
        <v>24.255800000000001</v>
      </c>
      <c r="L2061">
        <v>2614.92</v>
      </c>
    </row>
    <row r="2062" spans="1:12" x14ac:dyDescent="0.35">
      <c r="A2062" s="3">
        <v>40974</v>
      </c>
      <c r="B2062">
        <v>29.366900000000001</v>
      </c>
      <c r="C2062">
        <v>72.046099999999996</v>
      </c>
      <c r="D2062">
        <v>14.414999999999999</v>
      </c>
      <c r="E2062">
        <v>29.1143</v>
      </c>
      <c r="F2062">
        <v>18.038699999999999</v>
      </c>
      <c r="G2062">
        <v>107.13</v>
      </c>
      <c r="H2062">
        <v>181.09</v>
      </c>
      <c r="I2062">
        <v>58.7333</v>
      </c>
      <c r="J2062">
        <v>6.9</v>
      </c>
      <c r="K2062">
        <v>24.315200000000001</v>
      </c>
      <c r="L2062">
        <v>2588.9499999999998</v>
      </c>
    </row>
    <row r="2063" spans="1:12" x14ac:dyDescent="0.35">
      <c r="A2063" s="3">
        <v>40975</v>
      </c>
      <c r="B2063">
        <v>29.632100000000001</v>
      </c>
      <c r="C2063">
        <v>72.104500000000002</v>
      </c>
      <c r="D2063">
        <v>14.62</v>
      </c>
      <c r="E2063">
        <v>29.381699999999999</v>
      </c>
      <c r="F2063">
        <v>17.9739</v>
      </c>
      <c r="G2063">
        <v>105.19</v>
      </c>
      <c r="H2063">
        <v>183.77</v>
      </c>
      <c r="I2063">
        <v>59.84</v>
      </c>
      <c r="J2063">
        <v>7.17</v>
      </c>
      <c r="K2063">
        <v>24.594000000000001</v>
      </c>
      <c r="L2063">
        <v>2607.85</v>
      </c>
    </row>
    <row r="2064" spans="1:12" x14ac:dyDescent="0.35">
      <c r="A2064" s="3">
        <v>40976</v>
      </c>
      <c r="B2064">
        <v>29.790299999999998</v>
      </c>
      <c r="C2064">
        <v>73.639799999999994</v>
      </c>
      <c r="D2064">
        <v>14.62</v>
      </c>
      <c r="E2064">
        <v>29.235800000000001</v>
      </c>
      <c r="F2064">
        <v>18.2239</v>
      </c>
      <c r="G2064">
        <v>108.07</v>
      </c>
      <c r="H2064">
        <v>187.64</v>
      </c>
      <c r="I2064">
        <v>60.412500000000001</v>
      </c>
      <c r="J2064">
        <v>7.47</v>
      </c>
      <c r="K2064">
        <v>24.53</v>
      </c>
      <c r="L2064">
        <v>2637.18</v>
      </c>
    </row>
    <row r="2065" spans="1:12" x14ac:dyDescent="0.35">
      <c r="A2065" s="3">
        <v>40977</v>
      </c>
      <c r="B2065">
        <v>29.771699999999999</v>
      </c>
      <c r="C2065">
        <v>74.071899999999999</v>
      </c>
      <c r="D2065">
        <v>14.63</v>
      </c>
      <c r="E2065">
        <v>29.2942</v>
      </c>
      <c r="F2065">
        <v>18.335000000000001</v>
      </c>
      <c r="G2065">
        <v>109.13</v>
      </c>
      <c r="H2065">
        <v>184.32</v>
      </c>
      <c r="I2065">
        <v>60.994500000000002</v>
      </c>
      <c r="J2065">
        <v>7.58</v>
      </c>
      <c r="K2065">
        <v>24.740200000000002</v>
      </c>
      <c r="L2065">
        <v>2646.85</v>
      </c>
    </row>
    <row r="2066" spans="1:12" x14ac:dyDescent="0.35">
      <c r="A2066" s="3">
        <v>40980</v>
      </c>
      <c r="B2066">
        <v>29.818300000000001</v>
      </c>
      <c r="C2066">
        <v>74.999899999999997</v>
      </c>
      <c r="D2066">
        <v>14.49</v>
      </c>
      <c r="E2066">
        <v>28.8858</v>
      </c>
      <c r="F2066">
        <v>18.3628</v>
      </c>
      <c r="G2066">
        <v>106.2</v>
      </c>
      <c r="H2066">
        <v>183.39</v>
      </c>
      <c r="I2066">
        <v>60.918100000000003</v>
      </c>
      <c r="J2066">
        <v>7.5</v>
      </c>
      <c r="K2066">
        <v>24.662500000000001</v>
      </c>
      <c r="L2066">
        <v>2646.85</v>
      </c>
    </row>
    <row r="2067" spans="1:12" x14ac:dyDescent="0.35">
      <c r="A2067" s="3">
        <v>40981</v>
      </c>
      <c r="B2067">
        <v>30.404599999999999</v>
      </c>
      <c r="C2067">
        <v>77.187399999999997</v>
      </c>
      <c r="D2067">
        <v>14.55</v>
      </c>
      <c r="E2067">
        <v>29.2942</v>
      </c>
      <c r="F2067">
        <v>18.7239</v>
      </c>
      <c r="G2067">
        <v>106.35</v>
      </c>
      <c r="H2067">
        <v>184.59</v>
      </c>
      <c r="I2067">
        <v>61.872199999999999</v>
      </c>
      <c r="J2067">
        <v>7.76</v>
      </c>
      <c r="K2067">
        <v>25.124099999999999</v>
      </c>
      <c r="L2067">
        <v>2697.43</v>
      </c>
    </row>
    <row r="2068" spans="1:12" x14ac:dyDescent="0.35">
      <c r="A2068" s="3">
        <v>40982</v>
      </c>
      <c r="B2068">
        <v>30.497599999999998</v>
      </c>
      <c r="C2068">
        <v>80.105800000000002</v>
      </c>
      <c r="D2068">
        <v>14.63</v>
      </c>
      <c r="E2068">
        <v>29.0122</v>
      </c>
      <c r="F2068">
        <v>18.700800000000001</v>
      </c>
      <c r="G2068">
        <v>105.25</v>
      </c>
      <c r="H2068">
        <v>182.26</v>
      </c>
      <c r="I2068">
        <v>62.1203</v>
      </c>
      <c r="J2068">
        <v>7.76</v>
      </c>
      <c r="K2068">
        <v>25.096699999999998</v>
      </c>
      <c r="L2068">
        <v>2708.41</v>
      </c>
    </row>
    <row r="2069" spans="1:12" x14ac:dyDescent="0.35">
      <c r="A2069" s="3">
        <v>40983</v>
      </c>
      <c r="B2069">
        <v>30.572099999999999</v>
      </c>
      <c r="C2069">
        <v>79.559600000000003</v>
      </c>
      <c r="D2069">
        <v>14.885</v>
      </c>
      <c r="E2069">
        <v>29.226099999999999</v>
      </c>
      <c r="F2069">
        <v>18.436900000000001</v>
      </c>
      <c r="G2069">
        <v>110.17</v>
      </c>
      <c r="H2069">
        <v>184.43</v>
      </c>
      <c r="I2069">
        <v>62.215699999999998</v>
      </c>
      <c r="J2069">
        <v>8.25</v>
      </c>
      <c r="K2069">
        <v>25.361699999999999</v>
      </c>
      <c r="L2069">
        <v>2714.79</v>
      </c>
    </row>
    <row r="2070" spans="1:12" x14ac:dyDescent="0.35">
      <c r="A2070" s="3">
        <v>40984</v>
      </c>
      <c r="B2070">
        <v>30.339400000000001</v>
      </c>
      <c r="C2070">
        <v>79.561000000000007</v>
      </c>
      <c r="D2070">
        <v>15.18</v>
      </c>
      <c r="E2070">
        <v>28.914999999999999</v>
      </c>
      <c r="F2070">
        <v>18.548000000000002</v>
      </c>
      <c r="G2070">
        <v>109.96</v>
      </c>
      <c r="H2070">
        <v>185.05</v>
      </c>
      <c r="I2070">
        <v>62.406500000000001</v>
      </c>
      <c r="J2070">
        <v>8.1999999999999993</v>
      </c>
      <c r="K2070">
        <v>25.343399999999999</v>
      </c>
      <c r="L2070">
        <v>2712.78</v>
      </c>
    </row>
    <row r="2071" spans="1:12" x14ac:dyDescent="0.35">
      <c r="A2071" s="3">
        <v>40987</v>
      </c>
      <c r="B2071">
        <v>29.967199999999998</v>
      </c>
      <c r="C2071">
        <v>81.671099999999996</v>
      </c>
      <c r="D2071">
        <v>15.15</v>
      </c>
      <c r="E2071">
        <v>28.9344</v>
      </c>
      <c r="F2071">
        <v>18.649899999999999</v>
      </c>
      <c r="G2071">
        <v>114.33</v>
      </c>
      <c r="H2071">
        <v>185.52</v>
      </c>
      <c r="I2071">
        <v>63.685000000000002</v>
      </c>
      <c r="J2071">
        <v>8.18</v>
      </c>
      <c r="K2071">
        <v>25.352599999999999</v>
      </c>
      <c r="L2071">
        <v>2733.26</v>
      </c>
    </row>
    <row r="2072" spans="1:12" x14ac:dyDescent="0.35">
      <c r="A2072" s="3">
        <v>40988</v>
      </c>
      <c r="B2072">
        <v>29.771699999999999</v>
      </c>
      <c r="C2072">
        <v>82.331400000000002</v>
      </c>
      <c r="D2072">
        <v>15.41</v>
      </c>
      <c r="E2072">
        <v>29.265000000000001</v>
      </c>
      <c r="F2072">
        <v>19.047999999999998</v>
      </c>
      <c r="G2072">
        <v>115.02</v>
      </c>
      <c r="H2072">
        <v>192.33</v>
      </c>
      <c r="I2072">
        <v>63.685000000000002</v>
      </c>
      <c r="J2072">
        <v>8.06</v>
      </c>
      <c r="K2072">
        <v>25.361699999999999</v>
      </c>
      <c r="L2072">
        <v>2737.63</v>
      </c>
    </row>
    <row r="2073" spans="1:12" x14ac:dyDescent="0.35">
      <c r="A2073" s="3">
        <v>40989</v>
      </c>
      <c r="B2073">
        <v>29.697299999999998</v>
      </c>
      <c r="C2073">
        <v>81.8613</v>
      </c>
      <c r="D2073">
        <v>15.51</v>
      </c>
      <c r="E2073">
        <v>28.594100000000001</v>
      </c>
      <c r="F2073">
        <v>18.9832</v>
      </c>
      <c r="G2073">
        <v>120.1</v>
      </c>
      <c r="H2073">
        <v>191.73</v>
      </c>
      <c r="I2073">
        <v>63.3797</v>
      </c>
      <c r="J2073">
        <v>8.0399999999999991</v>
      </c>
      <c r="K2073">
        <v>25.384499999999999</v>
      </c>
      <c r="L2073">
        <v>2736.88</v>
      </c>
    </row>
    <row r="2074" spans="1:12" x14ac:dyDescent="0.35">
      <c r="A2074" s="3">
        <v>40990</v>
      </c>
      <c r="B2074">
        <v>29.776399999999999</v>
      </c>
      <c r="C2074">
        <v>81.431899999999999</v>
      </c>
      <c r="D2074">
        <v>15.484999999999999</v>
      </c>
      <c r="E2074">
        <v>27.835799999999999</v>
      </c>
      <c r="F2074">
        <v>18.8721</v>
      </c>
      <c r="G2074">
        <v>118.73</v>
      </c>
      <c r="H2074">
        <v>192.4</v>
      </c>
      <c r="I2074">
        <v>63.246099999999998</v>
      </c>
      <c r="J2074">
        <v>8.0299999999999994</v>
      </c>
      <c r="K2074">
        <v>25.494199999999999</v>
      </c>
      <c r="L2074">
        <v>2731.5</v>
      </c>
    </row>
    <row r="2075" spans="1:12" x14ac:dyDescent="0.35">
      <c r="A2075" s="3">
        <v>40991</v>
      </c>
      <c r="B2075">
        <v>29.790299999999998</v>
      </c>
      <c r="C2075">
        <v>80.984899999999996</v>
      </c>
      <c r="D2075">
        <v>15.385</v>
      </c>
      <c r="E2075">
        <v>27.757999999999999</v>
      </c>
      <c r="F2075">
        <v>19.010999999999999</v>
      </c>
      <c r="G2075">
        <v>120.19</v>
      </c>
      <c r="H2075">
        <v>195.04</v>
      </c>
      <c r="I2075">
        <v>63.622900000000001</v>
      </c>
      <c r="J2075">
        <v>8.09</v>
      </c>
      <c r="K2075">
        <v>25.475899999999999</v>
      </c>
      <c r="L2075">
        <v>2728.55</v>
      </c>
    </row>
    <row r="2076" spans="1:12" x14ac:dyDescent="0.35">
      <c r="A2076" s="3">
        <v>40994</v>
      </c>
      <c r="B2076">
        <v>30.330100000000002</v>
      </c>
      <c r="C2076">
        <v>82.47</v>
      </c>
      <c r="D2076">
        <v>15.54</v>
      </c>
      <c r="E2076">
        <v>28.351099999999999</v>
      </c>
      <c r="F2076">
        <v>19.298100000000002</v>
      </c>
      <c r="G2076">
        <v>121.99</v>
      </c>
      <c r="H2076">
        <v>202.87</v>
      </c>
      <c r="I2076">
        <v>65.4405</v>
      </c>
      <c r="J2076">
        <v>8.24</v>
      </c>
      <c r="K2076">
        <v>25.7638</v>
      </c>
      <c r="L2076">
        <v>2778.02</v>
      </c>
    </row>
    <row r="2077" spans="1:12" x14ac:dyDescent="0.35">
      <c r="A2077" s="3">
        <v>40995</v>
      </c>
      <c r="B2077">
        <v>30.265000000000001</v>
      </c>
      <c r="C2077">
        <v>83.489000000000004</v>
      </c>
      <c r="D2077">
        <v>15.43</v>
      </c>
      <c r="E2077">
        <v>28.535800000000002</v>
      </c>
      <c r="F2077">
        <v>19.3629</v>
      </c>
      <c r="G2077">
        <v>120.67</v>
      </c>
      <c r="H2077">
        <v>205.44</v>
      </c>
      <c r="I2077">
        <v>65.345100000000002</v>
      </c>
      <c r="J2077">
        <v>8.19</v>
      </c>
      <c r="K2077">
        <v>25.7638</v>
      </c>
      <c r="L2077">
        <v>2782.12</v>
      </c>
    </row>
    <row r="2078" spans="1:12" x14ac:dyDescent="0.35">
      <c r="A2078" s="3">
        <v>40996</v>
      </c>
      <c r="B2078">
        <v>29.957899999999999</v>
      </c>
      <c r="C2078">
        <v>83.915599999999998</v>
      </c>
      <c r="D2078">
        <v>15.32</v>
      </c>
      <c r="E2078">
        <v>28.545500000000001</v>
      </c>
      <c r="F2078">
        <v>19.520299999999999</v>
      </c>
      <c r="G2078">
        <v>118.80500000000001</v>
      </c>
      <c r="H2078">
        <v>201.16</v>
      </c>
      <c r="I2078">
        <v>64.992099999999994</v>
      </c>
      <c r="J2078">
        <v>8.08</v>
      </c>
      <c r="K2078">
        <v>25.407399999999999</v>
      </c>
      <c r="L2078">
        <v>2770.97</v>
      </c>
    </row>
    <row r="2079" spans="1:12" x14ac:dyDescent="0.35">
      <c r="A2079" s="3">
        <v>40997</v>
      </c>
      <c r="B2079">
        <v>29.892700000000001</v>
      </c>
      <c r="C2079">
        <v>82.8613</v>
      </c>
      <c r="D2079">
        <v>15.3</v>
      </c>
      <c r="E2079">
        <v>28.487200000000001</v>
      </c>
      <c r="F2079">
        <v>19.474</v>
      </c>
      <c r="G2079">
        <v>115.05</v>
      </c>
      <c r="H2079">
        <v>204.61</v>
      </c>
      <c r="I2079">
        <v>64.8108</v>
      </c>
      <c r="J2079">
        <v>8.1199999999999992</v>
      </c>
      <c r="K2079">
        <v>25.7364</v>
      </c>
      <c r="L2079">
        <v>2762.05</v>
      </c>
    </row>
    <row r="2080" spans="1:12" x14ac:dyDescent="0.35">
      <c r="A2080" s="3">
        <v>40998</v>
      </c>
      <c r="B2080">
        <v>30.0184</v>
      </c>
      <c r="C2080">
        <v>81.460499999999996</v>
      </c>
      <c r="D2080">
        <v>15.22</v>
      </c>
      <c r="E2080">
        <v>28.351099999999999</v>
      </c>
      <c r="F2080">
        <v>19.585100000000001</v>
      </c>
      <c r="G2080">
        <v>115.04</v>
      </c>
      <c r="H2080">
        <v>202.51</v>
      </c>
      <c r="I2080">
        <v>64.934799999999996</v>
      </c>
      <c r="J2080">
        <v>8.02</v>
      </c>
      <c r="K2080">
        <v>25.6953</v>
      </c>
      <c r="L2080">
        <v>2755.27</v>
      </c>
    </row>
    <row r="2081" spans="1:12" x14ac:dyDescent="0.35">
      <c r="A2081" s="3">
        <v>41001</v>
      </c>
      <c r="B2081">
        <v>30.050899999999999</v>
      </c>
      <c r="C2081">
        <v>84.052800000000005</v>
      </c>
      <c r="D2081">
        <v>15.455</v>
      </c>
      <c r="E2081">
        <v>28.710799999999999</v>
      </c>
      <c r="F2081">
        <v>19.622199999999999</v>
      </c>
      <c r="G2081">
        <v>113.97</v>
      </c>
      <c r="H2081">
        <v>198.05</v>
      </c>
      <c r="I2081">
        <v>65.182900000000004</v>
      </c>
      <c r="J2081">
        <v>8.1999999999999993</v>
      </c>
      <c r="K2081">
        <v>25.9375</v>
      </c>
      <c r="L2081">
        <v>2784.42</v>
      </c>
    </row>
    <row r="2082" spans="1:12" x14ac:dyDescent="0.35">
      <c r="A2082" s="3">
        <v>41002</v>
      </c>
      <c r="B2082">
        <v>29.725200000000001</v>
      </c>
      <c r="C2082">
        <v>85.505300000000005</v>
      </c>
      <c r="D2082">
        <v>15.18</v>
      </c>
      <c r="E2082">
        <v>28.5747</v>
      </c>
      <c r="F2082">
        <v>19.352599999999999</v>
      </c>
      <c r="G2082">
        <v>112.96</v>
      </c>
      <c r="H2082">
        <v>199.66</v>
      </c>
      <c r="I2082">
        <v>65.001599999999996</v>
      </c>
      <c r="J2082">
        <v>7.98</v>
      </c>
      <c r="K2082">
        <v>25.6907</v>
      </c>
      <c r="L2082">
        <v>2782.78</v>
      </c>
    </row>
    <row r="2083" spans="1:12" x14ac:dyDescent="0.35">
      <c r="A2083" s="3">
        <v>41003</v>
      </c>
      <c r="B2083">
        <v>29.0458</v>
      </c>
      <c r="C2083">
        <v>84.824600000000004</v>
      </c>
      <c r="D2083">
        <v>15.27</v>
      </c>
      <c r="E2083">
        <v>28.351099999999999</v>
      </c>
      <c r="F2083">
        <v>18.925000000000001</v>
      </c>
      <c r="G2083">
        <v>110.26</v>
      </c>
      <c r="H2083">
        <v>193.99</v>
      </c>
      <c r="I2083">
        <v>64.295599999999993</v>
      </c>
      <c r="J2083">
        <v>7.8100000000000005</v>
      </c>
      <c r="K2083">
        <v>25.526199999999999</v>
      </c>
      <c r="L2083">
        <v>2745</v>
      </c>
    </row>
    <row r="2084" spans="1:12" x14ac:dyDescent="0.35">
      <c r="A2084" s="3">
        <v>41004</v>
      </c>
      <c r="B2084">
        <v>29.334299999999999</v>
      </c>
      <c r="C2084">
        <v>86.097700000000003</v>
      </c>
      <c r="D2084">
        <v>15.065</v>
      </c>
      <c r="E2084">
        <v>28.74</v>
      </c>
      <c r="F2084">
        <v>18.794899999999998</v>
      </c>
      <c r="G2084">
        <v>110.5</v>
      </c>
      <c r="H2084">
        <v>194.39</v>
      </c>
      <c r="I2084">
        <v>64.104799999999997</v>
      </c>
      <c r="J2084">
        <v>7.87</v>
      </c>
      <c r="K2084">
        <v>25.654199999999999</v>
      </c>
      <c r="L2084">
        <v>2762.5</v>
      </c>
    </row>
    <row r="2085" spans="1:12" x14ac:dyDescent="0.35">
      <c r="A2085" s="3">
        <v>41008</v>
      </c>
      <c r="B2085">
        <v>28.9434</v>
      </c>
      <c r="C2085">
        <v>86.444100000000006</v>
      </c>
      <c r="D2085">
        <v>15.1</v>
      </c>
      <c r="E2085">
        <v>28.262599999999999</v>
      </c>
      <c r="F2085">
        <v>18.5532</v>
      </c>
      <c r="G2085">
        <v>106.68</v>
      </c>
      <c r="H2085">
        <v>191.87</v>
      </c>
      <c r="I2085">
        <v>63.446399999999997</v>
      </c>
      <c r="J2085">
        <v>7.75</v>
      </c>
      <c r="K2085">
        <v>25.370799999999999</v>
      </c>
      <c r="L2085">
        <v>2739.98</v>
      </c>
    </row>
    <row r="2086" spans="1:12" x14ac:dyDescent="0.35">
      <c r="A2086" s="3">
        <v>41009</v>
      </c>
      <c r="B2086">
        <v>28.357099999999999</v>
      </c>
      <c r="C2086">
        <v>85.3857</v>
      </c>
      <c r="D2086">
        <v>14.99</v>
      </c>
      <c r="E2086">
        <v>27.619599999999998</v>
      </c>
      <c r="F2086">
        <v>18.1721</v>
      </c>
      <c r="G2086">
        <v>101.92</v>
      </c>
      <c r="H2086">
        <v>186.98</v>
      </c>
      <c r="I2086">
        <v>63.179299999999998</v>
      </c>
      <c r="J2086">
        <v>7.53</v>
      </c>
      <c r="K2086">
        <v>25.087499999999999</v>
      </c>
      <c r="L2086">
        <v>2695.12</v>
      </c>
    </row>
    <row r="2087" spans="1:12" x14ac:dyDescent="0.35">
      <c r="A2087" s="3">
        <v>41010</v>
      </c>
      <c r="B2087">
        <v>28.2408</v>
      </c>
      <c r="C2087">
        <v>85.081400000000002</v>
      </c>
      <c r="D2087">
        <v>14.875</v>
      </c>
      <c r="E2087">
        <v>27.414999999999999</v>
      </c>
      <c r="F2087">
        <v>18.604299999999999</v>
      </c>
      <c r="G2087">
        <v>99.81</v>
      </c>
      <c r="H2087">
        <v>187.97</v>
      </c>
      <c r="I2087">
        <v>63.184100000000001</v>
      </c>
      <c r="J2087">
        <v>7.64</v>
      </c>
      <c r="K2087">
        <v>25.453099999999999</v>
      </c>
      <c r="L2087">
        <v>2708.13</v>
      </c>
    </row>
    <row r="2088" spans="1:12" x14ac:dyDescent="0.35">
      <c r="A2088" s="3">
        <v>41011</v>
      </c>
      <c r="B2088">
        <v>28.827100000000002</v>
      </c>
      <c r="C2088">
        <v>84.615300000000005</v>
      </c>
      <c r="D2088">
        <v>15.055</v>
      </c>
      <c r="E2088">
        <v>27.960599999999999</v>
      </c>
      <c r="F2088">
        <v>18.6462</v>
      </c>
      <c r="G2088">
        <v>104.26</v>
      </c>
      <c r="H2088">
        <v>190.69</v>
      </c>
      <c r="I2088">
        <v>65.192400000000006</v>
      </c>
      <c r="J2088">
        <v>7.92</v>
      </c>
      <c r="K2088">
        <v>26.0289</v>
      </c>
      <c r="L2088">
        <v>2740.26</v>
      </c>
    </row>
    <row r="2089" spans="1:12" x14ac:dyDescent="0.35">
      <c r="A2089" s="3">
        <v>41012</v>
      </c>
      <c r="B2089">
        <v>28.6736</v>
      </c>
      <c r="C2089">
        <v>82.232200000000006</v>
      </c>
      <c r="D2089">
        <v>14.87</v>
      </c>
      <c r="E2089">
        <v>27.765699999999999</v>
      </c>
      <c r="F2089">
        <v>18.451000000000001</v>
      </c>
      <c r="G2089">
        <v>104.17</v>
      </c>
      <c r="H2089">
        <v>188.46</v>
      </c>
      <c r="I2089">
        <v>63.608600000000003</v>
      </c>
      <c r="J2089">
        <v>7.73</v>
      </c>
      <c r="K2089">
        <v>25.6724</v>
      </c>
      <c r="L2089">
        <v>2698.99</v>
      </c>
    </row>
    <row r="2090" spans="1:12" x14ac:dyDescent="0.35">
      <c r="A2090" s="3">
        <v>41015</v>
      </c>
      <c r="B2090">
        <v>28.920200000000001</v>
      </c>
      <c r="C2090">
        <v>78.821899999999999</v>
      </c>
      <c r="D2090">
        <v>14.785</v>
      </c>
      <c r="E2090">
        <v>27.897300000000001</v>
      </c>
      <c r="F2090">
        <v>18.334800000000001</v>
      </c>
      <c r="G2090">
        <v>101.15</v>
      </c>
      <c r="H2090">
        <v>185.5</v>
      </c>
      <c r="I2090">
        <v>63.207900000000002</v>
      </c>
      <c r="J2090">
        <v>7.7</v>
      </c>
      <c r="K2090">
        <v>25.9603</v>
      </c>
      <c r="L2090">
        <v>2670.1</v>
      </c>
    </row>
    <row r="2091" spans="1:12" x14ac:dyDescent="0.35">
      <c r="A2091" s="3">
        <v>41016</v>
      </c>
      <c r="B2091">
        <v>29.259900000000002</v>
      </c>
      <c r="C2091">
        <v>82.839500000000001</v>
      </c>
      <c r="D2091">
        <v>15.01</v>
      </c>
      <c r="E2091">
        <v>28.525600000000001</v>
      </c>
      <c r="F2091">
        <v>18.6648</v>
      </c>
      <c r="G2091">
        <v>107.02</v>
      </c>
      <c r="H2091">
        <v>188.39</v>
      </c>
      <c r="I2091">
        <v>64.142899999999997</v>
      </c>
      <c r="J2091">
        <v>7.9399999999999995</v>
      </c>
      <c r="K2091">
        <v>26.0197</v>
      </c>
      <c r="L2091">
        <v>2723.58</v>
      </c>
    </row>
    <row r="2092" spans="1:12" x14ac:dyDescent="0.35">
      <c r="A2092" s="3">
        <v>41017</v>
      </c>
      <c r="B2092">
        <v>28.980699999999999</v>
      </c>
      <c r="C2092">
        <v>82.654799999999994</v>
      </c>
      <c r="D2092">
        <v>15.49</v>
      </c>
      <c r="E2092">
        <v>28.374600000000001</v>
      </c>
      <c r="F2092">
        <v>18.6462</v>
      </c>
      <c r="G2092">
        <v>106.96</v>
      </c>
      <c r="H2092">
        <v>191.07</v>
      </c>
      <c r="I2092">
        <v>63.909199999999998</v>
      </c>
      <c r="J2092">
        <v>7.97</v>
      </c>
      <c r="K2092">
        <v>25.544499999999999</v>
      </c>
      <c r="L2092">
        <v>2716.14</v>
      </c>
    </row>
    <row r="2093" spans="1:12" x14ac:dyDescent="0.35">
      <c r="A2093" s="3">
        <v>41018</v>
      </c>
      <c r="B2093">
        <v>28.8597</v>
      </c>
      <c r="C2093">
        <v>79.815100000000001</v>
      </c>
      <c r="D2093">
        <v>15.395</v>
      </c>
      <c r="E2093">
        <v>28.262599999999999</v>
      </c>
      <c r="F2093">
        <v>18.502099999999999</v>
      </c>
      <c r="G2093">
        <v>107.09</v>
      </c>
      <c r="H2093">
        <v>191.1</v>
      </c>
      <c r="I2093">
        <v>59.692100000000003</v>
      </c>
      <c r="J2093">
        <v>7.97</v>
      </c>
      <c r="K2093">
        <v>25.306899999999999</v>
      </c>
      <c r="L2093">
        <v>2686.82</v>
      </c>
    </row>
    <row r="2094" spans="1:12" x14ac:dyDescent="0.35">
      <c r="A2094" s="3">
        <v>41019</v>
      </c>
      <c r="B2094">
        <v>30.171900000000001</v>
      </c>
      <c r="C2094">
        <v>77.850399999999993</v>
      </c>
      <c r="D2094">
        <v>15.6</v>
      </c>
      <c r="E2094">
        <v>28.135899999999999</v>
      </c>
      <c r="F2094">
        <v>18.506699999999999</v>
      </c>
      <c r="G2094">
        <v>106.11</v>
      </c>
      <c r="H2094">
        <v>189.98</v>
      </c>
      <c r="I2094">
        <v>59.391599999999997</v>
      </c>
      <c r="J2094">
        <v>7.76</v>
      </c>
      <c r="K2094">
        <v>25.224599999999999</v>
      </c>
      <c r="L2094">
        <v>2676.04</v>
      </c>
    </row>
    <row r="2095" spans="1:12" x14ac:dyDescent="0.35">
      <c r="A2095" s="3">
        <v>41022</v>
      </c>
      <c r="B2095">
        <v>29.892700000000001</v>
      </c>
      <c r="C2095">
        <v>77.676500000000004</v>
      </c>
      <c r="D2095">
        <v>15.33</v>
      </c>
      <c r="E2095">
        <v>27.746300000000002</v>
      </c>
      <c r="F2095">
        <v>18.292999999999999</v>
      </c>
      <c r="G2095">
        <v>101.84</v>
      </c>
      <c r="H2095">
        <v>188.24</v>
      </c>
      <c r="I2095">
        <v>58.731400000000001</v>
      </c>
      <c r="J2095">
        <v>7.39</v>
      </c>
      <c r="K2095">
        <v>25.087499999999999</v>
      </c>
      <c r="L2095">
        <v>2653.5</v>
      </c>
    </row>
    <row r="2096" spans="1:12" x14ac:dyDescent="0.35">
      <c r="A2096" s="3">
        <v>41023</v>
      </c>
      <c r="B2096">
        <v>29.706600000000002</v>
      </c>
      <c r="C2096">
        <v>76.124899999999997</v>
      </c>
      <c r="D2096">
        <v>15.43</v>
      </c>
      <c r="E2096">
        <v>27.950800000000001</v>
      </c>
      <c r="F2096">
        <v>18.051300000000001</v>
      </c>
      <c r="G2096">
        <v>87.68</v>
      </c>
      <c r="H2096">
        <v>190.33</v>
      </c>
      <c r="I2096">
        <v>59.019500000000001</v>
      </c>
      <c r="J2096">
        <v>7.31</v>
      </c>
      <c r="K2096">
        <v>24.959600000000002</v>
      </c>
      <c r="L2096">
        <v>2638.73</v>
      </c>
    </row>
    <row r="2097" spans="1:12" x14ac:dyDescent="0.35">
      <c r="A2097" s="3">
        <v>41024</v>
      </c>
      <c r="B2097">
        <v>29.967199999999998</v>
      </c>
      <c r="C2097">
        <v>82.880300000000005</v>
      </c>
      <c r="D2097">
        <v>15.494999999999999</v>
      </c>
      <c r="E2097">
        <v>28.126200000000001</v>
      </c>
      <c r="F2097">
        <v>18.116399999999999</v>
      </c>
      <c r="G2097">
        <v>86.35</v>
      </c>
      <c r="H2097">
        <v>194.42</v>
      </c>
      <c r="I2097">
        <v>60.355200000000004</v>
      </c>
      <c r="J2097">
        <v>7.39</v>
      </c>
      <c r="K2097">
        <v>25.462199999999999</v>
      </c>
      <c r="L2097">
        <v>2709.62</v>
      </c>
    </row>
    <row r="2098" spans="1:12" x14ac:dyDescent="0.35">
      <c r="A2098" s="3">
        <v>41025</v>
      </c>
      <c r="B2098">
        <v>29.883400000000002</v>
      </c>
      <c r="C2098">
        <v>82.567800000000005</v>
      </c>
      <c r="D2098">
        <v>15.53</v>
      </c>
      <c r="E2098">
        <v>28.272300000000001</v>
      </c>
      <c r="F2098">
        <v>18.218599999999999</v>
      </c>
      <c r="G2098">
        <v>85.07</v>
      </c>
      <c r="H2098">
        <v>195.99</v>
      </c>
      <c r="I2098">
        <v>60.9754</v>
      </c>
      <c r="J2098">
        <v>7.45</v>
      </c>
      <c r="K2098">
        <v>25.7912</v>
      </c>
      <c r="L2098">
        <v>2725.23</v>
      </c>
    </row>
    <row r="2099" spans="1:12" x14ac:dyDescent="0.35">
      <c r="A2099" s="3">
        <v>41026</v>
      </c>
      <c r="B2099">
        <v>29.7624</v>
      </c>
      <c r="C2099">
        <v>81.929199999999994</v>
      </c>
      <c r="D2099">
        <v>15.57</v>
      </c>
      <c r="E2099">
        <v>28.486699999999999</v>
      </c>
      <c r="F2099">
        <v>18.5718</v>
      </c>
      <c r="G2099">
        <v>83.74</v>
      </c>
      <c r="H2099">
        <v>226.85</v>
      </c>
      <c r="I2099">
        <v>61.232999999999997</v>
      </c>
      <c r="J2099">
        <v>7.33</v>
      </c>
      <c r="K2099">
        <v>25.9375</v>
      </c>
      <c r="L2099">
        <v>2741.34</v>
      </c>
    </row>
    <row r="2100" spans="1:12" x14ac:dyDescent="0.35">
      <c r="A2100" s="3">
        <v>41029</v>
      </c>
      <c r="B2100">
        <v>29.795000000000002</v>
      </c>
      <c r="C2100">
        <v>79.344999999999999</v>
      </c>
      <c r="D2100">
        <v>15.54</v>
      </c>
      <c r="E2100">
        <v>28.642499999999998</v>
      </c>
      <c r="F2100">
        <v>18.734500000000001</v>
      </c>
      <c r="G2100">
        <v>80.14</v>
      </c>
      <c r="H2100">
        <v>231.9</v>
      </c>
      <c r="I2100">
        <v>60.899000000000001</v>
      </c>
      <c r="J2100">
        <v>7.36</v>
      </c>
      <c r="K2100">
        <v>25.9512</v>
      </c>
      <c r="L2100">
        <v>2723.68</v>
      </c>
    </row>
    <row r="2101" spans="1:12" x14ac:dyDescent="0.35">
      <c r="A2101" s="3">
        <v>41030</v>
      </c>
      <c r="B2101">
        <v>29.790299999999998</v>
      </c>
      <c r="C2101">
        <v>79.093599999999995</v>
      </c>
      <c r="D2101">
        <v>15.63</v>
      </c>
      <c r="E2101">
        <v>28.808199999999999</v>
      </c>
      <c r="F2101">
        <v>18.5718</v>
      </c>
      <c r="G2101">
        <v>81.36</v>
      </c>
      <c r="H2101">
        <v>230.04</v>
      </c>
      <c r="I2101">
        <v>60.717799999999997</v>
      </c>
      <c r="J2101">
        <v>7.59</v>
      </c>
      <c r="K2101">
        <v>26.458400000000001</v>
      </c>
      <c r="L2101">
        <v>2726.92</v>
      </c>
    </row>
    <row r="2102" spans="1:12" x14ac:dyDescent="0.35">
      <c r="A2102" s="3">
        <v>41031</v>
      </c>
      <c r="B2102">
        <v>29.594899999999999</v>
      </c>
      <c r="C2102">
        <v>79.616699999999994</v>
      </c>
      <c r="D2102">
        <v>15.67</v>
      </c>
      <c r="E2102">
        <v>28.944600000000001</v>
      </c>
      <c r="F2102">
        <v>18.441700000000001</v>
      </c>
      <c r="G2102">
        <v>82.23</v>
      </c>
      <c r="H2102">
        <v>230.25</v>
      </c>
      <c r="I2102">
        <v>61.290199999999999</v>
      </c>
      <c r="J2102">
        <v>7.63</v>
      </c>
      <c r="K2102">
        <v>26.668600000000001</v>
      </c>
      <c r="L2102">
        <v>2734.77</v>
      </c>
    </row>
    <row r="2103" spans="1:12" x14ac:dyDescent="0.35">
      <c r="A2103" s="3">
        <v>41032</v>
      </c>
      <c r="B2103">
        <v>29.557700000000001</v>
      </c>
      <c r="C2103">
        <v>79.051500000000004</v>
      </c>
      <c r="D2103">
        <v>15.4</v>
      </c>
      <c r="E2103">
        <v>28.623100000000001</v>
      </c>
      <c r="F2103">
        <v>18.330100000000002</v>
      </c>
      <c r="G2103">
        <v>75.97</v>
      </c>
      <c r="H2103">
        <v>229.45</v>
      </c>
      <c r="I2103">
        <v>60.631900000000002</v>
      </c>
      <c r="J2103">
        <v>7.41</v>
      </c>
      <c r="K2103">
        <v>26.2912</v>
      </c>
      <c r="L2103">
        <v>2704.59</v>
      </c>
    </row>
    <row r="2104" spans="1:12" x14ac:dyDescent="0.35">
      <c r="A2104" s="3">
        <v>41033</v>
      </c>
      <c r="B2104">
        <v>28.831800000000001</v>
      </c>
      <c r="C2104">
        <v>76.8001</v>
      </c>
      <c r="D2104">
        <v>15.15</v>
      </c>
      <c r="E2104">
        <v>27.678100000000001</v>
      </c>
      <c r="F2104">
        <v>17.772400000000001</v>
      </c>
      <c r="G2104">
        <v>73.144999999999996</v>
      </c>
      <c r="H2104">
        <v>223.99</v>
      </c>
      <c r="I2104">
        <v>59.0672</v>
      </c>
      <c r="J2104">
        <v>7.18</v>
      </c>
      <c r="K2104">
        <v>25.683599999999998</v>
      </c>
      <c r="L2104">
        <v>2637.92</v>
      </c>
    </row>
    <row r="2105" spans="1:12" x14ac:dyDescent="0.35">
      <c r="A2105" s="3">
        <v>41036</v>
      </c>
      <c r="B2105">
        <v>28.524699999999999</v>
      </c>
      <c r="C2105">
        <v>77.374899999999997</v>
      </c>
      <c r="D2105">
        <v>15.35</v>
      </c>
      <c r="E2105">
        <v>27.200700000000001</v>
      </c>
      <c r="F2105">
        <v>17.735199999999999</v>
      </c>
      <c r="G2105">
        <v>73.45</v>
      </c>
      <c r="H2105">
        <v>225.16</v>
      </c>
      <c r="I2105">
        <v>59.076700000000002</v>
      </c>
      <c r="J2105">
        <v>7.18</v>
      </c>
      <c r="K2105">
        <v>25.5547</v>
      </c>
      <c r="L2105">
        <v>2639.28</v>
      </c>
    </row>
    <row r="2106" spans="1:12" x14ac:dyDescent="0.35">
      <c r="A2106" s="3">
        <v>41037</v>
      </c>
      <c r="B2106">
        <v>28.385100000000001</v>
      </c>
      <c r="C2106">
        <v>77.1982</v>
      </c>
      <c r="D2106">
        <v>15.36</v>
      </c>
      <c r="E2106">
        <v>27.2104</v>
      </c>
      <c r="F2106">
        <v>17.391300000000001</v>
      </c>
      <c r="G2106">
        <v>72.790000000000006</v>
      </c>
      <c r="H2106">
        <v>223.9</v>
      </c>
      <c r="I2106">
        <v>59.792299999999997</v>
      </c>
      <c r="J2106">
        <v>7.03</v>
      </c>
      <c r="K2106">
        <v>25.195699999999999</v>
      </c>
      <c r="L2106">
        <v>2629.87</v>
      </c>
    </row>
    <row r="2107" spans="1:12" x14ac:dyDescent="0.35">
      <c r="A2107" s="3">
        <v>41038</v>
      </c>
      <c r="B2107">
        <v>28.626999999999999</v>
      </c>
      <c r="C2107">
        <v>77.334100000000007</v>
      </c>
      <c r="D2107">
        <v>15.3</v>
      </c>
      <c r="E2107">
        <v>27.064299999999999</v>
      </c>
      <c r="F2107">
        <v>17.456399999999999</v>
      </c>
      <c r="G2107">
        <v>74.349999999999994</v>
      </c>
      <c r="H2107">
        <v>222.98</v>
      </c>
      <c r="I2107">
        <v>59.162599999999998</v>
      </c>
      <c r="J2107">
        <v>6.86</v>
      </c>
      <c r="K2107">
        <v>25.03</v>
      </c>
      <c r="L2107">
        <v>2621.35</v>
      </c>
    </row>
    <row r="2108" spans="1:12" x14ac:dyDescent="0.35">
      <c r="A2108" s="3">
        <v>41039</v>
      </c>
      <c r="B2108">
        <v>28.6084</v>
      </c>
      <c r="C2108">
        <v>77.516199999999998</v>
      </c>
      <c r="D2108">
        <v>15.44</v>
      </c>
      <c r="E2108">
        <v>26.323899999999998</v>
      </c>
      <c r="F2108">
        <v>15.6252</v>
      </c>
      <c r="G2108">
        <v>72.42</v>
      </c>
      <c r="H2108">
        <v>226.69</v>
      </c>
      <c r="I2108">
        <v>59.610999999999997</v>
      </c>
      <c r="J2108">
        <v>6.78</v>
      </c>
      <c r="K2108">
        <v>25.0761</v>
      </c>
      <c r="L2108">
        <v>2616.2399999999998</v>
      </c>
    </row>
    <row r="2109" spans="1:12" x14ac:dyDescent="0.35">
      <c r="A2109" s="3">
        <v>41040</v>
      </c>
      <c r="B2109">
        <v>28.999300000000002</v>
      </c>
      <c r="C2109">
        <v>76.998500000000007</v>
      </c>
      <c r="D2109">
        <v>15.19</v>
      </c>
      <c r="E2109">
        <v>26.304400000000001</v>
      </c>
      <c r="F2109">
        <v>15.341699999999999</v>
      </c>
      <c r="G2109">
        <v>77.38</v>
      </c>
      <c r="H2109">
        <v>227.68</v>
      </c>
      <c r="I2109">
        <v>59.019500000000001</v>
      </c>
      <c r="J2109">
        <v>6.78</v>
      </c>
      <c r="K2109">
        <v>25.435099999999998</v>
      </c>
      <c r="L2109">
        <v>2615.98</v>
      </c>
    </row>
    <row r="2110" spans="1:12" x14ac:dyDescent="0.35">
      <c r="A2110" s="3">
        <v>41043</v>
      </c>
      <c r="B2110">
        <v>28.552599999999998</v>
      </c>
      <c r="C2110">
        <v>75.844999999999999</v>
      </c>
      <c r="D2110">
        <v>15.5</v>
      </c>
      <c r="E2110">
        <v>26.2654</v>
      </c>
      <c r="F2110">
        <v>15.5276</v>
      </c>
      <c r="G2110">
        <v>76.959999999999994</v>
      </c>
      <c r="H2110">
        <v>222.93</v>
      </c>
      <c r="I2110">
        <v>58.637900000000002</v>
      </c>
      <c r="J2110">
        <v>6.75</v>
      </c>
      <c r="K2110">
        <v>24.8689</v>
      </c>
      <c r="L2110">
        <v>2590.2800000000002</v>
      </c>
    </row>
    <row r="2111" spans="1:12" x14ac:dyDescent="0.35">
      <c r="A2111" s="3">
        <v>41044</v>
      </c>
      <c r="B2111">
        <v>28.299600000000002</v>
      </c>
      <c r="C2111">
        <v>75.158799999999999</v>
      </c>
      <c r="D2111">
        <v>15.4</v>
      </c>
      <c r="E2111">
        <v>26.3628</v>
      </c>
      <c r="F2111">
        <v>15.3743</v>
      </c>
      <c r="G2111">
        <v>77.48</v>
      </c>
      <c r="H2111">
        <v>224.39</v>
      </c>
      <c r="I2111">
        <v>58.6188</v>
      </c>
      <c r="J2111">
        <v>6.6</v>
      </c>
      <c r="K2111">
        <v>24.744599999999998</v>
      </c>
      <c r="L2111">
        <v>2580.75</v>
      </c>
    </row>
    <row r="2112" spans="1:12" x14ac:dyDescent="0.35">
      <c r="A2112" s="3">
        <v>41045</v>
      </c>
      <c r="B2112">
        <v>28.0092</v>
      </c>
      <c r="C2112">
        <v>74.194800000000001</v>
      </c>
      <c r="D2112">
        <v>15.28</v>
      </c>
      <c r="E2112">
        <v>26.031600000000001</v>
      </c>
      <c r="F2112">
        <v>15.5137</v>
      </c>
      <c r="G2112">
        <v>74.2</v>
      </c>
      <c r="H2112">
        <v>224.06</v>
      </c>
      <c r="I2112">
        <v>56.395800000000001</v>
      </c>
      <c r="J2112">
        <v>6.39</v>
      </c>
      <c r="K2112">
        <v>24.3902</v>
      </c>
      <c r="L2112">
        <v>2561.56</v>
      </c>
    </row>
    <row r="2113" spans="1:12" x14ac:dyDescent="0.35">
      <c r="A2113" s="3">
        <v>41046</v>
      </c>
      <c r="B2113">
        <v>27.840599999999998</v>
      </c>
      <c r="C2113">
        <v>72.027100000000004</v>
      </c>
      <c r="D2113">
        <v>14.87</v>
      </c>
      <c r="E2113">
        <v>25.573699999999999</v>
      </c>
      <c r="F2113">
        <v>15.383599999999999</v>
      </c>
      <c r="G2113">
        <v>71.97</v>
      </c>
      <c r="H2113">
        <v>218.36</v>
      </c>
      <c r="I2113">
        <v>54.535299999999999</v>
      </c>
      <c r="J2113">
        <v>6.13</v>
      </c>
      <c r="K2113">
        <v>24.109500000000001</v>
      </c>
      <c r="L2113">
        <v>2509.0500000000002</v>
      </c>
    </row>
    <row r="2114" spans="1:12" x14ac:dyDescent="0.35">
      <c r="A2114" s="3">
        <v>41047</v>
      </c>
      <c r="B2114">
        <v>27.4191</v>
      </c>
      <c r="C2114">
        <v>72.062399999999997</v>
      </c>
      <c r="D2114">
        <v>15.42</v>
      </c>
      <c r="E2114">
        <v>24.950199999999999</v>
      </c>
      <c r="F2114">
        <v>15.309200000000001</v>
      </c>
      <c r="G2114">
        <v>69.959999999999994</v>
      </c>
      <c r="H2114">
        <v>213.85</v>
      </c>
      <c r="I2114">
        <v>53.409500000000001</v>
      </c>
      <c r="J2114">
        <v>6.01</v>
      </c>
      <c r="K2114">
        <v>23.998999999999999</v>
      </c>
      <c r="L2114">
        <v>2478.5300000000002</v>
      </c>
    </row>
    <row r="2115" spans="1:12" x14ac:dyDescent="0.35">
      <c r="A2115" s="3">
        <v>41050</v>
      </c>
      <c r="B2115">
        <v>27.8687</v>
      </c>
      <c r="C2115">
        <v>76.2607</v>
      </c>
      <c r="D2115">
        <v>15.58</v>
      </c>
      <c r="E2115">
        <v>25.583400000000001</v>
      </c>
      <c r="F2115">
        <v>15.495100000000001</v>
      </c>
      <c r="G2115">
        <v>71.739999999999995</v>
      </c>
      <c r="H2115">
        <v>218.11</v>
      </c>
      <c r="I2115">
        <v>54.592599999999997</v>
      </c>
      <c r="J2115">
        <v>6.3</v>
      </c>
      <c r="K2115">
        <v>24.072600000000001</v>
      </c>
      <c r="L2115">
        <v>2545.4299999999998</v>
      </c>
    </row>
    <row r="2116" spans="1:12" x14ac:dyDescent="0.35">
      <c r="A2116" s="3">
        <v>41051</v>
      </c>
      <c r="B2116">
        <v>27.8781</v>
      </c>
      <c r="C2116">
        <v>75.6751</v>
      </c>
      <c r="D2116">
        <v>15.29</v>
      </c>
      <c r="E2116">
        <v>25.680900000000001</v>
      </c>
      <c r="F2116">
        <v>15.5509</v>
      </c>
      <c r="G2116">
        <v>67.709999999999994</v>
      </c>
      <c r="H2116">
        <v>215.33</v>
      </c>
      <c r="I2116">
        <v>55.27</v>
      </c>
      <c r="J2116">
        <v>6.16</v>
      </c>
      <c r="K2116">
        <v>23.962199999999999</v>
      </c>
      <c r="L2116">
        <v>2539.1999999999998</v>
      </c>
    </row>
    <row r="2117" spans="1:12" x14ac:dyDescent="0.35">
      <c r="A2117" s="3">
        <v>41052</v>
      </c>
      <c r="B2117">
        <v>27.269200000000001</v>
      </c>
      <c r="C2117">
        <v>77.521600000000007</v>
      </c>
      <c r="D2117">
        <v>15.38</v>
      </c>
      <c r="E2117">
        <v>25.992599999999999</v>
      </c>
      <c r="F2117">
        <v>15.5137</v>
      </c>
      <c r="G2117">
        <v>71.91</v>
      </c>
      <c r="H2117">
        <v>217.28</v>
      </c>
      <c r="I2117">
        <v>55.470300000000002</v>
      </c>
      <c r="J2117">
        <v>6.08</v>
      </c>
      <c r="K2117">
        <v>23.419</v>
      </c>
      <c r="L2117">
        <v>2547.08</v>
      </c>
    </row>
    <row r="2118" spans="1:12" x14ac:dyDescent="0.35">
      <c r="A2118" s="3">
        <v>41053</v>
      </c>
      <c r="B2118">
        <v>27.2317</v>
      </c>
      <c r="C2118">
        <v>76.809700000000007</v>
      </c>
      <c r="D2118">
        <v>15.35</v>
      </c>
      <c r="E2118">
        <v>25.447099999999999</v>
      </c>
      <c r="F2118">
        <v>15.2348</v>
      </c>
      <c r="G2118">
        <v>70.27</v>
      </c>
      <c r="H2118">
        <v>215.24</v>
      </c>
      <c r="I2118">
        <v>54.525799999999997</v>
      </c>
      <c r="J2118">
        <v>6.02</v>
      </c>
      <c r="K2118">
        <v>23.612400000000001</v>
      </c>
      <c r="L2118">
        <v>2531.35</v>
      </c>
    </row>
    <row r="2119" spans="1:12" x14ac:dyDescent="0.35">
      <c r="A2119" s="3">
        <v>41054</v>
      </c>
      <c r="B2119">
        <v>27.2224</v>
      </c>
      <c r="C2119">
        <v>76.397999999999996</v>
      </c>
      <c r="D2119">
        <v>15.36</v>
      </c>
      <c r="E2119">
        <v>25.4665</v>
      </c>
      <c r="F2119">
        <v>15.1791</v>
      </c>
      <c r="G2119">
        <v>70.22</v>
      </c>
      <c r="H2119">
        <v>212.89</v>
      </c>
      <c r="I2119">
        <v>54.688000000000002</v>
      </c>
      <c r="J2119">
        <v>6.22</v>
      </c>
      <c r="K2119">
        <v>23.6952</v>
      </c>
      <c r="L2119">
        <v>2527.0500000000002</v>
      </c>
    </row>
    <row r="2120" spans="1:12" x14ac:dyDescent="0.35">
      <c r="A2120" s="3">
        <v>41058</v>
      </c>
      <c r="B2120">
        <v>27.6907</v>
      </c>
      <c r="C2120">
        <v>77.753900000000002</v>
      </c>
      <c r="D2120">
        <v>15.47</v>
      </c>
      <c r="E2120">
        <v>25.778300000000002</v>
      </c>
      <c r="F2120">
        <v>15.4207</v>
      </c>
      <c r="G2120">
        <v>69.44</v>
      </c>
      <c r="H2120">
        <v>214.75</v>
      </c>
      <c r="I2120">
        <v>55.708799999999997</v>
      </c>
      <c r="J2120">
        <v>6.46</v>
      </c>
      <c r="K2120">
        <v>24.017399999999999</v>
      </c>
      <c r="L2120">
        <v>2558.9699999999998</v>
      </c>
    </row>
    <row r="2121" spans="1:12" x14ac:dyDescent="0.35">
      <c r="A2121" s="3">
        <v>41059</v>
      </c>
      <c r="B2121">
        <v>27.4847</v>
      </c>
      <c r="C2121">
        <v>78.691400000000002</v>
      </c>
      <c r="D2121">
        <v>15.25</v>
      </c>
      <c r="E2121">
        <v>25.495799999999999</v>
      </c>
      <c r="F2121">
        <v>15.2348</v>
      </c>
      <c r="G2121">
        <v>67.34</v>
      </c>
      <c r="H2121">
        <v>209.23</v>
      </c>
      <c r="I2121">
        <v>55.047699999999999</v>
      </c>
      <c r="J2121">
        <v>6.15</v>
      </c>
      <c r="K2121">
        <v>24.054200000000002</v>
      </c>
      <c r="L2121">
        <v>2537.4</v>
      </c>
    </row>
    <row r="2122" spans="1:12" x14ac:dyDescent="0.35">
      <c r="A2122" s="3">
        <v>41060</v>
      </c>
      <c r="B2122">
        <v>27.344100000000001</v>
      </c>
      <c r="C2122">
        <v>78.495800000000003</v>
      </c>
      <c r="D2122">
        <v>15.24</v>
      </c>
      <c r="E2122">
        <v>25.788</v>
      </c>
      <c r="F2122">
        <v>15.1791</v>
      </c>
      <c r="G2122">
        <v>63.44</v>
      </c>
      <c r="H2122">
        <v>212.91</v>
      </c>
      <c r="I2122">
        <v>54.913499999999999</v>
      </c>
      <c r="J2122">
        <v>6.08</v>
      </c>
      <c r="K2122">
        <v>23.787299999999998</v>
      </c>
      <c r="L2122">
        <v>2524.87</v>
      </c>
    </row>
    <row r="2123" spans="1:12" x14ac:dyDescent="0.35">
      <c r="A2123" s="3">
        <v>41061</v>
      </c>
      <c r="B2123">
        <v>26.6509</v>
      </c>
      <c r="C2123">
        <v>76.221299999999999</v>
      </c>
      <c r="D2123">
        <v>14.92</v>
      </c>
      <c r="E2123">
        <v>25.330100000000002</v>
      </c>
      <c r="F2123">
        <v>14.835100000000001</v>
      </c>
      <c r="G2123">
        <v>62.95</v>
      </c>
      <c r="H2123">
        <v>208.22</v>
      </c>
      <c r="I2123">
        <v>52.815100000000001</v>
      </c>
      <c r="J2123">
        <v>5.73</v>
      </c>
      <c r="K2123">
        <v>23.142900000000001</v>
      </c>
      <c r="L2123">
        <v>2458.83</v>
      </c>
    </row>
    <row r="2124" spans="1:12" x14ac:dyDescent="0.35">
      <c r="A2124" s="3">
        <v>41064</v>
      </c>
      <c r="B2124">
        <v>26.744599999999998</v>
      </c>
      <c r="C2124">
        <v>76.669700000000006</v>
      </c>
      <c r="D2124">
        <v>15.01</v>
      </c>
      <c r="E2124">
        <v>25.524999999999999</v>
      </c>
      <c r="F2124">
        <v>14.974600000000001</v>
      </c>
      <c r="G2124">
        <v>65</v>
      </c>
      <c r="H2124">
        <v>214.57</v>
      </c>
      <c r="I2124">
        <v>53.514600000000002</v>
      </c>
      <c r="J2124">
        <v>5.63</v>
      </c>
      <c r="K2124">
        <v>23.050799999999999</v>
      </c>
      <c r="L2124">
        <v>2478.13</v>
      </c>
    </row>
    <row r="2125" spans="1:12" x14ac:dyDescent="0.35">
      <c r="A2125" s="3">
        <v>41065</v>
      </c>
      <c r="B2125">
        <v>26.702500000000001</v>
      </c>
      <c r="C2125">
        <v>76.471299999999999</v>
      </c>
      <c r="D2125">
        <v>15.095000000000001</v>
      </c>
      <c r="E2125">
        <v>26.016999999999999</v>
      </c>
      <c r="F2125">
        <v>14.9839</v>
      </c>
      <c r="G2125">
        <v>64.83</v>
      </c>
      <c r="H2125">
        <v>213.21</v>
      </c>
      <c r="I2125">
        <v>54.789000000000001</v>
      </c>
      <c r="J2125">
        <v>5.8250000000000002</v>
      </c>
      <c r="K2125">
        <v>23.409800000000001</v>
      </c>
      <c r="L2125">
        <v>2487.5</v>
      </c>
    </row>
    <row r="2126" spans="1:12" x14ac:dyDescent="0.35">
      <c r="A2126" s="3">
        <v>41066</v>
      </c>
      <c r="B2126">
        <v>27.494</v>
      </c>
      <c r="C2126">
        <v>77.643900000000002</v>
      </c>
      <c r="D2126">
        <v>15.36</v>
      </c>
      <c r="E2126">
        <v>26.820699999999999</v>
      </c>
      <c r="F2126">
        <v>15.509</v>
      </c>
      <c r="G2126">
        <v>65.88</v>
      </c>
      <c r="H2126">
        <v>217.64</v>
      </c>
      <c r="I2126">
        <v>55.962800000000001</v>
      </c>
      <c r="J2126">
        <v>6.02</v>
      </c>
      <c r="K2126">
        <v>23.998999999999999</v>
      </c>
      <c r="L2126">
        <v>2546.3200000000002</v>
      </c>
    </row>
    <row r="2127" spans="1:12" x14ac:dyDescent="0.35">
      <c r="A2127" s="3">
        <v>41067</v>
      </c>
      <c r="B2127">
        <v>27.381599999999999</v>
      </c>
      <c r="C2127">
        <v>77.679199999999994</v>
      </c>
      <c r="D2127">
        <v>15.36</v>
      </c>
      <c r="E2127">
        <v>26.479700000000001</v>
      </c>
      <c r="F2127">
        <v>15.4114</v>
      </c>
      <c r="G2127">
        <v>64.64</v>
      </c>
      <c r="H2127">
        <v>218.8</v>
      </c>
      <c r="I2127">
        <v>55.5747</v>
      </c>
      <c r="J2127">
        <v>5.76</v>
      </c>
      <c r="K2127">
        <v>23.879300000000001</v>
      </c>
      <c r="L2127">
        <v>2535.41</v>
      </c>
    </row>
    <row r="2128" spans="1:12" x14ac:dyDescent="0.35">
      <c r="A2128" s="3">
        <v>41068</v>
      </c>
      <c r="B2128">
        <v>27.775099999999998</v>
      </c>
      <c r="C2128">
        <v>78.847700000000003</v>
      </c>
      <c r="D2128">
        <v>15.65</v>
      </c>
      <c r="E2128">
        <v>26.4603</v>
      </c>
      <c r="F2128">
        <v>15.5509</v>
      </c>
      <c r="G2128">
        <v>65.64</v>
      </c>
      <c r="H2128">
        <v>218.48</v>
      </c>
      <c r="I2128">
        <v>56.302900000000001</v>
      </c>
      <c r="J2128">
        <v>5.91</v>
      </c>
      <c r="K2128">
        <v>24.312000000000001</v>
      </c>
      <c r="L2128">
        <v>2559.21</v>
      </c>
    </row>
    <row r="2129" spans="1:12" x14ac:dyDescent="0.35">
      <c r="A2129" s="3">
        <v>41071</v>
      </c>
      <c r="B2129">
        <v>27.067799999999998</v>
      </c>
      <c r="C2129">
        <v>77.604500000000002</v>
      </c>
      <c r="D2129">
        <v>15.3</v>
      </c>
      <c r="E2129">
        <v>26.119299999999999</v>
      </c>
      <c r="F2129">
        <v>15.313800000000001</v>
      </c>
      <c r="G2129">
        <v>63</v>
      </c>
      <c r="H2129">
        <v>216.5</v>
      </c>
      <c r="I2129">
        <v>55.3735</v>
      </c>
      <c r="J2129">
        <v>5.6899999999999995</v>
      </c>
      <c r="K2129">
        <v>23.9207</v>
      </c>
      <c r="L2129">
        <v>2517.1799999999998</v>
      </c>
    </row>
    <row r="2130" spans="1:12" x14ac:dyDescent="0.35">
      <c r="A2130" s="3">
        <v>41072</v>
      </c>
      <c r="B2130">
        <v>27.437799999999999</v>
      </c>
      <c r="C2130">
        <v>78.282499999999999</v>
      </c>
      <c r="D2130">
        <v>15.47</v>
      </c>
      <c r="E2130">
        <v>26.333600000000001</v>
      </c>
      <c r="F2130">
        <v>15.6066</v>
      </c>
      <c r="G2130">
        <v>63.02</v>
      </c>
      <c r="H2130">
        <v>216.42</v>
      </c>
      <c r="I2130">
        <v>56.916200000000003</v>
      </c>
      <c r="J2130">
        <v>5.91</v>
      </c>
      <c r="K2130">
        <v>24.4132</v>
      </c>
      <c r="L2130">
        <v>2546.1999999999998</v>
      </c>
    </row>
    <row r="2131" spans="1:12" x14ac:dyDescent="0.35">
      <c r="A2131" s="3">
        <v>41073</v>
      </c>
      <c r="B2131">
        <v>27.2879</v>
      </c>
      <c r="C2131">
        <v>77.739000000000004</v>
      </c>
      <c r="D2131">
        <v>15.335000000000001</v>
      </c>
      <c r="E2131">
        <v>26.323899999999998</v>
      </c>
      <c r="F2131">
        <v>15.481199999999999</v>
      </c>
      <c r="G2131">
        <v>62.83</v>
      </c>
      <c r="H2131">
        <v>214.73</v>
      </c>
      <c r="I2131">
        <v>56.4754</v>
      </c>
      <c r="J2131">
        <v>5.76</v>
      </c>
      <c r="K2131">
        <v>24.431699999999999</v>
      </c>
      <c r="L2131">
        <v>2527.44</v>
      </c>
    </row>
    <row r="2132" spans="1:12" x14ac:dyDescent="0.35">
      <c r="A2132" s="3">
        <v>41074</v>
      </c>
      <c r="B2132">
        <v>27.4847</v>
      </c>
      <c r="C2132">
        <v>77.653400000000005</v>
      </c>
      <c r="D2132">
        <v>15.36</v>
      </c>
      <c r="E2132">
        <v>26.216699999999999</v>
      </c>
      <c r="F2132">
        <v>15.727499999999999</v>
      </c>
      <c r="G2132">
        <v>62.66</v>
      </c>
      <c r="H2132">
        <v>214.45</v>
      </c>
      <c r="I2132">
        <v>54.415300000000002</v>
      </c>
      <c r="J2132">
        <v>5.76</v>
      </c>
      <c r="K2132">
        <v>24.8367</v>
      </c>
      <c r="L2132">
        <v>2539.9699999999998</v>
      </c>
    </row>
    <row r="2133" spans="1:12" x14ac:dyDescent="0.35">
      <c r="A2133" s="3">
        <v>41075</v>
      </c>
      <c r="B2133">
        <v>28.121700000000001</v>
      </c>
      <c r="C2133">
        <v>78.006699999999995</v>
      </c>
      <c r="D2133">
        <v>15.36</v>
      </c>
      <c r="E2133">
        <v>26.9863</v>
      </c>
      <c r="F2133">
        <v>15.8948</v>
      </c>
      <c r="G2133">
        <v>65.790000000000006</v>
      </c>
      <c r="H2133">
        <v>218.35</v>
      </c>
      <c r="I2133">
        <v>54.1374</v>
      </c>
      <c r="J2133">
        <v>5.87</v>
      </c>
      <c r="K2133">
        <v>25.168099999999999</v>
      </c>
      <c r="L2133">
        <v>2571.23</v>
      </c>
    </row>
    <row r="2134" spans="1:12" x14ac:dyDescent="0.35">
      <c r="A2134" s="3">
        <v>41078</v>
      </c>
      <c r="B2134">
        <v>27.952999999999999</v>
      </c>
      <c r="C2134">
        <v>79.589500000000001</v>
      </c>
      <c r="D2134">
        <v>15.49</v>
      </c>
      <c r="E2134">
        <v>26.421299999999999</v>
      </c>
      <c r="F2134">
        <v>15.932</v>
      </c>
      <c r="G2134">
        <v>66.73</v>
      </c>
      <c r="H2134">
        <v>222.66</v>
      </c>
      <c r="I2134">
        <v>54.396099999999997</v>
      </c>
      <c r="J2134">
        <v>5.93</v>
      </c>
      <c r="K2134">
        <v>25.241800000000001</v>
      </c>
      <c r="L2134">
        <v>2592.52</v>
      </c>
    </row>
    <row r="2135" spans="1:12" x14ac:dyDescent="0.35">
      <c r="A2135" s="3">
        <v>41079</v>
      </c>
      <c r="B2135">
        <v>28.758700000000001</v>
      </c>
      <c r="C2135">
        <v>79.811000000000007</v>
      </c>
      <c r="D2135">
        <v>15.65</v>
      </c>
      <c r="E2135">
        <v>27.239599999999999</v>
      </c>
      <c r="F2135">
        <v>15.969200000000001</v>
      </c>
      <c r="G2135">
        <v>69.83</v>
      </c>
      <c r="H2135">
        <v>224.03</v>
      </c>
      <c r="I2135">
        <v>54.6357</v>
      </c>
      <c r="J2135">
        <v>5.8100000000000005</v>
      </c>
      <c r="K2135">
        <v>25.3246</v>
      </c>
      <c r="L2135">
        <v>2620.83</v>
      </c>
    </row>
    <row r="2136" spans="1:12" x14ac:dyDescent="0.35">
      <c r="A2136" s="3">
        <v>41080</v>
      </c>
      <c r="B2136">
        <v>28.9741</v>
      </c>
      <c r="C2136">
        <v>79.584199999999996</v>
      </c>
      <c r="D2136">
        <v>15.74</v>
      </c>
      <c r="E2136">
        <v>27.756</v>
      </c>
      <c r="F2136">
        <v>16.2759</v>
      </c>
      <c r="G2136">
        <v>68.159000000000006</v>
      </c>
      <c r="H2136">
        <v>223.02</v>
      </c>
      <c r="I2136">
        <v>54.616500000000002</v>
      </c>
      <c r="J2136">
        <v>6.06</v>
      </c>
      <c r="K2136">
        <v>25.444299999999998</v>
      </c>
      <c r="L2136">
        <v>2623.33</v>
      </c>
    </row>
    <row r="2137" spans="1:12" x14ac:dyDescent="0.35">
      <c r="A2137" s="3">
        <v>41081</v>
      </c>
      <c r="B2137">
        <v>28.229399999999998</v>
      </c>
      <c r="C2137">
        <v>78.4876</v>
      </c>
      <c r="D2137">
        <v>15.515000000000001</v>
      </c>
      <c r="E2137">
        <v>27.093499999999999</v>
      </c>
      <c r="F2137">
        <v>15.732099999999999</v>
      </c>
      <c r="G2137">
        <v>65.84</v>
      </c>
      <c r="H2137">
        <v>220.57499999999999</v>
      </c>
      <c r="I2137">
        <v>52.8247</v>
      </c>
      <c r="J2137">
        <v>5.72</v>
      </c>
      <c r="K2137">
        <v>24.588200000000001</v>
      </c>
      <c r="L2137">
        <v>2556.96</v>
      </c>
    </row>
    <row r="2138" spans="1:12" x14ac:dyDescent="0.35">
      <c r="A2138" s="3">
        <v>41082</v>
      </c>
      <c r="B2138">
        <v>28.758700000000001</v>
      </c>
      <c r="C2138">
        <v>79.089500000000001</v>
      </c>
      <c r="D2138">
        <v>15.61</v>
      </c>
      <c r="E2138">
        <v>27.278600000000001</v>
      </c>
      <c r="F2138">
        <v>15.922700000000001</v>
      </c>
      <c r="G2138">
        <v>67.86</v>
      </c>
      <c r="H2138">
        <v>222.16</v>
      </c>
      <c r="I2138">
        <v>53.313400000000001</v>
      </c>
      <c r="J2138">
        <v>5.73</v>
      </c>
      <c r="K2138">
        <v>24.795300000000001</v>
      </c>
      <c r="L2138">
        <v>2585.5300000000002</v>
      </c>
    </row>
    <row r="2139" spans="1:12" x14ac:dyDescent="0.35">
      <c r="A2139" s="3">
        <v>41085</v>
      </c>
      <c r="B2139">
        <v>27.976500000000001</v>
      </c>
      <c r="C2139">
        <v>77.549499999999995</v>
      </c>
      <c r="D2139">
        <v>15.435</v>
      </c>
      <c r="E2139">
        <v>26.9084</v>
      </c>
      <c r="F2139">
        <v>15.741400000000001</v>
      </c>
      <c r="G2139">
        <v>67.03</v>
      </c>
      <c r="H2139">
        <v>220.07</v>
      </c>
      <c r="I2139">
        <v>51.315600000000003</v>
      </c>
      <c r="J2139">
        <v>5.41</v>
      </c>
      <c r="K2139">
        <v>23.980599999999999</v>
      </c>
      <c r="L2139">
        <v>2533.54</v>
      </c>
    </row>
    <row r="2140" spans="1:12" x14ac:dyDescent="0.35">
      <c r="A2140" s="3">
        <v>41086</v>
      </c>
      <c r="B2140">
        <v>28.121700000000001</v>
      </c>
      <c r="C2140">
        <v>77.720699999999994</v>
      </c>
      <c r="D2140">
        <v>15.345000000000001</v>
      </c>
      <c r="E2140">
        <v>27.113</v>
      </c>
      <c r="F2140">
        <v>15.629899999999999</v>
      </c>
      <c r="G2140">
        <v>66.8</v>
      </c>
      <c r="H2140">
        <v>225.61</v>
      </c>
      <c r="I2140">
        <v>51.665300000000002</v>
      </c>
      <c r="J2140">
        <v>5.44</v>
      </c>
      <c r="K2140">
        <v>23.9392</v>
      </c>
      <c r="L2140">
        <v>2549.84</v>
      </c>
    </row>
    <row r="2141" spans="1:12" x14ac:dyDescent="0.35">
      <c r="A2141" s="3">
        <v>41087</v>
      </c>
      <c r="B2141">
        <v>28.2622</v>
      </c>
      <c r="C2141">
        <v>78.056899999999999</v>
      </c>
      <c r="D2141">
        <v>15.52</v>
      </c>
      <c r="E2141">
        <v>27.444199999999999</v>
      </c>
      <c r="F2141">
        <v>15.5509</v>
      </c>
      <c r="G2141">
        <v>66.489999999999995</v>
      </c>
      <c r="H2141">
        <v>225.62</v>
      </c>
      <c r="I2141">
        <v>52.613900000000001</v>
      </c>
      <c r="J2141">
        <v>5.5</v>
      </c>
      <c r="K2141">
        <v>24.1371</v>
      </c>
      <c r="L2141">
        <v>2565.5300000000002</v>
      </c>
    </row>
    <row r="2142" spans="1:12" x14ac:dyDescent="0.35">
      <c r="A2142" s="3">
        <v>41088</v>
      </c>
      <c r="B2142">
        <v>28.018599999999999</v>
      </c>
      <c r="C2142">
        <v>77.316400000000002</v>
      </c>
      <c r="D2142">
        <v>15.45</v>
      </c>
      <c r="E2142">
        <v>27.444199999999999</v>
      </c>
      <c r="F2142">
        <v>15.3185</v>
      </c>
      <c r="G2142">
        <v>67.36</v>
      </c>
      <c r="H2142">
        <v>221.31</v>
      </c>
      <c r="I2142">
        <v>52.029400000000003</v>
      </c>
      <c r="J2142">
        <v>5.41</v>
      </c>
      <c r="K2142">
        <v>23.778099999999998</v>
      </c>
      <c r="L2142">
        <v>2536.65</v>
      </c>
    </row>
    <row r="2143" spans="1:12" x14ac:dyDescent="0.35">
      <c r="A2143" s="3">
        <v>41089</v>
      </c>
      <c r="B2143">
        <v>28.6556</v>
      </c>
      <c r="C2143">
        <v>79.347700000000003</v>
      </c>
      <c r="D2143">
        <v>15.83</v>
      </c>
      <c r="E2143">
        <v>28.934799999999999</v>
      </c>
      <c r="F2143">
        <v>15.959899999999999</v>
      </c>
      <c r="G2143">
        <v>68.484999999999999</v>
      </c>
      <c r="H2143">
        <v>228.35</v>
      </c>
      <c r="I2143">
        <v>53.351700000000001</v>
      </c>
      <c r="J2143">
        <v>5.73</v>
      </c>
      <c r="K2143">
        <v>24.532900000000001</v>
      </c>
      <c r="L2143">
        <v>2615.7199999999998</v>
      </c>
    </row>
    <row r="2144" spans="1:12" x14ac:dyDescent="0.35">
      <c r="A2144" s="3">
        <v>41092</v>
      </c>
      <c r="B2144">
        <v>28.627500000000001</v>
      </c>
      <c r="C2144">
        <v>80.505300000000005</v>
      </c>
      <c r="D2144">
        <v>15.84</v>
      </c>
      <c r="E2144">
        <v>29.0274</v>
      </c>
      <c r="F2144">
        <v>15.9505</v>
      </c>
      <c r="G2144">
        <v>67.849999999999994</v>
      </c>
      <c r="H2144">
        <v>229.32</v>
      </c>
      <c r="I2144">
        <v>53.337299999999999</v>
      </c>
      <c r="J2144">
        <v>5.75</v>
      </c>
      <c r="K2144">
        <v>24.546700000000001</v>
      </c>
      <c r="L2144">
        <v>2625.03</v>
      </c>
    </row>
    <row r="2145" spans="1:12" x14ac:dyDescent="0.35">
      <c r="A2145" s="3">
        <v>41093</v>
      </c>
      <c r="B2145">
        <v>28.814900000000002</v>
      </c>
      <c r="C2145">
        <v>81.441400000000002</v>
      </c>
      <c r="D2145">
        <v>15.98</v>
      </c>
      <c r="E2145">
        <v>29.197900000000001</v>
      </c>
      <c r="F2145">
        <v>16.015899999999998</v>
      </c>
      <c r="G2145">
        <v>72.040000000000006</v>
      </c>
      <c r="H2145">
        <v>229.53</v>
      </c>
      <c r="I2145">
        <v>53.907499999999999</v>
      </c>
      <c r="J2145">
        <v>6.03</v>
      </c>
      <c r="K2145">
        <v>24.726199999999999</v>
      </c>
      <c r="L2145">
        <v>2645.84</v>
      </c>
    </row>
    <row r="2146" spans="1:12" x14ac:dyDescent="0.35">
      <c r="A2146" s="3">
        <v>41095</v>
      </c>
      <c r="B2146">
        <v>28.758700000000001</v>
      </c>
      <c r="C2146">
        <v>82.872100000000003</v>
      </c>
      <c r="D2146">
        <v>15.85</v>
      </c>
      <c r="E2146">
        <v>28.9543</v>
      </c>
      <c r="F2146">
        <v>15.819800000000001</v>
      </c>
      <c r="G2146">
        <v>81.72</v>
      </c>
      <c r="H2146">
        <v>227.06</v>
      </c>
      <c r="I2146">
        <v>53.8979</v>
      </c>
      <c r="J2146">
        <v>5.88</v>
      </c>
      <c r="K2146">
        <v>24.440899999999999</v>
      </c>
      <c r="L2146">
        <v>2647.47</v>
      </c>
    </row>
    <row r="2147" spans="1:12" x14ac:dyDescent="0.35">
      <c r="A2147" s="3">
        <v>41096</v>
      </c>
      <c r="B2147">
        <v>28.276199999999999</v>
      </c>
      <c r="C2147">
        <v>82.320499999999996</v>
      </c>
      <c r="D2147">
        <v>15.78</v>
      </c>
      <c r="E2147">
        <v>28.4282</v>
      </c>
      <c r="F2147">
        <v>15.661</v>
      </c>
      <c r="G2147">
        <v>81.89</v>
      </c>
      <c r="H2147">
        <v>225.05</v>
      </c>
      <c r="I2147">
        <v>52.997199999999999</v>
      </c>
      <c r="J2147">
        <v>5.75</v>
      </c>
      <c r="K2147">
        <v>24.077200000000001</v>
      </c>
      <c r="L2147">
        <v>2612.29</v>
      </c>
    </row>
    <row r="2148" spans="1:12" x14ac:dyDescent="0.35">
      <c r="A2148" s="3">
        <v>41099</v>
      </c>
      <c r="B2148">
        <v>28.102900000000002</v>
      </c>
      <c r="C2148">
        <v>83.408799999999999</v>
      </c>
      <c r="D2148">
        <v>15.75</v>
      </c>
      <c r="E2148">
        <v>28.350300000000001</v>
      </c>
      <c r="F2148">
        <v>15.548999999999999</v>
      </c>
      <c r="G2148">
        <v>82.99</v>
      </c>
      <c r="H2148">
        <v>225.05</v>
      </c>
      <c r="I2148">
        <v>53.006799999999998</v>
      </c>
      <c r="J2148">
        <v>5.62</v>
      </c>
      <c r="K2148">
        <v>24.091100000000001</v>
      </c>
      <c r="L2148">
        <v>2610.31</v>
      </c>
    </row>
    <row r="2149" spans="1:12" x14ac:dyDescent="0.35">
      <c r="A2149" s="3">
        <v>41100</v>
      </c>
      <c r="B2149">
        <v>27.859400000000001</v>
      </c>
      <c r="C2149">
        <v>82.637100000000004</v>
      </c>
      <c r="D2149">
        <v>15.82</v>
      </c>
      <c r="E2149">
        <v>28.301600000000001</v>
      </c>
      <c r="F2149">
        <v>15.3248</v>
      </c>
      <c r="G2149">
        <v>80.23</v>
      </c>
      <c r="H2149">
        <v>219.5</v>
      </c>
      <c r="I2149">
        <v>52.863</v>
      </c>
      <c r="J2149">
        <v>4.99</v>
      </c>
      <c r="K2149">
        <v>23.529499999999999</v>
      </c>
      <c r="L2149">
        <v>2585.52</v>
      </c>
    </row>
    <row r="2150" spans="1:12" x14ac:dyDescent="0.35">
      <c r="A2150" s="3">
        <v>41101</v>
      </c>
      <c r="B2150">
        <v>27.447199999999999</v>
      </c>
      <c r="C2150">
        <v>82.123500000000007</v>
      </c>
      <c r="D2150">
        <v>15.8</v>
      </c>
      <c r="E2150">
        <v>28.535900000000002</v>
      </c>
      <c r="F2150">
        <v>15.296799999999999</v>
      </c>
      <c r="G2150">
        <v>81.64</v>
      </c>
      <c r="H2150">
        <v>218.37</v>
      </c>
      <c r="I2150">
        <v>52.096499999999999</v>
      </c>
      <c r="J2150">
        <v>4.8899999999999997</v>
      </c>
      <c r="K2150">
        <v>23.373000000000001</v>
      </c>
      <c r="L2150">
        <v>2570.9899999999998</v>
      </c>
    </row>
    <row r="2151" spans="1:12" x14ac:dyDescent="0.35">
      <c r="A2151" s="3">
        <v>41102</v>
      </c>
      <c r="B2151">
        <v>26.819600000000001</v>
      </c>
      <c r="C2151">
        <v>81.372100000000003</v>
      </c>
      <c r="D2151">
        <v>15.69</v>
      </c>
      <c r="E2151">
        <v>28.1356</v>
      </c>
      <c r="F2151">
        <v>14.923299999999999</v>
      </c>
      <c r="G2151">
        <v>84.97</v>
      </c>
      <c r="H2151">
        <v>215.36</v>
      </c>
      <c r="I2151">
        <v>51.483199999999997</v>
      </c>
      <c r="J2151">
        <v>4.88</v>
      </c>
      <c r="K2151">
        <v>22.774699999999999</v>
      </c>
      <c r="L2151">
        <v>2545.3000000000002</v>
      </c>
    </row>
    <row r="2152" spans="1:12" x14ac:dyDescent="0.35">
      <c r="A2152" s="3">
        <v>41103</v>
      </c>
      <c r="B2152">
        <v>27.531500000000001</v>
      </c>
      <c r="C2152">
        <v>82.196899999999999</v>
      </c>
      <c r="D2152">
        <v>15.74</v>
      </c>
      <c r="E2152">
        <v>28.877600000000001</v>
      </c>
      <c r="F2152">
        <v>15.231400000000001</v>
      </c>
      <c r="G2152">
        <v>84.9</v>
      </c>
      <c r="H2152">
        <v>218.39</v>
      </c>
      <c r="I2152">
        <v>52.680999999999997</v>
      </c>
      <c r="J2152">
        <v>4.9000000000000004</v>
      </c>
      <c r="K2152">
        <v>23.2441</v>
      </c>
      <c r="L2152">
        <v>2584.9699999999998</v>
      </c>
    </row>
    <row r="2153" spans="1:12" x14ac:dyDescent="0.35">
      <c r="A2153" s="3">
        <v>41106</v>
      </c>
      <c r="B2153">
        <v>27.578299999999999</v>
      </c>
      <c r="C2153">
        <v>82.460499999999996</v>
      </c>
      <c r="D2153">
        <v>15.645</v>
      </c>
      <c r="E2153">
        <v>28.818999999999999</v>
      </c>
      <c r="F2153">
        <v>15.119400000000001</v>
      </c>
      <c r="G2153">
        <v>82.98</v>
      </c>
      <c r="H2153">
        <v>216.01</v>
      </c>
      <c r="I2153">
        <v>52.0869</v>
      </c>
      <c r="J2153">
        <v>4.83</v>
      </c>
      <c r="K2153">
        <v>23.133700000000001</v>
      </c>
      <c r="L2153">
        <v>2577.0500000000002</v>
      </c>
    </row>
    <row r="2154" spans="1:12" x14ac:dyDescent="0.35">
      <c r="A2154" s="3">
        <v>41107</v>
      </c>
      <c r="B2154">
        <v>27.784400000000002</v>
      </c>
      <c r="C2154">
        <v>82.464500000000001</v>
      </c>
      <c r="D2154">
        <v>15.6</v>
      </c>
      <c r="E2154">
        <v>29.209499999999998</v>
      </c>
      <c r="F2154">
        <v>15.156700000000001</v>
      </c>
      <c r="G2154">
        <v>81.78</v>
      </c>
      <c r="H2154">
        <v>216.93</v>
      </c>
      <c r="I2154">
        <v>52.182699999999997</v>
      </c>
      <c r="J2154">
        <v>4.87</v>
      </c>
      <c r="K2154">
        <v>23.363800000000001</v>
      </c>
      <c r="L2154">
        <v>2591.65</v>
      </c>
    </row>
    <row r="2155" spans="1:12" x14ac:dyDescent="0.35">
      <c r="A2155" s="3">
        <v>41108</v>
      </c>
      <c r="B2155">
        <v>28.5245</v>
      </c>
      <c r="C2155">
        <v>82.372100000000003</v>
      </c>
      <c r="D2155">
        <v>15.7</v>
      </c>
      <c r="E2155">
        <v>29.775700000000001</v>
      </c>
      <c r="F2155">
        <v>15.595700000000001</v>
      </c>
      <c r="G2155">
        <v>81.27</v>
      </c>
      <c r="H2155">
        <v>217.47</v>
      </c>
      <c r="I2155">
        <v>53.706200000000003</v>
      </c>
      <c r="J2155">
        <v>4.8899999999999997</v>
      </c>
      <c r="K2155">
        <v>24.1279</v>
      </c>
      <c r="L2155">
        <v>2625.87</v>
      </c>
    </row>
    <row r="2156" spans="1:12" x14ac:dyDescent="0.35">
      <c r="A2156" s="3">
        <v>41109</v>
      </c>
      <c r="B2156">
        <v>28.725899999999999</v>
      </c>
      <c r="C2156">
        <v>83.467299999999994</v>
      </c>
      <c r="D2156">
        <v>15.725</v>
      </c>
      <c r="E2156">
        <v>30.132000000000001</v>
      </c>
      <c r="F2156">
        <v>15.5723</v>
      </c>
      <c r="G2156">
        <v>83.12</v>
      </c>
      <c r="H2156">
        <v>226.17</v>
      </c>
      <c r="I2156">
        <v>55.991500000000002</v>
      </c>
      <c r="J2156">
        <v>4.8600000000000003</v>
      </c>
      <c r="K2156">
        <v>23.989799999999999</v>
      </c>
      <c r="L2156">
        <v>2655.81</v>
      </c>
    </row>
    <row r="2157" spans="1:12" x14ac:dyDescent="0.35">
      <c r="A2157" s="3">
        <v>41110</v>
      </c>
      <c r="B2157">
        <v>28.210699999999999</v>
      </c>
      <c r="C2157">
        <v>82.105800000000002</v>
      </c>
      <c r="D2157">
        <v>15.914999999999999</v>
      </c>
      <c r="E2157">
        <v>29.399899999999999</v>
      </c>
      <c r="F2157">
        <v>15.2781</v>
      </c>
      <c r="G2157">
        <v>81.819999999999993</v>
      </c>
      <c r="H2157">
        <v>228.29</v>
      </c>
      <c r="I2157">
        <v>55.268099999999997</v>
      </c>
      <c r="J2157">
        <v>4.22</v>
      </c>
      <c r="K2157">
        <v>23.492699999999999</v>
      </c>
      <c r="L2157">
        <v>2618.04</v>
      </c>
    </row>
    <row r="2158" spans="1:12" x14ac:dyDescent="0.35">
      <c r="A2158" s="3">
        <v>41113</v>
      </c>
      <c r="B2158">
        <v>27.4285</v>
      </c>
      <c r="C2158">
        <v>82.042000000000002</v>
      </c>
      <c r="D2158">
        <v>15.76</v>
      </c>
      <c r="E2158">
        <v>28.945900000000002</v>
      </c>
      <c r="F2158">
        <v>15.007300000000001</v>
      </c>
      <c r="G2158">
        <v>79.94</v>
      </c>
      <c r="H2158">
        <v>226.01</v>
      </c>
      <c r="I2158">
        <v>54.923099999999998</v>
      </c>
      <c r="J2158">
        <v>4.1500000000000004</v>
      </c>
      <c r="K2158">
        <v>23.253299999999999</v>
      </c>
      <c r="L2158">
        <v>2589.9299999999998</v>
      </c>
    </row>
    <row r="2159" spans="1:12" x14ac:dyDescent="0.35">
      <c r="A2159" s="3">
        <v>41114</v>
      </c>
      <c r="B2159">
        <v>27.306699999999999</v>
      </c>
      <c r="C2159">
        <v>81.646600000000007</v>
      </c>
      <c r="D2159">
        <v>15.43</v>
      </c>
      <c r="E2159">
        <v>28.6188</v>
      </c>
      <c r="F2159">
        <v>14.120100000000001</v>
      </c>
      <c r="G2159">
        <v>80.39</v>
      </c>
      <c r="H2159">
        <v>223.04</v>
      </c>
      <c r="I2159">
        <v>54.410499999999999</v>
      </c>
      <c r="J2159">
        <v>4.0599999999999996</v>
      </c>
      <c r="K2159">
        <v>23.018599999999999</v>
      </c>
      <c r="L2159">
        <v>2567.46</v>
      </c>
    </row>
    <row r="2160" spans="1:12" x14ac:dyDescent="0.35">
      <c r="A2160" s="3">
        <v>41115</v>
      </c>
      <c r="B2160">
        <v>27.006900000000002</v>
      </c>
      <c r="C2160">
        <v>78.120800000000003</v>
      </c>
      <c r="D2160">
        <v>15.5</v>
      </c>
      <c r="E2160">
        <v>28.565200000000001</v>
      </c>
      <c r="F2160">
        <v>14.4003</v>
      </c>
      <c r="G2160">
        <v>60.28</v>
      </c>
      <c r="H2160">
        <v>217.05</v>
      </c>
      <c r="I2160">
        <v>54.884799999999998</v>
      </c>
      <c r="J2160">
        <v>4.01</v>
      </c>
      <c r="K2160">
        <v>23.133700000000001</v>
      </c>
      <c r="L2160">
        <v>2549.1999999999998</v>
      </c>
    </row>
    <row r="2161" spans="1:12" x14ac:dyDescent="0.35">
      <c r="A2161" s="3">
        <v>41116</v>
      </c>
      <c r="B2161">
        <v>27.315999999999999</v>
      </c>
      <c r="C2161">
        <v>78.108599999999996</v>
      </c>
      <c r="D2161">
        <v>15.8</v>
      </c>
      <c r="E2161">
        <v>29.287600000000001</v>
      </c>
      <c r="F2161">
        <v>14.3629</v>
      </c>
      <c r="G2161">
        <v>57.01</v>
      </c>
      <c r="H2161">
        <v>220.01</v>
      </c>
      <c r="I2161">
        <v>55.7759</v>
      </c>
      <c r="J2161">
        <v>4.04</v>
      </c>
      <c r="K2161">
        <v>23.474299999999999</v>
      </c>
      <c r="L2161">
        <v>2584.85</v>
      </c>
    </row>
    <row r="2162" spans="1:12" x14ac:dyDescent="0.35">
      <c r="A2162" s="3">
        <v>41117</v>
      </c>
      <c r="B2162">
        <v>27.8734</v>
      </c>
      <c r="C2162">
        <v>79.505300000000005</v>
      </c>
      <c r="D2162">
        <v>16.11</v>
      </c>
      <c r="E2162">
        <v>30.039300000000001</v>
      </c>
      <c r="F2162">
        <v>14.6524</v>
      </c>
      <c r="G2162">
        <v>58.92</v>
      </c>
      <c r="H2162">
        <v>237.32</v>
      </c>
      <c r="I2162">
        <v>56.858699999999999</v>
      </c>
      <c r="J2162">
        <v>4.09</v>
      </c>
      <c r="K2162">
        <v>23.952999999999999</v>
      </c>
      <c r="L2162">
        <v>2647.03</v>
      </c>
    </row>
    <row r="2163" spans="1:12" x14ac:dyDescent="0.35">
      <c r="A2163" s="3">
        <v>41120</v>
      </c>
      <c r="B2163">
        <v>27.765699999999999</v>
      </c>
      <c r="C2163">
        <v>80.846299999999999</v>
      </c>
      <c r="D2163">
        <v>15.98</v>
      </c>
      <c r="E2163">
        <v>29.8538</v>
      </c>
      <c r="F2163">
        <v>14.820499999999999</v>
      </c>
      <c r="G2163">
        <v>57.75</v>
      </c>
      <c r="H2163">
        <v>236.09</v>
      </c>
      <c r="I2163">
        <v>56.676600000000001</v>
      </c>
      <c r="J2163">
        <v>4.0999999999999996</v>
      </c>
      <c r="K2163">
        <v>23.7136</v>
      </c>
      <c r="L2163">
        <v>2642.12</v>
      </c>
    </row>
    <row r="2164" spans="1:12" x14ac:dyDescent="0.35">
      <c r="A2164" s="3">
        <v>41121</v>
      </c>
      <c r="B2164">
        <v>27.606400000000001</v>
      </c>
      <c r="C2164">
        <v>82.983599999999996</v>
      </c>
      <c r="D2164">
        <v>15.84</v>
      </c>
      <c r="E2164">
        <v>29.482800000000001</v>
      </c>
      <c r="F2164">
        <v>14.895199999999999</v>
      </c>
      <c r="G2164">
        <v>56.85</v>
      </c>
      <c r="H2164">
        <v>233.3</v>
      </c>
      <c r="I2164">
        <v>57.184399999999997</v>
      </c>
      <c r="J2164">
        <v>4.0599999999999996</v>
      </c>
      <c r="K2164">
        <v>23.6584</v>
      </c>
      <c r="L2164">
        <v>2642.53</v>
      </c>
    </row>
    <row r="2165" spans="1:12" x14ac:dyDescent="0.35">
      <c r="A2165" s="3">
        <v>41122</v>
      </c>
      <c r="B2165">
        <v>27.5502</v>
      </c>
      <c r="C2165">
        <v>82.446899999999999</v>
      </c>
      <c r="D2165">
        <v>15.99</v>
      </c>
      <c r="E2165">
        <v>29.6</v>
      </c>
      <c r="F2165">
        <v>14.923299999999999</v>
      </c>
      <c r="G2165">
        <v>54.5</v>
      </c>
      <c r="H2165">
        <v>232.09</v>
      </c>
      <c r="I2165">
        <v>57.031100000000002</v>
      </c>
      <c r="J2165">
        <v>4.05</v>
      </c>
      <c r="K2165">
        <v>23.870100000000001</v>
      </c>
      <c r="L2165">
        <v>2635.13</v>
      </c>
    </row>
    <row r="2166" spans="1:12" x14ac:dyDescent="0.35">
      <c r="A2166" s="3">
        <v>41123</v>
      </c>
      <c r="B2166">
        <v>27.344100000000001</v>
      </c>
      <c r="C2166">
        <v>82.58</v>
      </c>
      <c r="D2166">
        <v>15.744999999999999</v>
      </c>
      <c r="E2166">
        <v>29.209499999999998</v>
      </c>
      <c r="F2166">
        <v>14.6991</v>
      </c>
      <c r="G2166">
        <v>53.87</v>
      </c>
      <c r="H2166">
        <v>230.81</v>
      </c>
      <c r="I2166">
        <v>56.417900000000003</v>
      </c>
      <c r="J2166">
        <v>3.9699999999999998</v>
      </c>
      <c r="K2166">
        <v>23.851700000000001</v>
      </c>
      <c r="L2166">
        <v>2625.52</v>
      </c>
    </row>
    <row r="2167" spans="1:12" x14ac:dyDescent="0.35">
      <c r="A2167" s="3">
        <v>41124</v>
      </c>
      <c r="B2167">
        <v>27.8687</v>
      </c>
      <c r="C2167">
        <v>83.654799999999994</v>
      </c>
      <c r="D2167">
        <v>15.97</v>
      </c>
      <c r="E2167">
        <v>29.990500000000001</v>
      </c>
      <c r="F2167">
        <v>15.268800000000001</v>
      </c>
      <c r="G2167">
        <v>53.91</v>
      </c>
      <c r="H2167">
        <v>234.97</v>
      </c>
      <c r="I2167">
        <v>57.720999999999997</v>
      </c>
      <c r="J2167">
        <v>4.09</v>
      </c>
      <c r="K2167">
        <v>24.357800000000001</v>
      </c>
      <c r="L2167">
        <v>2676</v>
      </c>
    </row>
    <row r="2168" spans="1:12" x14ac:dyDescent="0.35">
      <c r="A2168" s="3">
        <v>41127</v>
      </c>
      <c r="B2168">
        <v>28.056100000000001</v>
      </c>
      <c r="C2168">
        <v>84.585499999999996</v>
      </c>
      <c r="D2168">
        <v>16.04</v>
      </c>
      <c r="E2168">
        <v>30.2638</v>
      </c>
      <c r="F2168">
        <v>15.5863</v>
      </c>
      <c r="G2168">
        <v>56.79</v>
      </c>
      <c r="H2168">
        <v>233.99</v>
      </c>
      <c r="I2168">
        <v>57.615600000000001</v>
      </c>
      <c r="J2168">
        <v>4.01</v>
      </c>
      <c r="K2168">
        <v>24.432099999999998</v>
      </c>
      <c r="L2168">
        <v>2694.09</v>
      </c>
    </row>
    <row r="2169" spans="1:12" x14ac:dyDescent="0.35">
      <c r="A2169" s="3">
        <v>41128</v>
      </c>
      <c r="B2169">
        <v>28.346499999999999</v>
      </c>
      <c r="C2169">
        <v>84.363200000000006</v>
      </c>
      <c r="D2169">
        <v>16.22</v>
      </c>
      <c r="E2169">
        <v>30.751999999999999</v>
      </c>
      <c r="F2169">
        <v>16.006599999999999</v>
      </c>
      <c r="G2169">
        <v>57.9</v>
      </c>
      <c r="H2169">
        <v>236.56</v>
      </c>
      <c r="I2169">
        <v>58.774999999999999</v>
      </c>
      <c r="J2169">
        <v>4.0199999999999996</v>
      </c>
      <c r="K2169">
        <v>24.608499999999999</v>
      </c>
      <c r="L2169">
        <v>2717.16</v>
      </c>
    </row>
    <row r="2170" spans="1:12" x14ac:dyDescent="0.35">
      <c r="A2170" s="3">
        <v>41129</v>
      </c>
      <c r="B2170">
        <v>28.412099999999999</v>
      </c>
      <c r="C2170">
        <v>84.22</v>
      </c>
      <c r="D2170">
        <v>16.170000000000002</v>
      </c>
      <c r="E2170">
        <v>30.42</v>
      </c>
      <c r="F2170">
        <v>16.025200000000002</v>
      </c>
      <c r="G2170">
        <v>57.8</v>
      </c>
      <c r="H2170">
        <v>234.38</v>
      </c>
      <c r="I2170">
        <v>58.880400000000002</v>
      </c>
      <c r="J2170">
        <v>4.4000000000000004</v>
      </c>
      <c r="K2170">
        <v>24.7014</v>
      </c>
      <c r="L2170">
        <v>2714.02</v>
      </c>
    </row>
    <row r="2171" spans="1:12" x14ac:dyDescent="0.35">
      <c r="A2171" s="3">
        <v>41130</v>
      </c>
      <c r="B2171">
        <v>28.571300000000001</v>
      </c>
      <c r="C2171">
        <v>84.700299999999999</v>
      </c>
      <c r="D2171">
        <v>16.010000000000002</v>
      </c>
      <c r="E2171">
        <v>30.625</v>
      </c>
      <c r="F2171">
        <v>16.529499999999999</v>
      </c>
      <c r="G2171">
        <v>57.91</v>
      </c>
      <c r="H2171">
        <v>234.06</v>
      </c>
      <c r="I2171">
        <v>59.407400000000003</v>
      </c>
      <c r="J2171">
        <v>4.37</v>
      </c>
      <c r="K2171">
        <v>24.7943</v>
      </c>
      <c r="L2171">
        <v>2719.61</v>
      </c>
    </row>
    <row r="2172" spans="1:12" x14ac:dyDescent="0.35">
      <c r="A2172" s="3">
        <v>41131</v>
      </c>
      <c r="B2172">
        <v>28.496400000000001</v>
      </c>
      <c r="C2172">
        <v>84.832599999999999</v>
      </c>
      <c r="D2172">
        <v>15.15</v>
      </c>
      <c r="E2172">
        <v>30.859300000000001</v>
      </c>
      <c r="F2172">
        <v>16.380099999999999</v>
      </c>
      <c r="G2172">
        <v>59.9</v>
      </c>
      <c r="H2172">
        <v>232.75</v>
      </c>
      <c r="I2172">
        <v>59.3902</v>
      </c>
      <c r="J2172">
        <v>4.34</v>
      </c>
      <c r="K2172">
        <v>24.961400000000001</v>
      </c>
      <c r="L2172">
        <v>2722.96</v>
      </c>
    </row>
    <row r="2173" spans="1:12" x14ac:dyDescent="0.35">
      <c r="A2173" s="3">
        <v>41134</v>
      </c>
      <c r="B2173">
        <v>28.468299999999999</v>
      </c>
      <c r="C2173">
        <v>85.965199999999996</v>
      </c>
      <c r="D2173">
        <v>15.02</v>
      </c>
      <c r="E2173">
        <v>30.615300000000001</v>
      </c>
      <c r="F2173">
        <v>16.193300000000001</v>
      </c>
      <c r="G2173">
        <v>59.91</v>
      </c>
      <c r="H2173">
        <v>232.44</v>
      </c>
      <c r="I2173">
        <v>59.503300000000003</v>
      </c>
      <c r="J2173">
        <v>4.26</v>
      </c>
      <c r="K2173">
        <v>24.785</v>
      </c>
      <c r="L2173">
        <v>2728.68</v>
      </c>
    </row>
    <row r="2174" spans="1:12" x14ac:dyDescent="0.35">
      <c r="A2174" s="3">
        <v>41135</v>
      </c>
      <c r="B2174">
        <v>28.4117</v>
      </c>
      <c r="C2174">
        <v>86.195800000000006</v>
      </c>
      <c r="D2174">
        <v>14.73</v>
      </c>
      <c r="E2174">
        <v>30.605499999999999</v>
      </c>
      <c r="F2174">
        <v>16.034600000000001</v>
      </c>
      <c r="G2174">
        <v>61.76</v>
      </c>
      <c r="H2174">
        <v>233.19</v>
      </c>
      <c r="I2174">
        <v>59.781100000000002</v>
      </c>
      <c r="J2174">
        <v>4.12</v>
      </c>
      <c r="K2174">
        <v>24.59</v>
      </c>
      <c r="L2174">
        <v>2727.79</v>
      </c>
    </row>
    <row r="2175" spans="1:12" x14ac:dyDescent="0.35">
      <c r="A2175" s="3">
        <v>41136</v>
      </c>
      <c r="B2175">
        <v>28.477699999999999</v>
      </c>
      <c r="C2175">
        <v>86.078400000000002</v>
      </c>
      <c r="D2175">
        <v>14.76</v>
      </c>
      <c r="E2175">
        <v>30.800799999999999</v>
      </c>
      <c r="F2175">
        <v>16.2027</v>
      </c>
      <c r="G2175">
        <v>63.26</v>
      </c>
      <c r="H2175">
        <v>237.42</v>
      </c>
      <c r="I2175">
        <v>59.905700000000003</v>
      </c>
      <c r="J2175">
        <v>4.1900000000000004</v>
      </c>
      <c r="K2175">
        <v>24.395</v>
      </c>
      <c r="L2175">
        <v>2735.47</v>
      </c>
    </row>
    <row r="2176" spans="1:12" x14ac:dyDescent="0.35">
      <c r="A2176" s="3">
        <v>41137</v>
      </c>
      <c r="B2176">
        <v>29.0246</v>
      </c>
      <c r="C2176">
        <v>86.830299999999994</v>
      </c>
      <c r="D2176">
        <v>14.99</v>
      </c>
      <c r="E2176">
        <v>31.269400000000001</v>
      </c>
      <c r="F2176">
        <v>17.7622</v>
      </c>
      <c r="G2176">
        <v>64.31</v>
      </c>
      <c r="H2176">
        <v>241.55</v>
      </c>
      <c r="I2176">
        <v>59.953600000000002</v>
      </c>
      <c r="J2176">
        <v>4.17</v>
      </c>
      <c r="K2176">
        <v>24.6921</v>
      </c>
      <c r="L2176">
        <v>2768.09</v>
      </c>
    </row>
    <row r="2177" spans="1:12" x14ac:dyDescent="0.35">
      <c r="A2177" s="3">
        <v>41138</v>
      </c>
      <c r="B2177">
        <v>29.137799999999999</v>
      </c>
      <c r="C2177">
        <v>88.436400000000006</v>
      </c>
      <c r="D2177">
        <v>15.03</v>
      </c>
      <c r="E2177">
        <v>31.435300000000002</v>
      </c>
      <c r="F2177">
        <v>17.799600000000002</v>
      </c>
      <c r="G2177">
        <v>63.69</v>
      </c>
      <c r="H2177">
        <v>241.17</v>
      </c>
      <c r="I2177">
        <v>60.643500000000003</v>
      </c>
      <c r="J2177">
        <v>4.0999999999999996</v>
      </c>
      <c r="K2177">
        <v>24.450700000000001</v>
      </c>
      <c r="L2177">
        <v>2780.3</v>
      </c>
    </row>
    <row r="2178" spans="1:12" x14ac:dyDescent="0.35">
      <c r="A2178" s="3">
        <v>41141</v>
      </c>
      <c r="B2178">
        <v>28.986899999999999</v>
      </c>
      <c r="C2178">
        <v>90.761499999999998</v>
      </c>
      <c r="D2178">
        <v>14.96</v>
      </c>
      <c r="E2178">
        <v>31.2791</v>
      </c>
      <c r="F2178">
        <v>17.6875</v>
      </c>
      <c r="G2178">
        <v>64.239999999999995</v>
      </c>
      <c r="H2178">
        <v>240.35</v>
      </c>
      <c r="I2178">
        <v>60.173999999999999</v>
      </c>
      <c r="J2178">
        <v>4.09</v>
      </c>
      <c r="K2178">
        <v>24.357800000000001</v>
      </c>
      <c r="L2178">
        <v>2784.33</v>
      </c>
    </row>
    <row r="2179" spans="1:12" x14ac:dyDescent="0.35">
      <c r="A2179" s="3">
        <v>41142</v>
      </c>
      <c r="B2179">
        <v>29.043500000000002</v>
      </c>
      <c r="C2179">
        <v>89.5214</v>
      </c>
      <c r="D2179">
        <v>14.97</v>
      </c>
      <c r="E2179">
        <v>30.995999999999999</v>
      </c>
      <c r="F2179">
        <v>17.893000000000001</v>
      </c>
      <c r="G2179">
        <v>65.599999999999994</v>
      </c>
      <c r="H2179">
        <v>239.45</v>
      </c>
      <c r="I2179">
        <v>59.484099999999998</v>
      </c>
      <c r="J2179">
        <v>4.07</v>
      </c>
      <c r="K2179">
        <v>24.246400000000001</v>
      </c>
      <c r="L2179">
        <v>2772.201</v>
      </c>
    </row>
    <row r="2180" spans="1:12" x14ac:dyDescent="0.35">
      <c r="A2180" s="3">
        <v>41143</v>
      </c>
      <c r="B2180">
        <v>28.798300000000001</v>
      </c>
      <c r="C2180">
        <v>91.269099999999995</v>
      </c>
      <c r="D2180">
        <v>14.92</v>
      </c>
      <c r="E2180">
        <v>30.947199999999999</v>
      </c>
      <c r="F2180">
        <v>17.9481</v>
      </c>
      <c r="G2180">
        <v>65.400000000000006</v>
      </c>
      <c r="H2180">
        <v>243.1</v>
      </c>
      <c r="I2180">
        <v>59.570300000000003</v>
      </c>
      <c r="J2180">
        <v>4.01</v>
      </c>
      <c r="K2180">
        <v>23.8935</v>
      </c>
      <c r="L2180">
        <v>2783.4169999999999</v>
      </c>
    </row>
    <row r="2181" spans="1:12" x14ac:dyDescent="0.35">
      <c r="A2181" s="3">
        <v>41144</v>
      </c>
      <c r="B2181">
        <v>28.529599999999999</v>
      </c>
      <c r="C2181">
        <v>90.417599999999993</v>
      </c>
      <c r="D2181">
        <v>14.865</v>
      </c>
      <c r="E2181">
        <v>30.834900000000001</v>
      </c>
      <c r="F2181">
        <v>17.860299999999999</v>
      </c>
      <c r="G2181">
        <v>64.05</v>
      </c>
      <c r="H2181">
        <v>241.19800000000001</v>
      </c>
      <c r="I2181">
        <v>59.450600000000001</v>
      </c>
      <c r="J2181">
        <v>3.9</v>
      </c>
      <c r="K2181">
        <v>23.252700000000001</v>
      </c>
      <c r="L2181">
        <v>2762.0210000000002</v>
      </c>
    </row>
    <row r="2182" spans="1:12" x14ac:dyDescent="0.35">
      <c r="A2182" s="3">
        <v>41145</v>
      </c>
      <c r="B2182">
        <v>28.8172</v>
      </c>
      <c r="C2182">
        <v>90.498400000000004</v>
      </c>
      <c r="D2182">
        <v>14.92</v>
      </c>
      <c r="E2182">
        <v>31.191299999999998</v>
      </c>
      <c r="F2182">
        <v>17.930299999999999</v>
      </c>
      <c r="G2182">
        <v>63.16</v>
      </c>
      <c r="H2182">
        <v>245.74</v>
      </c>
      <c r="I2182">
        <v>59.819499999999998</v>
      </c>
      <c r="J2182">
        <v>3.94</v>
      </c>
      <c r="K2182">
        <v>23.132000000000001</v>
      </c>
      <c r="L2182">
        <v>2778.0529999999999</v>
      </c>
    </row>
    <row r="2183" spans="1:12" x14ac:dyDescent="0.35">
      <c r="A2183" s="3">
        <v>41148</v>
      </c>
      <c r="B2183">
        <v>28.939699999999998</v>
      </c>
      <c r="C2183">
        <v>92.198400000000007</v>
      </c>
      <c r="D2183">
        <v>14.85</v>
      </c>
      <c r="E2183">
        <v>31.074100000000001</v>
      </c>
      <c r="F2183">
        <v>18.079799999999999</v>
      </c>
      <c r="G2183">
        <v>62.39</v>
      </c>
      <c r="H2183">
        <v>243.92</v>
      </c>
      <c r="I2183">
        <v>59.762</v>
      </c>
      <c r="J2183">
        <v>3.85</v>
      </c>
      <c r="K2183">
        <v>23.067</v>
      </c>
      <c r="L2183">
        <v>2782.5459999999998</v>
      </c>
    </row>
    <row r="2184" spans="1:12" x14ac:dyDescent="0.35">
      <c r="A2184" s="3">
        <v>41149</v>
      </c>
      <c r="B2184">
        <v>28.883199999999999</v>
      </c>
      <c r="C2184">
        <v>92.078299999999999</v>
      </c>
      <c r="D2184">
        <v>14.72</v>
      </c>
      <c r="E2184">
        <v>30.830100000000002</v>
      </c>
      <c r="F2184">
        <v>17.949000000000002</v>
      </c>
      <c r="G2184">
        <v>62.95</v>
      </c>
      <c r="H2184">
        <v>246.11</v>
      </c>
      <c r="I2184">
        <v>59.417000000000002</v>
      </c>
      <c r="J2184">
        <v>3.79</v>
      </c>
      <c r="K2184">
        <v>23.215599999999998</v>
      </c>
      <c r="L2184">
        <v>2782.6889999999999</v>
      </c>
    </row>
    <row r="2185" spans="1:12" x14ac:dyDescent="0.35">
      <c r="A2185" s="3">
        <v>41150</v>
      </c>
      <c r="B2185">
        <v>28.902000000000001</v>
      </c>
      <c r="C2185">
        <v>91.896199999999993</v>
      </c>
      <c r="D2185">
        <v>14.84</v>
      </c>
      <c r="E2185">
        <v>30.7422</v>
      </c>
      <c r="F2185">
        <v>17.930299999999999</v>
      </c>
      <c r="G2185">
        <v>63.44</v>
      </c>
      <c r="H2185">
        <v>247.12</v>
      </c>
      <c r="I2185">
        <v>59.512799999999999</v>
      </c>
      <c r="J2185">
        <v>3.77</v>
      </c>
      <c r="K2185">
        <v>22.907299999999999</v>
      </c>
      <c r="L2185">
        <v>2783.9969999999998</v>
      </c>
    </row>
    <row r="2186" spans="1:12" x14ac:dyDescent="0.35">
      <c r="A2186" s="3">
        <v>41151</v>
      </c>
      <c r="B2186">
        <v>28.590800000000002</v>
      </c>
      <c r="C2186">
        <v>90.586600000000004</v>
      </c>
      <c r="D2186">
        <v>14.67</v>
      </c>
      <c r="E2186">
        <v>30.431699999999999</v>
      </c>
      <c r="F2186">
        <v>17.650200000000002</v>
      </c>
      <c r="G2186">
        <v>60.48</v>
      </c>
      <c r="H2186">
        <v>246.22</v>
      </c>
      <c r="I2186">
        <v>58.640900000000002</v>
      </c>
      <c r="J2186">
        <v>3.7</v>
      </c>
      <c r="K2186">
        <v>22.537700000000001</v>
      </c>
      <c r="L2186">
        <v>2753.74</v>
      </c>
    </row>
    <row r="2187" spans="1:12" x14ac:dyDescent="0.35">
      <c r="A2187" s="3">
        <v>41152</v>
      </c>
      <c r="B2187">
        <v>29.0623</v>
      </c>
      <c r="C2187">
        <v>90.773799999999994</v>
      </c>
      <c r="D2187">
        <v>14.65</v>
      </c>
      <c r="E2187">
        <v>30.898399999999999</v>
      </c>
      <c r="F2187">
        <v>17.818300000000001</v>
      </c>
      <c r="G2187">
        <v>59.72</v>
      </c>
      <c r="H2187">
        <v>248.27</v>
      </c>
      <c r="I2187">
        <v>58.89</v>
      </c>
      <c r="J2187">
        <v>3.7199999999999998</v>
      </c>
      <c r="K2187">
        <v>23.057700000000001</v>
      </c>
      <c r="L2187">
        <v>2772.2359999999999</v>
      </c>
    </row>
    <row r="2188" spans="1:12" x14ac:dyDescent="0.35">
      <c r="A2188" s="3">
        <v>41156</v>
      </c>
      <c r="B2188">
        <v>28.652100000000001</v>
      </c>
      <c r="C2188">
        <v>92.101500000000001</v>
      </c>
      <c r="D2188">
        <v>14.89</v>
      </c>
      <c r="E2188">
        <v>30.8203</v>
      </c>
      <c r="F2188">
        <v>17.738900000000001</v>
      </c>
      <c r="G2188">
        <v>55.93</v>
      </c>
      <c r="H2188">
        <v>247.88</v>
      </c>
      <c r="I2188">
        <v>58.267200000000003</v>
      </c>
      <c r="J2188">
        <v>3.64</v>
      </c>
      <c r="K2188">
        <v>22.6724</v>
      </c>
      <c r="L2188">
        <v>2772.027</v>
      </c>
    </row>
    <row r="2189" spans="1:12" x14ac:dyDescent="0.35">
      <c r="A2189" s="3">
        <v>41157</v>
      </c>
      <c r="B2189">
        <v>28.6569</v>
      </c>
      <c r="C2189">
        <v>91.454700000000003</v>
      </c>
      <c r="D2189">
        <v>15.09</v>
      </c>
      <c r="E2189">
        <v>31.308399999999999</v>
      </c>
      <c r="F2189">
        <v>17.650200000000002</v>
      </c>
      <c r="G2189">
        <v>54.96</v>
      </c>
      <c r="H2189">
        <v>246.22</v>
      </c>
      <c r="I2189">
        <v>58.3827</v>
      </c>
      <c r="J2189">
        <v>3.51</v>
      </c>
      <c r="K2189">
        <v>22.649100000000001</v>
      </c>
      <c r="L2189">
        <v>2766.9540000000002</v>
      </c>
    </row>
    <row r="2190" spans="1:12" x14ac:dyDescent="0.35">
      <c r="A2190" s="3">
        <v>41158</v>
      </c>
      <c r="B2190">
        <v>29.557400000000001</v>
      </c>
      <c r="C2190">
        <v>92.278899999999993</v>
      </c>
      <c r="D2190">
        <v>15.11</v>
      </c>
      <c r="E2190">
        <v>31.8551</v>
      </c>
      <c r="F2190">
        <v>18.4206</v>
      </c>
      <c r="G2190">
        <v>56.65</v>
      </c>
      <c r="H2190">
        <v>251.38</v>
      </c>
      <c r="I2190">
        <v>60.249200000000002</v>
      </c>
      <c r="J2190">
        <v>3.66</v>
      </c>
      <c r="K2190">
        <v>23.303799999999999</v>
      </c>
      <c r="L2190">
        <v>2829.7080000000001</v>
      </c>
    </row>
    <row r="2191" spans="1:12" x14ac:dyDescent="0.35">
      <c r="A2191" s="3">
        <v>41159</v>
      </c>
      <c r="B2191">
        <v>29.184899999999999</v>
      </c>
      <c r="C2191">
        <v>92.847899999999996</v>
      </c>
      <c r="D2191">
        <v>15.22</v>
      </c>
      <c r="E2191">
        <v>31.825800000000001</v>
      </c>
      <c r="F2191">
        <v>18.266500000000001</v>
      </c>
      <c r="G2191">
        <v>56.66</v>
      </c>
      <c r="H2191">
        <v>259.14</v>
      </c>
      <c r="I2191">
        <v>59.585299999999997</v>
      </c>
      <c r="J2191">
        <v>3.45</v>
      </c>
      <c r="K2191">
        <v>22.4634</v>
      </c>
      <c r="L2191">
        <v>2825.107</v>
      </c>
    </row>
    <row r="2192" spans="1:12" x14ac:dyDescent="0.35">
      <c r="A2192" s="3">
        <v>41162</v>
      </c>
      <c r="B2192">
        <v>28.968</v>
      </c>
      <c r="C2192">
        <v>90.432699999999997</v>
      </c>
      <c r="D2192">
        <v>15.11</v>
      </c>
      <c r="E2192">
        <v>31.5427</v>
      </c>
      <c r="F2192">
        <v>17.883600000000001</v>
      </c>
      <c r="G2192">
        <v>55.92</v>
      </c>
      <c r="H2192">
        <v>257.08999999999997</v>
      </c>
      <c r="I2192">
        <v>58.9696</v>
      </c>
      <c r="J2192">
        <v>3.4699999999999998</v>
      </c>
      <c r="K2192">
        <v>21.599799999999998</v>
      </c>
      <c r="L2192">
        <v>2788.3519999999999</v>
      </c>
    </row>
    <row r="2193" spans="1:12" x14ac:dyDescent="0.35">
      <c r="A2193" s="3">
        <v>41163</v>
      </c>
      <c r="B2193">
        <v>29.033999999999999</v>
      </c>
      <c r="C2193">
        <v>90.139300000000006</v>
      </c>
      <c r="D2193">
        <v>15.16</v>
      </c>
      <c r="E2193">
        <v>31.552499999999998</v>
      </c>
      <c r="F2193">
        <v>17.780899999999999</v>
      </c>
      <c r="G2193">
        <v>57.16</v>
      </c>
      <c r="H2193">
        <v>255.67</v>
      </c>
      <c r="I2193">
        <v>59.5045</v>
      </c>
      <c r="J2193">
        <v>3.75</v>
      </c>
      <c r="K2193">
        <v>21.674099999999999</v>
      </c>
      <c r="L2193">
        <v>2784.893</v>
      </c>
    </row>
    <row r="2194" spans="1:12" x14ac:dyDescent="0.35">
      <c r="A2194" s="3">
        <v>41164</v>
      </c>
      <c r="B2194">
        <v>29.0246</v>
      </c>
      <c r="C2194">
        <v>91.394599999999997</v>
      </c>
      <c r="D2194">
        <v>15.4</v>
      </c>
      <c r="E2194">
        <v>31.4939</v>
      </c>
      <c r="F2194">
        <v>17.818300000000001</v>
      </c>
      <c r="G2194">
        <v>57.21</v>
      </c>
      <c r="H2194">
        <v>255.63</v>
      </c>
      <c r="I2194">
        <v>60.076000000000001</v>
      </c>
      <c r="J2194">
        <v>3.89</v>
      </c>
      <c r="K2194">
        <v>21.534800000000001</v>
      </c>
      <c r="L2194">
        <v>2791.6840000000002</v>
      </c>
    </row>
    <row r="2195" spans="1:12" x14ac:dyDescent="0.35">
      <c r="A2195" s="3">
        <v>41165</v>
      </c>
      <c r="B2195">
        <v>29.1708</v>
      </c>
      <c r="C2195">
        <v>93.194500000000005</v>
      </c>
      <c r="D2195">
        <v>15.595000000000001</v>
      </c>
      <c r="E2195">
        <v>31.845400000000001</v>
      </c>
      <c r="F2195">
        <v>18.079799999999999</v>
      </c>
      <c r="G2195">
        <v>58</v>
      </c>
      <c r="H2195">
        <v>260.24</v>
      </c>
      <c r="I2195">
        <v>61.427799999999998</v>
      </c>
      <c r="J2195">
        <v>3.92</v>
      </c>
      <c r="K2195">
        <v>21.687999999999999</v>
      </c>
      <c r="L2195">
        <v>2831.346</v>
      </c>
    </row>
    <row r="2196" spans="1:12" x14ac:dyDescent="0.35">
      <c r="A2196" s="3">
        <v>41166</v>
      </c>
      <c r="B2196">
        <v>29.430099999999999</v>
      </c>
      <c r="C2196">
        <v>94.326999999999998</v>
      </c>
      <c r="D2196">
        <v>15.77</v>
      </c>
      <c r="E2196">
        <v>32.167499999999997</v>
      </c>
      <c r="F2196">
        <v>18.2012</v>
      </c>
      <c r="G2196">
        <v>60.52</v>
      </c>
      <c r="H2196">
        <v>261.27</v>
      </c>
      <c r="I2196">
        <v>62.4236</v>
      </c>
      <c r="J2196">
        <v>3.9</v>
      </c>
      <c r="K2196">
        <v>21.701899999999998</v>
      </c>
      <c r="L2196">
        <v>2855.2339999999999</v>
      </c>
    </row>
    <row r="2197" spans="1:12" x14ac:dyDescent="0.35">
      <c r="A2197" s="3">
        <v>41169</v>
      </c>
      <c r="B2197">
        <v>29.430099999999999</v>
      </c>
      <c r="C2197">
        <v>95.486999999999995</v>
      </c>
      <c r="D2197">
        <v>15.68</v>
      </c>
      <c r="E2197">
        <v>32.314</v>
      </c>
      <c r="F2197">
        <v>17.893000000000001</v>
      </c>
      <c r="G2197">
        <v>57.02</v>
      </c>
      <c r="H2197">
        <v>258</v>
      </c>
      <c r="I2197">
        <v>62.356299999999997</v>
      </c>
      <c r="J2197">
        <v>4.01</v>
      </c>
      <c r="K2197">
        <v>21.6462</v>
      </c>
      <c r="L2197">
        <v>2856.4389999999999</v>
      </c>
    </row>
    <row r="2198" spans="1:12" x14ac:dyDescent="0.35">
      <c r="A2198" s="3">
        <v>41170</v>
      </c>
      <c r="B2198">
        <v>29.397100000000002</v>
      </c>
      <c r="C2198">
        <v>95.777500000000003</v>
      </c>
      <c r="D2198">
        <v>15.904999999999999</v>
      </c>
      <c r="E2198">
        <v>32.231000000000002</v>
      </c>
      <c r="F2198">
        <v>17.785599999999999</v>
      </c>
      <c r="G2198">
        <v>56.06</v>
      </c>
      <c r="H2198">
        <v>258.75</v>
      </c>
      <c r="I2198">
        <v>62.616100000000003</v>
      </c>
      <c r="J2198">
        <v>3.62</v>
      </c>
      <c r="K2198">
        <v>21.701899999999998</v>
      </c>
      <c r="L2198">
        <v>2857.3829999999998</v>
      </c>
    </row>
    <row r="2199" spans="1:12" x14ac:dyDescent="0.35">
      <c r="A2199" s="3">
        <v>41171</v>
      </c>
      <c r="B2199">
        <v>29.281099999999999</v>
      </c>
      <c r="C2199">
        <v>95.803399999999996</v>
      </c>
      <c r="D2199">
        <v>15.86</v>
      </c>
      <c r="E2199">
        <v>32.001600000000003</v>
      </c>
      <c r="F2199">
        <v>17.855599999999999</v>
      </c>
      <c r="G2199">
        <v>57.04</v>
      </c>
      <c r="H2199">
        <v>261.68</v>
      </c>
      <c r="I2199">
        <v>62.616100000000003</v>
      </c>
      <c r="J2199">
        <v>3.66</v>
      </c>
      <c r="K2199">
        <v>21.497599999999998</v>
      </c>
      <c r="L2199">
        <v>2864.0329999999999</v>
      </c>
    </row>
    <row r="2200" spans="1:12" x14ac:dyDescent="0.35">
      <c r="A2200" s="3">
        <v>41172</v>
      </c>
      <c r="B2200">
        <v>29.656400000000001</v>
      </c>
      <c r="C2200">
        <v>95.339500000000001</v>
      </c>
      <c r="D2200">
        <v>15.79</v>
      </c>
      <c r="E2200">
        <v>31.4939</v>
      </c>
      <c r="F2200">
        <v>17.846299999999999</v>
      </c>
      <c r="G2200">
        <v>58.74</v>
      </c>
      <c r="H2200">
        <v>260.81</v>
      </c>
      <c r="I2200">
        <v>61.913699999999999</v>
      </c>
      <c r="J2200">
        <v>3.59</v>
      </c>
      <c r="K2200">
        <v>21.5244</v>
      </c>
      <c r="L2200">
        <v>2861.6970000000001</v>
      </c>
    </row>
    <row r="2201" spans="1:12" x14ac:dyDescent="0.35">
      <c r="A2201" s="3">
        <v>41173</v>
      </c>
      <c r="B2201">
        <v>29.411200000000001</v>
      </c>
      <c r="C2201">
        <v>95.529799999999994</v>
      </c>
      <c r="D2201">
        <v>15.734999999999999</v>
      </c>
      <c r="E2201">
        <v>31.698899999999998</v>
      </c>
      <c r="F2201">
        <v>17.650200000000002</v>
      </c>
      <c r="G2201">
        <v>57.79</v>
      </c>
      <c r="H2201">
        <v>257.47000000000003</v>
      </c>
      <c r="I2201">
        <v>61.831899999999997</v>
      </c>
      <c r="J2201">
        <v>3.6</v>
      </c>
      <c r="K2201">
        <v>21.474399999999999</v>
      </c>
      <c r="L2201">
        <v>2861.6370000000002</v>
      </c>
    </row>
    <row r="2202" spans="1:12" x14ac:dyDescent="0.35">
      <c r="A2202" s="3">
        <v>41176</v>
      </c>
      <c r="B2202">
        <v>29.0246</v>
      </c>
      <c r="C2202">
        <v>94.260199999999998</v>
      </c>
      <c r="D2202">
        <v>16</v>
      </c>
      <c r="E2202">
        <v>31.459700000000002</v>
      </c>
      <c r="F2202">
        <v>17.561499999999999</v>
      </c>
      <c r="G2202">
        <v>56.39</v>
      </c>
      <c r="H2202">
        <v>254.80500000000001</v>
      </c>
      <c r="I2202">
        <v>61.254600000000003</v>
      </c>
      <c r="J2202">
        <v>3.46</v>
      </c>
      <c r="K2202">
        <v>21.167999999999999</v>
      </c>
      <c r="L2202">
        <v>2843.9839999999999</v>
      </c>
    </row>
    <row r="2203" spans="1:12" x14ac:dyDescent="0.35">
      <c r="A2203" s="3">
        <v>41177</v>
      </c>
      <c r="B2203">
        <v>28.6569</v>
      </c>
      <c r="C2203">
        <v>91.906300000000002</v>
      </c>
      <c r="D2203">
        <v>15.675000000000001</v>
      </c>
      <c r="E2203">
        <v>30.556699999999999</v>
      </c>
      <c r="F2203">
        <v>17.430700000000002</v>
      </c>
      <c r="G2203">
        <v>53.8</v>
      </c>
      <c r="H2203">
        <v>252.46</v>
      </c>
      <c r="I2203">
        <v>60.354999999999997</v>
      </c>
      <c r="J2203">
        <v>3.2800000000000002</v>
      </c>
      <c r="K2203">
        <v>20.926500000000001</v>
      </c>
      <c r="L2203">
        <v>2804.5279999999998</v>
      </c>
    </row>
    <row r="2204" spans="1:12" x14ac:dyDescent="0.35">
      <c r="A2204" s="3">
        <v>41178</v>
      </c>
      <c r="B2204">
        <v>28.444700000000001</v>
      </c>
      <c r="C2204">
        <v>90.765600000000006</v>
      </c>
      <c r="D2204">
        <v>15.61</v>
      </c>
      <c r="E2204">
        <v>29.9954</v>
      </c>
      <c r="F2204">
        <v>17.346699999999998</v>
      </c>
      <c r="G2204">
        <v>55.13</v>
      </c>
      <c r="H2204">
        <v>249.67</v>
      </c>
      <c r="I2204">
        <v>59.960599999999999</v>
      </c>
      <c r="J2204">
        <v>3.32</v>
      </c>
      <c r="K2204">
        <v>21.028700000000001</v>
      </c>
      <c r="L2204">
        <v>2781.63</v>
      </c>
    </row>
    <row r="2205" spans="1:12" x14ac:dyDescent="0.35">
      <c r="A2205" s="3">
        <v>41179</v>
      </c>
      <c r="B2205">
        <v>28.44</v>
      </c>
      <c r="C2205">
        <v>92.9679</v>
      </c>
      <c r="D2205">
        <v>16.04</v>
      </c>
      <c r="E2205">
        <v>30.473700000000001</v>
      </c>
      <c r="F2205">
        <v>17.552099999999999</v>
      </c>
      <c r="G2205">
        <v>55.55</v>
      </c>
      <c r="H2205">
        <v>256.58999999999997</v>
      </c>
      <c r="I2205">
        <v>61.086300000000001</v>
      </c>
      <c r="J2205">
        <v>3.43</v>
      </c>
      <c r="K2205">
        <v>21.4373</v>
      </c>
      <c r="L2205">
        <v>2821.596</v>
      </c>
    </row>
    <row r="2206" spans="1:12" x14ac:dyDescent="0.35">
      <c r="A2206" s="3">
        <v>41180</v>
      </c>
      <c r="B2206">
        <v>28.062799999999999</v>
      </c>
      <c r="C2206">
        <v>91.028300000000002</v>
      </c>
      <c r="D2206">
        <v>15.975</v>
      </c>
      <c r="E2206">
        <v>30.712900000000001</v>
      </c>
      <c r="F2206">
        <v>17.8323</v>
      </c>
      <c r="G2206">
        <v>54.44</v>
      </c>
      <c r="H2206">
        <v>254.32</v>
      </c>
      <c r="I2206">
        <v>60.104900000000001</v>
      </c>
      <c r="J2206">
        <v>3.37</v>
      </c>
      <c r="K2206">
        <v>21.038</v>
      </c>
      <c r="L2206">
        <v>2799.1930000000002</v>
      </c>
    </row>
    <row r="2207" spans="1:12" x14ac:dyDescent="0.35">
      <c r="A2207" s="3">
        <v>41183</v>
      </c>
      <c r="B2207">
        <v>27.808199999999999</v>
      </c>
      <c r="C2207">
        <v>89.975499999999997</v>
      </c>
      <c r="D2207">
        <v>15.824999999999999</v>
      </c>
      <c r="E2207">
        <v>30.917899999999999</v>
      </c>
      <c r="F2207">
        <v>17.780899999999999</v>
      </c>
      <c r="G2207">
        <v>56.05</v>
      </c>
      <c r="H2207">
        <v>252.01</v>
      </c>
      <c r="I2207">
        <v>59.566099999999999</v>
      </c>
      <c r="J2207">
        <v>3.2800000000000002</v>
      </c>
      <c r="K2207">
        <v>21.130800000000001</v>
      </c>
      <c r="L2207">
        <v>2794.2750000000001</v>
      </c>
    </row>
    <row r="2208" spans="1:12" x14ac:dyDescent="0.35">
      <c r="A2208" s="3">
        <v>41184</v>
      </c>
      <c r="B2208">
        <v>27.968499999999999</v>
      </c>
      <c r="C2208">
        <v>90.237499999999997</v>
      </c>
      <c r="D2208">
        <v>15.94</v>
      </c>
      <c r="E2208">
        <v>30.898399999999999</v>
      </c>
      <c r="F2208">
        <v>17.752700000000001</v>
      </c>
      <c r="G2208">
        <v>56.46</v>
      </c>
      <c r="H2208">
        <v>250.6</v>
      </c>
      <c r="I2208">
        <v>59.450600000000001</v>
      </c>
      <c r="J2208">
        <v>3.27</v>
      </c>
      <c r="K2208">
        <v>21.209800000000001</v>
      </c>
      <c r="L2208">
        <v>2799.288</v>
      </c>
    </row>
    <row r="2209" spans="1:12" x14ac:dyDescent="0.35">
      <c r="A2209" s="3">
        <v>41185</v>
      </c>
      <c r="B2209">
        <v>28.1571</v>
      </c>
      <c r="C2209">
        <v>91.621200000000002</v>
      </c>
      <c r="D2209">
        <v>16.21</v>
      </c>
      <c r="E2209">
        <v>31.064399999999999</v>
      </c>
      <c r="F2209">
        <v>17.809100000000001</v>
      </c>
      <c r="G2209">
        <v>62.58</v>
      </c>
      <c r="H2209">
        <v>255.92</v>
      </c>
      <c r="I2209">
        <v>59.72</v>
      </c>
      <c r="J2209">
        <v>3.12</v>
      </c>
      <c r="K2209">
        <v>20.9405</v>
      </c>
      <c r="L2209">
        <v>2818.8380000000002</v>
      </c>
    </row>
    <row r="2210" spans="1:12" x14ac:dyDescent="0.35">
      <c r="A2210" s="3">
        <v>41186</v>
      </c>
      <c r="B2210">
        <v>28.317399999999999</v>
      </c>
      <c r="C2210">
        <v>90.986699999999999</v>
      </c>
      <c r="D2210">
        <v>16.27</v>
      </c>
      <c r="E2210">
        <v>31.137599999999999</v>
      </c>
      <c r="F2210">
        <v>17.776199999999999</v>
      </c>
      <c r="G2210">
        <v>66.67</v>
      </c>
      <c r="H2210">
        <v>260.47000000000003</v>
      </c>
      <c r="I2210">
        <v>60.278100000000002</v>
      </c>
      <c r="J2210">
        <v>3.22</v>
      </c>
      <c r="K2210">
        <v>20.861499999999999</v>
      </c>
      <c r="L2210">
        <v>2828.5990000000002</v>
      </c>
    </row>
    <row r="2211" spans="1:12" x14ac:dyDescent="0.35">
      <c r="A2211" s="3">
        <v>41187</v>
      </c>
      <c r="B2211">
        <v>28.1477</v>
      </c>
      <c r="C2211">
        <v>89.047700000000006</v>
      </c>
      <c r="D2211">
        <v>16.09</v>
      </c>
      <c r="E2211">
        <v>30.644600000000001</v>
      </c>
      <c r="F2211">
        <v>17.743300000000001</v>
      </c>
      <c r="G2211">
        <v>66.56</v>
      </c>
      <c r="H2211">
        <v>258.51</v>
      </c>
      <c r="I2211">
        <v>60.2684</v>
      </c>
      <c r="J2211">
        <v>3.22</v>
      </c>
      <c r="K2211">
        <v>21.061199999999999</v>
      </c>
      <c r="L2211">
        <v>2811.944</v>
      </c>
    </row>
    <row r="2212" spans="1:12" x14ac:dyDescent="0.35">
      <c r="A2212" s="3">
        <v>41190</v>
      </c>
      <c r="B2212">
        <v>28.081600000000002</v>
      </c>
      <c r="C2212">
        <v>87.08</v>
      </c>
      <c r="D2212">
        <v>16.03</v>
      </c>
      <c r="E2212">
        <v>30.439599999999999</v>
      </c>
      <c r="F2212">
        <v>17.780899999999999</v>
      </c>
      <c r="G2212">
        <v>73.52</v>
      </c>
      <c r="H2212">
        <v>259.06</v>
      </c>
      <c r="I2212">
        <v>59.075400000000002</v>
      </c>
      <c r="J2212">
        <v>3.19</v>
      </c>
      <c r="K2212">
        <v>20.903300000000002</v>
      </c>
      <c r="L2212">
        <v>2786.924</v>
      </c>
    </row>
    <row r="2213" spans="1:12" x14ac:dyDescent="0.35">
      <c r="A2213" s="3">
        <v>41191</v>
      </c>
      <c r="B2213">
        <v>27.610199999999999</v>
      </c>
      <c r="C2213">
        <v>86.763400000000004</v>
      </c>
      <c r="D2213">
        <v>15.85</v>
      </c>
      <c r="E2213">
        <v>29.9221</v>
      </c>
      <c r="F2213">
        <v>17.686800000000002</v>
      </c>
      <c r="G2213">
        <v>65.528000000000006</v>
      </c>
      <c r="H2213">
        <v>250.96</v>
      </c>
      <c r="I2213">
        <v>58.1036</v>
      </c>
      <c r="J2213">
        <v>3.25</v>
      </c>
      <c r="K2213">
        <v>20.3369</v>
      </c>
      <c r="L2213">
        <v>2741.92</v>
      </c>
    </row>
    <row r="2214" spans="1:12" x14ac:dyDescent="0.35">
      <c r="A2214" s="3">
        <v>41192</v>
      </c>
      <c r="B2214">
        <v>27.327300000000001</v>
      </c>
      <c r="C2214">
        <v>87.453900000000004</v>
      </c>
      <c r="D2214">
        <v>15.83</v>
      </c>
      <c r="E2214">
        <v>29.912400000000002</v>
      </c>
      <c r="F2214">
        <v>17.2258</v>
      </c>
      <c r="G2214">
        <v>65.5</v>
      </c>
      <c r="H2214">
        <v>244.99</v>
      </c>
      <c r="I2214">
        <v>57.5167</v>
      </c>
      <c r="J2214">
        <v>3.15</v>
      </c>
      <c r="K2214">
        <v>20.206900000000001</v>
      </c>
      <c r="L2214">
        <v>2728.5439999999999</v>
      </c>
    </row>
    <row r="2215" spans="1:12" x14ac:dyDescent="0.35">
      <c r="A2215" s="3">
        <v>41193</v>
      </c>
      <c r="B2215">
        <v>27.298999999999999</v>
      </c>
      <c r="C2215">
        <v>85.7059</v>
      </c>
      <c r="D2215">
        <v>15.92</v>
      </c>
      <c r="E2215">
        <v>30.049299999999999</v>
      </c>
      <c r="F2215">
        <v>17.178799999999999</v>
      </c>
      <c r="G2215">
        <v>65.98</v>
      </c>
      <c r="H2215">
        <v>244.22</v>
      </c>
      <c r="I2215">
        <v>56.968299999999999</v>
      </c>
      <c r="J2215">
        <v>3.2</v>
      </c>
      <c r="K2215">
        <v>20.1326</v>
      </c>
      <c r="L2215">
        <v>2719.2060000000001</v>
      </c>
    </row>
    <row r="2216" spans="1:12" x14ac:dyDescent="0.35">
      <c r="A2216" s="3">
        <v>41194</v>
      </c>
      <c r="B2216">
        <v>27.534700000000001</v>
      </c>
      <c r="C2216">
        <v>85.926199999999994</v>
      </c>
      <c r="D2216">
        <v>15.88</v>
      </c>
      <c r="E2216">
        <v>30.3232</v>
      </c>
      <c r="F2216">
        <v>17.315200000000001</v>
      </c>
      <c r="G2216">
        <v>64.334000000000003</v>
      </c>
      <c r="H2216">
        <v>242.36</v>
      </c>
      <c r="I2216">
        <v>56.660400000000003</v>
      </c>
      <c r="J2216">
        <v>2.74</v>
      </c>
      <c r="K2216">
        <v>19.947099999999999</v>
      </c>
      <c r="L2216">
        <v>2720.143</v>
      </c>
    </row>
    <row r="2217" spans="1:12" x14ac:dyDescent="0.35">
      <c r="A2217" s="3">
        <v>41197</v>
      </c>
      <c r="B2217">
        <v>27.826999999999998</v>
      </c>
      <c r="C2217">
        <v>86.614699999999999</v>
      </c>
      <c r="D2217">
        <v>15.68</v>
      </c>
      <c r="E2217">
        <v>30.616599999999998</v>
      </c>
      <c r="F2217">
        <v>17.451599999999999</v>
      </c>
      <c r="G2217">
        <v>64.760000000000005</v>
      </c>
      <c r="H2217">
        <v>244.18</v>
      </c>
      <c r="I2217">
        <v>57.045299999999997</v>
      </c>
      <c r="J2217">
        <v>2.75</v>
      </c>
      <c r="K2217">
        <v>20.178999999999998</v>
      </c>
      <c r="L2217">
        <v>2739.875</v>
      </c>
    </row>
    <row r="2218" spans="1:12" x14ac:dyDescent="0.35">
      <c r="A2218" s="3">
        <v>41198</v>
      </c>
      <c r="B2218">
        <v>27.808199999999999</v>
      </c>
      <c r="C2218">
        <v>88.665899999999993</v>
      </c>
      <c r="D2218">
        <v>15.92</v>
      </c>
      <c r="E2218">
        <v>31.174199999999999</v>
      </c>
      <c r="F2218">
        <v>17.7363</v>
      </c>
      <c r="G2218">
        <v>66.05</v>
      </c>
      <c r="H2218">
        <v>243.94</v>
      </c>
      <c r="I2218">
        <v>58.075400000000002</v>
      </c>
      <c r="J2218">
        <v>2.68</v>
      </c>
      <c r="K2218">
        <v>20.7547</v>
      </c>
      <c r="L2218">
        <v>2778.3780000000002</v>
      </c>
    </row>
    <row r="2219" spans="1:12" x14ac:dyDescent="0.35">
      <c r="A2219" s="3">
        <v>41199</v>
      </c>
      <c r="B2219">
        <v>27.9025</v>
      </c>
      <c r="C2219">
        <v>87.959299999999999</v>
      </c>
      <c r="D2219">
        <v>16.09</v>
      </c>
      <c r="E2219">
        <v>30.548200000000001</v>
      </c>
      <c r="F2219">
        <v>17.5975</v>
      </c>
      <c r="G2219">
        <v>68.52</v>
      </c>
      <c r="H2219">
        <v>247.49</v>
      </c>
      <c r="I2219">
        <v>58.671300000000002</v>
      </c>
      <c r="J2219">
        <v>2.77</v>
      </c>
      <c r="K2219">
        <v>20.2347</v>
      </c>
      <c r="L2219">
        <v>2775.6239999999998</v>
      </c>
    </row>
    <row r="2220" spans="1:12" x14ac:dyDescent="0.35">
      <c r="A2220" s="3">
        <v>41200</v>
      </c>
      <c r="B2220">
        <v>27.812899999999999</v>
      </c>
      <c r="C2220">
        <v>86.325400000000002</v>
      </c>
      <c r="D2220">
        <v>16</v>
      </c>
      <c r="E2220">
        <v>30.435700000000001</v>
      </c>
      <c r="F2220">
        <v>17.503399999999999</v>
      </c>
      <c r="G2220">
        <v>67.36</v>
      </c>
      <c r="H2220">
        <v>244.85</v>
      </c>
      <c r="I2220">
        <v>57.689900000000002</v>
      </c>
      <c r="J2220">
        <v>2.62</v>
      </c>
      <c r="K2220">
        <v>20.1233</v>
      </c>
      <c r="L2220">
        <v>2744.1689999999999</v>
      </c>
    </row>
    <row r="2221" spans="1:12" x14ac:dyDescent="0.35">
      <c r="A2221" s="3">
        <v>41201</v>
      </c>
      <c r="B2221">
        <v>27.006699999999999</v>
      </c>
      <c r="C2221">
        <v>83.214299999999994</v>
      </c>
      <c r="D2221">
        <v>15.84</v>
      </c>
      <c r="E2221">
        <v>29.809699999999999</v>
      </c>
      <c r="F2221">
        <v>16.972000000000001</v>
      </c>
      <c r="G2221">
        <v>64.98</v>
      </c>
      <c r="H2221">
        <v>240</v>
      </c>
      <c r="I2221">
        <v>56.525700000000001</v>
      </c>
      <c r="J2221">
        <v>2.1800000000000002</v>
      </c>
      <c r="K2221">
        <v>19.747199999999999</v>
      </c>
      <c r="L2221">
        <v>2678.3150000000001</v>
      </c>
    </row>
    <row r="2222" spans="1:12" x14ac:dyDescent="0.35">
      <c r="A2222" s="3">
        <v>41204</v>
      </c>
      <c r="B2222">
        <v>26.403199999999998</v>
      </c>
      <c r="C2222">
        <v>86.515100000000004</v>
      </c>
      <c r="D2222">
        <v>15.77</v>
      </c>
      <c r="E2222">
        <v>30.127600000000001</v>
      </c>
      <c r="F2222">
        <v>17.113</v>
      </c>
      <c r="G2222">
        <v>67.88</v>
      </c>
      <c r="H2222">
        <v>233.78</v>
      </c>
      <c r="I2222">
        <v>56.458399999999997</v>
      </c>
      <c r="J2222">
        <v>2.1</v>
      </c>
      <c r="K2222">
        <v>19.9283</v>
      </c>
      <c r="L2222">
        <v>2694.5569999999998</v>
      </c>
    </row>
    <row r="2223" spans="1:12" x14ac:dyDescent="0.35">
      <c r="A2223" s="3">
        <v>41205</v>
      </c>
      <c r="B2223">
        <v>26.447500000000002</v>
      </c>
      <c r="C2223">
        <v>83.694000000000003</v>
      </c>
      <c r="D2223">
        <v>16.670000000000002</v>
      </c>
      <c r="E2223">
        <v>29.9221</v>
      </c>
      <c r="F2223">
        <v>16.9436</v>
      </c>
      <c r="G2223">
        <v>68.22</v>
      </c>
      <c r="H2223">
        <v>234.31</v>
      </c>
      <c r="I2223">
        <v>56.102400000000003</v>
      </c>
      <c r="J2223">
        <v>2.14</v>
      </c>
      <c r="K2223">
        <v>20.048999999999999</v>
      </c>
      <c r="L2223">
        <v>2666.02</v>
      </c>
    </row>
    <row r="2224" spans="1:12" x14ac:dyDescent="0.35">
      <c r="A2224" s="3">
        <v>41206</v>
      </c>
      <c r="B2224">
        <v>26.310600000000001</v>
      </c>
      <c r="C2224">
        <v>84.168099999999995</v>
      </c>
      <c r="D2224">
        <v>16.55</v>
      </c>
      <c r="E2224">
        <v>29.931899999999999</v>
      </c>
      <c r="F2224">
        <v>16.350899999999999</v>
      </c>
      <c r="G2224">
        <v>60.118000000000002</v>
      </c>
      <c r="H2224">
        <v>228.49</v>
      </c>
      <c r="I2224">
        <v>55.448099999999997</v>
      </c>
      <c r="J2224">
        <v>2.08</v>
      </c>
      <c r="K2224">
        <v>19.9283</v>
      </c>
      <c r="L2224">
        <v>2655.5540000000001</v>
      </c>
    </row>
    <row r="2225" spans="1:12" x14ac:dyDescent="0.35">
      <c r="A2225" s="3">
        <v>41207</v>
      </c>
      <c r="B2225">
        <v>26.29</v>
      </c>
      <c r="C2225">
        <v>83.173100000000005</v>
      </c>
      <c r="D2225">
        <v>16.61</v>
      </c>
      <c r="E2225">
        <v>30.186299999999999</v>
      </c>
      <c r="F2225">
        <v>16.1816</v>
      </c>
      <c r="G2225">
        <v>61.51</v>
      </c>
      <c r="H2225">
        <v>222.92</v>
      </c>
      <c r="I2225">
        <v>55.255699999999997</v>
      </c>
      <c r="J2225">
        <v>2.12</v>
      </c>
      <c r="K2225">
        <v>20.1419</v>
      </c>
      <c r="L2225">
        <v>2657.6570000000002</v>
      </c>
    </row>
    <row r="2226" spans="1:12" x14ac:dyDescent="0.35">
      <c r="A2226" s="3">
        <v>41208</v>
      </c>
      <c r="B2226">
        <v>26.601199999999999</v>
      </c>
      <c r="C2226">
        <v>82.417400000000001</v>
      </c>
      <c r="D2226">
        <v>16.79</v>
      </c>
      <c r="E2226">
        <v>30.313400000000001</v>
      </c>
      <c r="F2226">
        <v>16.266200000000001</v>
      </c>
      <c r="G2226">
        <v>69.58</v>
      </c>
      <c r="H2226">
        <v>238.24</v>
      </c>
      <c r="I2226">
        <v>56.804699999999997</v>
      </c>
      <c r="J2226">
        <v>2.0699999999999998</v>
      </c>
      <c r="K2226">
        <v>20.383299999999998</v>
      </c>
      <c r="L2226">
        <v>2665.8330000000001</v>
      </c>
    </row>
    <row r="2227" spans="1:12" x14ac:dyDescent="0.35">
      <c r="A2227" s="3">
        <v>41213</v>
      </c>
      <c r="B2227">
        <v>26.912400000000002</v>
      </c>
      <c r="C2227">
        <v>81.233000000000004</v>
      </c>
      <c r="D2227">
        <v>16.835000000000001</v>
      </c>
      <c r="E2227">
        <v>30.401399999999999</v>
      </c>
      <c r="F2227">
        <v>16.129799999999999</v>
      </c>
      <c r="G2227">
        <v>79.239000000000004</v>
      </c>
      <c r="H2227">
        <v>232.893</v>
      </c>
      <c r="I2227">
        <v>56.390999999999998</v>
      </c>
      <c r="J2227">
        <v>2.0499999999999998</v>
      </c>
      <c r="K2227">
        <v>20.086099999999998</v>
      </c>
      <c r="L2227">
        <v>2647.9189999999999</v>
      </c>
    </row>
    <row r="2228" spans="1:12" x14ac:dyDescent="0.35">
      <c r="A2228" s="3">
        <v>41214</v>
      </c>
      <c r="B2228">
        <v>27.831800000000001</v>
      </c>
      <c r="C2228">
        <v>81.399500000000003</v>
      </c>
      <c r="D2228">
        <v>16.95</v>
      </c>
      <c r="E2228">
        <v>30.7927</v>
      </c>
      <c r="F2228">
        <v>16.468499999999999</v>
      </c>
      <c r="G2228">
        <v>77.69</v>
      </c>
      <c r="H2228">
        <v>232.14</v>
      </c>
      <c r="I2228">
        <v>57.468600000000002</v>
      </c>
      <c r="J2228">
        <v>2.14</v>
      </c>
      <c r="K2228">
        <v>20.671199999999999</v>
      </c>
      <c r="L2228">
        <v>2687.5149999999999</v>
      </c>
    </row>
    <row r="2229" spans="1:12" x14ac:dyDescent="0.35">
      <c r="A2229" s="3">
        <v>41215</v>
      </c>
      <c r="B2229">
        <v>27.817399999999999</v>
      </c>
      <c r="C2229">
        <v>78.7059</v>
      </c>
      <c r="D2229">
        <v>17.11</v>
      </c>
      <c r="E2229">
        <v>30.528600000000001</v>
      </c>
      <c r="F2229">
        <v>16.322700000000001</v>
      </c>
      <c r="G2229">
        <v>76.900000000000006</v>
      </c>
      <c r="H2229">
        <v>232.422</v>
      </c>
      <c r="I2229">
        <v>57.054900000000004</v>
      </c>
      <c r="J2229">
        <v>2.1</v>
      </c>
      <c r="K2229">
        <v>20.485399999999998</v>
      </c>
      <c r="L2229">
        <v>2656.2750000000001</v>
      </c>
    </row>
    <row r="2230" spans="1:12" x14ac:dyDescent="0.35">
      <c r="A2230" s="3">
        <v>41218</v>
      </c>
      <c r="B2230">
        <v>27.940200000000001</v>
      </c>
      <c r="C2230">
        <v>79.773099999999999</v>
      </c>
      <c r="D2230">
        <v>17.367999999999999</v>
      </c>
      <c r="E2230">
        <v>30.567699999999999</v>
      </c>
      <c r="F2230">
        <v>16.369700000000002</v>
      </c>
      <c r="G2230">
        <v>78.239999999999995</v>
      </c>
      <c r="H2230">
        <v>234.33</v>
      </c>
      <c r="I2230">
        <v>58.142099999999999</v>
      </c>
      <c r="J2230">
        <v>2.11</v>
      </c>
      <c r="K2230">
        <v>20.4893</v>
      </c>
      <c r="L2230">
        <v>2672.9079999999999</v>
      </c>
    </row>
    <row r="2231" spans="1:12" x14ac:dyDescent="0.35">
      <c r="A2231" s="3">
        <v>41219</v>
      </c>
      <c r="B2231">
        <v>28.1571</v>
      </c>
      <c r="C2231">
        <v>79.531400000000005</v>
      </c>
      <c r="D2231">
        <v>17.46</v>
      </c>
      <c r="E2231">
        <v>30.939399999999999</v>
      </c>
      <c r="F2231">
        <v>16.445</v>
      </c>
      <c r="G2231">
        <v>76.37</v>
      </c>
      <c r="H2231">
        <v>237.56</v>
      </c>
      <c r="I2231">
        <v>58.084400000000002</v>
      </c>
      <c r="J2231">
        <v>2.0699999999999998</v>
      </c>
      <c r="K2231">
        <v>20.386900000000001</v>
      </c>
      <c r="L2231">
        <v>2681.049</v>
      </c>
    </row>
    <row r="2232" spans="1:12" x14ac:dyDescent="0.35">
      <c r="A2232" s="3">
        <v>41220</v>
      </c>
      <c r="B2232">
        <v>27.421600000000002</v>
      </c>
      <c r="C2232">
        <v>76.488600000000005</v>
      </c>
      <c r="D2232">
        <v>17.39</v>
      </c>
      <c r="E2232">
        <v>30.117799999999999</v>
      </c>
      <c r="F2232">
        <v>16.190999999999999</v>
      </c>
      <c r="G2232">
        <v>77.680000000000007</v>
      </c>
      <c r="H2232">
        <v>232.06100000000001</v>
      </c>
      <c r="I2232">
        <v>55.9208</v>
      </c>
      <c r="J2232">
        <v>2.0099999999999998</v>
      </c>
      <c r="K2232">
        <v>19.617599999999999</v>
      </c>
      <c r="L2232">
        <v>2612.6860000000001</v>
      </c>
    </row>
    <row r="2233" spans="1:12" x14ac:dyDescent="0.35">
      <c r="A2233" s="3">
        <v>41221</v>
      </c>
      <c r="B2233">
        <v>27.167000000000002</v>
      </c>
      <c r="C2233">
        <v>73.712599999999995</v>
      </c>
      <c r="D2233">
        <v>17.239999999999998</v>
      </c>
      <c r="E2233">
        <v>29.756</v>
      </c>
      <c r="F2233">
        <v>15.833500000000001</v>
      </c>
      <c r="G2233">
        <v>75.97</v>
      </c>
      <c r="H2233">
        <v>227.35</v>
      </c>
      <c r="I2233">
        <v>58.372999999999998</v>
      </c>
      <c r="J2233">
        <v>1.98</v>
      </c>
      <c r="K2233">
        <v>19.5426</v>
      </c>
      <c r="L2233">
        <v>2572.567</v>
      </c>
    </row>
    <row r="2234" spans="1:12" x14ac:dyDescent="0.35">
      <c r="A2234" s="3">
        <v>41222</v>
      </c>
      <c r="B2234">
        <v>27.1858</v>
      </c>
      <c r="C2234">
        <v>74.988799999999998</v>
      </c>
      <c r="D2234">
        <v>17.260000000000002</v>
      </c>
      <c r="E2234">
        <v>29.6874</v>
      </c>
      <c r="F2234">
        <v>15.8241</v>
      </c>
      <c r="G2234">
        <v>77.900000000000006</v>
      </c>
      <c r="H2234">
        <v>226.31</v>
      </c>
      <c r="I2234">
        <v>59.287100000000002</v>
      </c>
      <c r="J2234">
        <v>2.0299999999999998</v>
      </c>
      <c r="K2234">
        <v>19.514399999999998</v>
      </c>
      <c r="L2234">
        <v>2584.098</v>
      </c>
    </row>
    <row r="2235" spans="1:12" x14ac:dyDescent="0.35">
      <c r="A2235" s="3">
        <v>41225</v>
      </c>
      <c r="B2235">
        <v>26.610600000000002</v>
      </c>
      <c r="C2235">
        <v>74.408900000000003</v>
      </c>
      <c r="D2235">
        <v>17.510000000000002</v>
      </c>
      <c r="E2235">
        <v>29.638500000000001</v>
      </c>
      <c r="F2235">
        <v>15.856999999999999</v>
      </c>
      <c r="G2235">
        <v>78.19</v>
      </c>
      <c r="H2235">
        <v>226.47</v>
      </c>
      <c r="I2235">
        <v>59.287100000000002</v>
      </c>
      <c r="J2235">
        <v>1.99</v>
      </c>
      <c r="K2235">
        <v>19.4816</v>
      </c>
      <c r="L2235">
        <v>2582.7739999999999</v>
      </c>
    </row>
    <row r="2236" spans="1:12" x14ac:dyDescent="0.35">
      <c r="A2236" s="3">
        <v>41226</v>
      </c>
      <c r="B2236">
        <v>25.7545</v>
      </c>
      <c r="C2236">
        <v>74.418199999999999</v>
      </c>
      <c r="D2236">
        <v>17.850000000000001</v>
      </c>
      <c r="E2236">
        <v>29.364599999999999</v>
      </c>
      <c r="F2236">
        <v>15.8523</v>
      </c>
      <c r="G2236">
        <v>79.608000000000004</v>
      </c>
      <c r="H2236">
        <v>226.6</v>
      </c>
      <c r="I2236">
        <v>59.777799999999999</v>
      </c>
      <c r="J2236">
        <v>2.09</v>
      </c>
      <c r="K2236">
        <v>19.026599999999998</v>
      </c>
      <c r="L2236">
        <v>2561.8589999999999</v>
      </c>
    </row>
    <row r="2237" spans="1:12" x14ac:dyDescent="0.35">
      <c r="A2237" s="3">
        <v>41227</v>
      </c>
      <c r="B2237">
        <v>25.517299999999999</v>
      </c>
      <c r="C2237">
        <v>73.593299999999999</v>
      </c>
      <c r="D2237">
        <v>17.824999999999999</v>
      </c>
      <c r="E2237">
        <v>28.934200000000001</v>
      </c>
      <c r="F2237">
        <v>16.615099999999998</v>
      </c>
      <c r="G2237">
        <v>79.781000000000006</v>
      </c>
      <c r="H2237">
        <v>222.95</v>
      </c>
      <c r="I2237">
        <v>59.389800000000001</v>
      </c>
      <c r="J2237">
        <v>1.9300000000000002</v>
      </c>
      <c r="K2237">
        <v>18.726299999999998</v>
      </c>
      <c r="L2237">
        <v>2531.87</v>
      </c>
    </row>
    <row r="2238" spans="1:12" x14ac:dyDescent="0.35">
      <c r="A2238" s="3">
        <v>41228</v>
      </c>
      <c r="B2238">
        <v>25.346800000000002</v>
      </c>
      <c r="C2238">
        <v>72.049800000000005</v>
      </c>
      <c r="D2238">
        <v>17.89</v>
      </c>
      <c r="E2238">
        <v>29.296199999999999</v>
      </c>
      <c r="F2238">
        <v>16.879000000000001</v>
      </c>
      <c r="G2238">
        <v>81.48</v>
      </c>
      <c r="H2238">
        <v>220.59899999999999</v>
      </c>
      <c r="I2238">
        <v>58.960700000000003</v>
      </c>
      <c r="J2238">
        <v>1.87</v>
      </c>
      <c r="K2238">
        <v>18.792000000000002</v>
      </c>
      <c r="L2238">
        <v>2524.3560000000002</v>
      </c>
    </row>
    <row r="2239" spans="1:12" x14ac:dyDescent="0.35">
      <c r="A2239" s="3">
        <v>41229</v>
      </c>
      <c r="B2239">
        <v>25.213899999999999</v>
      </c>
      <c r="C2239">
        <v>72.331900000000005</v>
      </c>
      <c r="D2239">
        <v>17.86</v>
      </c>
      <c r="E2239">
        <v>29.344999999999999</v>
      </c>
      <c r="F2239">
        <v>16.924800000000001</v>
      </c>
      <c r="G2239">
        <v>80.900000000000006</v>
      </c>
      <c r="H2239">
        <v>225.23</v>
      </c>
      <c r="I2239">
        <v>59.585299999999997</v>
      </c>
      <c r="J2239">
        <v>1.8599999999999999</v>
      </c>
      <c r="K2239">
        <v>18.9421</v>
      </c>
      <c r="L2239">
        <v>2534.1559999999999</v>
      </c>
    </row>
    <row r="2240" spans="1:12" x14ac:dyDescent="0.35">
      <c r="A2240" s="3">
        <v>41232</v>
      </c>
      <c r="B2240">
        <v>25.410499999999999</v>
      </c>
      <c r="C2240">
        <v>77.548000000000002</v>
      </c>
      <c r="D2240">
        <v>18.36</v>
      </c>
      <c r="E2240">
        <v>29.481999999999999</v>
      </c>
      <c r="F2240">
        <v>17.217199999999998</v>
      </c>
      <c r="G2240">
        <v>81.361000000000004</v>
      </c>
      <c r="H2240">
        <v>229.71</v>
      </c>
      <c r="I2240">
        <v>59.7393</v>
      </c>
      <c r="J2240">
        <v>1.92</v>
      </c>
      <c r="K2240">
        <v>18.9984</v>
      </c>
      <c r="L2240">
        <v>2595.828</v>
      </c>
    </row>
    <row r="2241" spans="1:12" x14ac:dyDescent="0.35">
      <c r="A2241" s="3">
        <v>41233</v>
      </c>
      <c r="B2241">
        <v>25.393699999999999</v>
      </c>
      <c r="C2241">
        <v>76.887699999999995</v>
      </c>
      <c r="D2241">
        <v>18.239999999999998</v>
      </c>
      <c r="E2241">
        <v>29.540700000000001</v>
      </c>
      <c r="F2241">
        <v>17.254100000000001</v>
      </c>
      <c r="G2241">
        <v>82.4</v>
      </c>
      <c r="H2241">
        <v>233.78</v>
      </c>
      <c r="I2241">
        <v>59.787399999999998</v>
      </c>
      <c r="J2241">
        <v>1.88</v>
      </c>
      <c r="K2241">
        <v>18.307099999999998</v>
      </c>
      <c r="L2241">
        <v>2594.6640000000002</v>
      </c>
    </row>
    <row r="2242" spans="1:12" x14ac:dyDescent="0.35">
      <c r="A2242" s="3">
        <v>41234</v>
      </c>
      <c r="B2242">
        <v>25.6219</v>
      </c>
      <c r="C2242">
        <v>76.995500000000007</v>
      </c>
      <c r="D2242">
        <v>18.399999999999999</v>
      </c>
      <c r="E2242">
        <v>29.731400000000001</v>
      </c>
      <c r="F2242">
        <v>17.3858</v>
      </c>
      <c r="G2242">
        <v>83</v>
      </c>
      <c r="H2242">
        <v>238.03</v>
      </c>
      <c r="I2242">
        <v>59.787399999999998</v>
      </c>
      <c r="J2242">
        <v>1.87</v>
      </c>
      <c r="K2242">
        <v>18.163399999999999</v>
      </c>
      <c r="L2242">
        <v>2600.4769999999999</v>
      </c>
    </row>
    <row r="2243" spans="1:12" x14ac:dyDescent="0.35">
      <c r="A2243" s="3">
        <v>41236</v>
      </c>
      <c r="B2243">
        <v>26.334900000000001</v>
      </c>
      <c r="C2243">
        <v>78.338899999999995</v>
      </c>
      <c r="D2243">
        <v>18.57</v>
      </c>
      <c r="E2243">
        <v>30.244900000000001</v>
      </c>
      <c r="F2243">
        <v>17.724499999999999</v>
      </c>
      <c r="G2243">
        <v>82.95</v>
      </c>
      <c r="H2243">
        <v>239.88</v>
      </c>
      <c r="I2243">
        <v>60.739899999999999</v>
      </c>
      <c r="J2243">
        <v>1.95</v>
      </c>
      <c r="K2243">
        <v>18.501200000000001</v>
      </c>
      <c r="L2243">
        <v>2639.59</v>
      </c>
    </row>
    <row r="2244" spans="1:12" x14ac:dyDescent="0.35">
      <c r="A2244" s="3">
        <v>41239</v>
      </c>
      <c r="B2244">
        <v>26.035399999999999</v>
      </c>
      <c r="C2244">
        <v>80.810400000000001</v>
      </c>
      <c r="D2244">
        <v>18.754999999999999</v>
      </c>
      <c r="E2244">
        <v>30.284099999999999</v>
      </c>
      <c r="F2244">
        <v>17.9267</v>
      </c>
      <c r="G2244">
        <v>82.06</v>
      </c>
      <c r="H2244">
        <v>243.62</v>
      </c>
      <c r="I2244">
        <v>60.124099999999999</v>
      </c>
      <c r="J2244">
        <v>1.87</v>
      </c>
      <c r="K2244">
        <v>18.655999999999999</v>
      </c>
      <c r="L2244">
        <v>2651.6689999999999</v>
      </c>
    </row>
    <row r="2245" spans="1:12" x14ac:dyDescent="0.35">
      <c r="A2245" s="3">
        <v>41240</v>
      </c>
      <c r="B2245">
        <v>25.7455</v>
      </c>
      <c r="C2245">
        <v>80.159300000000002</v>
      </c>
      <c r="D2245">
        <v>18.93</v>
      </c>
      <c r="E2245">
        <v>30.5397</v>
      </c>
      <c r="F2245">
        <v>17.969100000000001</v>
      </c>
      <c r="G2245">
        <v>83.08</v>
      </c>
      <c r="H2245">
        <v>243.40199999999999</v>
      </c>
      <c r="I2245">
        <v>59.902799999999999</v>
      </c>
      <c r="J2245">
        <v>1.88</v>
      </c>
      <c r="K2245">
        <v>18.6982</v>
      </c>
      <c r="L2245">
        <v>2641.4229999999998</v>
      </c>
    </row>
    <row r="2246" spans="1:12" x14ac:dyDescent="0.35">
      <c r="A2246" s="3">
        <v>41241</v>
      </c>
      <c r="B2246">
        <v>26.011700000000001</v>
      </c>
      <c r="C2246">
        <v>79.906999999999996</v>
      </c>
      <c r="D2246">
        <v>18.91</v>
      </c>
      <c r="E2246">
        <v>31.105699999999999</v>
      </c>
      <c r="F2246">
        <v>17.8462</v>
      </c>
      <c r="G2246">
        <v>82.23</v>
      </c>
      <c r="H2246">
        <v>247.11</v>
      </c>
      <c r="I2246">
        <v>60.278100000000002</v>
      </c>
      <c r="J2246">
        <v>1.96</v>
      </c>
      <c r="K2246">
        <v>18.848300000000002</v>
      </c>
      <c r="L2246">
        <v>2665.27</v>
      </c>
    </row>
    <row r="2247" spans="1:12" x14ac:dyDescent="0.35">
      <c r="A2247" s="3">
        <v>41242</v>
      </c>
      <c r="B2247">
        <v>25.6219</v>
      </c>
      <c r="C2247">
        <v>80.787099999999995</v>
      </c>
      <c r="D2247">
        <v>18.87</v>
      </c>
      <c r="E2247">
        <v>31.1449</v>
      </c>
      <c r="F2247">
        <v>18.0168</v>
      </c>
      <c r="G2247">
        <v>81.38</v>
      </c>
      <c r="H2247">
        <v>251.27</v>
      </c>
      <c r="I2247">
        <v>60.951599999999999</v>
      </c>
      <c r="J2247">
        <v>2.04</v>
      </c>
      <c r="K2247">
        <v>18.322900000000001</v>
      </c>
      <c r="L2247">
        <v>2680.0340000000001</v>
      </c>
    </row>
    <row r="2248" spans="1:12" x14ac:dyDescent="0.35">
      <c r="A2248" s="3">
        <v>41243</v>
      </c>
      <c r="B2248">
        <v>25.3034</v>
      </c>
      <c r="C2248">
        <v>80.227800000000002</v>
      </c>
      <c r="D2248">
        <v>18.77</v>
      </c>
      <c r="E2248">
        <v>31.4725</v>
      </c>
      <c r="F2248">
        <v>17.922000000000001</v>
      </c>
      <c r="G2248">
        <v>81.709999999999994</v>
      </c>
      <c r="H2248">
        <v>252.05</v>
      </c>
      <c r="I2248">
        <v>61.211300000000001</v>
      </c>
      <c r="J2248">
        <v>2.2000000000000002</v>
      </c>
      <c r="K2248">
        <v>18.355699999999999</v>
      </c>
      <c r="L2248">
        <v>2677.8789999999999</v>
      </c>
    </row>
    <row r="2249" spans="1:12" x14ac:dyDescent="0.35">
      <c r="A2249" s="3">
        <v>41246</v>
      </c>
      <c r="B2249">
        <v>25.126899999999999</v>
      </c>
      <c r="C2249">
        <v>80.352500000000006</v>
      </c>
      <c r="D2249">
        <v>18.55</v>
      </c>
      <c r="E2249">
        <v>31.604600000000001</v>
      </c>
      <c r="F2249">
        <v>18.035900000000002</v>
      </c>
      <c r="G2249">
        <v>76</v>
      </c>
      <c r="H2249">
        <v>250.32900000000001</v>
      </c>
      <c r="I2249">
        <v>60.970799999999997</v>
      </c>
      <c r="J2249">
        <v>2.36</v>
      </c>
      <c r="K2249">
        <v>18.3323</v>
      </c>
      <c r="L2249">
        <v>2671.8359999999998</v>
      </c>
    </row>
    <row r="2250" spans="1:12" x14ac:dyDescent="0.35">
      <c r="A2250" s="3">
        <v>41247</v>
      </c>
      <c r="B2250">
        <v>25.070399999999999</v>
      </c>
      <c r="C2250">
        <v>78.9345</v>
      </c>
      <c r="D2250">
        <v>18.93</v>
      </c>
      <c r="E2250">
        <v>31.673100000000002</v>
      </c>
      <c r="F2250">
        <v>18.168399999999998</v>
      </c>
      <c r="G2250">
        <v>86.649000000000001</v>
      </c>
      <c r="H2250">
        <v>252.488</v>
      </c>
      <c r="I2250">
        <v>61.062199999999997</v>
      </c>
      <c r="J2250">
        <v>2.2599999999999998</v>
      </c>
      <c r="K2250">
        <v>18.735199999999999</v>
      </c>
      <c r="L2250">
        <v>2667.8870000000002</v>
      </c>
    </row>
    <row r="2251" spans="1:12" x14ac:dyDescent="0.35">
      <c r="A2251" s="3">
        <v>41248</v>
      </c>
      <c r="B2251">
        <v>25.355699999999999</v>
      </c>
      <c r="C2251">
        <v>73.855400000000003</v>
      </c>
      <c r="D2251">
        <v>18.89</v>
      </c>
      <c r="E2251">
        <v>31.301400000000001</v>
      </c>
      <c r="F2251">
        <v>18.206299999999999</v>
      </c>
      <c r="G2251">
        <v>83.37</v>
      </c>
      <c r="H2251">
        <v>253.96</v>
      </c>
      <c r="I2251">
        <v>61.463099999999997</v>
      </c>
      <c r="J2251">
        <v>2.29</v>
      </c>
      <c r="K2251">
        <v>18.623100000000001</v>
      </c>
      <c r="L2251">
        <v>2637.89</v>
      </c>
    </row>
    <row r="2252" spans="1:12" x14ac:dyDescent="0.35">
      <c r="A2252" s="3">
        <v>41249</v>
      </c>
      <c r="B2252">
        <v>25.408000000000001</v>
      </c>
      <c r="C2252">
        <v>75.013999999999996</v>
      </c>
      <c r="D2252">
        <v>19.2</v>
      </c>
      <c r="E2252">
        <v>31.3307</v>
      </c>
      <c r="F2252">
        <v>18.462199999999999</v>
      </c>
      <c r="G2252">
        <v>86.17</v>
      </c>
      <c r="H2252">
        <v>253.37</v>
      </c>
      <c r="I2252">
        <v>62.011899999999997</v>
      </c>
      <c r="J2252">
        <v>2.34</v>
      </c>
      <c r="K2252">
        <v>18.914000000000001</v>
      </c>
      <c r="L2252">
        <v>2656.3</v>
      </c>
    </row>
    <row r="2253" spans="1:12" x14ac:dyDescent="0.35">
      <c r="A2253" s="3">
        <v>41250</v>
      </c>
      <c r="B2253">
        <v>25.151299999999999</v>
      </c>
      <c r="C2253">
        <v>73.095699999999994</v>
      </c>
      <c r="D2253">
        <v>19.2</v>
      </c>
      <c r="E2253">
        <v>31.223099999999999</v>
      </c>
      <c r="F2253">
        <v>18.3248</v>
      </c>
      <c r="G2253">
        <v>85.98</v>
      </c>
      <c r="H2253">
        <v>253.268</v>
      </c>
      <c r="I2253">
        <v>61.685200000000002</v>
      </c>
      <c r="J2253">
        <v>2.36</v>
      </c>
      <c r="K2253">
        <v>18.909300000000002</v>
      </c>
      <c r="L2253">
        <v>2640.5390000000002</v>
      </c>
    </row>
    <row r="2254" spans="1:12" x14ac:dyDescent="0.35">
      <c r="A2254" s="3">
        <v>41253</v>
      </c>
      <c r="B2254">
        <v>25.612400000000001</v>
      </c>
      <c r="C2254">
        <v>72.625699999999995</v>
      </c>
      <c r="D2254">
        <v>19.43</v>
      </c>
      <c r="E2254">
        <v>31.369800000000001</v>
      </c>
      <c r="F2254">
        <v>18.756</v>
      </c>
      <c r="G2254">
        <v>84.8</v>
      </c>
      <c r="H2254">
        <v>247.77</v>
      </c>
      <c r="I2254">
        <v>61.752899999999997</v>
      </c>
      <c r="J2254">
        <v>2.3199999999999998</v>
      </c>
      <c r="K2254">
        <v>18.838899999999999</v>
      </c>
      <c r="L2254">
        <v>2647.5709999999999</v>
      </c>
    </row>
    <row r="2255" spans="1:12" x14ac:dyDescent="0.35">
      <c r="A2255" s="3">
        <v>41254</v>
      </c>
      <c r="B2255">
        <v>25.973600000000001</v>
      </c>
      <c r="C2255">
        <v>74.211299999999994</v>
      </c>
      <c r="D2255">
        <v>19.52</v>
      </c>
      <c r="E2255">
        <v>31.633900000000001</v>
      </c>
      <c r="F2255">
        <v>18.746500000000001</v>
      </c>
      <c r="G2255">
        <v>86.084000000000003</v>
      </c>
      <c r="H2255">
        <v>250.69</v>
      </c>
      <c r="I2255">
        <v>62.1586</v>
      </c>
      <c r="J2255">
        <v>2.33</v>
      </c>
      <c r="K2255">
        <v>19.373699999999999</v>
      </c>
      <c r="L2255">
        <v>2682.0680000000002</v>
      </c>
    </row>
    <row r="2256" spans="1:12" x14ac:dyDescent="0.35">
      <c r="A2256" s="3">
        <v>41255</v>
      </c>
      <c r="B2256">
        <v>25.897600000000001</v>
      </c>
      <c r="C2256">
        <v>73.883899999999997</v>
      </c>
      <c r="D2256">
        <v>19.38</v>
      </c>
      <c r="E2256">
        <v>31.4176</v>
      </c>
      <c r="F2256">
        <v>18.699200000000001</v>
      </c>
      <c r="G2256">
        <v>90.73</v>
      </c>
      <c r="H2256">
        <v>251.76</v>
      </c>
      <c r="I2256">
        <v>61.3264</v>
      </c>
      <c r="J2256">
        <v>2.37</v>
      </c>
      <c r="K2256">
        <v>19.392399999999999</v>
      </c>
      <c r="L2256">
        <v>2674.567</v>
      </c>
    </row>
    <row r="2257" spans="1:12" x14ac:dyDescent="0.35">
      <c r="A2257" s="3">
        <v>41256</v>
      </c>
      <c r="B2257">
        <v>25.774000000000001</v>
      </c>
      <c r="C2257">
        <v>72.607699999999994</v>
      </c>
      <c r="D2257">
        <v>19.350000000000001</v>
      </c>
      <c r="E2257">
        <v>31.093</v>
      </c>
      <c r="F2257">
        <v>18.708600000000001</v>
      </c>
      <c r="G2257">
        <v>92.56</v>
      </c>
      <c r="H2257">
        <v>251.25</v>
      </c>
      <c r="I2257">
        <v>60.622700000000002</v>
      </c>
      <c r="J2257">
        <v>2.41</v>
      </c>
      <c r="K2257">
        <v>19.223600000000001</v>
      </c>
      <c r="L2257">
        <v>2654.0140000000001</v>
      </c>
    </row>
    <row r="2258" spans="1:12" x14ac:dyDescent="0.35">
      <c r="A2258" s="3">
        <v>41257</v>
      </c>
      <c r="B2258">
        <v>25.488800000000001</v>
      </c>
      <c r="C2258">
        <v>69.880499999999998</v>
      </c>
      <c r="D2258">
        <v>19.64</v>
      </c>
      <c r="E2258">
        <v>31.437200000000001</v>
      </c>
      <c r="F2258">
        <v>18.822400000000002</v>
      </c>
      <c r="G2258">
        <v>93.3</v>
      </c>
      <c r="H2258">
        <v>249.19</v>
      </c>
      <c r="I2258">
        <v>57.792699999999996</v>
      </c>
      <c r="J2258">
        <v>2.3904000000000001</v>
      </c>
      <c r="K2258">
        <v>19.257999999999999</v>
      </c>
      <c r="L2258">
        <v>2628.0909999999999</v>
      </c>
    </row>
    <row r="2259" spans="1:12" x14ac:dyDescent="0.35">
      <c r="A2259" s="3">
        <v>41260</v>
      </c>
      <c r="B2259">
        <v>25.759699999999999</v>
      </c>
      <c r="C2259">
        <v>71.119100000000003</v>
      </c>
      <c r="D2259">
        <v>19.690000000000001</v>
      </c>
      <c r="E2259">
        <v>31.791399999999999</v>
      </c>
      <c r="F2259">
        <v>19.0593</v>
      </c>
      <c r="G2259">
        <v>94.7</v>
      </c>
      <c r="H2259">
        <v>253.86</v>
      </c>
      <c r="I2259">
        <v>59.927199999999999</v>
      </c>
      <c r="J2259">
        <v>2.46</v>
      </c>
      <c r="K2259">
        <v>19.2986</v>
      </c>
      <c r="L2259">
        <v>2664.26</v>
      </c>
    </row>
    <row r="2260" spans="1:12" x14ac:dyDescent="0.35">
      <c r="A2260" s="3">
        <v>41261</v>
      </c>
      <c r="B2260">
        <v>26.201799999999999</v>
      </c>
      <c r="C2260">
        <v>73.184799999999996</v>
      </c>
      <c r="D2260">
        <v>19.62</v>
      </c>
      <c r="E2260">
        <v>32.342199999999998</v>
      </c>
      <c r="F2260">
        <v>19.316500000000001</v>
      </c>
      <c r="G2260">
        <v>95.641000000000005</v>
      </c>
      <c r="H2260">
        <v>260.39999999999998</v>
      </c>
      <c r="I2260">
        <v>61.202300000000001</v>
      </c>
      <c r="J2260">
        <v>2.52</v>
      </c>
      <c r="K2260">
        <v>19.6645</v>
      </c>
      <c r="L2260">
        <v>2705.386</v>
      </c>
    </row>
    <row r="2261" spans="1:12" x14ac:dyDescent="0.35">
      <c r="A2261" s="3">
        <v>41262</v>
      </c>
      <c r="B2261">
        <v>25.964099999999998</v>
      </c>
      <c r="C2261">
        <v>72.144400000000005</v>
      </c>
      <c r="D2261">
        <v>19.600000000000001</v>
      </c>
      <c r="E2261">
        <v>33.532400000000003</v>
      </c>
      <c r="F2261">
        <v>19.210599999999999</v>
      </c>
      <c r="G2261">
        <v>93.978999999999999</v>
      </c>
      <c r="H2261">
        <v>257.99</v>
      </c>
      <c r="I2261">
        <v>60.419899999999998</v>
      </c>
      <c r="J2261">
        <v>2.52</v>
      </c>
      <c r="K2261">
        <v>19.7959</v>
      </c>
      <c r="L2261">
        <v>2690.99</v>
      </c>
    </row>
    <row r="2262" spans="1:12" x14ac:dyDescent="0.35">
      <c r="A2262" s="3">
        <v>41263</v>
      </c>
      <c r="B2262">
        <v>26.315899999999999</v>
      </c>
      <c r="C2262">
        <v>71.5167</v>
      </c>
      <c r="D2262">
        <v>19.6921</v>
      </c>
      <c r="E2262">
        <v>33.384700000000002</v>
      </c>
      <c r="F2262">
        <v>19.182500000000001</v>
      </c>
      <c r="G2262">
        <v>93.5</v>
      </c>
      <c r="H2262">
        <v>261.5</v>
      </c>
      <c r="I2262">
        <v>60.7194</v>
      </c>
      <c r="J2262">
        <v>2.4</v>
      </c>
      <c r="K2262">
        <v>19.729500000000002</v>
      </c>
      <c r="L2262">
        <v>2693.5520000000001</v>
      </c>
    </row>
    <row r="2263" spans="1:12" x14ac:dyDescent="0.35">
      <c r="A2263" s="3">
        <v>41264</v>
      </c>
      <c r="B2263">
        <v>26.097200000000001</v>
      </c>
      <c r="C2263">
        <v>71.187600000000003</v>
      </c>
      <c r="D2263">
        <v>19.350000000000001</v>
      </c>
      <c r="E2263">
        <v>33.207799999999999</v>
      </c>
      <c r="F2263">
        <v>18.917100000000001</v>
      </c>
      <c r="G2263">
        <v>91.34</v>
      </c>
      <c r="H2263">
        <v>256.92</v>
      </c>
      <c r="I2263">
        <v>59.511899999999997</v>
      </c>
      <c r="J2263">
        <v>2.59</v>
      </c>
      <c r="K2263">
        <v>19.4816</v>
      </c>
      <c r="L2263">
        <v>2664.674</v>
      </c>
    </row>
    <row r="2264" spans="1:12" x14ac:dyDescent="0.35">
      <c r="A2264" s="3">
        <v>41267</v>
      </c>
      <c r="B2264">
        <v>25.726400000000002</v>
      </c>
      <c r="C2264">
        <v>71.302499999999995</v>
      </c>
      <c r="D2264">
        <v>19.649999999999999</v>
      </c>
      <c r="E2264">
        <v>33.060299999999998</v>
      </c>
      <c r="F2264">
        <v>18.793900000000001</v>
      </c>
      <c r="G2264">
        <v>90.23</v>
      </c>
      <c r="H2264">
        <v>258.62</v>
      </c>
      <c r="I2264">
        <v>59.792000000000002</v>
      </c>
      <c r="J2264">
        <v>2.48</v>
      </c>
      <c r="K2264">
        <v>19.3643</v>
      </c>
      <c r="L2264">
        <v>2658.0459999999998</v>
      </c>
    </row>
    <row r="2265" spans="1:12" x14ac:dyDescent="0.35">
      <c r="A2265" s="3">
        <v>41269</v>
      </c>
      <c r="B2265">
        <v>25.536300000000001</v>
      </c>
      <c r="C2265">
        <v>70.319900000000004</v>
      </c>
      <c r="D2265">
        <v>19.57</v>
      </c>
      <c r="E2265">
        <v>33.060299999999998</v>
      </c>
      <c r="F2265">
        <v>18.879200000000001</v>
      </c>
      <c r="G2265">
        <v>90.65</v>
      </c>
      <c r="H2265">
        <v>248.631</v>
      </c>
      <c r="I2265">
        <v>59.492600000000003</v>
      </c>
      <c r="J2265">
        <v>2.4300000000000002</v>
      </c>
      <c r="K2265">
        <v>19.373699999999999</v>
      </c>
      <c r="L2265">
        <v>2637.1819999999998</v>
      </c>
    </row>
    <row r="2266" spans="1:12" x14ac:dyDescent="0.35">
      <c r="A2266" s="3">
        <v>41270</v>
      </c>
      <c r="B2266">
        <v>25.631399999999999</v>
      </c>
      <c r="C2266">
        <v>70.6023</v>
      </c>
      <c r="D2266">
        <v>19.600000000000001</v>
      </c>
      <c r="E2266">
        <v>32.7258</v>
      </c>
      <c r="F2266">
        <v>18.6233</v>
      </c>
      <c r="G2266">
        <v>90.5</v>
      </c>
      <c r="H2266">
        <v>248.31</v>
      </c>
      <c r="I2266">
        <v>59.415300000000002</v>
      </c>
      <c r="J2266">
        <v>2.39</v>
      </c>
      <c r="K2266">
        <v>19.2423</v>
      </c>
      <c r="L2266">
        <v>2632.9380000000001</v>
      </c>
    </row>
    <row r="2267" spans="1:12" x14ac:dyDescent="0.35">
      <c r="A2267" s="3">
        <v>41271</v>
      </c>
      <c r="B2267">
        <v>25.241599999999998</v>
      </c>
      <c r="C2267">
        <v>69.852400000000003</v>
      </c>
      <c r="D2267">
        <v>19.5</v>
      </c>
      <c r="E2267">
        <v>32.479900000000001</v>
      </c>
      <c r="F2267">
        <v>18.433199999999999</v>
      </c>
      <c r="G2267">
        <v>89.33</v>
      </c>
      <c r="H2267">
        <v>245.18</v>
      </c>
      <c r="I2267">
        <v>58.5732</v>
      </c>
      <c r="J2267">
        <v>2.2800000000000002</v>
      </c>
      <c r="K2267">
        <v>18.979600000000001</v>
      </c>
      <c r="L2267">
        <v>2606.3589999999999</v>
      </c>
    </row>
    <row r="2268" spans="1:12" x14ac:dyDescent="0.35">
      <c r="A2268" s="3">
        <v>41274</v>
      </c>
      <c r="B2268">
        <v>25.3934</v>
      </c>
      <c r="C2268">
        <v>72.948099999999997</v>
      </c>
      <c r="D2268">
        <v>19.899999999999999</v>
      </c>
      <c r="E2268">
        <v>32.774999999999999</v>
      </c>
      <c r="F2268">
        <v>18.622700000000002</v>
      </c>
      <c r="G2268">
        <v>92.59</v>
      </c>
      <c r="H2268">
        <v>250.87</v>
      </c>
      <c r="I2268">
        <v>59.753</v>
      </c>
      <c r="J2268">
        <v>2.4</v>
      </c>
      <c r="K2268">
        <v>19.345500000000001</v>
      </c>
      <c r="L2268">
        <v>2660.931</v>
      </c>
    </row>
    <row r="2269" spans="1:12" x14ac:dyDescent="0.35">
      <c r="A2269" s="3">
        <v>41276</v>
      </c>
      <c r="B2269">
        <v>26.258800000000001</v>
      </c>
      <c r="C2269">
        <v>75.258799999999994</v>
      </c>
      <c r="D2269">
        <v>20.079999999999998</v>
      </c>
      <c r="E2269">
        <v>34.122599999999998</v>
      </c>
      <c r="F2269">
        <v>19.2773</v>
      </c>
      <c r="G2269">
        <v>92.01</v>
      </c>
      <c r="H2269">
        <v>257.31</v>
      </c>
      <c r="I2269">
        <v>62.544899999999998</v>
      </c>
      <c r="J2269">
        <v>2.5300000000000002</v>
      </c>
      <c r="K2269">
        <v>20.058599999999998</v>
      </c>
      <c r="L2269">
        <v>2746.4740000000002</v>
      </c>
    </row>
    <row r="2270" spans="1:12" x14ac:dyDescent="0.35">
      <c r="A2270" s="3">
        <v>41277</v>
      </c>
      <c r="B2270">
        <v>25.9071</v>
      </c>
      <c r="C2270">
        <v>74.308300000000003</v>
      </c>
      <c r="D2270">
        <v>19.78</v>
      </c>
      <c r="E2270">
        <v>33.748800000000003</v>
      </c>
      <c r="F2270">
        <v>19.381499999999999</v>
      </c>
      <c r="G2270">
        <v>96.59</v>
      </c>
      <c r="H2270">
        <v>258.48</v>
      </c>
      <c r="I2270">
        <v>62.253500000000003</v>
      </c>
      <c r="J2270">
        <v>2.4900000000000002</v>
      </c>
      <c r="K2270">
        <v>20.002300000000002</v>
      </c>
      <c r="L2270">
        <v>2732.2579999999998</v>
      </c>
    </row>
    <row r="2271" spans="1:12" x14ac:dyDescent="0.35">
      <c r="A2271" s="3">
        <v>41278</v>
      </c>
      <c r="B2271">
        <v>25.4222</v>
      </c>
      <c r="C2271">
        <v>72.239000000000004</v>
      </c>
      <c r="D2271">
        <v>19.86</v>
      </c>
      <c r="E2271">
        <v>34.043900000000001</v>
      </c>
      <c r="F2271">
        <v>19.4117</v>
      </c>
      <c r="G2271">
        <v>95.98</v>
      </c>
      <c r="H2271">
        <v>259.14999999999998</v>
      </c>
      <c r="I2271">
        <v>61.337499999999999</v>
      </c>
      <c r="J2271">
        <v>2.59</v>
      </c>
      <c r="K2271">
        <v>19.8522</v>
      </c>
      <c r="L2271">
        <v>2724.491</v>
      </c>
    </row>
    <row r="2272" spans="1:12" x14ac:dyDescent="0.35">
      <c r="A2272" s="3">
        <v>41281</v>
      </c>
      <c r="B2272">
        <v>25.374700000000001</v>
      </c>
      <c r="C2272">
        <v>71.814099999999996</v>
      </c>
      <c r="D2272">
        <v>19.399999999999999</v>
      </c>
      <c r="E2272">
        <v>33.866799999999998</v>
      </c>
      <c r="F2272">
        <v>19.2302</v>
      </c>
      <c r="G2272">
        <v>99.2</v>
      </c>
      <c r="H2272">
        <v>268.459</v>
      </c>
      <c r="I2272">
        <v>61.830100000000002</v>
      </c>
      <c r="J2272">
        <v>2.67</v>
      </c>
      <c r="K2272">
        <v>19.936599999999999</v>
      </c>
      <c r="L2272">
        <v>2724.2190000000001</v>
      </c>
    </row>
    <row r="2273" spans="1:12" x14ac:dyDescent="0.35">
      <c r="A2273" s="3">
        <v>41282</v>
      </c>
      <c r="B2273">
        <v>25.241599999999998</v>
      </c>
      <c r="C2273">
        <v>72.007300000000001</v>
      </c>
      <c r="D2273">
        <v>19.66</v>
      </c>
      <c r="E2273">
        <v>33.8767</v>
      </c>
      <c r="F2273">
        <v>19.248799999999999</v>
      </c>
      <c r="G2273">
        <v>97.156000000000006</v>
      </c>
      <c r="H2273">
        <v>266.38</v>
      </c>
      <c r="I2273">
        <v>61.733499999999999</v>
      </c>
      <c r="J2273">
        <v>2.67</v>
      </c>
      <c r="K2273">
        <v>19.7865</v>
      </c>
      <c r="L2273">
        <v>2718.72</v>
      </c>
    </row>
    <row r="2274" spans="1:12" x14ac:dyDescent="0.35">
      <c r="A2274" s="3">
        <v>41283</v>
      </c>
      <c r="B2274">
        <v>25.3842</v>
      </c>
      <c r="C2274">
        <v>70.882000000000005</v>
      </c>
      <c r="D2274">
        <v>19.329999999999998</v>
      </c>
      <c r="E2274">
        <v>33.8964</v>
      </c>
      <c r="F2274">
        <v>19.2394</v>
      </c>
      <c r="G2274">
        <v>95.91</v>
      </c>
      <c r="H2274">
        <v>266.35000000000002</v>
      </c>
      <c r="I2274">
        <v>62.670499999999997</v>
      </c>
      <c r="J2274">
        <v>2.63</v>
      </c>
      <c r="K2274">
        <v>20.124199999999998</v>
      </c>
      <c r="L2274">
        <v>2727.65</v>
      </c>
    </row>
    <row r="2275" spans="1:12" x14ac:dyDescent="0.35">
      <c r="A2275" s="3">
        <v>41284</v>
      </c>
      <c r="B2275">
        <v>25.155999999999999</v>
      </c>
      <c r="C2275">
        <v>71.760599999999997</v>
      </c>
      <c r="D2275">
        <v>18.989999999999998</v>
      </c>
      <c r="E2275">
        <v>34.338999999999999</v>
      </c>
      <c r="F2275">
        <v>19.3721</v>
      </c>
      <c r="G2275">
        <v>98</v>
      </c>
      <c r="H2275">
        <v>265.33999999999997</v>
      </c>
      <c r="I2275">
        <v>62.573900000000002</v>
      </c>
      <c r="J2275">
        <v>2.62</v>
      </c>
      <c r="K2275">
        <v>20.4526</v>
      </c>
      <c r="L2275">
        <v>2744.181</v>
      </c>
    </row>
    <row r="2276" spans="1:12" x14ac:dyDescent="0.35">
      <c r="A2276" s="3">
        <v>41285</v>
      </c>
      <c r="B2276">
        <v>25.5078</v>
      </c>
      <c r="C2276">
        <v>71.320599999999999</v>
      </c>
      <c r="D2276">
        <v>19.29</v>
      </c>
      <c r="E2276">
        <v>34.2898</v>
      </c>
      <c r="F2276">
        <v>19.41</v>
      </c>
      <c r="G2276">
        <v>101.29</v>
      </c>
      <c r="H2276">
        <v>267.94</v>
      </c>
      <c r="I2276">
        <v>62.689799999999998</v>
      </c>
      <c r="J2276">
        <v>2.67</v>
      </c>
      <c r="K2276">
        <v>20.6402</v>
      </c>
      <c r="L2276">
        <v>2748.261</v>
      </c>
    </row>
    <row r="2277" spans="1:12" x14ac:dyDescent="0.35">
      <c r="A2277" s="3">
        <v>41288</v>
      </c>
      <c r="B2277">
        <v>25.564799999999998</v>
      </c>
      <c r="C2277">
        <v>68.777799999999999</v>
      </c>
      <c r="D2277">
        <v>19.43</v>
      </c>
      <c r="E2277">
        <v>34.388199999999998</v>
      </c>
      <c r="F2277">
        <v>19.874400000000001</v>
      </c>
      <c r="G2277">
        <v>103.44499999999999</v>
      </c>
      <c r="H2277">
        <v>272.73</v>
      </c>
      <c r="I2277">
        <v>62.052300000000002</v>
      </c>
      <c r="J2277">
        <v>2.64</v>
      </c>
      <c r="K2277">
        <v>20.639299999999999</v>
      </c>
      <c r="L2277">
        <v>2735.703</v>
      </c>
    </row>
    <row r="2278" spans="1:12" x14ac:dyDescent="0.35">
      <c r="A2278" s="3">
        <v>41289</v>
      </c>
      <c r="B2278">
        <v>25.8691</v>
      </c>
      <c r="C2278">
        <v>66.607900000000001</v>
      </c>
      <c r="D2278">
        <v>19.52</v>
      </c>
      <c r="E2278">
        <v>34.132399999999997</v>
      </c>
      <c r="F2278">
        <v>19.883800000000001</v>
      </c>
      <c r="G2278">
        <v>101.69</v>
      </c>
      <c r="H2278">
        <v>271.89999999999998</v>
      </c>
      <c r="I2278">
        <v>62.2455</v>
      </c>
      <c r="J2278">
        <v>2.68</v>
      </c>
      <c r="K2278">
        <v>20.527699999999999</v>
      </c>
      <c r="L2278">
        <v>2722.9830000000002</v>
      </c>
    </row>
    <row r="2279" spans="1:12" x14ac:dyDescent="0.35">
      <c r="A2279" s="3">
        <v>41290</v>
      </c>
      <c r="B2279">
        <v>25.7074</v>
      </c>
      <c r="C2279">
        <v>69.372799999999998</v>
      </c>
      <c r="D2279">
        <v>20.07</v>
      </c>
      <c r="E2279">
        <v>34.073399999999999</v>
      </c>
      <c r="F2279">
        <v>19.9312</v>
      </c>
      <c r="G2279">
        <v>97.48</v>
      </c>
      <c r="H2279">
        <v>268.93</v>
      </c>
      <c r="I2279">
        <v>62.583599999999997</v>
      </c>
      <c r="J2279">
        <v>2.7199999999999998</v>
      </c>
      <c r="K2279">
        <v>20.743400000000001</v>
      </c>
      <c r="L2279">
        <v>2734.7260000000001</v>
      </c>
    </row>
    <row r="2280" spans="1:12" x14ac:dyDescent="0.35">
      <c r="A2280" s="3">
        <v>41291</v>
      </c>
      <c r="B2280">
        <v>25.9071</v>
      </c>
      <c r="C2280">
        <v>68.905299999999997</v>
      </c>
      <c r="D2280">
        <v>20.13</v>
      </c>
      <c r="E2280">
        <v>34.053699999999999</v>
      </c>
      <c r="F2280">
        <v>19.855399999999999</v>
      </c>
      <c r="G2280">
        <v>97.7</v>
      </c>
      <c r="H2280">
        <v>270.48</v>
      </c>
      <c r="I2280">
        <v>62.916800000000002</v>
      </c>
      <c r="J2280">
        <v>2.74</v>
      </c>
      <c r="K2280">
        <v>21.278199999999998</v>
      </c>
      <c r="L2280">
        <v>2747.1469999999999</v>
      </c>
    </row>
    <row r="2281" spans="1:12" x14ac:dyDescent="0.35">
      <c r="A2281" s="3">
        <v>41292</v>
      </c>
      <c r="B2281">
        <v>25.9071</v>
      </c>
      <c r="C2281">
        <v>68.537999999999997</v>
      </c>
      <c r="D2281">
        <v>20.02</v>
      </c>
      <c r="E2281">
        <v>34.535699999999999</v>
      </c>
      <c r="F2281">
        <v>19.917000000000002</v>
      </c>
      <c r="G2281">
        <v>99.17</v>
      </c>
      <c r="H2281">
        <v>272.12</v>
      </c>
      <c r="I2281">
        <v>62.4773</v>
      </c>
      <c r="J2281">
        <v>2.46</v>
      </c>
      <c r="K2281">
        <v>19.936599999999999</v>
      </c>
      <c r="L2281">
        <v>2743.239</v>
      </c>
    </row>
    <row r="2282" spans="1:12" x14ac:dyDescent="0.35">
      <c r="A2282" s="3">
        <v>41296</v>
      </c>
      <c r="B2282">
        <v>25.812000000000001</v>
      </c>
      <c r="C2282">
        <v>69.191800000000001</v>
      </c>
      <c r="D2282">
        <v>19.899999999999999</v>
      </c>
      <c r="E2282">
        <v>34.358699999999999</v>
      </c>
      <c r="F2282">
        <v>19.779599999999999</v>
      </c>
      <c r="G2282">
        <v>97.81</v>
      </c>
      <c r="H2282">
        <v>270.19</v>
      </c>
      <c r="I2282">
        <v>62.4773</v>
      </c>
      <c r="J2282">
        <v>2.4500000000000002</v>
      </c>
      <c r="K2282">
        <v>19.861499999999999</v>
      </c>
      <c r="L2282">
        <v>2746.1849999999999</v>
      </c>
    </row>
    <row r="2283" spans="1:12" x14ac:dyDescent="0.35">
      <c r="A2283" s="3">
        <v>41297</v>
      </c>
      <c r="B2283">
        <v>26.249300000000002</v>
      </c>
      <c r="C2283">
        <v>70.457700000000003</v>
      </c>
      <c r="D2283">
        <v>20.11</v>
      </c>
      <c r="E2283">
        <v>34.122599999999998</v>
      </c>
      <c r="F2283">
        <v>19.5427</v>
      </c>
      <c r="G2283">
        <v>103.26</v>
      </c>
      <c r="H2283">
        <v>268.11</v>
      </c>
      <c r="I2283">
        <v>62.680199999999999</v>
      </c>
      <c r="J2283">
        <v>2.73</v>
      </c>
      <c r="K2283">
        <v>19.805299999999999</v>
      </c>
      <c r="L2283">
        <v>2762.1689999999999</v>
      </c>
    </row>
    <row r="2284" spans="1:12" x14ac:dyDescent="0.35">
      <c r="A2284" s="3">
        <v>41298</v>
      </c>
      <c r="B2284">
        <v>26.2684</v>
      </c>
      <c r="C2284">
        <v>61.752699999999997</v>
      </c>
      <c r="D2284">
        <v>20.440000000000001</v>
      </c>
      <c r="E2284">
        <v>34.368499999999997</v>
      </c>
      <c r="F2284">
        <v>19.921800000000001</v>
      </c>
      <c r="G2284">
        <v>146.86000000000001</v>
      </c>
      <c r="H2284">
        <v>273.62</v>
      </c>
      <c r="I2284">
        <v>62.206899999999997</v>
      </c>
      <c r="J2284">
        <v>2.79</v>
      </c>
      <c r="K2284">
        <v>19.655100000000001</v>
      </c>
      <c r="L2284">
        <v>2723.5309999999999</v>
      </c>
    </row>
    <row r="2285" spans="1:12" x14ac:dyDescent="0.35">
      <c r="A2285" s="3">
        <v>41299</v>
      </c>
      <c r="B2285">
        <v>26.506</v>
      </c>
      <c r="C2285">
        <v>60.296999999999997</v>
      </c>
      <c r="D2285">
        <v>20.37</v>
      </c>
      <c r="E2285">
        <v>34.801299999999998</v>
      </c>
      <c r="F2285">
        <v>20.045000000000002</v>
      </c>
      <c r="G2285">
        <v>169.56</v>
      </c>
      <c r="H2285">
        <v>283.99</v>
      </c>
      <c r="I2285">
        <v>61.492100000000001</v>
      </c>
      <c r="J2285">
        <v>2.85</v>
      </c>
      <c r="K2285">
        <v>19.6645</v>
      </c>
      <c r="L2285">
        <v>2736.73</v>
      </c>
    </row>
    <row r="2286" spans="1:12" x14ac:dyDescent="0.35">
      <c r="A2286" s="3">
        <v>41302</v>
      </c>
      <c r="B2286">
        <v>26.535499999999999</v>
      </c>
      <c r="C2286">
        <v>61.660899999999998</v>
      </c>
      <c r="D2286">
        <v>20.309999999999999</v>
      </c>
      <c r="E2286">
        <v>34.9587</v>
      </c>
      <c r="F2286">
        <v>19.959700000000002</v>
      </c>
      <c r="G2286">
        <v>162.11000000000001</v>
      </c>
      <c r="H2286">
        <v>276.04000000000002</v>
      </c>
      <c r="I2286">
        <v>61.5017</v>
      </c>
      <c r="J2286">
        <v>2.82</v>
      </c>
      <c r="K2286">
        <v>19.748999999999999</v>
      </c>
      <c r="L2286">
        <v>2742.4340000000002</v>
      </c>
    </row>
    <row r="2287" spans="1:12" x14ac:dyDescent="0.35">
      <c r="A2287" s="3">
        <v>41303</v>
      </c>
      <c r="B2287">
        <v>26.6296</v>
      </c>
      <c r="C2287">
        <v>62.817799999999998</v>
      </c>
      <c r="D2287">
        <v>19.7</v>
      </c>
      <c r="E2287">
        <v>35.194800000000001</v>
      </c>
      <c r="F2287">
        <v>19.694299999999998</v>
      </c>
      <c r="G2287">
        <v>169.12</v>
      </c>
      <c r="H2287">
        <v>260.35000000000002</v>
      </c>
      <c r="I2287">
        <v>61.289200000000001</v>
      </c>
      <c r="J2287">
        <v>2.74</v>
      </c>
      <c r="K2287">
        <v>19.964700000000001</v>
      </c>
      <c r="L2287">
        <v>2743.58</v>
      </c>
    </row>
    <row r="2288" spans="1:12" x14ac:dyDescent="0.35">
      <c r="A2288" s="3">
        <v>41304</v>
      </c>
      <c r="B2288">
        <v>26.477499999999999</v>
      </c>
      <c r="C2288">
        <v>62.620399999999997</v>
      </c>
      <c r="D2288">
        <v>20.12</v>
      </c>
      <c r="E2288">
        <v>34.801299999999998</v>
      </c>
      <c r="F2288">
        <v>19.5047</v>
      </c>
      <c r="G2288">
        <v>167.7</v>
      </c>
      <c r="H2288">
        <v>272.76400000000001</v>
      </c>
      <c r="I2288">
        <v>61.366500000000002</v>
      </c>
      <c r="J2288">
        <v>2.65</v>
      </c>
      <c r="K2288">
        <v>20.049199999999999</v>
      </c>
      <c r="L2288">
        <v>2738.7139999999999</v>
      </c>
    </row>
    <row r="2289" spans="1:12" x14ac:dyDescent="0.35">
      <c r="A2289" s="3">
        <v>41305</v>
      </c>
      <c r="B2289">
        <v>26.097200000000001</v>
      </c>
      <c r="C2289">
        <v>62.436700000000002</v>
      </c>
      <c r="D2289">
        <v>19.63</v>
      </c>
      <c r="E2289">
        <v>34.929200000000002</v>
      </c>
      <c r="F2289">
        <v>19.4953</v>
      </c>
      <c r="G2289">
        <v>165.24</v>
      </c>
      <c r="H2289">
        <v>265.5</v>
      </c>
      <c r="I2289">
        <v>63.771700000000003</v>
      </c>
      <c r="J2289">
        <v>2.6</v>
      </c>
      <c r="K2289">
        <v>19.739599999999999</v>
      </c>
      <c r="L2289">
        <v>2731.5329999999999</v>
      </c>
    </row>
    <row r="2290" spans="1:12" x14ac:dyDescent="0.35">
      <c r="A2290" s="3">
        <v>41306</v>
      </c>
      <c r="B2290">
        <v>26.553599999999999</v>
      </c>
      <c r="C2290">
        <v>62.180399999999999</v>
      </c>
      <c r="D2290">
        <v>19.760000000000002</v>
      </c>
      <c r="E2290">
        <v>35.6128</v>
      </c>
      <c r="F2290">
        <v>19.741700000000002</v>
      </c>
      <c r="G2290">
        <v>164.8</v>
      </c>
      <c r="H2290">
        <v>265</v>
      </c>
      <c r="I2290">
        <v>64.457499999999996</v>
      </c>
      <c r="J2290">
        <v>2.6</v>
      </c>
      <c r="K2290">
        <v>20.0351</v>
      </c>
      <c r="L2290">
        <v>2763.962</v>
      </c>
    </row>
    <row r="2291" spans="1:12" x14ac:dyDescent="0.35">
      <c r="A2291" s="3">
        <v>41309</v>
      </c>
      <c r="B2291">
        <v>26.087700000000002</v>
      </c>
      <c r="C2291">
        <v>60.630899999999997</v>
      </c>
      <c r="D2291">
        <v>19.34</v>
      </c>
      <c r="E2291">
        <v>34.555399999999999</v>
      </c>
      <c r="F2291">
        <v>19.732199999999999</v>
      </c>
      <c r="G2291">
        <v>174.74</v>
      </c>
      <c r="H2291">
        <v>259.98</v>
      </c>
      <c r="I2291">
        <v>63.404600000000002</v>
      </c>
      <c r="J2291">
        <v>2.52</v>
      </c>
      <c r="K2291">
        <v>19.8522</v>
      </c>
      <c r="L2291">
        <v>2715.6840000000002</v>
      </c>
    </row>
    <row r="2292" spans="1:12" x14ac:dyDescent="0.35">
      <c r="A2292" s="3">
        <v>41310</v>
      </c>
      <c r="B2292">
        <v>26.14</v>
      </c>
      <c r="C2292">
        <v>62.759399999999999</v>
      </c>
      <c r="D2292">
        <v>19.66</v>
      </c>
      <c r="E2292">
        <v>34.899700000000003</v>
      </c>
      <c r="F2292">
        <v>19.9786</v>
      </c>
      <c r="G2292">
        <v>174.387</v>
      </c>
      <c r="H2292">
        <v>266.89</v>
      </c>
      <c r="I2292">
        <v>64.67</v>
      </c>
      <c r="J2292">
        <v>2.6</v>
      </c>
      <c r="K2292">
        <v>20.082999999999998</v>
      </c>
      <c r="L2292">
        <v>2754.989</v>
      </c>
    </row>
    <row r="2293" spans="1:12" x14ac:dyDescent="0.35">
      <c r="A2293" s="3">
        <v>41311</v>
      </c>
      <c r="B2293">
        <v>25.992599999999999</v>
      </c>
      <c r="C2293">
        <v>62.691699999999997</v>
      </c>
      <c r="D2293">
        <v>19.850000000000001</v>
      </c>
      <c r="E2293">
        <v>34.5259</v>
      </c>
      <c r="F2293">
        <v>20.082899999999999</v>
      </c>
      <c r="G2293">
        <v>184.41</v>
      </c>
      <c r="H2293">
        <v>262.22000000000003</v>
      </c>
      <c r="I2293">
        <v>64.892200000000003</v>
      </c>
      <c r="J2293">
        <v>2.6</v>
      </c>
      <c r="K2293">
        <v>19.904299999999999</v>
      </c>
      <c r="L2293">
        <v>2746.3449999999998</v>
      </c>
    </row>
    <row r="2294" spans="1:12" x14ac:dyDescent="0.35">
      <c r="A2294" s="3">
        <v>41312</v>
      </c>
      <c r="B2294">
        <v>25.938500000000001</v>
      </c>
      <c r="C2294">
        <v>64.555700000000002</v>
      </c>
      <c r="D2294">
        <v>20.32</v>
      </c>
      <c r="E2294">
        <v>33.994700000000002</v>
      </c>
      <c r="F2294">
        <v>19.992799999999999</v>
      </c>
      <c r="G2294">
        <v>181.96199999999999</v>
      </c>
      <c r="H2294">
        <v>260.23</v>
      </c>
      <c r="I2294">
        <v>64.274000000000001</v>
      </c>
      <c r="J2294">
        <v>2.57</v>
      </c>
      <c r="K2294">
        <v>19.733599999999999</v>
      </c>
      <c r="L2294">
        <v>2746.5010000000002</v>
      </c>
    </row>
    <row r="2295" spans="1:12" x14ac:dyDescent="0.35">
      <c r="A2295" s="3">
        <v>41313</v>
      </c>
      <c r="B2295">
        <v>26.192299999999999</v>
      </c>
      <c r="C2295">
        <v>65.487799999999993</v>
      </c>
      <c r="D2295">
        <v>20.5</v>
      </c>
      <c r="E2295">
        <v>34.3292</v>
      </c>
      <c r="F2295">
        <v>20.054400000000001</v>
      </c>
      <c r="G2295">
        <v>180.97</v>
      </c>
      <c r="H2295">
        <v>261.95</v>
      </c>
      <c r="I2295">
        <v>64.67</v>
      </c>
      <c r="J2295">
        <v>2.59</v>
      </c>
      <c r="K2295">
        <v>19.913799999999998</v>
      </c>
      <c r="L2295">
        <v>2775.558</v>
      </c>
    </row>
    <row r="2296" spans="1:12" x14ac:dyDescent="0.35">
      <c r="A2296" s="3">
        <v>41316</v>
      </c>
      <c r="B2296">
        <v>26.486999999999998</v>
      </c>
      <c r="C2296">
        <v>66.170199999999994</v>
      </c>
      <c r="D2296">
        <v>20.9</v>
      </c>
      <c r="E2296">
        <v>34.388199999999998</v>
      </c>
      <c r="F2296">
        <v>20.1587</v>
      </c>
      <c r="G2296">
        <v>177.89</v>
      </c>
      <c r="H2296">
        <v>257.20999999999998</v>
      </c>
      <c r="I2296">
        <v>64.892200000000003</v>
      </c>
      <c r="J2296">
        <v>2.67</v>
      </c>
      <c r="K2296">
        <v>19.942299999999999</v>
      </c>
      <c r="L2296">
        <v>2774.636</v>
      </c>
    </row>
    <row r="2297" spans="1:12" x14ac:dyDescent="0.35">
      <c r="A2297" s="3">
        <v>41317</v>
      </c>
      <c r="B2297">
        <v>26.506</v>
      </c>
      <c r="C2297">
        <v>64.511600000000001</v>
      </c>
      <c r="D2297">
        <v>21.21</v>
      </c>
      <c r="E2297">
        <v>34.535699999999999</v>
      </c>
      <c r="F2297">
        <v>19.874400000000001</v>
      </c>
      <c r="G2297">
        <v>177.95</v>
      </c>
      <c r="H2297">
        <v>258.7</v>
      </c>
      <c r="I2297">
        <v>63.641300000000001</v>
      </c>
      <c r="J2297">
        <v>2.77</v>
      </c>
      <c r="K2297">
        <v>20.094000000000001</v>
      </c>
      <c r="L2297">
        <v>2762.62</v>
      </c>
    </row>
    <row r="2298" spans="1:12" x14ac:dyDescent="0.35">
      <c r="A2298" s="3">
        <v>41318</v>
      </c>
      <c r="B2298">
        <v>26.648599999999998</v>
      </c>
      <c r="C2298">
        <v>64.388900000000007</v>
      </c>
      <c r="D2298">
        <v>21.15</v>
      </c>
      <c r="E2298">
        <v>34.417700000000004</v>
      </c>
      <c r="F2298">
        <v>20.035499999999999</v>
      </c>
      <c r="G2298">
        <v>186.26900000000001</v>
      </c>
      <c r="H2298">
        <v>269.47000000000003</v>
      </c>
      <c r="I2298">
        <v>63.2211</v>
      </c>
      <c r="J2298">
        <v>2.75</v>
      </c>
      <c r="K2298">
        <v>20.1509</v>
      </c>
      <c r="L2298">
        <v>2773.768</v>
      </c>
    </row>
    <row r="2299" spans="1:12" x14ac:dyDescent="0.35">
      <c r="A2299" s="3">
        <v>41319</v>
      </c>
      <c r="B2299">
        <v>26.658100000000001</v>
      </c>
      <c r="C2299">
        <v>64.331000000000003</v>
      </c>
      <c r="D2299">
        <v>21.18</v>
      </c>
      <c r="E2299">
        <v>34.3292</v>
      </c>
      <c r="F2299">
        <v>19.8933</v>
      </c>
      <c r="G2299">
        <v>187.4</v>
      </c>
      <c r="H2299">
        <v>269.24</v>
      </c>
      <c r="I2299">
        <v>63.298400000000001</v>
      </c>
      <c r="J2299">
        <v>2.75</v>
      </c>
      <c r="K2299">
        <v>20.131900000000002</v>
      </c>
      <c r="L2299">
        <v>2771.4290000000001</v>
      </c>
    </row>
    <row r="2300" spans="1:12" x14ac:dyDescent="0.35">
      <c r="A2300" s="3">
        <v>41320</v>
      </c>
      <c r="B2300">
        <v>26.6296</v>
      </c>
      <c r="C2300">
        <v>63.444499999999998</v>
      </c>
      <c r="D2300">
        <v>21.015000000000001</v>
      </c>
      <c r="E2300">
        <v>34.240600000000001</v>
      </c>
      <c r="F2300">
        <v>19.8933</v>
      </c>
      <c r="G2300">
        <v>189.512</v>
      </c>
      <c r="H2300">
        <v>265.08999999999997</v>
      </c>
      <c r="I2300">
        <v>63.201799999999999</v>
      </c>
      <c r="J2300">
        <v>2.71</v>
      </c>
      <c r="K2300">
        <v>20.0229</v>
      </c>
      <c r="L2300">
        <v>2764.6669999999999</v>
      </c>
    </row>
    <row r="2301" spans="1:12" x14ac:dyDescent="0.35">
      <c r="A2301" s="3">
        <v>41324</v>
      </c>
      <c r="B2301">
        <v>26.883700000000001</v>
      </c>
      <c r="C2301">
        <v>63.420999999999999</v>
      </c>
      <c r="D2301">
        <v>21.29</v>
      </c>
      <c r="E2301">
        <v>34.820999999999998</v>
      </c>
      <c r="F2301">
        <v>20.338799999999999</v>
      </c>
      <c r="G2301">
        <v>196.45</v>
      </c>
      <c r="H2301">
        <v>269.75</v>
      </c>
      <c r="I2301">
        <v>63.433599999999998</v>
      </c>
      <c r="J2301">
        <v>2.82</v>
      </c>
      <c r="K2301">
        <v>19.994399999999999</v>
      </c>
      <c r="L2301">
        <v>2782.855</v>
      </c>
    </row>
    <row r="2302" spans="1:12" x14ac:dyDescent="0.35">
      <c r="A2302" s="3">
        <v>41325</v>
      </c>
      <c r="B2302">
        <v>26.715900000000001</v>
      </c>
      <c r="C2302">
        <v>61.885100000000001</v>
      </c>
      <c r="D2302">
        <v>20.92</v>
      </c>
      <c r="E2302">
        <v>34.432400000000001</v>
      </c>
      <c r="F2302">
        <v>20.002300000000002</v>
      </c>
      <c r="G2302">
        <v>187.12</v>
      </c>
      <c r="H2302">
        <v>266.41000000000003</v>
      </c>
      <c r="I2302">
        <v>63.047199999999997</v>
      </c>
      <c r="J2302">
        <v>2.7</v>
      </c>
      <c r="K2302">
        <v>19.657800000000002</v>
      </c>
      <c r="L2302">
        <v>2739.989</v>
      </c>
    </row>
    <row r="2303" spans="1:12" x14ac:dyDescent="0.35">
      <c r="A2303" s="3">
        <v>41326</v>
      </c>
      <c r="B2303">
        <v>26.351600000000001</v>
      </c>
      <c r="C2303">
        <v>61.500399999999999</v>
      </c>
      <c r="D2303">
        <v>20.83</v>
      </c>
      <c r="E2303">
        <v>33.719299999999997</v>
      </c>
      <c r="F2303">
        <v>19.6753</v>
      </c>
      <c r="G2303">
        <v>187.15</v>
      </c>
      <c r="H2303">
        <v>265.94</v>
      </c>
      <c r="I2303">
        <v>62.6126</v>
      </c>
      <c r="J2303">
        <v>2.6</v>
      </c>
      <c r="K2303">
        <v>19.2026</v>
      </c>
      <c r="L2303">
        <v>2711.511</v>
      </c>
    </row>
    <row r="2304" spans="1:12" x14ac:dyDescent="0.35">
      <c r="A2304" s="3">
        <v>41327</v>
      </c>
      <c r="B2304">
        <v>26.610500000000002</v>
      </c>
      <c r="C2304">
        <v>62.155299999999997</v>
      </c>
      <c r="D2304">
        <v>21.22</v>
      </c>
      <c r="E2304">
        <v>34.181600000000003</v>
      </c>
      <c r="F2304">
        <v>19.808</v>
      </c>
      <c r="G2304">
        <v>179.86</v>
      </c>
      <c r="H2304">
        <v>265.42</v>
      </c>
      <c r="I2304">
        <v>62.728499999999997</v>
      </c>
      <c r="J2304">
        <v>2.61</v>
      </c>
      <c r="K2304">
        <v>19.363800000000001</v>
      </c>
      <c r="L2304">
        <v>2737.2829999999999</v>
      </c>
    </row>
    <row r="2305" spans="1:12" x14ac:dyDescent="0.35">
      <c r="A2305" s="3">
        <v>41330</v>
      </c>
      <c r="B2305">
        <v>26.236599999999999</v>
      </c>
      <c r="C2305">
        <v>61.051000000000002</v>
      </c>
      <c r="D2305">
        <v>20.73</v>
      </c>
      <c r="E2305">
        <v>33.719299999999997</v>
      </c>
      <c r="F2305">
        <v>19.5806</v>
      </c>
      <c r="G2305">
        <v>179.32</v>
      </c>
      <c r="H2305">
        <v>259.87</v>
      </c>
      <c r="I2305">
        <v>62.593200000000003</v>
      </c>
      <c r="J2305">
        <v>2.5300000000000002</v>
      </c>
      <c r="K2305">
        <v>19.183599999999998</v>
      </c>
      <c r="L2305">
        <v>2700.9670000000001</v>
      </c>
    </row>
    <row r="2306" spans="1:12" x14ac:dyDescent="0.35">
      <c r="A2306" s="3">
        <v>41331</v>
      </c>
      <c r="B2306">
        <v>26.236599999999999</v>
      </c>
      <c r="C2306">
        <v>61.901600000000002</v>
      </c>
      <c r="D2306">
        <v>20.76</v>
      </c>
      <c r="E2306">
        <v>33.758600000000001</v>
      </c>
      <c r="F2306">
        <v>19.531300000000002</v>
      </c>
      <c r="G2306">
        <v>184.09</v>
      </c>
      <c r="H2306">
        <v>259.36</v>
      </c>
      <c r="I2306">
        <v>63.047199999999997</v>
      </c>
      <c r="J2306">
        <v>2.46</v>
      </c>
      <c r="K2306">
        <v>19.515499999999999</v>
      </c>
      <c r="L2306">
        <v>2713.0160000000001</v>
      </c>
    </row>
    <row r="2307" spans="1:12" x14ac:dyDescent="0.35">
      <c r="A2307" s="3">
        <v>41332</v>
      </c>
      <c r="B2307">
        <v>26.6584</v>
      </c>
      <c r="C2307">
        <v>61.295000000000002</v>
      </c>
      <c r="D2307">
        <v>21.16</v>
      </c>
      <c r="E2307">
        <v>34.1128</v>
      </c>
      <c r="F2307">
        <v>19.798500000000001</v>
      </c>
      <c r="G2307">
        <v>184.32</v>
      </c>
      <c r="H2307">
        <v>263.25</v>
      </c>
      <c r="I2307">
        <v>63.404600000000002</v>
      </c>
      <c r="J2307">
        <v>2.5300000000000002</v>
      </c>
      <c r="K2307">
        <v>19.8474</v>
      </c>
      <c r="L2307">
        <v>2741.2559999999999</v>
      </c>
    </row>
    <row r="2308" spans="1:12" x14ac:dyDescent="0.35">
      <c r="A2308" s="3">
        <v>41333</v>
      </c>
      <c r="B2308">
        <v>26.648800000000001</v>
      </c>
      <c r="C2308">
        <v>60.857900000000001</v>
      </c>
      <c r="D2308">
        <v>21.305</v>
      </c>
      <c r="E2308">
        <v>33.68</v>
      </c>
      <c r="F2308">
        <v>19.7654</v>
      </c>
      <c r="G2308">
        <v>188.08</v>
      </c>
      <c r="H2308">
        <v>264.27</v>
      </c>
      <c r="I2308">
        <v>63.404600000000002</v>
      </c>
      <c r="J2308">
        <v>2.4900000000000002</v>
      </c>
      <c r="K2308">
        <v>19.8</v>
      </c>
      <c r="L2308">
        <v>2738.5839999999998</v>
      </c>
    </row>
    <row r="2309" spans="1:12" x14ac:dyDescent="0.35">
      <c r="A2309" s="3">
        <v>41334</v>
      </c>
      <c r="B2309">
        <v>26.7926</v>
      </c>
      <c r="C2309">
        <v>59.350999999999999</v>
      </c>
      <c r="D2309">
        <v>21.94</v>
      </c>
      <c r="E2309">
        <v>34.063600000000001</v>
      </c>
      <c r="F2309">
        <v>19.741700000000002</v>
      </c>
      <c r="G2309">
        <v>189.37</v>
      </c>
      <c r="H2309">
        <v>265.74</v>
      </c>
      <c r="I2309">
        <v>64.042199999999994</v>
      </c>
      <c r="J2309">
        <v>2.42</v>
      </c>
      <c r="K2309">
        <v>19.942299999999999</v>
      </c>
      <c r="L2309">
        <v>2747.752</v>
      </c>
    </row>
    <row r="2310" spans="1:12" x14ac:dyDescent="0.35">
      <c r="A2310" s="3">
        <v>41337</v>
      </c>
      <c r="B2310">
        <v>26.984300000000001</v>
      </c>
      <c r="C2310">
        <v>57.914299999999997</v>
      </c>
      <c r="D2310">
        <v>22.7</v>
      </c>
      <c r="E2310">
        <v>34.476700000000001</v>
      </c>
      <c r="F2310">
        <v>19.656400000000001</v>
      </c>
      <c r="G2310">
        <v>181.21</v>
      </c>
      <c r="H2310">
        <v>273.11</v>
      </c>
      <c r="I2310">
        <v>64.360900000000001</v>
      </c>
      <c r="J2310">
        <v>2.4</v>
      </c>
      <c r="K2310">
        <v>20.169799999999999</v>
      </c>
      <c r="L2310">
        <v>2759.5340000000001</v>
      </c>
    </row>
    <row r="2311" spans="1:12" x14ac:dyDescent="0.35">
      <c r="A2311" s="3">
        <v>41338</v>
      </c>
      <c r="B2311">
        <v>27.175999999999998</v>
      </c>
      <c r="C2311">
        <v>59.443899999999999</v>
      </c>
      <c r="D2311">
        <v>22.95</v>
      </c>
      <c r="E2311">
        <v>34.880000000000003</v>
      </c>
      <c r="F2311">
        <v>20.109400000000001</v>
      </c>
      <c r="G2311">
        <v>181.73</v>
      </c>
      <c r="H2311">
        <v>275.58999999999997</v>
      </c>
      <c r="I2311">
        <v>65.655299999999997</v>
      </c>
      <c r="J2311">
        <v>2.4300000000000002</v>
      </c>
      <c r="K2311">
        <v>20.397400000000001</v>
      </c>
      <c r="L2311">
        <v>2799.2460000000001</v>
      </c>
    </row>
    <row r="2312" spans="1:12" x14ac:dyDescent="0.35">
      <c r="A2312" s="3">
        <v>41339</v>
      </c>
      <c r="B2312">
        <v>26.9268</v>
      </c>
      <c r="C2312">
        <v>58.688099999999999</v>
      </c>
      <c r="D2312">
        <v>22.8</v>
      </c>
      <c r="E2312">
        <v>35.273499999999999</v>
      </c>
      <c r="F2312">
        <v>20.580400000000001</v>
      </c>
      <c r="G2312">
        <v>182.94</v>
      </c>
      <c r="H2312">
        <v>273.79000000000002</v>
      </c>
      <c r="I2312">
        <v>64.637299999999996</v>
      </c>
      <c r="J2312">
        <v>2.4300000000000002</v>
      </c>
      <c r="K2312">
        <v>20.625</v>
      </c>
      <c r="L2312">
        <v>2792.56</v>
      </c>
    </row>
    <row r="2313" spans="1:12" x14ac:dyDescent="0.35">
      <c r="A2313" s="3">
        <v>41340</v>
      </c>
      <c r="B2313">
        <v>26.974699999999999</v>
      </c>
      <c r="C2313">
        <v>59.366399999999999</v>
      </c>
      <c r="D2313">
        <v>22.7</v>
      </c>
      <c r="E2313">
        <v>35.3521</v>
      </c>
      <c r="F2313">
        <v>20.6629</v>
      </c>
      <c r="G2313">
        <v>181.56</v>
      </c>
      <c r="H2313">
        <v>273.88</v>
      </c>
      <c r="I2313">
        <v>64.753600000000006</v>
      </c>
      <c r="J2313">
        <v>2.5499999999999998</v>
      </c>
      <c r="K2313">
        <v>20.7578</v>
      </c>
      <c r="L2313">
        <v>2799.4879999999998</v>
      </c>
    </row>
    <row r="2314" spans="1:12" x14ac:dyDescent="0.35">
      <c r="A2314" s="3">
        <v>41341</v>
      </c>
      <c r="B2314">
        <v>26.840499999999999</v>
      </c>
      <c r="C2314">
        <v>59.523299999999999</v>
      </c>
      <c r="D2314">
        <v>22.9</v>
      </c>
      <c r="E2314">
        <v>35.125900000000001</v>
      </c>
      <c r="F2314">
        <v>20.689399999999999</v>
      </c>
      <c r="G2314">
        <v>184.7</v>
      </c>
      <c r="H2314">
        <v>274.19</v>
      </c>
      <c r="I2314">
        <v>64.617900000000006</v>
      </c>
      <c r="J2314">
        <v>2.56</v>
      </c>
      <c r="K2314">
        <v>20.463799999999999</v>
      </c>
      <c r="L2314">
        <v>2804.1120000000001</v>
      </c>
    </row>
    <row r="2315" spans="1:12" x14ac:dyDescent="0.35">
      <c r="A2315" s="3">
        <v>41344</v>
      </c>
      <c r="B2315">
        <v>26.715900000000001</v>
      </c>
      <c r="C2315">
        <v>60.371200000000002</v>
      </c>
      <c r="D2315">
        <v>22.6</v>
      </c>
      <c r="E2315">
        <v>35.293100000000003</v>
      </c>
      <c r="F2315">
        <v>20.736799999999999</v>
      </c>
      <c r="G2315">
        <v>180.45</v>
      </c>
      <c r="H2315">
        <v>271.24</v>
      </c>
      <c r="I2315">
        <v>64.666399999999996</v>
      </c>
      <c r="J2315">
        <v>2.59</v>
      </c>
      <c r="K2315">
        <v>20.568100000000001</v>
      </c>
      <c r="L2315">
        <v>2811.857</v>
      </c>
    </row>
    <row r="2316" spans="1:12" x14ac:dyDescent="0.35">
      <c r="A2316" s="3">
        <v>41345</v>
      </c>
      <c r="B2316">
        <v>26.754200000000001</v>
      </c>
      <c r="C2316">
        <v>59.069699999999997</v>
      </c>
      <c r="D2316">
        <v>22.4</v>
      </c>
      <c r="E2316">
        <v>34.850499999999997</v>
      </c>
      <c r="F2316">
        <v>20.566199999999998</v>
      </c>
      <c r="G2316">
        <v>182.11</v>
      </c>
      <c r="H2316">
        <v>274.13</v>
      </c>
      <c r="I2316">
        <v>64.995999999999995</v>
      </c>
      <c r="J2316">
        <v>2.61</v>
      </c>
      <c r="K2316">
        <v>20.520700000000001</v>
      </c>
      <c r="L2316">
        <v>2800.8090000000002</v>
      </c>
    </row>
    <row r="2317" spans="1:12" x14ac:dyDescent="0.35">
      <c r="A2317" s="3">
        <v>41346</v>
      </c>
      <c r="B2317">
        <v>26.759</v>
      </c>
      <c r="C2317">
        <v>59.058700000000002</v>
      </c>
      <c r="D2317">
        <v>22.34</v>
      </c>
      <c r="E2317">
        <v>34.993099999999998</v>
      </c>
      <c r="F2317">
        <v>20.447800000000001</v>
      </c>
      <c r="G2317">
        <v>192.36</v>
      </c>
      <c r="H2317">
        <v>275.10000000000002</v>
      </c>
      <c r="I2317">
        <v>64.719700000000003</v>
      </c>
      <c r="J2317">
        <v>2.6</v>
      </c>
      <c r="K2317">
        <v>20.5349</v>
      </c>
      <c r="L2317">
        <v>2798.6819999999998</v>
      </c>
    </row>
    <row r="2318" spans="1:12" x14ac:dyDescent="0.35">
      <c r="A2318" s="3">
        <v>41347</v>
      </c>
      <c r="B2318">
        <v>26.969899999999999</v>
      </c>
      <c r="C2318">
        <v>59.630800000000001</v>
      </c>
      <c r="D2318">
        <v>22.43</v>
      </c>
      <c r="E2318">
        <v>35.706299999999999</v>
      </c>
      <c r="F2318">
        <v>20.462</v>
      </c>
      <c r="G2318">
        <v>188.37</v>
      </c>
      <c r="H2318">
        <v>265.74</v>
      </c>
      <c r="I2318">
        <v>64.540300000000002</v>
      </c>
      <c r="J2318">
        <v>2.63</v>
      </c>
      <c r="K2318">
        <v>20.530200000000001</v>
      </c>
      <c r="L2318">
        <v>2807.3</v>
      </c>
    </row>
    <row r="2319" spans="1:12" x14ac:dyDescent="0.35">
      <c r="A2319" s="3">
        <v>41348</v>
      </c>
      <c r="B2319">
        <v>26.874099999999999</v>
      </c>
      <c r="C2319">
        <v>61.169499999999999</v>
      </c>
      <c r="D2319">
        <v>22.07</v>
      </c>
      <c r="E2319">
        <v>35.745600000000003</v>
      </c>
      <c r="F2319">
        <v>20.779499999999999</v>
      </c>
      <c r="G2319">
        <v>184.85</v>
      </c>
      <c r="H2319">
        <v>261.82</v>
      </c>
      <c r="I2319">
        <v>62.994</v>
      </c>
      <c r="J2319">
        <v>2.6</v>
      </c>
      <c r="K2319">
        <v>20.269400000000001</v>
      </c>
      <c r="L2319">
        <v>2799.4079999999999</v>
      </c>
    </row>
    <row r="2320" spans="1:12" x14ac:dyDescent="0.35">
      <c r="A2320" s="3">
        <v>41351</v>
      </c>
      <c r="B2320">
        <v>26.936399999999999</v>
      </c>
      <c r="C2320">
        <v>62.832300000000004</v>
      </c>
      <c r="D2320">
        <v>22.01</v>
      </c>
      <c r="E2320">
        <v>35.450499999999998</v>
      </c>
      <c r="F2320">
        <v>20.537800000000001</v>
      </c>
      <c r="G2320">
        <v>185.59</v>
      </c>
      <c r="H2320">
        <v>257.89</v>
      </c>
      <c r="I2320">
        <v>62.5916</v>
      </c>
      <c r="J2320">
        <v>2.65</v>
      </c>
      <c r="K2320">
        <v>20.160399999999999</v>
      </c>
      <c r="L2320">
        <v>2792.2979999999998</v>
      </c>
    </row>
    <row r="2321" spans="1:12" x14ac:dyDescent="0.35">
      <c r="A2321" s="3">
        <v>41352</v>
      </c>
      <c r="B2321">
        <v>27.013100000000001</v>
      </c>
      <c r="C2321">
        <v>62.662700000000001</v>
      </c>
      <c r="D2321">
        <v>22.17</v>
      </c>
      <c r="E2321">
        <v>35.106200000000001</v>
      </c>
      <c r="F2321">
        <v>20.395600000000002</v>
      </c>
      <c r="G2321">
        <v>181.37</v>
      </c>
      <c r="H2321">
        <v>256.41000000000003</v>
      </c>
      <c r="I2321">
        <v>62.746699999999997</v>
      </c>
      <c r="J2321">
        <v>2.67</v>
      </c>
      <c r="K2321">
        <v>20.046600000000002</v>
      </c>
      <c r="L2321">
        <v>2787.2719999999999</v>
      </c>
    </row>
    <row r="2322" spans="1:12" x14ac:dyDescent="0.35">
      <c r="A2322" s="3">
        <v>41353</v>
      </c>
      <c r="B2322">
        <v>27.142499999999998</v>
      </c>
      <c r="C2322">
        <v>62.330399999999997</v>
      </c>
      <c r="D2322">
        <v>22.094999999999999</v>
      </c>
      <c r="E2322">
        <v>35.18</v>
      </c>
      <c r="F2322">
        <v>20.537800000000001</v>
      </c>
      <c r="G2322">
        <v>183.05</v>
      </c>
      <c r="H2322">
        <v>257.27800000000002</v>
      </c>
      <c r="I2322">
        <v>63.735700000000001</v>
      </c>
      <c r="J2322">
        <v>2.75</v>
      </c>
      <c r="K2322">
        <v>20.084499999999998</v>
      </c>
      <c r="L2322">
        <v>2805.91</v>
      </c>
    </row>
    <row r="2323" spans="1:12" x14ac:dyDescent="0.35">
      <c r="A2323" s="3">
        <v>41354</v>
      </c>
      <c r="B2323">
        <v>26.946000000000002</v>
      </c>
      <c r="C2323">
        <v>62.420099999999998</v>
      </c>
      <c r="D2323">
        <v>22.86</v>
      </c>
      <c r="E2323">
        <v>31.771699999999999</v>
      </c>
      <c r="F2323">
        <v>19.751200000000001</v>
      </c>
      <c r="G2323">
        <v>181.99</v>
      </c>
      <c r="H2323">
        <v>253.39</v>
      </c>
      <c r="I2323">
        <v>63.357500000000002</v>
      </c>
      <c r="J2323">
        <v>2.64</v>
      </c>
      <c r="K2323">
        <v>19.951699999999999</v>
      </c>
      <c r="L2323">
        <v>2774.8519999999999</v>
      </c>
    </row>
    <row r="2324" spans="1:12" x14ac:dyDescent="0.35">
      <c r="A2324" s="3">
        <v>41355</v>
      </c>
      <c r="B2324">
        <v>27.080200000000001</v>
      </c>
      <c r="C2324">
        <v>63.685699999999997</v>
      </c>
      <c r="D2324">
        <v>23.26</v>
      </c>
      <c r="E2324">
        <v>31.456900000000001</v>
      </c>
      <c r="F2324">
        <v>19.665900000000001</v>
      </c>
      <c r="G2324">
        <v>181.3</v>
      </c>
      <c r="H2324">
        <v>257.75</v>
      </c>
      <c r="I2324">
        <v>63.910200000000003</v>
      </c>
      <c r="J2324">
        <v>2.54</v>
      </c>
      <c r="K2324">
        <v>20.226700000000001</v>
      </c>
      <c r="L2324">
        <v>2800.806</v>
      </c>
    </row>
    <row r="2325" spans="1:12" x14ac:dyDescent="0.35">
      <c r="A2325" s="3">
        <v>41358</v>
      </c>
      <c r="B2325">
        <v>26.9939</v>
      </c>
      <c r="C2325">
        <v>63.915999999999997</v>
      </c>
      <c r="D2325">
        <v>23.38</v>
      </c>
      <c r="E2325">
        <v>30.738900000000001</v>
      </c>
      <c r="F2325">
        <v>19.7606</v>
      </c>
      <c r="G2325">
        <v>180.79</v>
      </c>
      <c r="H2325">
        <v>256.02</v>
      </c>
      <c r="I2325">
        <v>63.6678</v>
      </c>
      <c r="J2325">
        <v>2.5099999999999998</v>
      </c>
      <c r="K2325">
        <v>20.056000000000001</v>
      </c>
      <c r="L2325">
        <v>2789.4479999999999</v>
      </c>
    </row>
    <row r="2326" spans="1:12" x14ac:dyDescent="0.35">
      <c r="A2326" s="3">
        <v>41359</v>
      </c>
      <c r="B2326">
        <v>26.989100000000001</v>
      </c>
      <c r="C2326">
        <v>63.579000000000001</v>
      </c>
      <c r="D2326">
        <v>23.59</v>
      </c>
      <c r="E2326">
        <v>31.019200000000001</v>
      </c>
      <c r="F2326">
        <v>19.7559</v>
      </c>
      <c r="G2326">
        <v>190.61</v>
      </c>
      <c r="H2326">
        <v>260.31</v>
      </c>
      <c r="I2326">
        <v>64.588800000000006</v>
      </c>
      <c r="J2326">
        <v>2.54</v>
      </c>
      <c r="K2326">
        <v>20.639199999999999</v>
      </c>
      <c r="L2326">
        <v>2806.4960000000001</v>
      </c>
    </row>
    <row r="2327" spans="1:12" x14ac:dyDescent="0.35">
      <c r="A2327" s="3">
        <v>41360</v>
      </c>
      <c r="B2327">
        <v>27.1952</v>
      </c>
      <c r="C2327">
        <v>62.330399999999997</v>
      </c>
      <c r="D2327">
        <v>23.59</v>
      </c>
      <c r="E2327">
        <v>31.427399999999999</v>
      </c>
      <c r="F2327">
        <v>19.741700000000002</v>
      </c>
      <c r="G2327">
        <v>190.24</v>
      </c>
      <c r="H2327">
        <v>265.3</v>
      </c>
      <c r="I2327">
        <v>64.647000000000006</v>
      </c>
      <c r="J2327">
        <v>2.5499999999999998</v>
      </c>
      <c r="K2327">
        <v>20.700900000000001</v>
      </c>
      <c r="L2327">
        <v>2809.9850000000001</v>
      </c>
    </row>
    <row r="2328" spans="1:12" x14ac:dyDescent="0.35">
      <c r="A2328" s="3">
        <v>41361</v>
      </c>
      <c r="B2328">
        <v>27.420500000000001</v>
      </c>
      <c r="C2328">
        <v>61.031700000000001</v>
      </c>
      <c r="D2328">
        <v>23.529</v>
      </c>
      <c r="E2328">
        <v>31.801200000000001</v>
      </c>
      <c r="F2328">
        <v>19.8033</v>
      </c>
      <c r="G2328">
        <v>189.28</v>
      </c>
      <c r="H2328">
        <v>266.49</v>
      </c>
      <c r="I2328">
        <v>64.899100000000004</v>
      </c>
      <c r="J2328">
        <v>2.5499999999999998</v>
      </c>
      <c r="K2328">
        <v>20.7056</v>
      </c>
      <c r="L2328">
        <v>2818.69</v>
      </c>
    </row>
    <row r="2329" spans="1:12" x14ac:dyDescent="0.35">
      <c r="A2329" s="3">
        <v>41365</v>
      </c>
      <c r="B2329">
        <v>27.4253</v>
      </c>
      <c r="C2329">
        <v>59.135899999999999</v>
      </c>
      <c r="D2329">
        <v>23.5</v>
      </c>
      <c r="E2329">
        <v>31.879899999999999</v>
      </c>
      <c r="F2329">
        <v>19.741700000000002</v>
      </c>
      <c r="G2329">
        <v>182.43</v>
      </c>
      <c r="H2329">
        <v>261.61</v>
      </c>
      <c r="I2329">
        <v>63.987699999999997</v>
      </c>
      <c r="J2329">
        <v>2.44</v>
      </c>
      <c r="K2329">
        <v>20.3216</v>
      </c>
      <c r="L2329">
        <v>2797.067</v>
      </c>
    </row>
    <row r="2330" spans="1:12" x14ac:dyDescent="0.35">
      <c r="A2330" s="3">
        <v>41366</v>
      </c>
      <c r="B2330">
        <v>27.607399999999998</v>
      </c>
      <c r="C2330">
        <v>59.2575</v>
      </c>
      <c r="D2330">
        <v>23.78</v>
      </c>
      <c r="E2330">
        <v>32.209400000000002</v>
      </c>
      <c r="F2330">
        <v>20.1113</v>
      </c>
      <c r="G2330">
        <v>176.69</v>
      </c>
      <c r="H2330">
        <v>263.322</v>
      </c>
      <c r="I2330">
        <v>64.234899999999996</v>
      </c>
      <c r="J2330">
        <v>2.39</v>
      </c>
      <c r="K2330">
        <v>20.345300000000002</v>
      </c>
      <c r="L2330">
        <v>2820.6239999999998</v>
      </c>
    </row>
    <row r="2331" spans="1:12" x14ac:dyDescent="0.35">
      <c r="A2331" s="3">
        <v>41367</v>
      </c>
      <c r="B2331">
        <v>27.377300000000002</v>
      </c>
      <c r="C2331">
        <v>59.560499999999998</v>
      </c>
      <c r="D2331">
        <v>23.38</v>
      </c>
      <c r="E2331">
        <v>31.87</v>
      </c>
      <c r="F2331">
        <v>20.089500000000001</v>
      </c>
      <c r="G2331">
        <v>169.74</v>
      </c>
      <c r="H2331">
        <v>259.02999999999997</v>
      </c>
      <c r="I2331">
        <v>63.958599999999997</v>
      </c>
      <c r="J2331">
        <v>2.3199999999999998</v>
      </c>
      <c r="K2331">
        <v>19.961200000000002</v>
      </c>
      <c r="L2331">
        <v>2795.0369999999998</v>
      </c>
    </row>
    <row r="2332" spans="1:12" x14ac:dyDescent="0.35">
      <c r="A2332" s="3">
        <v>41368</v>
      </c>
      <c r="B2332">
        <v>27.410900000000002</v>
      </c>
      <c r="C2332">
        <v>58.971800000000002</v>
      </c>
      <c r="D2332">
        <v>23.52</v>
      </c>
      <c r="E2332">
        <v>31.835599999999999</v>
      </c>
      <c r="F2332">
        <v>20.101900000000001</v>
      </c>
      <c r="G2332">
        <v>166.69</v>
      </c>
      <c r="H2332">
        <v>259.08</v>
      </c>
      <c r="I2332">
        <v>63.8035</v>
      </c>
      <c r="J2332">
        <v>2.33</v>
      </c>
      <c r="K2332">
        <v>20.041799999999999</v>
      </c>
      <c r="L2332">
        <v>2794.9250000000002</v>
      </c>
    </row>
    <row r="2333" spans="1:12" x14ac:dyDescent="0.35">
      <c r="A2333" s="3">
        <v>41369</v>
      </c>
      <c r="B2333">
        <v>27.511500000000002</v>
      </c>
      <c r="C2333">
        <v>58.348599999999998</v>
      </c>
      <c r="D2333">
        <v>23.3</v>
      </c>
      <c r="E2333">
        <v>31.5061</v>
      </c>
      <c r="F2333">
        <v>19.691099999999999</v>
      </c>
      <c r="G2333">
        <v>164.66</v>
      </c>
      <c r="H2333">
        <v>255.48</v>
      </c>
      <c r="I2333">
        <v>63.173299999999998</v>
      </c>
      <c r="J2333">
        <v>2.29</v>
      </c>
      <c r="K2333">
        <v>19.8569</v>
      </c>
      <c r="L2333">
        <v>2771.7510000000002</v>
      </c>
    </row>
    <row r="2334" spans="1:12" x14ac:dyDescent="0.35">
      <c r="A2334" s="3">
        <v>41372</v>
      </c>
      <c r="B2334">
        <v>27.406099999999999</v>
      </c>
      <c r="C2334">
        <v>58.763599999999997</v>
      </c>
      <c r="D2334">
        <v>23.48</v>
      </c>
      <c r="E2334">
        <v>31.8307</v>
      </c>
      <c r="F2334">
        <v>19.652899999999999</v>
      </c>
      <c r="G2334">
        <v>163.06</v>
      </c>
      <c r="H2334">
        <v>258.95</v>
      </c>
      <c r="I2334">
        <v>63.851999999999997</v>
      </c>
      <c r="J2334">
        <v>2.59</v>
      </c>
      <c r="K2334">
        <v>19.999099999999999</v>
      </c>
      <c r="L2334">
        <v>2786.1289999999999</v>
      </c>
    </row>
    <row r="2335" spans="1:12" x14ac:dyDescent="0.35">
      <c r="A2335" s="3">
        <v>41373</v>
      </c>
      <c r="B2335">
        <v>28.383800000000001</v>
      </c>
      <c r="C2335">
        <v>58.869799999999998</v>
      </c>
      <c r="D2335">
        <v>23.83</v>
      </c>
      <c r="E2335">
        <v>32.499600000000001</v>
      </c>
      <c r="F2335">
        <v>20.035</v>
      </c>
      <c r="G2335">
        <v>169.36</v>
      </c>
      <c r="H2335">
        <v>261.14</v>
      </c>
      <c r="I2335">
        <v>63.948900000000002</v>
      </c>
      <c r="J2335">
        <v>2.63</v>
      </c>
      <c r="K2335">
        <v>20.625</v>
      </c>
      <c r="L2335">
        <v>2804.6660000000002</v>
      </c>
    </row>
    <row r="2336" spans="1:12" x14ac:dyDescent="0.35">
      <c r="A2336" s="3">
        <v>41374</v>
      </c>
      <c r="B2336">
        <v>29.0261</v>
      </c>
      <c r="C2336">
        <v>60.070700000000002</v>
      </c>
      <c r="D2336">
        <v>24.2</v>
      </c>
      <c r="E2336">
        <v>33.1783</v>
      </c>
      <c r="F2336">
        <v>20.512799999999999</v>
      </c>
      <c r="G2336">
        <v>166.07</v>
      </c>
      <c r="H2336">
        <v>264.77</v>
      </c>
      <c r="I2336">
        <v>65.233500000000006</v>
      </c>
      <c r="J2336">
        <v>2.61</v>
      </c>
      <c r="K2336">
        <v>21.108599999999999</v>
      </c>
      <c r="L2336">
        <v>2859.2089999999998</v>
      </c>
    </row>
    <row r="2337" spans="1:12" x14ac:dyDescent="0.35">
      <c r="A2337" s="3">
        <v>41375</v>
      </c>
      <c r="B2337">
        <v>27.736799999999999</v>
      </c>
      <c r="C2337">
        <v>59.883200000000002</v>
      </c>
      <c r="D2337">
        <v>24.484999999999999</v>
      </c>
      <c r="E2337">
        <v>33.065199999999997</v>
      </c>
      <c r="F2337">
        <v>20.7182</v>
      </c>
      <c r="G2337">
        <v>173.01</v>
      </c>
      <c r="H2337">
        <v>269.85000000000002</v>
      </c>
      <c r="I2337">
        <v>64.9863</v>
      </c>
      <c r="J2337">
        <v>2.52</v>
      </c>
      <c r="K2337">
        <v>20.696100000000001</v>
      </c>
      <c r="L2337">
        <v>2859.069</v>
      </c>
    </row>
    <row r="2338" spans="1:12" x14ac:dyDescent="0.35">
      <c r="A2338" s="3">
        <v>41376</v>
      </c>
      <c r="B2338">
        <v>27.597799999999999</v>
      </c>
      <c r="C2338">
        <v>59.258600000000001</v>
      </c>
      <c r="D2338">
        <v>24.69</v>
      </c>
      <c r="E2338">
        <v>32.912700000000001</v>
      </c>
      <c r="F2338">
        <v>20.579599999999999</v>
      </c>
      <c r="G2338">
        <v>173.2</v>
      </c>
      <c r="H2338">
        <v>272.87</v>
      </c>
      <c r="I2338">
        <v>64.647000000000006</v>
      </c>
      <c r="J2338">
        <v>2.48</v>
      </c>
      <c r="K2338">
        <v>20.553899999999999</v>
      </c>
      <c r="L2338">
        <v>2856.4810000000002</v>
      </c>
    </row>
    <row r="2339" spans="1:12" x14ac:dyDescent="0.35">
      <c r="A2339" s="3">
        <v>41379</v>
      </c>
      <c r="B2339">
        <v>27.501899999999999</v>
      </c>
      <c r="C2339">
        <v>57.886699999999998</v>
      </c>
      <c r="D2339">
        <v>23.98</v>
      </c>
      <c r="E2339">
        <v>32.263500000000001</v>
      </c>
      <c r="F2339">
        <v>20.111499999999999</v>
      </c>
      <c r="G2339">
        <v>176.5</v>
      </c>
      <c r="H2339">
        <v>267.72000000000003</v>
      </c>
      <c r="I2339">
        <v>63.493299999999998</v>
      </c>
      <c r="J2339">
        <v>2.4</v>
      </c>
      <c r="K2339">
        <v>20.274100000000001</v>
      </c>
      <c r="L2339">
        <v>2797.4740000000002</v>
      </c>
    </row>
    <row r="2340" spans="1:12" x14ac:dyDescent="0.35">
      <c r="A2340" s="3">
        <v>41380</v>
      </c>
      <c r="B2340">
        <v>27.770299999999999</v>
      </c>
      <c r="C2340">
        <v>58.767800000000001</v>
      </c>
      <c r="D2340">
        <v>23.79</v>
      </c>
      <c r="E2340">
        <v>32.868400000000001</v>
      </c>
      <c r="F2340">
        <v>20.2166</v>
      </c>
      <c r="G2340">
        <v>175.85</v>
      </c>
      <c r="H2340">
        <v>272.33999999999997</v>
      </c>
      <c r="I2340">
        <v>63.8035</v>
      </c>
      <c r="J2340">
        <v>2.44</v>
      </c>
      <c r="K2340">
        <v>20.781500000000001</v>
      </c>
      <c r="L2340">
        <v>2838.4079999999999</v>
      </c>
    </row>
    <row r="2341" spans="1:12" x14ac:dyDescent="0.35">
      <c r="A2341" s="3">
        <v>41381</v>
      </c>
      <c r="B2341">
        <v>27.631399999999999</v>
      </c>
      <c r="C2341">
        <v>55.536000000000001</v>
      </c>
      <c r="D2341">
        <v>23.7</v>
      </c>
      <c r="E2341">
        <v>31.953700000000001</v>
      </c>
      <c r="F2341">
        <v>19.7102</v>
      </c>
      <c r="G2341">
        <v>169.36</v>
      </c>
      <c r="H2341">
        <v>267.39999999999998</v>
      </c>
      <c r="I2341">
        <v>62.271700000000003</v>
      </c>
      <c r="J2341">
        <v>2.4</v>
      </c>
      <c r="K2341">
        <v>20.7957</v>
      </c>
      <c r="L2341">
        <v>2781.9769999999999</v>
      </c>
    </row>
    <row r="2342" spans="1:12" x14ac:dyDescent="0.35">
      <c r="A2342" s="3">
        <v>41382</v>
      </c>
      <c r="B2342">
        <v>27.597799999999999</v>
      </c>
      <c r="C2342">
        <v>54.053800000000003</v>
      </c>
      <c r="D2342">
        <v>23.260999999999999</v>
      </c>
      <c r="E2342">
        <v>31.5946</v>
      </c>
      <c r="F2342">
        <v>19.662400000000002</v>
      </c>
      <c r="G2342">
        <v>163.82</v>
      </c>
      <c r="H2342">
        <v>259.42</v>
      </c>
      <c r="I2342">
        <v>61.6997</v>
      </c>
      <c r="J2342">
        <v>2.5099999999999998</v>
      </c>
      <c r="K2342">
        <v>21.089700000000001</v>
      </c>
      <c r="L2342">
        <v>2741.9490000000001</v>
      </c>
    </row>
    <row r="2343" spans="1:12" x14ac:dyDescent="0.35">
      <c r="A2343" s="3">
        <v>41383</v>
      </c>
      <c r="B2343">
        <v>28.532399999999999</v>
      </c>
      <c r="C2343">
        <v>53.844200000000001</v>
      </c>
      <c r="D2343">
        <v>23.47</v>
      </c>
      <c r="E2343">
        <v>31.840499999999999</v>
      </c>
      <c r="F2343">
        <v>19.547799999999999</v>
      </c>
      <c r="G2343">
        <v>163.37</v>
      </c>
      <c r="H2343">
        <v>260.32</v>
      </c>
      <c r="I2343">
        <v>61.980800000000002</v>
      </c>
      <c r="J2343">
        <v>2.4699999999999998</v>
      </c>
      <c r="K2343">
        <v>21.279299999999999</v>
      </c>
      <c r="L2343">
        <v>2780.4639999999999</v>
      </c>
    </row>
    <row r="2344" spans="1:12" x14ac:dyDescent="0.35">
      <c r="A2344" s="3">
        <v>41386</v>
      </c>
      <c r="B2344">
        <v>29.5533</v>
      </c>
      <c r="C2344">
        <v>54.966500000000003</v>
      </c>
      <c r="D2344">
        <v>23.95</v>
      </c>
      <c r="E2344">
        <v>31.9832</v>
      </c>
      <c r="F2344">
        <v>19.672000000000001</v>
      </c>
      <c r="G2344">
        <v>174.37</v>
      </c>
      <c r="H2344">
        <v>263.55</v>
      </c>
      <c r="I2344">
        <v>62.610999999999997</v>
      </c>
      <c r="J2344">
        <v>2.46</v>
      </c>
      <c r="K2344">
        <v>21.6966</v>
      </c>
      <c r="L2344">
        <v>2810.07</v>
      </c>
    </row>
    <row r="2345" spans="1:12" x14ac:dyDescent="0.35">
      <c r="A2345" s="3">
        <v>41387</v>
      </c>
      <c r="B2345">
        <v>29.332899999999999</v>
      </c>
      <c r="C2345">
        <v>55.995100000000001</v>
      </c>
      <c r="D2345">
        <v>24.38</v>
      </c>
      <c r="E2345">
        <v>31.929099999999998</v>
      </c>
      <c r="F2345">
        <v>19.977699999999999</v>
      </c>
      <c r="G2345">
        <v>216.99</v>
      </c>
      <c r="H2345">
        <v>268.89999999999998</v>
      </c>
      <c r="I2345">
        <v>63.357500000000002</v>
      </c>
      <c r="J2345">
        <v>2.5300000000000002</v>
      </c>
      <c r="K2345">
        <v>22.166</v>
      </c>
      <c r="L2345">
        <v>2835.3670000000002</v>
      </c>
    </row>
    <row r="2346" spans="1:12" x14ac:dyDescent="0.35">
      <c r="A2346" s="3">
        <v>41388</v>
      </c>
      <c r="B2346">
        <v>30.444800000000001</v>
      </c>
      <c r="C2346">
        <v>55.902999999999999</v>
      </c>
      <c r="D2346">
        <v>24.75</v>
      </c>
      <c r="E2346">
        <v>31.978200000000001</v>
      </c>
      <c r="F2346">
        <v>19.480899999999998</v>
      </c>
      <c r="G2346">
        <v>216.72</v>
      </c>
      <c r="H2346">
        <v>268.77999999999997</v>
      </c>
      <c r="I2346">
        <v>63.987699999999997</v>
      </c>
      <c r="J2346">
        <v>2.61</v>
      </c>
      <c r="K2346">
        <v>22.436199999999999</v>
      </c>
      <c r="L2346">
        <v>2834.1179999999999</v>
      </c>
    </row>
    <row r="2347" spans="1:12" x14ac:dyDescent="0.35">
      <c r="A2347" s="3">
        <v>41389</v>
      </c>
      <c r="B2347">
        <v>30.6174</v>
      </c>
      <c r="C2347">
        <v>56.305300000000003</v>
      </c>
      <c r="D2347">
        <v>25.2</v>
      </c>
      <c r="E2347">
        <v>31.7422</v>
      </c>
      <c r="F2347">
        <v>19.719799999999999</v>
      </c>
      <c r="G2347">
        <v>213.75</v>
      </c>
      <c r="H2347">
        <v>274.7</v>
      </c>
      <c r="I2347">
        <v>60.536299999999997</v>
      </c>
      <c r="J2347">
        <v>2.68</v>
      </c>
      <c r="K2347">
        <v>22.1707</v>
      </c>
      <c r="L2347">
        <v>2848.6550000000002</v>
      </c>
    </row>
    <row r="2348" spans="1:12" x14ac:dyDescent="0.35">
      <c r="A2348" s="3">
        <v>41390</v>
      </c>
      <c r="B2348">
        <v>30.473600000000001</v>
      </c>
      <c r="C2348">
        <v>57.522100000000002</v>
      </c>
      <c r="D2348">
        <v>24.68</v>
      </c>
      <c r="E2348">
        <v>31.829699999999999</v>
      </c>
      <c r="F2348">
        <v>19.7484</v>
      </c>
      <c r="G2348">
        <v>215.55</v>
      </c>
      <c r="H2348">
        <v>254.81</v>
      </c>
      <c r="I2348">
        <v>59.644300000000001</v>
      </c>
      <c r="J2348">
        <v>2.64</v>
      </c>
      <c r="K2348">
        <v>22.189699999999998</v>
      </c>
      <c r="L2348">
        <v>2840.5459999999998</v>
      </c>
    </row>
    <row r="2349" spans="1:12" x14ac:dyDescent="0.35">
      <c r="A2349" s="3">
        <v>41393</v>
      </c>
      <c r="B2349">
        <v>31.259599999999999</v>
      </c>
      <c r="C2349">
        <v>59.302700000000002</v>
      </c>
      <c r="D2349">
        <v>24.43</v>
      </c>
      <c r="E2349">
        <v>31.712700000000002</v>
      </c>
      <c r="F2349">
        <v>20.044599999999999</v>
      </c>
      <c r="G2349">
        <v>215.01300000000001</v>
      </c>
      <c r="H2349">
        <v>249.74</v>
      </c>
      <c r="I2349">
        <v>59.7316</v>
      </c>
      <c r="J2349">
        <v>2.68</v>
      </c>
      <c r="K2349">
        <v>22.530999999999999</v>
      </c>
      <c r="L2349">
        <v>2866.9459999999999</v>
      </c>
    </row>
    <row r="2350" spans="1:12" x14ac:dyDescent="0.35">
      <c r="A2350" s="3">
        <v>41394</v>
      </c>
      <c r="B2350">
        <v>31.729299999999999</v>
      </c>
      <c r="C2350">
        <v>61.048200000000001</v>
      </c>
      <c r="D2350">
        <v>24.73</v>
      </c>
      <c r="E2350">
        <v>32.2438</v>
      </c>
      <c r="F2350">
        <v>19.987300000000001</v>
      </c>
      <c r="G2350">
        <v>216.07</v>
      </c>
      <c r="H2350">
        <v>253.81</v>
      </c>
      <c r="I2350">
        <v>59.721899999999998</v>
      </c>
      <c r="J2350">
        <v>2.82</v>
      </c>
      <c r="K2350">
        <v>22.711200000000002</v>
      </c>
      <c r="L2350">
        <v>2887.442</v>
      </c>
    </row>
    <row r="2351" spans="1:12" x14ac:dyDescent="0.35">
      <c r="A2351" s="3">
        <v>41395</v>
      </c>
      <c r="B2351">
        <v>31.365099999999998</v>
      </c>
      <c r="C2351">
        <v>60.567</v>
      </c>
      <c r="D2351">
        <v>24.3</v>
      </c>
      <c r="E2351">
        <v>32.617600000000003</v>
      </c>
      <c r="F2351">
        <v>19.471399999999999</v>
      </c>
      <c r="G2351">
        <v>212.91</v>
      </c>
      <c r="H2351">
        <v>248.23</v>
      </c>
      <c r="I2351">
        <v>60.0321</v>
      </c>
      <c r="J2351">
        <v>3.22</v>
      </c>
      <c r="K2351">
        <v>22.749099999999999</v>
      </c>
      <c r="L2351">
        <v>2873.346</v>
      </c>
    </row>
    <row r="2352" spans="1:12" x14ac:dyDescent="0.35">
      <c r="A2352" s="3">
        <v>41396</v>
      </c>
      <c r="B2352">
        <v>31.786799999999999</v>
      </c>
      <c r="C2352">
        <v>61.426000000000002</v>
      </c>
      <c r="D2352">
        <v>24.97</v>
      </c>
      <c r="E2352">
        <v>33.1389</v>
      </c>
      <c r="F2352">
        <v>19.805700000000002</v>
      </c>
      <c r="G2352">
        <v>214.49</v>
      </c>
      <c r="H2352">
        <v>252.55</v>
      </c>
      <c r="I2352">
        <v>60.972499999999997</v>
      </c>
      <c r="J2352">
        <v>3.41</v>
      </c>
      <c r="K2352">
        <v>22.8629</v>
      </c>
      <c r="L2352">
        <v>2911.1350000000002</v>
      </c>
    </row>
    <row r="2353" spans="1:12" x14ac:dyDescent="0.35">
      <c r="A2353" s="3">
        <v>41397</v>
      </c>
      <c r="B2353">
        <v>32.103200000000001</v>
      </c>
      <c r="C2353">
        <v>62.040900000000001</v>
      </c>
      <c r="D2353">
        <v>25.07</v>
      </c>
      <c r="E2353">
        <v>32.834000000000003</v>
      </c>
      <c r="F2353">
        <v>19.901299999999999</v>
      </c>
      <c r="G2353">
        <v>213.45</v>
      </c>
      <c r="H2353">
        <v>258.05</v>
      </c>
      <c r="I2353">
        <v>61.825699999999998</v>
      </c>
      <c r="J2353">
        <v>3.6</v>
      </c>
      <c r="K2353">
        <v>22.934699999999999</v>
      </c>
      <c r="L2353">
        <v>2944.5909999999999</v>
      </c>
    </row>
    <row r="2354" spans="1:12" x14ac:dyDescent="0.35">
      <c r="A2354" s="3">
        <v>41400</v>
      </c>
      <c r="B2354">
        <v>32.352400000000003</v>
      </c>
      <c r="C2354">
        <v>63.520299999999999</v>
      </c>
      <c r="D2354">
        <v>25.17</v>
      </c>
      <c r="E2354">
        <v>32.9619</v>
      </c>
      <c r="F2354">
        <v>19.882200000000001</v>
      </c>
      <c r="G2354">
        <v>210.69</v>
      </c>
      <c r="H2354">
        <v>255.72</v>
      </c>
      <c r="I2354">
        <v>61.912999999999997</v>
      </c>
      <c r="J2354">
        <v>3.61</v>
      </c>
      <c r="K2354">
        <v>22.886900000000001</v>
      </c>
      <c r="L2354">
        <v>2955.3629999999998</v>
      </c>
    </row>
    <row r="2355" spans="1:12" x14ac:dyDescent="0.35">
      <c r="A2355" s="3">
        <v>41401</v>
      </c>
      <c r="B2355">
        <v>31.930599999999998</v>
      </c>
      <c r="C2355">
        <v>63.237400000000001</v>
      </c>
      <c r="D2355">
        <v>26.07</v>
      </c>
      <c r="E2355">
        <v>32.716000000000001</v>
      </c>
      <c r="F2355">
        <v>19.471399999999999</v>
      </c>
      <c r="G2355">
        <v>206.25</v>
      </c>
      <c r="H2355">
        <v>257.73</v>
      </c>
      <c r="I2355">
        <v>62.019599999999997</v>
      </c>
      <c r="J2355">
        <v>3.54</v>
      </c>
      <c r="K2355">
        <v>23.116599999999998</v>
      </c>
      <c r="L2355">
        <v>2952.8829999999998</v>
      </c>
    </row>
    <row r="2356" spans="1:12" x14ac:dyDescent="0.35">
      <c r="A2356" s="3">
        <v>41402</v>
      </c>
      <c r="B2356">
        <v>31.623899999999999</v>
      </c>
      <c r="C2356">
        <v>63.951799999999999</v>
      </c>
      <c r="D2356">
        <v>26.41</v>
      </c>
      <c r="E2356">
        <v>32.912700000000001</v>
      </c>
      <c r="F2356">
        <v>19.796199999999999</v>
      </c>
      <c r="G2356">
        <v>208.61</v>
      </c>
      <c r="H2356">
        <v>258.68</v>
      </c>
      <c r="I2356">
        <v>62.164999999999999</v>
      </c>
      <c r="J2356">
        <v>3.83</v>
      </c>
      <c r="K2356">
        <v>23.212299999999999</v>
      </c>
      <c r="L2356">
        <v>2968.24</v>
      </c>
    </row>
    <row r="2357" spans="1:12" x14ac:dyDescent="0.35">
      <c r="A2357" s="3">
        <v>41403</v>
      </c>
      <c r="B2357">
        <v>31.307500000000001</v>
      </c>
      <c r="C2357">
        <v>63.393900000000002</v>
      </c>
      <c r="D2357">
        <v>26.24</v>
      </c>
      <c r="E2357">
        <v>33.148800000000001</v>
      </c>
      <c r="F2357">
        <v>19.901299999999999</v>
      </c>
      <c r="G2357">
        <v>216.41</v>
      </c>
      <c r="H2357">
        <v>260.16000000000003</v>
      </c>
      <c r="I2357">
        <v>62.155299999999997</v>
      </c>
      <c r="J2357">
        <v>3.86</v>
      </c>
      <c r="K2357">
        <v>23.317599999999999</v>
      </c>
      <c r="L2357">
        <v>2961.12</v>
      </c>
    </row>
    <row r="2358" spans="1:12" x14ac:dyDescent="0.35">
      <c r="A2358" s="3">
        <v>41404</v>
      </c>
      <c r="B2358">
        <v>31.336300000000001</v>
      </c>
      <c r="C2358">
        <v>62.866500000000002</v>
      </c>
      <c r="D2358">
        <v>26.83</v>
      </c>
      <c r="E2358">
        <v>33.4636</v>
      </c>
      <c r="F2358">
        <v>20.159300000000002</v>
      </c>
      <c r="G2358">
        <v>217.69399999999999</v>
      </c>
      <c r="H2358">
        <v>263.63</v>
      </c>
      <c r="I2358">
        <v>62.669200000000004</v>
      </c>
      <c r="J2358">
        <v>3.95</v>
      </c>
      <c r="K2358">
        <v>23.451599999999999</v>
      </c>
      <c r="L2358">
        <v>2981.0189999999998</v>
      </c>
    </row>
    <row r="2359" spans="1:12" x14ac:dyDescent="0.35">
      <c r="A2359" s="3">
        <v>41407</v>
      </c>
      <c r="B2359">
        <v>31.662199999999999</v>
      </c>
      <c r="C2359">
        <v>63.112200000000001</v>
      </c>
      <c r="D2359">
        <v>26.39</v>
      </c>
      <c r="E2359">
        <v>33.227499999999999</v>
      </c>
      <c r="F2359">
        <v>20.3217</v>
      </c>
      <c r="G2359">
        <v>229.37899999999999</v>
      </c>
      <c r="H2359">
        <v>264.51</v>
      </c>
      <c r="I2359">
        <v>62.838900000000002</v>
      </c>
      <c r="J2359">
        <v>4.17</v>
      </c>
      <c r="K2359">
        <v>23.049600000000002</v>
      </c>
      <c r="L2359">
        <v>2982.09</v>
      </c>
    </row>
    <row r="2360" spans="1:12" x14ac:dyDescent="0.35">
      <c r="A2360" s="3">
        <v>41408</v>
      </c>
      <c r="B2360">
        <v>32.366900000000001</v>
      </c>
      <c r="C2360">
        <v>61.602200000000003</v>
      </c>
      <c r="D2360">
        <v>26.64</v>
      </c>
      <c r="E2360">
        <v>33.119300000000003</v>
      </c>
      <c r="F2360">
        <v>20.3217</v>
      </c>
      <c r="G2360">
        <v>233.97</v>
      </c>
      <c r="H2360">
        <v>268.33</v>
      </c>
      <c r="I2360">
        <v>63.328499999999998</v>
      </c>
      <c r="J2360">
        <v>4.26</v>
      </c>
      <c r="K2360">
        <v>22.819900000000001</v>
      </c>
      <c r="L2360">
        <v>2996.047</v>
      </c>
    </row>
    <row r="2361" spans="1:12" x14ac:dyDescent="0.35">
      <c r="A2361" s="3">
        <v>41409</v>
      </c>
      <c r="B2361">
        <v>32.670999999999999</v>
      </c>
      <c r="C2361">
        <v>59.518999999999998</v>
      </c>
      <c r="D2361">
        <v>27.34</v>
      </c>
      <c r="E2361">
        <v>33.429099999999998</v>
      </c>
      <c r="F2361">
        <v>20.264299999999999</v>
      </c>
      <c r="G2361">
        <v>243.4</v>
      </c>
      <c r="H2361">
        <v>266.56</v>
      </c>
      <c r="I2361">
        <v>63.541699999999999</v>
      </c>
      <c r="J2361">
        <v>4.38</v>
      </c>
      <c r="K2361">
        <v>23.1645</v>
      </c>
      <c r="L2361">
        <v>3002.6219999999998</v>
      </c>
    </row>
    <row r="2362" spans="1:12" x14ac:dyDescent="0.35">
      <c r="A2362" s="3">
        <v>41410</v>
      </c>
      <c r="B2362">
        <v>32.897799999999997</v>
      </c>
      <c r="C2362">
        <v>60.313899999999997</v>
      </c>
      <c r="D2362">
        <v>26.58</v>
      </c>
      <c r="E2362">
        <v>33.8078</v>
      </c>
      <c r="F2362">
        <v>22.821999999999999</v>
      </c>
      <c r="G2362">
        <v>237.03</v>
      </c>
      <c r="H2362">
        <v>264.12</v>
      </c>
      <c r="I2362">
        <v>63.6387</v>
      </c>
      <c r="J2362">
        <v>3.83</v>
      </c>
      <c r="K2362">
        <v>22.915600000000001</v>
      </c>
      <c r="L2362">
        <v>2999.3429999999998</v>
      </c>
    </row>
    <row r="2363" spans="1:12" x14ac:dyDescent="0.35">
      <c r="A2363" s="3">
        <v>41411</v>
      </c>
      <c r="B2363">
        <v>33.660400000000003</v>
      </c>
      <c r="C2363">
        <v>60.131</v>
      </c>
      <c r="D2363">
        <v>26.52</v>
      </c>
      <c r="E2363">
        <v>34.457000000000001</v>
      </c>
      <c r="F2363">
        <v>23.159300000000002</v>
      </c>
      <c r="G2363">
        <v>239</v>
      </c>
      <c r="H2363">
        <v>269.89999999999998</v>
      </c>
      <c r="I2363">
        <v>64.579099999999997</v>
      </c>
      <c r="J2363">
        <v>4.07</v>
      </c>
      <c r="K2363">
        <v>23.011299999999999</v>
      </c>
      <c r="L2363">
        <v>3028.9569999999999</v>
      </c>
    </row>
    <row r="2364" spans="1:12" x14ac:dyDescent="0.35">
      <c r="A2364" s="3">
        <v>41414</v>
      </c>
      <c r="B2364">
        <v>33.863100000000003</v>
      </c>
      <c r="C2364">
        <v>61.473100000000002</v>
      </c>
      <c r="D2364">
        <v>26.58</v>
      </c>
      <c r="E2364">
        <v>34.3292</v>
      </c>
      <c r="F2364">
        <v>22.877400000000002</v>
      </c>
      <c r="G2364">
        <v>239.55</v>
      </c>
      <c r="H2364">
        <v>267.63</v>
      </c>
      <c r="I2364">
        <v>64.084699999999998</v>
      </c>
      <c r="J2364">
        <v>4.0999999999999996</v>
      </c>
      <c r="K2364">
        <v>23.049600000000002</v>
      </c>
      <c r="L2364">
        <v>3020.9720000000002</v>
      </c>
    </row>
    <row r="2365" spans="1:12" x14ac:dyDescent="0.35">
      <c r="A2365" s="3">
        <v>41415</v>
      </c>
      <c r="B2365">
        <v>33.641100000000002</v>
      </c>
      <c r="C2365">
        <v>61.019300000000001</v>
      </c>
      <c r="D2365">
        <v>27</v>
      </c>
      <c r="E2365">
        <v>34.5259</v>
      </c>
      <c r="F2365">
        <v>22.939499999999999</v>
      </c>
      <c r="G2365">
        <v>237.09</v>
      </c>
      <c r="H2365">
        <v>268.86</v>
      </c>
      <c r="I2365">
        <v>63.755000000000003</v>
      </c>
      <c r="J2365">
        <v>4.0199999999999996</v>
      </c>
      <c r="K2365">
        <v>23.116599999999998</v>
      </c>
      <c r="L2365">
        <v>3026.451</v>
      </c>
    </row>
    <row r="2366" spans="1:12" x14ac:dyDescent="0.35">
      <c r="A2366" s="3">
        <v>41416</v>
      </c>
      <c r="B2366">
        <v>33.409399999999998</v>
      </c>
      <c r="C2366">
        <v>61.254399999999997</v>
      </c>
      <c r="D2366">
        <v>26.54</v>
      </c>
      <c r="E2366">
        <v>33.561900000000001</v>
      </c>
      <c r="F2366">
        <v>22.299399999999999</v>
      </c>
      <c r="G2366">
        <v>228.56</v>
      </c>
      <c r="H2366">
        <v>262.95999999999998</v>
      </c>
      <c r="I2366">
        <v>63.241199999999999</v>
      </c>
      <c r="J2366">
        <v>3.96</v>
      </c>
      <c r="K2366">
        <v>23.04</v>
      </c>
      <c r="L2366">
        <v>2999.127</v>
      </c>
    </row>
    <row r="2367" spans="1:12" x14ac:dyDescent="0.35">
      <c r="A2367" s="3">
        <v>41417</v>
      </c>
      <c r="B2367">
        <v>32.965400000000002</v>
      </c>
      <c r="C2367">
        <v>61.363500000000002</v>
      </c>
      <c r="D2367">
        <v>26.02</v>
      </c>
      <c r="E2367">
        <v>33.670099999999998</v>
      </c>
      <c r="F2367">
        <v>22.4618</v>
      </c>
      <c r="G2367">
        <v>226.18</v>
      </c>
      <c r="H2367">
        <v>261.8</v>
      </c>
      <c r="I2367">
        <v>61.961399999999998</v>
      </c>
      <c r="J2367">
        <v>4.01</v>
      </c>
      <c r="K2367">
        <v>23.020900000000001</v>
      </c>
      <c r="L2367">
        <v>2991.451</v>
      </c>
    </row>
    <row r="2368" spans="1:12" x14ac:dyDescent="0.35">
      <c r="A2368" s="3">
        <v>41418</v>
      </c>
      <c r="B2368">
        <v>33.080300000000001</v>
      </c>
      <c r="C2368">
        <v>61.781199999999998</v>
      </c>
      <c r="D2368">
        <v>26.33</v>
      </c>
      <c r="E2368">
        <v>33.493099999999998</v>
      </c>
      <c r="F2368">
        <v>22.480899999999998</v>
      </c>
      <c r="G2368">
        <v>228.74</v>
      </c>
      <c r="H2368">
        <v>261.74</v>
      </c>
      <c r="I2368">
        <v>62.300800000000002</v>
      </c>
      <c r="J2368">
        <v>4.05</v>
      </c>
      <c r="K2368">
        <v>22.8993</v>
      </c>
      <c r="L2368">
        <v>2991.0239999999999</v>
      </c>
    </row>
    <row r="2369" spans="1:12" x14ac:dyDescent="0.35">
      <c r="A2369" s="3">
        <v>41422</v>
      </c>
      <c r="B2369">
        <v>33.805199999999999</v>
      </c>
      <c r="C2369">
        <v>61.266199999999998</v>
      </c>
      <c r="D2369">
        <v>26.07</v>
      </c>
      <c r="E2369">
        <v>33.965200000000003</v>
      </c>
      <c r="F2369">
        <v>22.8249</v>
      </c>
      <c r="G2369">
        <v>214.19</v>
      </c>
      <c r="H2369">
        <v>267.29000000000002</v>
      </c>
      <c r="I2369">
        <v>62.116599999999998</v>
      </c>
      <c r="J2369">
        <v>4.05</v>
      </c>
      <c r="K2369">
        <v>23.049600000000002</v>
      </c>
      <c r="L2369">
        <v>3011.9389999999999</v>
      </c>
    </row>
    <row r="2370" spans="1:12" x14ac:dyDescent="0.35">
      <c r="A2370" s="3">
        <v>41423</v>
      </c>
      <c r="B2370">
        <v>33.670099999999998</v>
      </c>
      <c r="C2370">
        <v>61.753399999999999</v>
      </c>
      <c r="D2370">
        <v>25.81</v>
      </c>
      <c r="E2370">
        <v>33.837299999999999</v>
      </c>
      <c r="F2370">
        <v>23.044599999999999</v>
      </c>
      <c r="G2370">
        <v>215.34</v>
      </c>
      <c r="H2370">
        <v>265.52999999999997</v>
      </c>
      <c r="I2370">
        <v>62.155299999999997</v>
      </c>
      <c r="J2370">
        <v>3.98</v>
      </c>
      <c r="K2370">
        <v>23.2315</v>
      </c>
      <c r="L2370">
        <v>2994.8209999999999</v>
      </c>
    </row>
    <row r="2371" spans="1:12" x14ac:dyDescent="0.35">
      <c r="A2371" s="3">
        <v>41424</v>
      </c>
      <c r="B2371">
        <v>33.814900000000002</v>
      </c>
      <c r="C2371">
        <v>62.6736</v>
      </c>
      <c r="D2371">
        <v>26.33</v>
      </c>
      <c r="E2371">
        <v>33.778300000000002</v>
      </c>
      <c r="F2371">
        <v>23.2835</v>
      </c>
      <c r="G2371">
        <v>222.66</v>
      </c>
      <c r="H2371">
        <v>266.83</v>
      </c>
      <c r="I2371">
        <v>62.223199999999999</v>
      </c>
      <c r="J2371">
        <v>4.04</v>
      </c>
      <c r="K2371">
        <v>23.173999999999999</v>
      </c>
      <c r="L2371">
        <v>3011.8319999999999</v>
      </c>
    </row>
    <row r="2372" spans="1:12" x14ac:dyDescent="0.35">
      <c r="A2372" s="3">
        <v>41425</v>
      </c>
      <c r="B2372">
        <v>33.689399999999999</v>
      </c>
      <c r="C2372">
        <v>62.417499999999997</v>
      </c>
      <c r="D2372">
        <v>26.3</v>
      </c>
      <c r="E2372">
        <v>33.227499999999999</v>
      </c>
      <c r="F2372">
        <v>23.0398</v>
      </c>
      <c r="G2372">
        <v>226.25</v>
      </c>
      <c r="H2372">
        <v>269.2</v>
      </c>
      <c r="I2372">
        <v>61.544600000000003</v>
      </c>
      <c r="J2372">
        <v>4</v>
      </c>
      <c r="K2372">
        <v>23.241</v>
      </c>
      <c r="L2372">
        <v>2981.7559999999999</v>
      </c>
    </row>
    <row r="2373" spans="1:12" x14ac:dyDescent="0.35">
      <c r="A2373" s="3">
        <v>41428</v>
      </c>
      <c r="B2373">
        <v>34.355400000000003</v>
      </c>
      <c r="C2373">
        <v>62.554299999999998</v>
      </c>
      <c r="D2373">
        <v>26.39</v>
      </c>
      <c r="E2373">
        <v>33.827500000000001</v>
      </c>
      <c r="F2373">
        <v>23.292999999999999</v>
      </c>
      <c r="G2373">
        <v>221.97</v>
      </c>
      <c r="H2373">
        <v>266.88</v>
      </c>
      <c r="I2373">
        <v>61.642000000000003</v>
      </c>
      <c r="J2373">
        <v>3.96</v>
      </c>
      <c r="K2373">
        <v>24.16</v>
      </c>
      <c r="L2373">
        <v>2990.788</v>
      </c>
    </row>
    <row r="2374" spans="1:12" x14ac:dyDescent="0.35">
      <c r="A2374" s="3">
        <v>41429</v>
      </c>
      <c r="B2374">
        <v>33.776299999999999</v>
      </c>
      <c r="C2374">
        <v>62.358600000000003</v>
      </c>
      <c r="D2374">
        <v>26.26</v>
      </c>
      <c r="E2374">
        <v>33.601300000000002</v>
      </c>
      <c r="F2374">
        <v>23.273900000000001</v>
      </c>
      <c r="G2374">
        <v>225.31</v>
      </c>
      <c r="H2374">
        <v>265.7</v>
      </c>
      <c r="I2374">
        <v>62.11</v>
      </c>
      <c r="J2374">
        <v>4.01</v>
      </c>
      <c r="K2374">
        <v>24.274799999999999</v>
      </c>
      <c r="L2374">
        <v>2973.694</v>
      </c>
    </row>
    <row r="2375" spans="1:12" x14ac:dyDescent="0.35">
      <c r="A2375" s="3">
        <v>41430</v>
      </c>
      <c r="B2375">
        <v>33.573500000000003</v>
      </c>
      <c r="C2375">
        <v>61.775700000000001</v>
      </c>
      <c r="D2375">
        <v>25.75</v>
      </c>
      <c r="E2375">
        <v>33.561900000000001</v>
      </c>
      <c r="F2375">
        <v>23.235700000000001</v>
      </c>
      <c r="G2375">
        <v>223.46</v>
      </c>
      <c r="H2375">
        <v>267.17</v>
      </c>
      <c r="I2375">
        <v>61.564100000000003</v>
      </c>
      <c r="J2375">
        <v>3.91</v>
      </c>
      <c r="K2375">
        <v>23.6431</v>
      </c>
      <c r="L2375">
        <v>2937.1410000000001</v>
      </c>
    </row>
    <row r="2376" spans="1:12" x14ac:dyDescent="0.35">
      <c r="A2376" s="3">
        <v>41431</v>
      </c>
      <c r="B2376">
        <v>33.747300000000003</v>
      </c>
      <c r="C2376">
        <v>60.852699999999999</v>
      </c>
      <c r="D2376">
        <v>26.21</v>
      </c>
      <c r="E2376">
        <v>32.804499999999997</v>
      </c>
      <c r="F2376">
        <v>23.455400000000001</v>
      </c>
      <c r="G2376">
        <v>217.74</v>
      </c>
      <c r="H2376">
        <v>267.83</v>
      </c>
      <c r="I2376">
        <v>61.388599999999997</v>
      </c>
      <c r="J2376">
        <v>3.94</v>
      </c>
      <c r="K2376">
        <v>23.595199999999998</v>
      </c>
      <c r="L2376">
        <v>2950.3040000000001</v>
      </c>
    </row>
    <row r="2377" spans="1:12" x14ac:dyDescent="0.35">
      <c r="A2377" s="3">
        <v>41432</v>
      </c>
      <c r="B2377">
        <v>34.432699999999997</v>
      </c>
      <c r="C2377">
        <v>61.317799999999998</v>
      </c>
      <c r="D2377">
        <v>27.04</v>
      </c>
      <c r="E2377">
        <v>33.261899999999997</v>
      </c>
      <c r="F2377">
        <v>23.398099999999999</v>
      </c>
      <c r="G2377">
        <v>220.22</v>
      </c>
      <c r="H2377">
        <v>276.87</v>
      </c>
      <c r="I2377">
        <v>60.540399999999998</v>
      </c>
      <c r="J2377">
        <v>3.91</v>
      </c>
      <c r="K2377">
        <v>23.537800000000001</v>
      </c>
      <c r="L2377">
        <v>2990.8690000000001</v>
      </c>
    </row>
    <row r="2378" spans="1:12" x14ac:dyDescent="0.35">
      <c r="A2378" s="3">
        <v>41435</v>
      </c>
      <c r="B2378">
        <v>34.239600000000003</v>
      </c>
      <c r="C2378">
        <v>60.912399999999998</v>
      </c>
      <c r="D2378">
        <v>26.74</v>
      </c>
      <c r="E2378">
        <v>33.493099999999998</v>
      </c>
      <c r="F2378">
        <v>23.273900000000001</v>
      </c>
      <c r="G2378">
        <v>220.93</v>
      </c>
      <c r="H2378">
        <v>281.07</v>
      </c>
      <c r="I2378">
        <v>60.472200000000001</v>
      </c>
      <c r="J2378">
        <v>4.0599999999999996</v>
      </c>
      <c r="K2378">
        <v>23.939799999999998</v>
      </c>
      <c r="L2378">
        <v>2990.491</v>
      </c>
    </row>
    <row r="2379" spans="1:12" x14ac:dyDescent="0.35">
      <c r="A2379" s="3">
        <v>41436</v>
      </c>
      <c r="B2379">
        <v>33.631500000000003</v>
      </c>
      <c r="C2379">
        <v>60.733400000000003</v>
      </c>
      <c r="D2379">
        <v>26.4</v>
      </c>
      <c r="E2379">
        <v>33.020899999999997</v>
      </c>
      <c r="F2379">
        <v>22.9968</v>
      </c>
      <c r="G2379">
        <v>214.46</v>
      </c>
      <c r="H2379">
        <v>274.77999999999997</v>
      </c>
      <c r="I2379">
        <v>60.111499999999999</v>
      </c>
      <c r="J2379">
        <v>3.96</v>
      </c>
      <c r="K2379">
        <v>23.6526</v>
      </c>
      <c r="L2379">
        <v>2959.8440000000001</v>
      </c>
    </row>
    <row r="2380" spans="1:12" x14ac:dyDescent="0.35">
      <c r="A2380" s="3">
        <v>41437</v>
      </c>
      <c r="B2380">
        <v>33.785899999999998</v>
      </c>
      <c r="C2380">
        <v>59.982500000000002</v>
      </c>
      <c r="D2380">
        <v>25.89</v>
      </c>
      <c r="E2380">
        <v>32.971699999999998</v>
      </c>
      <c r="F2380">
        <v>22.920400000000001</v>
      </c>
      <c r="G2380">
        <v>207.64</v>
      </c>
      <c r="H2380">
        <v>271.67</v>
      </c>
      <c r="I2380">
        <v>59.575299999999999</v>
      </c>
      <c r="J2380">
        <v>3.9</v>
      </c>
      <c r="K2380">
        <v>23.4133</v>
      </c>
      <c r="L2380">
        <v>2926.1370000000002</v>
      </c>
    </row>
    <row r="2381" spans="1:12" x14ac:dyDescent="0.35">
      <c r="A2381" s="3">
        <v>41438</v>
      </c>
      <c r="B2381">
        <v>33.510800000000003</v>
      </c>
      <c r="C2381">
        <v>60.506399999999999</v>
      </c>
      <c r="D2381">
        <v>26.37</v>
      </c>
      <c r="E2381">
        <v>33.689799999999998</v>
      </c>
      <c r="F2381">
        <v>23.264299999999999</v>
      </c>
      <c r="G2381">
        <v>215.39</v>
      </c>
      <c r="H2381">
        <v>275.79000000000002</v>
      </c>
      <c r="I2381">
        <v>60.4039</v>
      </c>
      <c r="J2381">
        <v>3.95</v>
      </c>
      <c r="K2381">
        <v>23.9207</v>
      </c>
      <c r="L2381">
        <v>2962.9009999999998</v>
      </c>
    </row>
    <row r="2382" spans="1:12" x14ac:dyDescent="0.35">
      <c r="A2382" s="3">
        <v>41439</v>
      </c>
      <c r="B2382">
        <v>33.206699999999998</v>
      </c>
      <c r="C2382">
        <v>59.685499999999998</v>
      </c>
      <c r="D2382">
        <v>26.28</v>
      </c>
      <c r="E2382">
        <v>33.217599999999997</v>
      </c>
      <c r="F2382">
        <v>23.015899999999998</v>
      </c>
      <c r="G2382">
        <v>213.99</v>
      </c>
      <c r="H2382">
        <v>273.99</v>
      </c>
      <c r="I2382">
        <v>59.838500000000003</v>
      </c>
      <c r="J2382">
        <v>3.94</v>
      </c>
      <c r="K2382">
        <v>23.8537</v>
      </c>
      <c r="L2382">
        <v>2943.8620000000001</v>
      </c>
    </row>
    <row r="2383" spans="1:12" x14ac:dyDescent="0.35">
      <c r="A2383" s="3">
        <v>41442</v>
      </c>
      <c r="B2383">
        <v>33.785899999999998</v>
      </c>
      <c r="C2383">
        <v>59.956200000000003</v>
      </c>
      <c r="D2383">
        <v>26.54</v>
      </c>
      <c r="E2383">
        <v>33.709499999999998</v>
      </c>
      <c r="F2383">
        <v>23.598700000000001</v>
      </c>
      <c r="G2383">
        <v>229.23</v>
      </c>
      <c r="H2383">
        <v>278.06</v>
      </c>
      <c r="I2383">
        <v>60.511200000000002</v>
      </c>
      <c r="J2383">
        <v>4.05</v>
      </c>
      <c r="K2383">
        <v>24.0259</v>
      </c>
      <c r="L2383">
        <v>2971.2579999999998</v>
      </c>
    </row>
    <row r="2384" spans="1:12" x14ac:dyDescent="0.35">
      <c r="A2384" s="3">
        <v>41443</v>
      </c>
      <c r="B2384">
        <v>33.766599999999997</v>
      </c>
      <c r="C2384">
        <v>59.924199999999999</v>
      </c>
      <c r="D2384">
        <v>26.66</v>
      </c>
      <c r="E2384">
        <v>33.837299999999999</v>
      </c>
      <c r="F2384">
        <v>23.7134</v>
      </c>
      <c r="G2384">
        <v>228.83</v>
      </c>
      <c r="H2384">
        <v>281.76</v>
      </c>
      <c r="I2384">
        <v>60.813400000000001</v>
      </c>
      <c r="J2384">
        <v>4.09</v>
      </c>
      <c r="K2384">
        <v>24.375299999999999</v>
      </c>
      <c r="L2384">
        <v>2996.0889999999999</v>
      </c>
    </row>
    <row r="2385" spans="1:12" x14ac:dyDescent="0.35">
      <c r="A2385" s="3">
        <v>41444</v>
      </c>
      <c r="B2385">
        <v>33.390099999999997</v>
      </c>
      <c r="C2385">
        <v>58.707099999999997</v>
      </c>
      <c r="D2385">
        <v>26.24</v>
      </c>
      <c r="E2385">
        <v>33.532400000000003</v>
      </c>
      <c r="F2385">
        <v>23.579599999999999</v>
      </c>
      <c r="G2385">
        <v>232.31</v>
      </c>
      <c r="H2385">
        <v>278.16000000000003</v>
      </c>
      <c r="I2385">
        <v>60.355200000000004</v>
      </c>
      <c r="J2385">
        <v>4.07</v>
      </c>
      <c r="K2385">
        <v>23.930199999999999</v>
      </c>
      <c r="L2385">
        <v>2959.502</v>
      </c>
    </row>
    <row r="2386" spans="1:12" x14ac:dyDescent="0.35">
      <c r="A2386" s="3">
        <v>41445</v>
      </c>
      <c r="B2386">
        <v>32.328299999999999</v>
      </c>
      <c r="C2386">
        <v>57.851900000000001</v>
      </c>
      <c r="D2386">
        <v>25.35</v>
      </c>
      <c r="E2386">
        <v>32.666800000000002</v>
      </c>
      <c r="F2386">
        <v>23.345600000000001</v>
      </c>
      <c r="G2386">
        <v>223.52</v>
      </c>
      <c r="H2386">
        <v>273.44</v>
      </c>
      <c r="I2386">
        <v>59.390099999999997</v>
      </c>
      <c r="J2386">
        <v>3.87</v>
      </c>
      <c r="K2386">
        <v>23.150099999999998</v>
      </c>
      <c r="L2386">
        <v>2890.3319999999999</v>
      </c>
    </row>
    <row r="2387" spans="1:12" x14ac:dyDescent="0.35">
      <c r="A2387" s="3">
        <v>41446</v>
      </c>
      <c r="B2387">
        <v>32.1111</v>
      </c>
      <c r="C2387">
        <v>57.388599999999997</v>
      </c>
      <c r="D2387">
        <v>25.19</v>
      </c>
      <c r="E2387">
        <v>29.642099999999999</v>
      </c>
      <c r="F2387">
        <v>23.389500000000002</v>
      </c>
      <c r="G2387">
        <v>216.9</v>
      </c>
      <c r="H2387">
        <v>273.36</v>
      </c>
      <c r="I2387">
        <v>59.146299999999997</v>
      </c>
      <c r="J2387">
        <v>4</v>
      </c>
      <c r="K2387">
        <v>23.159700000000001</v>
      </c>
      <c r="L2387">
        <v>2877.9450000000002</v>
      </c>
    </row>
    <row r="2388" spans="1:12" x14ac:dyDescent="0.35">
      <c r="A2388" s="3">
        <v>41449</v>
      </c>
      <c r="B2388">
        <v>32.545499999999997</v>
      </c>
      <c r="C2388">
        <v>55.8675</v>
      </c>
      <c r="D2388">
        <v>24.065000000000001</v>
      </c>
      <c r="E2388">
        <v>29.676500000000001</v>
      </c>
      <c r="F2388">
        <v>22.982500000000002</v>
      </c>
      <c r="G2388">
        <v>215.6</v>
      </c>
      <c r="H2388">
        <v>270.61</v>
      </c>
      <c r="I2388">
        <v>58.381</v>
      </c>
      <c r="J2388">
        <v>4.05</v>
      </c>
      <c r="K2388">
        <v>22.571000000000002</v>
      </c>
      <c r="L2388">
        <v>2848.1979999999999</v>
      </c>
    </row>
    <row r="2389" spans="1:12" x14ac:dyDescent="0.35">
      <c r="A2389" s="3">
        <v>41450</v>
      </c>
      <c r="B2389">
        <v>32.502000000000002</v>
      </c>
      <c r="C2389">
        <v>55.88</v>
      </c>
      <c r="D2389">
        <v>24.954999999999998</v>
      </c>
      <c r="E2389">
        <v>29.47</v>
      </c>
      <c r="F2389">
        <v>22.934699999999999</v>
      </c>
      <c r="G2389">
        <v>212.9</v>
      </c>
      <c r="H2389">
        <v>272.08800000000002</v>
      </c>
      <c r="I2389">
        <v>60.2577</v>
      </c>
      <c r="J2389">
        <v>4.1500000000000004</v>
      </c>
      <c r="K2389">
        <v>22.8582</v>
      </c>
      <c r="L2389">
        <v>2866.4969999999998</v>
      </c>
    </row>
    <row r="2390" spans="1:12" x14ac:dyDescent="0.35">
      <c r="A2390" s="3">
        <v>41451</v>
      </c>
      <c r="B2390">
        <v>33.158499999999997</v>
      </c>
      <c r="C2390">
        <v>55.247100000000003</v>
      </c>
      <c r="D2390">
        <v>25.285</v>
      </c>
      <c r="E2390">
        <v>29.646999999999998</v>
      </c>
      <c r="F2390">
        <v>23.297799999999999</v>
      </c>
      <c r="G2390">
        <v>212.1</v>
      </c>
      <c r="H2390">
        <v>277.57</v>
      </c>
      <c r="I2390">
        <v>59.731299999999997</v>
      </c>
      <c r="J2390">
        <v>4.1399999999999997</v>
      </c>
      <c r="K2390">
        <v>22.977799999999998</v>
      </c>
      <c r="L2390">
        <v>2893.8539999999998</v>
      </c>
    </row>
    <row r="2391" spans="1:12" x14ac:dyDescent="0.35">
      <c r="A2391" s="3">
        <v>41452</v>
      </c>
      <c r="B2391">
        <v>33.4191</v>
      </c>
      <c r="C2391">
        <v>54.651699999999998</v>
      </c>
      <c r="D2391">
        <v>25.47</v>
      </c>
      <c r="E2391">
        <v>29.951899999999998</v>
      </c>
      <c r="F2391">
        <v>23.5319</v>
      </c>
      <c r="G2391">
        <v>214.97</v>
      </c>
      <c r="H2391">
        <v>277.55</v>
      </c>
      <c r="I2391">
        <v>59.545999999999999</v>
      </c>
      <c r="J2391">
        <v>4.08</v>
      </c>
      <c r="K2391">
        <v>23.020900000000001</v>
      </c>
      <c r="L2391">
        <v>2906.84</v>
      </c>
    </row>
    <row r="2392" spans="1:12" x14ac:dyDescent="0.35">
      <c r="A2392" s="3">
        <v>41453</v>
      </c>
      <c r="B2392">
        <v>33.346699999999998</v>
      </c>
      <c r="C2392">
        <v>55.0334</v>
      </c>
      <c r="D2392">
        <v>25.13</v>
      </c>
      <c r="E2392">
        <v>30.207699999999999</v>
      </c>
      <c r="F2392">
        <v>23.25</v>
      </c>
      <c r="G2392">
        <v>211.09</v>
      </c>
      <c r="H2392">
        <v>277.69</v>
      </c>
      <c r="I2392">
        <v>59.555799999999998</v>
      </c>
      <c r="J2392">
        <v>4.08</v>
      </c>
      <c r="K2392">
        <v>23.193200000000001</v>
      </c>
      <c r="L2392">
        <v>2909.5990000000002</v>
      </c>
    </row>
    <row r="2393" spans="1:12" x14ac:dyDescent="0.35">
      <c r="A2393" s="3">
        <v>41456</v>
      </c>
      <c r="B2393">
        <v>33.168100000000003</v>
      </c>
      <c r="C2393">
        <v>56.794600000000003</v>
      </c>
      <c r="D2393">
        <v>25.24</v>
      </c>
      <c r="E2393">
        <v>29.6175</v>
      </c>
      <c r="F2393">
        <v>23.413599999999999</v>
      </c>
      <c r="G2393">
        <v>224.28</v>
      </c>
      <c r="H2393">
        <v>282.10000000000002</v>
      </c>
      <c r="I2393">
        <v>59.429099999999998</v>
      </c>
      <c r="J2393">
        <v>4.0999999999999996</v>
      </c>
      <c r="K2393">
        <v>22.863900000000001</v>
      </c>
      <c r="L2393">
        <v>2927.346</v>
      </c>
    </row>
    <row r="2394" spans="1:12" x14ac:dyDescent="0.35">
      <c r="A2394" s="3">
        <v>41457</v>
      </c>
      <c r="B2394">
        <v>32.762700000000002</v>
      </c>
      <c r="C2394">
        <v>58.081099999999999</v>
      </c>
      <c r="D2394">
        <v>24.99</v>
      </c>
      <c r="E2394">
        <v>29.607700000000001</v>
      </c>
      <c r="F2394">
        <v>23.399100000000001</v>
      </c>
      <c r="G2394">
        <v>221.46</v>
      </c>
      <c r="H2394">
        <v>283.73</v>
      </c>
      <c r="I2394">
        <v>59.390099999999997</v>
      </c>
      <c r="J2394">
        <v>3.9699999999999998</v>
      </c>
      <c r="K2394">
        <v>22.704999999999998</v>
      </c>
      <c r="L2394">
        <v>2929.634</v>
      </c>
    </row>
    <row r="2395" spans="1:12" x14ac:dyDescent="0.35">
      <c r="A2395" s="3">
        <v>41458</v>
      </c>
      <c r="B2395">
        <v>32.830300000000001</v>
      </c>
      <c r="C2395">
        <v>58.401699999999998</v>
      </c>
      <c r="D2395">
        <v>25.59</v>
      </c>
      <c r="E2395">
        <v>30.197900000000001</v>
      </c>
      <c r="F2395">
        <v>23.658899999999999</v>
      </c>
      <c r="G2395">
        <v>220.91</v>
      </c>
      <c r="H2395">
        <v>284.02999999999997</v>
      </c>
      <c r="I2395">
        <v>59.380299999999998</v>
      </c>
      <c r="J2395">
        <v>4.0599999999999996</v>
      </c>
      <c r="K2395">
        <v>22.745200000000001</v>
      </c>
      <c r="L2395">
        <v>2941.41</v>
      </c>
    </row>
    <row r="2396" spans="1:12" x14ac:dyDescent="0.35">
      <c r="A2396" s="3">
        <v>41460</v>
      </c>
      <c r="B2396">
        <v>33.023299999999999</v>
      </c>
      <c r="C2396">
        <v>57.932600000000001</v>
      </c>
      <c r="D2396">
        <v>25.68</v>
      </c>
      <c r="E2396">
        <v>30.6798</v>
      </c>
      <c r="F2396">
        <v>23.639700000000001</v>
      </c>
      <c r="G2396">
        <v>225.1</v>
      </c>
      <c r="H2396">
        <v>285.88</v>
      </c>
      <c r="I2396">
        <v>59.4193</v>
      </c>
      <c r="J2396">
        <v>4.07</v>
      </c>
      <c r="K2396">
        <v>23.0305</v>
      </c>
      <c r="L2396">
        <v>2963.2190000000001</v>
      </c>
    </row>
    <row r="2397" spans="1:12" x14ac:dyDescent="0.35">
      <c r="A2397" s="3">
        <v>41463</v>
      </c>
      <c r="B2397">
        <v>33.134300000000003</v>
      </c>
      <c r="C2397">
        <v>57.603700000000003</v>
      </c>
      <c r="D2397">
        <v>25.524999999999999</v>
      </c>
      <c r="E2397">
        <v>31.127400000000002</v>
      </c>
      <c r="F2397">
        <v>23.692599999999999</v>
      </c>
      <c r="G2397">
        <v>233.1</v>
      </c>
      <c r="H2397">
        <v>290.58999999999997</v>
      </c>
      <c r="I2397">
        <v>58.483400000000003</v>
      </c>
      <c r="J2397">
        <v>4</v>
      </c>
      <c r="K2397">
        <v>22.192900000000002</v>
      </c>
      <c r="L2397">
        <v>2966.134</v>
      </c>
    </row>
    <row r="2398" spans="1:12" x14ac:dyDescent="0.35">
      <c r="A2398" s="3">
        <v>41464</v>
      </c>
      <c r="B2398">
        <v>33.158499999999997</v>
      </c>
      <c r="C2398">
        <v>58.616900000000001</v>
      </c>
      <c r="D2398">
        <v>26.675000000000001</v>
      </c>
      <c r="E2398">
        <v>30.999500000000001</v>
      </c>
      <c r="F2398">
        <v>24.202500000000001</v>
      </c>
      <c r="G2398">
        <v>247.38200000000001</v>
      </c>
      <c r="H2398">
        <v>291.52999999999997</v>
      </c>
      <c r="I2398">
        <v>57.898499999999999</v>
      </c>
      <c r="J2398">
        <v>4.05</v>
      </c>
      <c r="K2398">
        <v>22.145</v>
      </c>
      <c r="L2398">
        <v>2984.3229999999999</v>
      </c>
    </row>
    <row r="2399" spans="1:12" x14ac:dyDescent="0.35">
      <c r="A2399" s="3">
        <v>41465</v>
      </c>
      <c r="B2399">
        <v>33.496299999999998</v>
      </c>
      <c r="C2399">
        <v>58.392000000000003</v>
      </c>
      <c r="D2399">
        <v>26.56</v>
      </c>
      <c r="E2399">
        <v>30.836600000000001</v>
      </c>
      <c r="F2399">
        <v>24.447900000000001</v>
      </c>
      <c r="G2399">
        <v>243.82</v>
      </c>
      <c r="H2399">
        <v>292.33</v>
      </c>
      <c r="I2399">
        <v>58.9221</v>
      </c>
      <c r="J2399">
        <v>3.98</v>
      </c>
      <c r="K2399">
        <v>22.255099999999999</v>
      </c>
      <c r="L2399">
        <v>3000.6570000000002</v>
      </c>
    </row>
    <row r="2400" spans="1:12" x14ac:dyDescent="0.35">
      <c r="A2400" s="3">
        <v>41466</v>
      </c>
      <c r="B2400">
        <v>34.447099999999999</v>
      </c>
      <c r="C2400">
        <v>59.302199999999999</v>
      </c>
      <c r="D2400">
        <v>27.04</v>
      </c>
      <c r="E2400">
        <v>31.4587</v>
      </c>
      <c r="F2400">
        <v>24.890499999999999</v>
      </c>
      <c r="G2400">
        <v>244.17</v>
      </c>
      <c r="H2400">
        <v>299.66000000000003</v>
      </c>
      <c r="I2400">
        <v>59.7605</v>
      </c>
      <c r="J2400">
        <v>4.45</v>
      </c>
      <c r="K2400">
        <v>22.9634</v>
      </c>
      <c r="L2400">
        <v>3059.4560000000001</v>
      </c>
    </row>
    <row r="2401" spans="1:12" x14ac:dyDescent="0.35">
      <c r="A2401" s="3">
        <v>41467</v>
      </c>
      <c r="B2401">
        <v>34.432699999999997</v>
      </c>
      <c r="C2401">
        <v>59.194200000000002</v>
      </c>
      <c r="D2401">
        <v>27.23</v>
      </c>
      <c r="E2401">
        <v>30.856300000000001</v>
      </c>
      <c r="F2401">
        <v>24.957799999999999</v>
      </c>
      <c r="G2401">
        <v>257.26100000000002</v>
      </c>
      <c r="H2401">
        <v>307.55</v>
      </c>
      <c r="I2401">
        <v>60.462400000000002</v>
      </c>
      <c r="J2401">
        <v>4.32</v>
      </c>
      <c r="K2401">
        <v>22.877299999999998</v>
      </c>
      <c r="L2401">
        <v>3079.0740000000001</v>
      </c>
    </row>
    <row r="2402" spans="1:12" x14ac:dyDescent="0.35">
      <c r="A2402" s="3">
        <v>41470</v>
      </c>
      <c r="B2402">
        <v>34.915300000000002</v>
      </c>
      <c r="C2402">
        <v>59.323300000000003</v>
      </c>
      <c r="D2402">
        <v>27.34</v>
      </c>
      <c r="E2402">
        <v>31.6068</v>
      </c>
      <c r="F2402">
        <v>24.9482</v>
      </c>
      <c r="G2402">
        <v>257.98</v>
      </c>
      <c r="H2402">
        <v>306.57</v>
      </c>
      <c r="I2402">
        <v>59.741</v>
      </c>
      <c r="J2402">
        <v>4.4000000000000004</v>
      </c>
      <c r="K2402">
        <v>22.915600000000001</v>
      </c>
      <c r="L2402">
        <v>3079.8510000000001</v>
      </c>
    </row>
    <row r="2403" spans="1:12" x14ac:dyDescent="0.35">
      <c r="A2403" s="3">
        <v>41471</v>
      </c>
      <c r="B2403">
        <v>35.011899999999997</v>
      </c>
      <c r="C2403">
        <v>59.705599999999997</v>
      </c>
      <c r="D2403">
        <v>26.88</v>
      </c>
      <c r="E2403">
        <v>31.596900000000002</v>
      </c>
      <c r="F2403">
        <v>24.736499999999999</v>
      </c>
      <c r="G2403">
        <v>260.48</v>
      </c>
      <c r="H2403">
        <v>306.87</v>
      </c>
      <c r="I2403">
        <v>60.296700000000001</v>
      </c>
      <c r="J2403">
        <v>4.43</v>
      </c>
      <c r="K2403">
        <v>23.212299999999999</v>
      </c>
      <c r="L2403">
        <v>3077.4679999999998</v>
      </c>
    </row>
    <row r="2404" spans="1:12" x14ac:dyDescent="0.35">
      <c r="A2404" s="3">
        <v>41472</v>
      </c>
      <c r="B2404">
        <v>34.5002</v>
      </c>
      <c r="C2404">
        <v>59.721600000000002</v>
      </c>
      <c r="D2404">
        <v>29.66</v>
      </c>
      <c r="E2404">
        <v>31.754899999999999</v>
      </c>
      <c r="F2404">
        <v>24.746099999999998</v>
      </c>
      <c r="G2404">
        <v>267.92</v>
      </c>
      <c r="H2404">
        <v>308.69</v>
      </c>
      <c r="I2404">
        <v>61.076599999999999</v>
      </c>
      <c r="J2404">
        <v>4.38</v>
      </c>
      <c r="K2404">
        <v>23.116599999999998</v>
      </c>
      <c r="L2404">
        <v>3085.277</v>
      </c>
    </row>
    <row r="2405" spans="1:12" x14ac:dyDescent="0.35">
      <c r="A2405" s="3">
        <v>41473</v>
      </c>
      <c r="B2405">
        <v>34.210599999999999</v>
      </c>
      <c r="C2405">
        <v>59.922600000000003</v>
      </c>
      <c r="D2405">
        <v>29.66</v>
      </c>
      <c r="E2405">
        <v>31.6068</v>
      </c>
      <c r="F2405">
        <v>24.880800000000001</v>
      </c>
      <c r="G2405">
        <v>266.41000000000003</v>
      </c>
      <c r="H2405">
        <v>304.11</v>
      </c>
      <c r="I2405">
        <v>59.580199999999998</v>
      </c>
      <c r="J2405">
        <v>4.6399999999999997</v>
      </c>
      <c r="K2405">
        <v>22.249400000000001</v>
      </c>
      <c r="L2405">
        <v>3077.8159999999998</v>
      </c>
    </row>
    <row r="2406" spans="1:12" x14ac:dyDescent="0.35">
      <c r="A2406" s="3">
        <v>41474</v>
      </c>
      <c r="B2406">
        <v>30.3108</v>
      </c>
      <c r="C2406">
        <v>58.977699999999999</v>
      </c>
      <c r="D2406">
        <v>29.11</v>
      </c>
      <c r="E2406">
        <v>31.4587</v>
      </c>
      <c r="F2406">
        <v>24.842400000000001</v>
      </c>
      <c r="G2406">
        <v>264.57600000000002</v>
      </c>
      <c r="H2406">
        <v>305.23</v>
      </c>
      <c r="I2406">
        <v>59.916499999999999</v>
      </c>
      <c r="J2406">
        <v>4.03</v>
      </c>
      <c r="K2406">
        <v>22.054099999999998</v>
      </c>
      <c r="L2406">
        <v>3044.9250000000002</v>
      </c>
    </row>
    <row r="2407" spans="1:12" x14ac:dyDescent="0.35">
      <c r="A2407" s="3">
        <v>41477</v>
      </c>
      <c r="B2407">
        <v>30.8996</v>
      </c>
      <c r="C2407">
        <v>59.166499999999999</v>
      </c>
      <c r="D2407">
        <v>27.86</v>
      </c>
      <c r="E2407">
        <v>31.468499999999999</v>
      </c>
      <c r="F2407">
        <v>24.746099999999998</v>
      </c>
      <c r="G2407">
        <v>261.95999999999998</v>
      </c>
      <c r="H2407">
        <v>303.48</v>
      </c>
      <c r="I2407">
        <v>60.6477</v>
      </c>
      <c r="J2407">
        <v>3.9</v>
      </c>
      <c r="K2407">
        <v>21.7957</v>
      </c>
      <c r="L2407">
        <v>3055.2249999999999</v>
      </c>
    </row>
    <row r="2408" spans="1:12" x14ac:dyDescent="0.35">
      <c r="A2408" s="3">
        <v>41478</v>
      </c>
      <c r="B2408">
        <v>30.716200000000001</v>
      </c>
      <c r="C2408">
        <v>58.150500000000001</v>
      </c>
      <c r="D2408">
        <v>27.36</v>
      </c>
      <c r="E2408">
        <v>31.666</v>
      </c>
      <c r="F2408">
        <v>24.592199999999998</v>
      </c>
      <c r="G2408">
        <v>250.26</v>
      </c>
      <c r="H2408">
        <v>301.06</v>
      </c>
      <c r="I2408">
        <v>60.735399999999998</v>
      </c>
      <c r="J2408">
        <v>3.66</v>
      </c>
      <c r="K2408">
        <v>21.776499999999999</v>
      </c>
      <c r="L2408">
        <v>3031.3989999999999</v>
      </c>
    </row>
    <row r="2409" spans="1:12" x14ac:dyDescent="0.35">
      <c r="A2409" s="3">
        <v>41479</v>
      </c>
      <c r="B2409">
        <v>30.851400000000002</v>
      </c>
      <c r="C2409">
        <v>61.1372</v>
      </c>
      <c r="D2409">
        <v>27.84</v>
      </c>
      <c r="E2409">
        <v>31.981999999999999</v>
      </c>
      <c r="F2409">
        <v>24.621099999999998</v>
      </c>
      <c r="G2409">
        <v>241.3</v>
      </c>
      <c r="H2409">
        <v>298.94</v>
      </c>
      <c r="I2409">
        <v>59.848300000000002</v>
      </c>
      <c r="J2409">
        <v>3.63</v>
      </c>
      <c r="K2409">
        <v>21.948799999999999</v>
      </c>
      <c r="L2409">
        <v>3041.1550000000002</v>
      </c>
    </row>
    <row r="2410" spans="1:12" x14ac:dyDescent="0.35">
      <c r="A2410" s="3">
        <v>41480</v>
      </c>
      <c r="B2410">
        <v>30.301100000000002</v>
      </c>
      <c r="C2410">
        <v>60.8583</v>
      </c>
      <c r="D2410">
        <v>28.27</v>
      </c>
      <c r="E2410">
        <v>31.962199999999999</v>
      </c>
      <c r="F2410">
        <v>24.534500000000001</v>
      </c>
      <c r="G2410">
        <v>246.74</v>
      </c>
      <c r="H2410">
        <v>303.39999999999998</v>
      </c>
      <c r="I2410">
        <v>61.827300000000001</v>
      </c>
      <c r="J2410">
        <v>3.7</v>
      </c>
      <c r="K2410">
        <v>22.0732</v>
      </c>
      <c r="L2410">
        <v>3061.672</v>
      </c>
    </row>
    <row r="2411" spans="1:12" x14ac:dyDescent="0.35">
      <c r="A2411" s="3">
        <v>41481</v>
      </c>
      <c r="B2411">
        <v>30.523199999999999</v>
      </c>
      <c r="C2411">
        <v>61.203800000000001</v>
      </c>
      <c r="D2411">
        <v>28.11</v>
      </c>
      <c r="E2411">
        <v>32.130099999999999</v>
      </c>
      <c r="F2411">
        <v>24.5306</v>
      </c>
      <c r="G2411">
        <v>246.31</v>
      </c>
      <c r="H2411">
        <v>312.01</v>
      </c>
      <c r="I2411">
        <v>62.987400000000001</v>
      </c>
      <c r="J2411">
        <v>3.82</v>
      </c>
      <c r="K2411">
        <v>22.264700000000001</v>
      </c>
      <c r="L2411">
        <v>3076.2280000000001</v>
      </c>
    </row>
    <row r="2412" spans="1:12" x14ac:dyDescent="0.35">
      <c r="A2412" s="3">
        <v>41484</v>
      </c>
      <c r="B2412">
        <v>30.445900000000002</v>
      </c>
      <c r="C2412">
        <v>62.147599999999997</v>
      </c>
      <c r="D2412">
        <v>27.928999999999998</v>
      </c>
      <c r="E2412">
        <v>32.070900000000002</v>
      </c>
      <c r="F2412">
        <v>24.370899999999999</v>
      </c>
      <c r="G2412">
        <v>244.96</v>
      </c>
      <c r="H2412">
        <v>306.10000000000002</v>
      </c>
      <c r="I2412">
        <v>62.6267</v>
      </c>
      <c r="J2412">
        <v>3.75</v>
      </c>
      <c r="K2412">
        <v>22.2455</v>
      </c>
      <c r="L2412">
        <v>3068.953</v>
      </c>
    </row>
    <row r="2413" spans="1:12" x14ac:dyDescent="0.35">
      <c r="A2413" s="3">
        <v>41485</v>
      </c>
      <c r="B2413">
        <v>30.745200000000001</v>
      </c>
      <c r="C2413">
        <v>62.915100000000002</v>
      </c>
      <c r="D2413">
        <v>28.05</v>
      </c>
      <c r="E2413">
        <v>32.14</v>
      </c>
      <c r="F2413">
        <v>24.698</v>
      </c>
      <c r="G2413">
        <v>243.76</v>
      </c>
      <c r="H2413">
        <v>302.41000000000003</v>
      </c>
      <c r="I2413">
        <v>62.889899999999997</v>
      </c>
      <c r="J2413">
        <v>3.82</v>
      </c>
      <c r="K2413">
        <v>22.3795</v>
      </c>
      <c r="L2413">
        <v>3085.3319999999999</v>
      </c>
    </row>
    <row r="2414" spans="1:12" x14ac:dyDescent="0.35">
      <c r="A2414" s="3">
        <v>41486</v>
      </c>
      <c r="B2414">
        <v>30.735500000000002</v>
      </c>
      <c r="C2414">
        <v>62.805500000000002</v>
      </c>
      <c r="D2414">
        <v>28.09</v>
      </c>
      <c r="E2414">
        <v>31.942499999999999</v>
      </c>
      <c r="F2414">
        <v>24.621099999999998</v>
      </c>
      <c r="G2414">
        <v>244.48400000000001</v>
      </c>
      <c r="H2414">
        <v>301.22000000000003</v>
      </c>
      <c r="I2414">
        <v>62.940600000000003</v>
      </c>
      <c r="J2414">
        <v>3.77</v>
      </c>
      <c r="K2414">
        <v>22.336500000000001</v>
      </c>
      <c r="L2414">
        <v>3090.1849999999999</v>
      </c>
    </row>
    <row r="2415" spans="1:12" x14ac:dyDescent="0.35">
      <c r="A2415" s="3">
        <v>41487</v>
      </c>
      <c r="B2415">
        <v>30.571400000000001</v>
      </c>
      <c r="C2415">
        <v>63.380899999999997</v>
      </c>
      <c r="D2415">
        <v>27.96</v>
      </c>
      <c r="E2415">
        <v>32.337499999999999</v>
      </c>
      <c r="F2415">
        <v>24.910699999999999</v>
      </c>
      <c r="G2415">
        <v>249.12</v>
      </c>
      <c r="H2415">
        <v>305.57</v>
      </c>
      <c r="I2415">
        <v>63.630800000000001</v>
      </c>
      <c r="J2415">
        <v>3.81</v>
      </c>
      <c r="K2415">
        <v>22.2073</v>
      </c>
      <c r="L2415">
        <v>3126.3009999999999</v>
      </c>
    </row>
    <row r="2416" spans="1:12" x14ac:dyDescent="0.35">
      <c r="A2416" s="3">
        <v>41488</v>
      </c>
      <c r="B2416">
        <v>30.783799999999999</v>
      </c>
      <c r="C2416">
        <v>64.194699999999997</v>
      </c>
      <c r="D2416">
        <v>27.65</v>
      </c>
      <c r="E2416">
        <v>32.159700000000001</v>
      </c>
      <c r="F2416">
        <v>25.1983</v>
      </c>
      <c r="G2416">
        <v>246.18</v>
      </c>
      <c r="H2416">
        <v>304.20999999999998</v>
      </c>
      <c r="I2416">
        <v>65.073599999999999</v>
      </c>
      <c r="J2416">
        <v>3.8</v>
      </c>
      <c r="K2416">
        <v>22.226400000000002</v>
      </c>
      <c r="L2416">
        <v>3143.52</v>
      </c>
    </row>
    <row r="2417" spans="1:12" x14ac:dyDescent="0.35">
      <c r="A2417" s="3">
        <v>41491</v>
      </c>
      <c r="B2417">
        <v>30.6004</v>
      </c>
      <c r="C2417">
        <v>65.153700000000001</v>
      </c>
      <c r="D2417">
        <v>27.67</v>
      </c>
      <c r="E2417">
        <v>32.367100000000001</v>
      </c>
      <c r="F2417">
        <v>25.313800000000001</v>
      </c>
      <c r="G2417">
        <v>253.84</v>
      </c>
      <c r="H2417">
        <v>300.99</v>
      </c>
      <c r="I2417">
        <v>64.586200000000005</v>
      </c>
      <c r="J2417">
        <v>3.82</v>
      </c>
      <c r="K2417">
        <v>22.157800000000002</v>
      </c>
      <c r="L2417">
        <v>3143.1869999999999</v>
      </c>
    </row>
    <row r="2418" spans="1:12" x14ac:dyDescent="0.35">
      <c r="A2418" s="3">
        <v>41492</v>
      </c>
      <c r="B2418">
        <v>30.484500000000001</v>
      </c>
      <c r="C2418">
        <v>64.570800000000006</v>
      </c>
      <c r="D2418">
        <v>27.32</v>
      </c>
      <c r="E2418">
        <v>32.584299999999999</v>
      </c>
      <c r="F2418">
        <v>25.217600000000001</v>
      </c>
      <c r="G2418">
        <v>255.9</v>
      </c>
      <c r="H2418">
        <v>300.75</v>
      </c>
      <c r="I2418">
        <v>63.942799999999998</v>
      </c>
      <c r="J2418">
        <v>3.7199999999999998</v>
      </c>
      <c r="K2418">
        <v>22.0379</v>
      </c>
      <c r="L2418">
        <v>3122.1979999999999</v>
      </c>
    </row>
    <row r="2419" spans="1:12" x14ac:dyDescent="0.35">
      <c r="A2419" s="3">
        <v>41493</v>
      </c>
      <c r="B2419">
        <v>30.950800000000001</v>
      </c>
      <c r="C2419">
        <v>64.5334</v>
      </c>
      <c r="D2419">
        <v>27.39</v>
      </c>
      <c r="E2419">
        <v>32.406599999999997</v>
      </c>
      <c r="F2419">
        <v>25.131</v>
      </c>
      <c r="G2419">
        <v>249.21</v>
      </c>
      <c r="H2419">
        <v>296.91000000000003</v>
      </c>
      <c r="I2419">
        <v>63.572299999999998</v>
      </c>
      <c r="J2419">
        <v>3.69</v>
      </c>
      <c r="K2419">
        <v>21.941299999999998</v>
      </c>
      <c r="L2419">
        <v>3118.694</v>
      </c>
    </row>
    <row r="2420" spans="1:12" x14ac:dyDescent="0.35">
      <c r="A2420" s="3">
        <v>41494</v>
      </c>
      <c r="B2420">
        <v>31.749099999999999</v>
      </c>
      <c r="C2420">
        <v>64.404799999999994</v>
      </c>
      <c r="D2420">
        <v>27.48</v>
      </c>
      <c r="E2420">
        <v>32.604100000000003</v>
      </c>
      <c r="F2420">
        <v>25.265699999999999</v>
      </c>
      <c r="G2420">
        <v>250.4</v>
      </c>
      <c r="H2420">
        <v>295.74</v>
      </c>
      <c r="I2420">
        <v>64.683700000000002</v>
      </c>
      <c r="J2420">
        <v>3.71</v>
      </c>
      <c r="K2420">
        <v>21.6996</v>
      </c>
      <c r="L2420">
        <v>3130.125</v>
      </c>
    </row>
    <row r="2421" spans="1:12" x14ac:dyDescent="0.35">
      <c r="A2421" s="3">
        <v>41495</v>
      </c>
      <c r="B2421">
        <v>31.5657</v>
      </c>
      <c r="C2421">
        <v>63.488399999999999</v>
      </c>
      <c r="D2421">
        <v>27.68</v>
      </c>
      <c r="E2421">
        <v>32.505299999999998</v>
      </c>
      <c r="F2421">
        <v>25.066500000000001</v>
      </c>
      <c r="G2421">
        <v>252.75</v>
      </c>
      <c r="H2421">
        <v>297.26</v>
      </c>
      <c r="I2421">
        <v>64.605699999999999</v>
      </c>
      <c r="J2421">
        <v>3.65</v>
      </c>
      <c r="K2421">
        <v>21.7576</v>
      </c>
      <c r="L2421">
        <v>3118.5720000000001</v>
      </c>
    </row>
    <row r="2422" spans="1:12" x14ac:dyDescent="0.35">
      <c r="A2422" s="3">
        <v>41498</v>
      </c>
      <c r="B2422">
        <v>31.729800000000001</v>
      </c>
      <c r="C2422">
        <v>65.291899999999998</v>
      </c>
      <c r="D2422">
        <v>28.35</v>
      </c>
      <c r="E2422">
        <v>32.831200000000003</v>
      </c>
      <c r="F2422">
        <v>25.342700000000001</v>
      </c>
      <c r="G2422">
        <v>256.60000000000002</v>
      </c>
      <c r="H2422">
        <v>296.69</v>
      </c>
      <c r="I2422">
        <v>64.790899999999993</v>
      </c>
      <c r="J2422">
        <v>3.65</v>
      </c>
      <c r="K2422">
        <v>21.883299999999998</v>
      </c>
      <c r="L2422">
        <v>3125.9250000000002</v>
      </c>
    </row>
    <row r="2423" spans="1:12" x14ac:dyDescent="0.35">
      <c r="A2423" s="3">
        <v>41499</v>
      </c>
      <c r="B2423">
        <v>31.331199999999999</v>
      </c>
      <c r="C2423">
        <v>68.394800000000004</v>
      </c>
      <c r="D2423">
        <v>28.34</v>
      </c>
      <c r="E2423">
        <v>32.831200000000003</v>
      </c>
      <c r="F2423">
        <v>25.323899999999998</v>
      </c>
      <c r="G2423">
        <v>259.19</v>
      </c>
      <c r="H2423">
        <v>293.97000000000003</v>
      </c>
      <c r="I2423">
        <v>65.561099999999996</v>
      </c>
      <c r="J2423">
        <v>3.69</v>
      </c>
      <c r="K2423">
        <v>21.767299999999999</v>
      </c>
      <c r="L2423">
        <v>3141.0639999999999</v>
      </c>
    </row>
    <row r="2424" spans="1:12" x14ac:dyDescent="0.35">
      <c r="A2424" s="3">
        <v>41500</v>
      </c>
      <c r="B2424">
        <v>31.447900000000001</v>
      </c>
      <c r="C2424">
        <v>69.642300000000006</v>
      </c>
      <c r="D2424">
        <v>28.05</v>
      </c>
      <c r="E2424">
        <v>33.147100000000002</v>
      </c>
      <c r="F2424">
        <v>25.378299999999999</v>
      </c>
      <c r="G2424">
        <v>261.81</v>
      </c>
      <c r="H2424">
        <v>291.33999999999997</v>
      </c>
      <c r="I2424">
        <v>65.278400000000005</v>
      </c>
      <c r="J2424">
        <v>3.82</v>
      </c>
      <c r="K2424">
        <v>21.8156</v>
      </c>
      <c r="L2424">
        <v>3129.4459999999999</v>
      </c>
    </row>
    <row r="2425" spans="1:12" x14ac:dyDescent="0.35">
      <c r="A2425" s="3">
        <v>41501</v>
      </c>
      <c r="B2425">
        <v>30.903500000000001</v>
      </c>
      <c r="C2425">
        <v>69.559899999999999</v>
      </c>
      <c r="D2425">
        <v>27.141999999999999</v>
      </c>
      <c r="E2425">
        <v>32.317700000000002</v>
      </c>
      <c r="F2425">
        <v>23.5579</v>
      </c>
      <c r="G2425">
        <v>253.41</v>
      </c>
      <c r="H2425">
        <v>286.47000000000003</v>
      </c>
      <c r="I2425">
        <v>65.268600000000006</v>
      </c>
      <c r="J2425">
        <v>3.69</v>
      </c>
      <c r="K2425">
        <v>21.293700000000001</v>
      </c>
      <c r="L2425">
        <v>3076.2310000000002</v>
      </c>
    </row>
    <row r="2426" spans="1:12" x14ac:dyDescent="0.35">
      <c r="A2426" s="3">
        <v>41502</v>
      </c>
      <c r="B2426">
        <v>30.9132</v>
      </c>
      <c r="C2426">
        <v>70.177400000000006</v>
      </c>
      <c r="D2426">
        <v>27.32</v>
      </c>
      <c r="E2426">
        <v>32.0017</v>
      </c>
      <c r="F2426">
        <v>23.350999999999999</v>
      </c>
      <c r="G2426">
        <v>258.87</v>
      </c>
      <c r="H2426">
        <v>284.82</v>
      </c>
      <c r="I2426">
        <v>65.219899999999996</v>
      </c>
      <c r="J2426">
        <v>3.66</v>
      </c>
      <c r="K2426">
        <v>21.182500000000001</v>
      </c>
      <c r="L2426">
        <v>3073.9140000000002</v>
      </c>
    </row>
    <row r="2427" spans="1:12" x14ac:dyDescent="0.35">
      <c r="A2427" s="3">
        <v>41505</v>
      </c>
      <c r="B2427">
        <v>30.517600000000002</v>
      </c>
      <c r="C2427">
        <v>70.933199999999999</v>
      </c>
      <c r="D2427">
        <v>26.91</v>
      </c>
      <c r="E2427">
        <v>31.656099999999999</v>
      </c>
      <c r="F2427">
        <v>23.350999999999999</v>
      </c>
      <c r="G2427">
        <v>259.77999999999997</v>
      </c>
      <c r="H2427">
        <v>285.57</v>
      </c>
      <c r="I2427">
        <v>64.664199999999994</v>
      </c>
      <c r="J2427">
        <v>3.6</v>
      </c>
      <c r="K2427">
        <v>21.535299999999999</v>
      </c>
      <c r="L2427">
        <v>3069.76</v>
      </c>
    </row>
    <row r="2428" spans="1:12" x14ac:dyDescent="0.35">
      <c r="A2428" s="3">
        <v>41506</v>
      </c>
      <c r="B2428">
        <v>30.738199999999999</v>
      </c>
      <c r="C2428">
        <v>70.001400000000004</v>
      </c>
      <c r="D2428">
        <v>27.12</v>
      </c>
      <c r="E2428">
        <v>31.7944</v>
      </c>
      <c r="F2428">
        <v>23.399100000000001</v>
      </c>
      <c r="G2428">
        <v>273.29000000000002</v>
      </c>
      <c r="H2428">
        <v>287.08999999999997</v>
      </c>
      <c r="I2428">
        <v>65.034599999999998</v>
      </c>
      <c r="J2428">
        <v>3.63</v>
      </c>
      <c r="K2428">
        <v>21.770199999999999</v>
      </c>
      <c r="L2428">
        <v>3082.1689999999999</v>
      </c>
    </row>
    <row r="2429" spans="1:12" x14ac:dyDescent="0.35">
      <c r="A2429" s="3">
        <v>41507</v>
      </c>
      <c r="B2429">
        <v>30.7285</v>
      </c>
      <c r="C2429">
        <v>70.181600000000003</v>
      </c>
      <c r="D2429">
        <v>27.06</v>
      </c>
      <c r="E2429">
        <v>31.8931</v>
      </c>
      <c r="F2429">
        <v>23.1586</v>
      </c>
      <c r="G2429">
        <v>270.37</v>
      </c>
      <c r="H2429">
        <v>284.57</v>
      </c>
      <c r="I2429">
        <v>64.898200000000003</v>
      </c>
      <c r="J2429">
        <v>3.61</v>
      </c>
      <c r="K2429">
        <v>21.428999999999998</v>
      </c>
      <c r="L2429">
        <v>3071.4670000000001</v>
      </c>
    </row>
    <row r="2430" spans="1:12" x14ac:dyDescent="0.35">
      <c r="A2430" s="3">
        <v>41508</v>
      </c>
      <c r="B2430">
        <v>31.486799999999999</v>
      </c>
      <c r="C2430">
        <v>70.2654</v>
      </c>
      <c r="D2430">
        <v>27.9</v>
      </c>
      <c r="E2430">
        <v>31.991900000000001</v>
      </c>
      <c r="F2430">
        <v>23.100899999999999</v>
      </c>
      <c r="G2430">
        <v>269.75</v>
      </c>
      <c r="H2430">
        <v>289.73</v>
      </c>
      <c r="I2430">
        <v>65.444100000000006</v>
      </c>
      <c r="J2430">
        <v>3.63</v>
      </c>
      <c r="K2430">
        <v>21.515999999999998</v>
      </c>
      <c r="L2430">
        <v>3101.819</v>
      </c>
    </row>
    <row r="2431" spans="1:12" x14ac:dyDescent="0.35">
      <c r="A2431" s="3">
        <v>41509</v>
      </c>
      <c r="B2431">
        <v>33.780999999999999</v>
      </c>
      <c r="C2431">
        <v>69.994399999999999</v>
      </c>
      <c r="D2431">
        <v>27.99</v>
      </c>
      <c r="E2431">
        <v>31.369800000000001</v>
      </c>
      <c r="F2431">
        <v>22.956600000000002</v>
      </c>
      <c r="G2431">
        <v>278.36</v>
      </c>
      <c r="H2431">
        <v>290.01</v>
      </c>
      <c r="I2431">
        <v>65.4636</v>
      </c>
      <c r="J2431">
        <v>3.65</v>
      </c>
      <c r="K2431">
        <v>21.689900000000002</v>
      </c>
      <c r="L2431">
        <v>3124.2669999999998</v>
      </c>
    </row>
    <row r="2432" spans="1:12" x14ac:dyDescent="0.35">
      <c r="A2432" s="3">
        <v>41512</v>
      </c>
      <c r="B2432">
        <v>33.197699999999998</v>
      </c>
      <c r="C2432">
        <v>70.266800000000003</v>
      </c>
      <c r="D2432">
        <v>27.704999999999998</v>
      </c>
      <c r="E2432">
        <v>31.932600000000001</v>
      </c>
      <c r="F2432">
        <v>22.927700000000002</v>
      </c>
      <c r="G2432">
        <v>282.72000000000003</v>
      </c>
      <c r="H2432">
        <v>286.20999999999998</v>
      </c>
      <c r="I2432">
        <v>65.268600000000006</v>
      </c>
      <c r="J2432">
        <v>3.58</v>
      </c>
      <c r="K2432">
        <v>21.5305</v>
      </c>
      <c r="L2432">
        <v>3122.6729999999998</v>
      </c>
    </row>
    <row r="2433" spans="1:12" x14ac:dyDescent="0.35">
      <c r="A2433" s="3">
        <v>41513</v>
      </c>
      <c r="B2433">
        <v>32.332500000000003</v>
      </c>
      <c r="C2433">
        <v>68.257900000000006</v>
      </c>
      <c r="D2433">
        <v>27.001000000000001</v>
      </c>
      <c r="E2433">
        <v>31.3797</v>
      </c>
      <c r="F2433">
        <v>22.595800000000001</v>
      </c>
      <c r="G2433">
        <v>276.04000000000002</v>
      </c>
      <c r="H2433">
        <v>280.93</v>
      </c>
      <c r="I2433">
        <v>64.362899999999996</v>
      </c>
      <c r="J2433">
        <v>3.39</v>
      </c>
      <c r="K2433">
        <v>21.449300000000001</v>
      </c>
      <c r="L2433">
        <v>3059.578</v>
      </c>
    </row>
    <row r="2434" spans="1:12" x14ac:dyDescent="0.35">
      <c r="A2434" s="3">
        <v>41514</v>
      </c>
      <c r="B2434">
        <v>32.099200000000003</v>
      </c>
      <c r="C2434">
        <v>68.58</v>
      </c>
      <c r="D2434">
        <v>27.11</v>
      </c>
      <c r="E2434">
        <v>31.261199999999999</v>
      </c>
      <c r="F2434">
        <v>22.557300000000001</v>
      </c>
      <c r="G2434">
        <v>283.36</v>
      </c>
      <c r="H2434">
        <v>281.58</v>
      </c>
      <c r="I2434">
        <v>64.888400000000004</v>
      </c>
      <c r="J2434">
        <v>3.42</v>
      </c>
      <c r="K2434">
        <v>21.540099999999999</v>
      </c>
      <c r="L2434">
        <v>3072.174</v>
      </c>
    </row>
    <row r="2435" spans="1:12" x14ac:dyDescent="0.35">
      <c r="A2435" s="3">
        <v>41515</v>
      </c>
      <c r="B2435">
        <v>32.614400000000003</v>
      </c>
      <c r="C2435">
        <v>68.692300000000003</v>
      </c>
      <c r="D2435">
        <v>27.3</v>
      </c>
      <c r="E2435">
        <v>31.300699999999999</v>
      </c>
      <c r="F2435">
        <v>22.562100000000001</v>
      </c>
      <c r="G2435">
        <v>287.85000000000002</v>
      </c>
      <c r="H2435">
        <v>283.98</v>
      </c>
      <c r="I2435">
        <v>65.034599999999998</v>
      </c>
      <c r="J2435">
        <v>3.38</v>
      </c>
      <c r="K2435">
        <v>21.322600000000001</v>
      </c>
      <c r="L2435">
        <v>3093.36</v>
      </c>
    </row>
    <row r="2436" spans="1:12" x14ac:dyDescent="0.35">
      <c r="A2436" s="3">
        <v>41516</v>
      </c>
      <c r="B2436">
        <v>32.468600000000002</v>
      </c>
      <c r="C2436">
        <v>68.065899999999999</v>
      </c>
      <c r="D2436">
        <v>27.12</v>
      </c>
      <c r="E2436">
        <v>31.4587</v>
      </c>
      <c r="F2436">
        <v>22.427399999999999</v>
      </c>
      <c r="G2436">
        <v>283.91000000000003</v>
      </c>
      <c r="H2436">
        <v>280.98</v>
      </c>
      <c r="I2436">
        <v>64.956199999999995</v>
      </c>
      <c r="J2436">
        <v>3.27</v>
      </c>
      <c r="K2436">
        <v>21.2453</v>
      </c>
      <c r="L2436">
        <v>3073.8130000000001</v>
      </c>
    </row>
    <row r="2437" spans="1:12" x14ac:dyDescent="0.35">
      <c r="A2437" s="3">
        <v>41520</v>
      </c>
      <c r="B2437">
        <v>30.991</v>
      </c>
      <c r="C2437">
        <v>68.256500000000003</v>
      </c>
      <c r="D2437">
        <v>27.78</v>
      </c>
      <c r="E2437">
        <v>31.616700000000002</v>
      </c>
      <c r="F2437">
        <v>22.591000000000001</v>
      </c>
      <c r="G2437">
        <v>289</v>
      </c>
      <c r="H2437">
        <v>288.8</v>
      </c>
      <c r="I2437">
        <v>65.416899999999998</v>
      </c>
      <c r="J2437">
        <v>3.27</v>
      </c>
      <c r="K2437">
        <v>21.3294</v>
      </c>
      <c r="L2437">
        <v>3091.7579999999998</v>
      </c>
    </row>
    <row r="2438" spans="1:12" x14ac:dyDescent="0.35">
      <c r="A2438" s="3">
        <v>41521</v>
      </c>
      <c r="B2438">
        <v>30.325099999999999</v>
      </c>
      <c r="C2438">
        <v>69.668999999999997</v>
      </c>
      <c r="D2438">
        <v>28.07</v>
      </c>
      <c r="E2438">
        <v>31.9129</v>
      </c>
      <c r="F2438">
        <v>22.87</v>
      </c>
      <c r="G2438">
        <v>292.43</v>
      </c>
      <c r="H2438">
        <v>293.64</v>
      </c>
      <c r="I2438">
        <v>65.936300000000003</v>
      </c>
      <c r="J2438">
        <v>3.31</v>
      </c>
      <c r="K2438">
        <v>21.878399999999999</v>
      </c>
      <c r="L2438">
        <v>3124.54</v>
      </c>
    </row>
    <row r="2439" spans="1:12" x14ac:dyDescent="0.35">
      <c r="A2439" s="3">
        <v>41522</v>
      </c>
      <c r="B2439">
        <v>30.364000000000001</v>
      </c>
      <c r="C2439">
        <v>69.191100000000006</v>
      </c>
      <c r="D2439">
        <v>28.23</v>
      </c>
      <c r="E2439">
        <v>31.8536</v>
      </c>
      <c r="F2439">
        <v>22.792999999999999</v>
      </c>
      <c r="G2439">
        <v>295.11</v>
      </c>
      <c r="H2439">
        <v>294.10000000000002</v>
      </c>
      <c r="I2439">
        <v>66.475300000000004</v>
      </c>
      <c r="J2439">
        <v>3.41</v>
      </c>
      <c r="K2439">
        <v>21.8446</v>
      </c>
      <c r="L2439">
        <v>3129.9380000000001</v>
      </c>
    </row>
    <row r="2440" spans="1:12" x14ac:dyDescent="0.35">
      <c r="A2440" s="3">
        <v>41523</v>
      </c>
      <c r="B2440">
        <v>30.283300000000001</v>
      </c>
      <c r="C2440">
        <v>69.603200000000001</v>
      </c>
      <c r="D2440">
        <v>28.17</v>
      </c>
      <c r="E2440">
        <v>31.7944</v>
      </c>
      <c r="F2440">
        <v>22.658300000000001</v>
      </c>
      <c r="G2440">
        <v>291.54000000000002</v>
      </c>
      <c r="H2440">
        <v>295.86</v>
      </c>
      <c r="I2440">
        <v>66.661500000000004</v>
      </c>
      <c r="J2440">
        <v>3.57</v>
      </c>
      <c r="K2440">
        <v>21.912299999999998</v>
      </c>
      <c r="L2440">
        <v>3133.3760000000002</v>
      </c>
    </row>
    <row r="2441" spans="1:12" x14ac:dyDescent="0.35">
      <c r="A2441" s="3">
        <v>41526</v>
      </c>
      <c r="B2441">
        <v>30.772300000000001</v>
      </c>
      <c r="C2441">
        <v>70.713899999999995</v>
      </c>
      <c r="D2441">
        <v>29.24</v>
      </c>
      <c r="E2441">
        <v>32.337499999999999</v>
      </c>
      <c r="F2441">
        <v>23.014299999999999</v>
      </c>
      <c r="G2441">
        <v>294.14999999999998</v>
      </c>
      <c r="H2441">
        <v>299.70999999999998</v>
      </c>
      <c r="I2441">
        <v>67.914900000000003</v>
      </c>
      <c r="J2441">
        <v>3.69</v>
      </c>
      <c r="K2441">
        <v>22.144200000000001</v>
      </c>
      <c r="L2441">
        <v>3169.9279999999999</v>
      </c>
    </row>
    <row r="2442" spans="1:12" x14ac:dyDescent="0.35">
      <c r="A2442" s="3">
        <v>41527</v>
      </c>
      <c r="B2442">
        <v>31.486799999999999</v>
      </c>
      <c r="C2442">
        <v>69.103099999999998</v>
      </c>
      <c r="D2442">
        <v>29.48</v>
      </c>
      <c r="E2442">
        <v>32.446100000000001</v>
      </c>
      <c r="F2442">
        <v>23.240400000000001</v>
      </c>
      <c r="G2442">
        <v>313.06</v>
      </c>
      <c r="H2442">
        <v>300.36</v>
      </c>
      <c r="I2442">
        <v>68.690100000000001</v>
      </c>
      <c r="J2442">
        <v>3.87</v>
      </c>
      <c r="K2442">
        <v>22.216699999999999</v>
      </c>
      <c r="L2442">
        <v>3185.069</v>
      </c>
    </row>
    <row r="2443" spans="1:12" x14ac:dyDescent="0.35">
      <c r="A2443" s="3">
        <v>41528</v>
      </c>
      <c r="B2443">
        <v>31.826999999999998</v>
      </c>
      <c r="C2443">
        <v>65.340800000000002</v>
      </c>
      <c r="D2443">
        <v>29.19</v>
      </c>
      <c r="E2443">
        <v>32.604100000000003</v>
      </c>
      <c r="F2443">
        <v>23.452100000000002</v>
      </c>
      <c r="G2443">
        <v>308.3</v>
      </c>
      <c r="H2443">
        <v>299.64</v>
      </c>
      <c r="I2443">
        <v>66.730099999999993</v>
      </c>
      <c r="J2443">
        <v>3.82</v>
      </c>
      <c r="K2443">
        <v>22.047599999999999</v>
      </c>
      <c r="L2443">
        <v>3179.8629999999998</v>
      </c>
    </row>
    <row r="2444" spans="1:12" x14ac:dyDescent="0.35">
      <c r="A2444" s="3">
        <v>41529</v>
      </c>
      <c r="B2444">
        <v>31.778400000000001</v>
      </c>
      <c r="C2444">
        <v>66.036600000000007</v>
      </c>
      <c r="D2444">
        <v>29.65</v>
      </c>
      <c r="E2444">
        <v>32.377000000000002</v>
      </c>
      <c r="F2444">
        <v>23.3703</v>
      </c>
      <c r="G2444">
        <v>301.40600000000001</v>
      </c>
      <c r="H2444">
        <v>298.86</v>
      </c>
      <c r="I2444">
        <v>67.435699999999997</v>
      </c>
      <c r="J2444">
        <v>3.75</v>
      </c>
      <c r="K2444">
        <v>21.8736</v>
      </c>
      <c r="L2444">
        <v>3175.5659999999998</v>
      </c>
    </row>
    <row r="2445" spans="1:12" x14ac:dyDescent="0.35">
      <c r="A2445" s="3">
        <v>41530</v>
      </c>
      <c r="B2445">
        <v>32.108899999999998</v>
      </c>
      <c r="C2445">
        <v>64.948300000000003</v>
      </c>
      <c r="D2445">
        <v>29.26</v>
      </c>
      <c r="E2445">
        <v>32.051099999999998</v>
      </c>
      <c r="F2445">
        <v>23.399100000000001</v>
      </c>
      <c r="G2445">
        <v>305.64999999999998</v>
      </c>
      <c r="H2445">
        <v>297.92</v>
      </c>
      <c r="I2445">
        <v>67.210300000000004</v>
      </c>
      <c r="J2445">
        <v>3.83</v>
      </c>
      <c r="K2445">
        <v>22.656500000000001</v>
      </c>
      <c r="L2445">
        <v>3178.2750000000001</v>
      </c>
    </row>
    <row r="2446" spans="1:12" x14ac:dyDescent="0.35">
      <c r="A2446" s="3">
        <v>41533</v>
      </c>
      <c r="B2446">
        <v>31.886299999999999</v>
      </c>
      <c r="C2446">
        <v>62.883499999999998</v>
      </c>
      <c r="D2446">
        <v>29.62</v>
      </c>
      <c r="E2446">
        <v>32.554699999999997</v>
      </c>
      <c r="F2446">
        <v>23.456900000000001</v>
      </c>
      <c r="G2446">
        <v>302.16000000000003</v>
      </c>
      <c r="H2446">
        <v>296.06</v>
      </c>
      <c r="I2446">
        <v>66.730099999999993</v>
      </c>
      <c r="J2446">
        <v>3.82</v>
      </c>
      <c r="K2446">
        <v>22.6082</v>
      </c>
      <c r="L2446">
        <v>3168.6880000000001</v>
      </c>
    </row>
    <row r="2447" spans="1:12" x14ac:dyDescent="0.35">
      <c r="A2447" s="3">
        <v>41534</v>
      </c>
      <c r="B2447">
        <v>32.011699999999998</v>
      </c>
      <c r="C2447">
        <v>63.609900000000003</v>
      </c>
      <c r="D2447">
        <v>30</v>
      </c>
      <c r="E2447">
        <v>32.841000000000001</v>
      </c>
      <c r="F2447">
        <v>23.447299999999998</v>
      </c>
      <c r="G2447">
        <v>299.55</v>
      </c>
      <c r="H2447">
        <v>304.17</v>
      </c>
      <c r="I2447">
        <v>68.033500000000004</v>
      </c>
      <c r="J2447">
        <v>3.85</v>
      </c>
      <c r="K2447">
        <v>22.9465</v>
      </c>
      <c r="L2447">
        <v>3190.8310000000001</v>
      </c>
    </row>
    <row r="2448" spans="1:12" x14ac:dyDescent="0.35">
      <c r="A2448" s="3">
        <v>41535</v>
      </c>
      <c r="B2448">
        <v>32.390799999999999</v>
      </c>
      <c r="C2448">
        <v>64.917500000000004</v>
      </c>
      <c r="D2448">
        <v>30.434999999999999</v>
      </c>
      <c r="E2448">
        <v>33.443300000000001</v>
      </c>
      <c r="F2448">
        <v>23.856200000000001</v>
      </c>
      <c r="G2448">
        <v>306.92</v>
      </c>
      <c r="H2448">
        <v>312.03399999999999</v>
      </c>
      <c r="I2448">
        <v>68.249099999999999</v>
      </c>
      <c r="J2448">
        <v>3.93</v>
      </c>
      <c r="K2448">
        <v>23.101099999999999</v>
      </c>
      <c r="L2448">
        <v>3231.308</v>
      </c>
    </row>
    <row r="2449" spans="1:12" x14ac:dyDescent="0.35">
      <c r="A2449" s="3">
        <v>41536</v>
      </c>
      <c r="B2449">
        <v>32.701900000000002</v>
      </c>
      <c r="C2449">
        <v>65.982100000000003</v>
      </c>
      <c r="D2449">
        <v>31.03</v>
      </c>
      <c r="E2449">
        <v>33.463099999999997</v>
      </c>
      <c r="F2449">
        <v>23.683</v>
      </c>
      <c r="G2449">
        <v>305.49799999999999</v>
      </c>
      <c r="H2449">
        <v>312.06</v>
      </c>
      <c r="I2449">
        <v>68.072699999999998</v>
      </c>
      <c r="J2449">
        <v>3.95</v>
      </c>
      <c r="K2449">
        <v>23.115600000000001</v>
      </c>
      <c r="L2449">
        <v>3237.6109999999999</v>
      </c>
    </row>
    <row r="2450" spans="1:12" x14ac:dyDescent="0.35">
      <c r="A2450" s="3">
        <v>41537</v>
      </c>
      <c r="B2450">
        <v>31.8766</v>
      </c>
      <c r="C2450">
        <v>65.298900000000003</v>
      </c>
      <c r="D2450">
        <v>30.925000000000001</v>
      </c>
      <c r="E2450">
        <v>33.621099999999998</v>
      </c>
      <c r="F2450">
        <v>23.582000000000001</v>
      </c>
      <c r="G2450">
        <v>313.83</v>
      </c>
      <c r="H2450">
        <v>316.33999999999997</v>
      </c>
      <c r="I2450">
        <v>67.680700000000002</v>
      </c>
      <c r="J2450">
        <v>3.83</v>
      </c>
      <c r="K2450">
        <v>22.974499999999999</v>
      </c>
      <c r="L2450">
        <v>3224.7330000000002</v>
      </c>
    </row>
    <row r="2451" spans="1:12" x14ac:dyDescent="0.35">
      <c r="A2451" s="3">
        <v>41540</v>
      </c>
      <c r="B2451">
        <v>31.826999999999998</v>
      </c>
      <c r="C2451">
        <v>68.544300000000007</v>
      </c>
      <c r="D2451">
        <v>30.26</v>
      </c>
      <c r="E2451">
        <v>33.512500000000003</v>
      </c>
      <c r="F2451">
        <v>23.355899999999998</v>
      </c>
      <c r="G2451">
        <v>302.04000000000002</v>
      </c>
      <c r="H2451">
        <v>311.49</v>
      </c>
      <c r="I2451">
        <v>67.6023</v>
      </c>
      <c r="J2451">
        <v>3.79</v>
      </c>
      <c r="K2451">
        <v>22.830500000000001</v>
      </c>
      <c r="L2451">
        <v>3219.3420000000001</v>
      </c>
    </row>
    <row r="2452" spans="1:12" x14ac:dyDescent="0.35">
      <c r="A2452" s="3">
        <v>41541</v>
      </c>
      <c r="B2452">
        <v>31.55</v>
      </c>
      <c r="C2452">
        <v>68.329099999999997</v>
      </c>
      <c r="D2452">
        <v>31.27</v>
      </c>
      <c r="E2452">
        <v>33.216200000000001</v>
      </c>
      <c r="F2452">
        <v>23.225999999999999</v>
      </c>
      <c r="G2452">
        <v>306.49</v>
      </c>
      <c r="H2452">
        <v>314.13</v>
      </c>
      <c r="I2452">
        <v>67.1417</v>
      </c>
      <c r="J2452">
        <v>3.8</v>
      </c>
      <c r="K2452">
        <v>22.912700000000001</v>
      </c>
      <c r="L2452">
        <v>3218.6579999999999</v>
      </c>
    </row>
    <row r="2453" spans="1:12" x14ac:dyDescent="0.35">
      <c r="A2453" s="3">
        <v>41542</v>
      </c>
      <c r="B2453">
        <v>31.598600000000001</v>
      </c>
      <c r="C2453">
        <v>67.271600000000007</v>
      </c>
      <c r="D2453">
        <v>31.34</v>
      </c>
      <c r="E2453">
        <v>33.443300000000001</v>
      </c>
      <c r="F2453">
        <v>23.504999999999999</v>
      </c>
      <c r="G2453">
        <v>307.14</v>
      </c>
      <c r="H2453">
        <v>312.64999999999998</v>
      </c>
      <c r="I2453">
        <v>67.376900000000006</v>
      </c>
      <c r="J2453">
        <v>3.91</v>
      </c>
      <c r="K2453">
        <v>22.907800000000002</v>
      </c>
      <c r="L2453">
        <v>3208.549</v>
      </c>
    </row>
    <row r="2454" spans="1:12" x14ac:dyDescent="0.35">
      <c r="A2454" s="3">
        <v>41543</v>
      </c>
      <c r="B2454">
        <v>31.856200000000001</v>
      </c>
      <c r="C2454">
        <v>67.9268</v>
      </c>
      <c r="D2454">
        <v>32.75</v>
      </c>
      <c r="E2454">
        <v>33.384099999999997</v>
      </c>
      <c r="F2454">
        <v>22.87</v>
      </c>
      <c r="G2454">
        <v>313.51</v>
      </c>
      <c r="H2454">
        <v>318.12</v>
      </c>
      <c r="I2454">
        <v>67.494500000000002</v>
      </c>
      <c r="J2454">
        <v>3.89</v>
      </c>
      <c r="K2454">
        <v>22.627500000000001</v>
      </c>
      <c r="L2454">
        <v>3234.0360000000001</v>
      </c>
    </row>
    <row r="2455" spans="1:12" x14ac:dyDescent="0.35">
      <c r="A2455" s="3">
        <v>41544</v>
      </c>
      <c r="B2455">
        <v>32.342199999999998</v>
      </c>
      <c r="C2455">
        <v>67.441999999999993</v>
      </c>
      <c r="D2455">
        <v>33.549999999999997</v>
      </c>
      <c r="E2455">
        <v>33.354500000000002</v>
      </c>
      <c r="F2455">
        <v>22.4466</v>
      </c>
      <c r="G2455">
        <v>312.39999999999998</v>
      </c>
      <c r="H2455">
        <v>316.01</v>
      </c>
      <c r="I2455">
        <v>66.034300000000002</v>
      </c>
      <c r="J2455">
        <v>3.86</v>
      </c>
      <c r="K2455">
        <v>22.2119</v>
      </c>
      <c r="L2455">
        <v>3230.3049999999998</v>
      </c>
    </row>
    <row r="2456" spans="1:12" x14ac:dyDescent="0.35">
      <c r="A2456" s="3">
        <v>41547</v>
      </c>
      <c r="B2456">
        <v>32.351999999999997</v>
      </c>
      <c r="C2456">
        <v>66.603800000000007</v>
      </c>
      <c r="D2456">
        <v>33.17</v>
      </c>
      <c r="E2456">
        <v>32.752200000000002</v>
      </c>
      <c r="F2456">
        <v>22.543800000000001</v>
      </c>
      <c r="G2456">
        <v>309.20999999999998</v>
      </c>
      <c r="H2456">
        <v>312.64</v>
      </c>
      <c r="I2456">
        <v>65.975499999999997</v>
      </c>
      <c r="J2456">
        <v>3.81</v>
      </c>
      <c r="K2456">
        <v>22.154900000000001</v>
      </c>
      <c r="L2456">
        <v>3218.1979999999999</v>
      </c>
    </row>
    <row r="2457" spans="1:12" x14ac:dyDescent="0.35">
      <c r="A2457" s="3">
        <v>41548</v>
      </c>
      <c r="B2457">
        <v>32.643599999999999</v>
      </c>
      <c r="C2457">
        <v>68.169799999999995</v>
      </c>
      <c r="D2457">
        <v>34.31</v>
      </c>
      <c r="E2457">
        <v>33.078000000000003</v>
      </c>
      <c r="F2457">
        <v>22.523499999999999</v>
      </c>
      <c r="G2457">
        <v>324.62</v>
      </c>
      <c r="H2457">
        <v>320.95</v>
      </c>
      <c r="I2457">
        <v>66.142099999999999</v>
      </c>
      <c r="J2457">
        <v>3.86</v>
      </c>
      <c r="K2457">
        <v>22.0669</v>
      </c>
      <c r="L2457">
        <v>3253.0450000000001</v>
      </c>
    </row>
    <row r="2458" spans="1:12" x14ac:dyDescent="0.35">
      <c r="A2458" s="3">
        <v>41549</v>
      </c>
      <c r="B2458">
        <v>32.9741</v>
      </c>
      <c r="C2458">
        <v>68.3934</v>
      </c>
      <c r="D2458">
        <v>34.14</v>
      </c>
      <c r="E2458">
        <v>33.255699999999997</v>
      </c>
      <c r="F2458">
        <v>22.600999999999999</v>
      </c>
      <c r="G2458">
        <v>330.73</v>
      </c>
      <c r="H2458">
        <v>320.51</v>
      </c>
      <c r="I2458">
        <v>66.328299999999999</v>
      </c>
      <c r="J2458">
        <v>3.9</v>
      </c>
      <c r="K2458">
        <v>22.120100000000001</v>
      </c>
      <c r="L2458">
        <v>3253.2550000000001</v>
      </c>
    </row>
    <row r="2459" spans="1:12" x14ac:dyDescent="0.35">
      <c r="A2459" s="3">
        <v>41550</v>
      </c>
      <c r="B2459">
        <v>32.915799999999997</v>
      </c>
      <c r="C2459">
        <v>67.534199999999998</v>
      </c>
      <c r="D2459">
        <v>33.875</v>
      </c>
      <c r="E2459">
        <v>32.821300000000001</v>
      </c>
      <c r="F2459">
        <v>22.2957</v>
      </c>
      <c r="G2459">
        <v>321.72000000000003</v>
      </c>
      <c r="H2459">
        <v>314.76</v>
      </c>
      <c r="I2459">
        <v>65.7697</v>
      </c>
      <c r="J2459">
        <v>3.9</v>
      </c>
      <c r="K2459">
        <v>21.8446</v>
      </c>
      <c r="L2459">
        <v>3213.8330000000001</v>
      </c>
    </row>
    <row r="2460" spans="1:12" x14ac:dyDescent="0.35">
      <c r="A2460" s="3">
        <v>41551</v>
      </c>
      <c r="B2460">
        <v>32.935200000000002</v>
      </c>
      <c r="C2460">
        <v>67.481099999999998</v>
      </c>
      <c r="D2460">
        <v>34.89</v>
      </c>
      <c r="E2460">
        <v>32.910499999999999</v>
      </c>
      <c r="F2460">
        <v>22.310199999999998</v>
      </c>
      <c r="G2460">
        <v>327.26</v>
      </c>
      <c r="H2460">
        <v>319.04000000000002</v>
      </c>
      <c r="I2460">
        <v>66.661500000000004</v>
      </c>
      <c r="J2460">
        <v>3.91</v>
      </c>
      <c r="K2460">
        <v>22.047599999999999</v>
      </c>
      <c r="L2460">
        <v>3242.5740000000001</v>
      </c>
    </row>
    <row r="2461" spans="1:12" x14ac:dyDescent="0.35">
      <c r="A2461" s="3">
        <v>41554</v>
      </c>
      <c r="B2461">
        <v>32.371400000000001</v>
      </c>
      <c r="C2461">
        <v>68.140500000000003</v>
      </c>
      <c r="D2461">
        <v>34.14</v>
      </c>
      <c r="E2461">
        <v>32.543799999999997</v>
      </c>
      <c r="F2461">
        <v>22.184200000000001</v>
      </c>
      <c r="G2461">
        <v>318.16000000000003</v>
      </c>
      <c r="H2461">
        <v>310.02999999999997</v>
      </c>
      <c r="I2461">
        <v>65.848100000000002</v>
      </c>
      <c r="J2461">
        <v>3.86</v>
      </c>
      <c r="K2461">
        <v>22.0669</v>
      </c>
      <c r="L2461">
        <v>3215.694</v>
      </c>
    </row>
    <row r="2462" spans="1:12" x14ac:dyDescent="0.35">
      <c r="A2462" s="3">
        <v>41555</v>
      </c>
      <c r="B2462">
        <v>32.089500000000001</v>
      </c>
      <c r="C2462">
        <v>67.189099999999996</v>
      </c>
      <c r="D2462">
        <v>32.93</v>
      </c>
      <c r="E2462">
        <v>32.078000000000003</v>
      </c>
      <c r="F2462">
        <v>21.937100000000001</v>
      </c>
      <c r="G2462">
        <v>302.32</v>
      </c>
      <c r="H2462">
        <v>303.23</v>
      </c>
      <c r="I2462">
        <v>65.024799999999999</v>
      </c>
      <c r="J2462">
        <v>3.7199999999999998</v>
      </c>
      <c r="K2462">
        <v>21.7286</v>
      </c>
      <c r="L2462">
        <v>3153.8690000000001</v>
      </c>
    </row>
    <row r="2463" spans="1:12" x14ac:dyDescent="0.35">
      <c r="A2463" s="3">
        <v>41556</v>
      </c>
      <c r="B2463">
        <v>32.147799999999997</v>
      </c>
      <c r="C2463">
        <v>67.978200000000001</v>
      </c>
      <c r="D2463">
        <v>33.01</v>
      </c>
      <c r="E2463">
        <v>31.899699999999999</v>
      </c>
      <c r="F2463">
        <v>21.8063</v>
      </c>
      <c r="G2463">
        <v>288.43</v>
      </c>
      <c r="H2463">
        <v>298.23</v>
      </c>
      <c r="I2463">
        <v>64.397599999999997</v>
      </c>
      <c r="J2463">
        <v>3.65</v>
      </c>
      <c r="K2463">
        <v>21.834900000000001</v>
      </c>
      <c r="L2463">
        <v>3142.5349999999999</v>
      </c>
    </row>
    <row r="2464" spans="1:12" x14ac:dyDescent="0.35">
      <c r="A2464" s="3">
        <v>41557</v>
      </c>
      <c r="B2464">
        <v>32.818600000000004</v>
      </c>
      <c r="C2464">
        <v>68.404300000000006</v>
      </c>
      <c r="D2464">
        <v>33.869999999999997</v>
      </c>
      <c r="E2464">
        <v>32.692500000000003</v>
      </c>
      <c r="F2464">
        <v>22.3005</v>
      </c>
      <c r="G2464">
        <v>303.99400000000003</v>
      </c>
      <c r="H2464">
        <v>305.17399999999998</v>
      </c>
      <c r="I2464">
        <v>65.505099999999999</v>
      </c>
      <c r="J2464">
        <v>3.79</v>
      </c>
      <c r="K2464">
        <v>22.3279</v>
      </c>
      <c r="L2464">
        <v>3210.8429999999998</v>
      </c>
    </row>
    <row r="2465" spans="1:12" x14ac:dyDescent="0.35">
      <c r="A2465" s="3">
        <v>41558</v>
      </c>
      <c r="B2465">
        <v>33.178199999999997</v>
      </c>
      <c r="C2465">
        <v>68.847700000000003</v>
      </c>
      <c r="D2465">
        <v>34.15</v>
      </c>
      <c r="E2465">
        <v>32.96</v>
      </c>
      <c r="F2465">
        <v>22.562200000000001</v>
      </c>
      <c r="G2465">
        <v>300.84800000000001</v>
      </c>
      <c r="H2465">
        <v>310.88900000000001</v>
      </c>
      <c r="I2465">
        <v>66.200900000000004</v>
      </c>
      <c r="J2465">
        <v>3.83</v>
      </c>
      <c r="K2465">
        <v>22.477699999999999</v>
      </c>
      <c r="L2465">
        <v>3233.826</v>
      </c>
    </row>
    <row r="2466" spans="1:12" x14ac:dyDescent="0.35">
      <c r="A2466" s="3">
        <v>41561</v>
      </c>
      <c r="B2466">
        <v>33.4893</v>
      </c>
      <c r="C2466">
        <v>69.298699999999997</v>
      </c>
      <c r="D2466">
        <v>34</v>
      </c>
      <c r="E2466">
        <v>32.979799999999997</v>
      </c>
      <c r="F2466">
        <v>22.6204</v>
      </c>
      <c r="G2466">
        <v>324.36</v>
      </c>
      <c r="H2466">
        <v>310.7</v>
      </c>
      <c r="I2466">
        <v>66.396900000000002</v>
      </c>
      <c r="J2466">
        <v>3.9699999999999998</v>
      </c>
      <c r="K2466">
        <v>22.6662</v>
      </c>
      <c r="L2466">
        <v>3256.0210000000002</v>
      </c>
    </row>
    <row r="2467" spans="1:12" x14ac:dyDescent="0.35">
      <c r="A2467" s="3">
        <v>41562</v>
      </c>
      <c r="B2467">
        <v>33.528199999999998</v>
      </c>
      <c r="C2467">
        <v>69.667500000000004</v>
      </c>
      <c r="D2467">
        <v>33.380000000000003</v>
      </c>
      <c r="E2467">
        <v>32.454599999999999</v>
      </c>
      <c r="F2467">
        <v>22.465299999999999</v>
      </c>
      <c r="G2467">
        <v>321.69</v>
      </c>
      <c r="H2467">
        <v>306.39999999999998</v>
      </c>
      <c r="I2467">
        <v>66.808499999999995</v>
      </c>
      <c r="J2467">
        <v>4.0199999999999996</v>
      </c>
      <c r="K2467">
        <v>22.6082</v>
      </c>
      <c r="L2467">
        <v>3244.663</v>
      </c>
    </row>
    <row r="2468" spans="1:12" x14ac:dyDescent="0.35">
      <c r="A2468" s="3">
        <v>41563</v>
      </c>
      <c r="B2468">
        <v>33.673999999999999</v>
      </c>
      <c r="C2468">
        <v>70.007499999999993</v>
      </c>
      <c r="D2468">
        <v>33.088999999999999</v>
      </c>
      <c r="E2468">
        <v>32.722200000000001</v>
      </c>
      <c r="F2468">
        <v>22.286000000000001</v>
      </c>
      <c r="G2468">
        <v>322.87799999999999</v>
      </c>
      <c r="H2468">
        <v>310.49</v>
      </c>
      <c r="I2468">
        <v>67.494500000000002</v>
      </c>
      <c r="J2468">
        <v>4.09</v>
      </c>
      <c r="K2468">
        <v>22.902999999999999</v>
      </c>
      <c r="L2468">
        <v>3281.6680000000001</v>
      </c>
    </row>
    <row r="2469" spans="1:12" x14ac:dyDescent="0.35">
      <c r="A2469" s="3">
        <v>41564</v>
      </c>
      <c r="B2469">
        <v>33.946199999999997</v>
      </c>
      <c r="C2469">
        <v>70.480500000000006</v>
      </c>
      <c r="D2469">
        <v>32.744999999999997</v>
      </c>
      <c r="E2469">
        <v>32.573500000000003</v>
      </c>
      <c r="F2469">
        <v>22.078600000000002</v>
      </c>
      <c r="G2469">
        <v>330.1</v>
      </c>
      <c r="H2469">
        <v>310.77</v>
      </c>
      <c r="I2469">
        <v>67.3279</v>
      </c>
      <c r="J2469">
        <v>4.09</v>
      </c>
      <c r="K2469">
        <v>23.1205</v>
      </c>
      <c r="L2469">
        <v>3301.2779999999998</v>
      </c>
    </row>
    <row r="2470" spans="1:12" x14ac:dyDescent="0.35">
      <c r="A2470" s="3">
        <v>41565</v>
      </c>
      <c r="B2470">
        <v>33.985100000000003</v>
      </c>
      <c r="C2470">
        <v>71.093800000000002</v>
      </c>
      <c r="D2470">
        <v>33.430999999999997</v>
      </c>
      <c r="E2470">
        <v>32.603299999999997</v>
      </c>
      <c r="F2470">
        <v>22.2531</v>
      </c>
      <c r="G2470">
        <v>333.5</v>
      </c>
      <c r="H2470">
        <v>328.93099999999998</v>
      </c>
      <c r="I2470">
        <v>67.035899999999998</v>
      </c>
      <c r="J2470">
        <v>3.5300000000000002</v>
      </c>
      <c r="K2470">
        <v>23.077000000000002</v>
      </c>
      <c r="L2470">
        <v>3353.8760000000002</v>
      </c>
    </row>
    <row r="2471" spans="1:12" x14ac:dyDescent="0.35">
      <c r="A2471" s="3">
        <v>41568</v>
      </c>
      <c r="B2471">
        <v>34.014299999999999</v>
      </c>
      <c r="C2471">
        <v>72.836200000000005</v>
      </c>
      <c r="D2471">
        <v>34.06</v>
      </c>
      <c r="E2471">
        <v>32.652799999999999</v>
      </c>
      <c r="F2471">
        <v>22.222999999999999</v>
      </c>
      <c r="G2471">
        <v>354.99</v>
      </c>
      <c r="H2471">
        <v>326.44</v>
      </c>
      <c r="I2471">
        <v>67.396500000000003</v>
      </c>
      <c r="J2471">
        <v>3.37</v>
      </c>
      <c r="K2471">
        <v>23.328299999999999</v>
      </c>
      <c r="L2471">
        <v>3361.1790000000001</v>
      </c>
    </row>
    <row r="2472" spans="1:12" x14ac:dyDescent="0.35">
      <c r="A2472" s="3">
        <v>41569</v>
      </c>
      <c r="B2472">
        <v>33.615699999999997</v>
      </c>
      <c r="C2472">
        <v>72.627399999999994</v>
      </c>
      <c r="D2472">
        <v>33.94</v>
      </c>
      <c r="E2472">
        <v>32.603299999999997</v>
      </c>
      <c r="F2472">
        <v>21.951599999999999</v>
      </c>
      <c r="G2472">
        <v>322.524</v>
      </c>
      <c r="H2472">
        <v>332.54</v>
      </c>
      <c r="I2472">
        <v>67.543499999999995</v>
      </c>
      <c r="J2472">
        <v>3.18</v>
      </c>
      <c r="K2472">
        <v>23.266400000000001</v>
      </c>
      <c r="L2472">
        <v>3366.9290000000001</v>
      </c>
    </row>
    <row r="2473" spans="1:12" x14ac:dyDescent="0.35">
      <c r="A2473" s="3">
        <v>41570</v>
      </c>
      <c r="B2473">
        <v>32.818600000000004</v>
      </c>
      <c r="C2473">
        <v>73.338899999999995</v>
      </c>
      <c r="D2473">
        <v>33.1</v>
      </c>
      <c r="E2473">
        <v>32.405099999999997</v>
      </c>
      <c r="F2473">
        <v>21.5688</v>
      </c>
      <c r="G2473">
        <v>330.24</v>
      </c>
      <c r="H2473">
        <v>326.75599999999997</v>
      </c>
      <c r="I2473">
        <v>65.701099999999997</v>
      </c>
      <c r="J2473">
        <v>3.14</v>
      </c>
      <c r="K2473">
        <v>22.941700000000001</v>
      </c>
      <c r="L2473">
        <v>3346.05</v>
      </c>
    </row>
    <row r="2474" spans="1:12" x14ac:dyDescent="0.35">
      <c r="A2474" s="3">
        <v>41571</v>
      </c>
      <c r="B2474">
        <v>32.779699999999998</v>
      </c>
      <c r="C2474">
        <v>74.309799999999996</v>
      </c>
      <c r="D2474">
        <v>33.08</v>
      </c>
      <c r="E2474">
        <v>32.771700000000003</v>
      </c>
      <c r="F2474">
        <v>21.6846</v>
      </c>
      <c r="G2474">
        <v>331.22</v>
      </c>
      <c r="H2474">
        <v>332.21</v>
      </c>
      <c r="I2474">
        <v>65.603099999999998</v>
      </c>
      <c r="J2474">
        <v>3.23</v>
      </c>
      <c r="K2474">
        <v>22.985199999999999</v>
      </c>
      <c r="L2474">
        <v>3362.375</v>
      </c>
    </row>
    <row r="2475" spans="1:12" x14ac:dyDescent="0.35">
      <c r="A2475" s="3">
        <v>41572</v>
      </c>
      <c r="B2475">
        <v>34.733600000000003</v>
      </c>
      <c r="C2475">
        <v>73.478300000000004</v>
      </c>
      <c r="D2475">
        <v>32.25</v>
      </c>
      <c r="E2475">
        <v>32.850999999999999</v>
      </c>
      <c r="F2475">
        <v>21.762699999999999</v>
      </c>
      <c r="G2475">
        <v>328.03100000000001</v>
      </c>
      <c r="H2475">
        <v>363.39</v>
      </c>
      <c r="I2475">
        <v>66.906499999999994</v>
      </c>
      <c r="J2475">
        <v>3.34</v>
      </c>
      <c r="K2475">
        <v>23.424900000000001</v>
      </c>
      <c r="L2475">
        <v>3383.828</v>
      </c>
    </row>
    <row r="2476" spans="1:12" x14ac:dyDescent="0.35">
      <c r="A2476" s="3">
        <v>41575</v>
      </c>
      <c r="B2476">
        <v>34.578099999999999</v>
      </c>
      <c r="C2476">
        <v>74.025700000000001</v>
      </c>
      <c r="D2476">
        <v>32.35</v>
      </c>
      <c r="E2476">
        <v>32.841099999999997</v>
      </c>
      <c r="F2476">
        <v>21.854700000000001</v>
      </c>
      <c r="G2476">
        <v>314</v>
      </c>
      <c r="H2476">
        <v>358.16</v>
      </c>
      <c r="I2476">
        <v>67.171099999999996</v>
      </c>
      <c r="J2476">
        <v>3.32</v>
      </c>
      <c r="K2476">
        <v>23.5458</v>
      </c>
      <c r="L2476">
        <v>3382.6759999999999</v>
      </c>
    </row>
    <row r="2477" spans="1:12" x14ac:dyDescent="0.35">
      <c r="A2477" s="3">
        <v>41576</v>
      </c>
      <c r="B2477">
        <v>34.529499999999999</v>
      </c>
      <c r="C2477">
        <v>72.181899999999999</v>
      </c>
      <c r="D2477">
        <v>33.168999999999997</v>
      </c>
      <c r="E2477">
        <v>33.405999999999999</v>
      </c>
      <c r="F2477">
        <v>22.121300000000002</v>
      </c>
      <c r="G2477">
        <v>327.3</v>
      </c>
      <c r="H2477">
        <v>362.7</v>
      </c>
      <c r="I2477">
        <v>67.553299999999993</v>
      </c>
      <c r="J2477">
        <v>3.33</v>
      </c>
      <c r="K2477">
        <v>23.703299999999999</v>
      </c>
      <c r="L2477">
        <v>3391.7469999999998</v>
      </c>
    </row>
    <row r="2478" spans="1:12" x14ac:dyDescent="0.35">
      <c r="A2478" s="3">
        <v>41577</v>
      </c>
      <c r="B2478">
        <v>34.548900000000003</v>
      </c>
      <c r="C2478">
        <v>73.329899999999995</v>
      </c>
      <c r="D2478">
        <v>32.57</v>
      </c>
      <c r="E2478">
        <v>33.227600000000002</v>
      </c>
      <c r="F2478">
        <v>22.004999999999999</v>
      </c>
      <c r="G2478">
        <v>318.14</v>
      </c>
      <c r="H2478">
        <v>361.08</v>
      </c>
      <c r="I2478">
        <v>67.661100000000005</v>
      </c>
      <c r="J2478">
        <v>3.3</v>
      </c>
      <c r="K2478">
        <v>23.676300000000001</v>
      </c>
      <c r="L2478">
        <v>3385.3780000000002</v>
      </c>
    </row>
    <row r="2479" spans="1:12" x14ac:dyDescent="0.35">
      <c r="A2479" s="3">
        <v>41578</v>
      </c>
      <c r="B2479">
        <v>34.417700000000004</v>
      </c>
      <c r="C2479">
        <v>73.023399999999995</v>
      </c>
      <c r="D2479">
        <v>32.94</v>
      </c>
      <c r="E2479">
        <v>33.197899999999997</v>
      </c>
      <c r="F2479">
        <v>21.8644</v>
      </c>
      <c r="G2479">
        <v>322.48</v>
      </c>
      <c r="H2479">
        <v>364.03</v>
      </c>
      <c r="I2479">
        <v>68.102099999999993</v>
      </c>
      <c r="J2479">
        <v>3.34</v>
      </c>
      <c r="K2479">
        <v>23.652100000000001</v>
      </c>
      <c r="L2479">
        <v>3377.7310000000002</v>
      </c>
    </row>
    <row r="2480" spans="1:12" x14ac:dyDescent="0.35">
      <c r="A2480" s="3">
        <v>41579</v>
      </c>
      <c r="B2480">
        <v>34.534300000000002</v>
      </c>
      <c r="C2480">
        <v>72.650099999999995</v>
      </c>
      <c r="D2480">
        <v>33.180999999999997</v>
      </c>
      <c r="E2480">
        <v>33.227600000000002</v>
      </c>
      <c r="F2480">
        <v>21.869299999999999</v>
      </c>
      <c r="G2480">
        <v>329.26499999999999</v>
      </c>
      <c r="H2480">
        <v>359.00200000000001</v>
      </c>
      <c r="I2480">
        <v>68.503900000000002</v>
      </c>
      <c r="J2480">
        <v>3.31</v>
      </c>
      <c r="K2480">
        <v>23.511900000000001</v>
      </c>
      <c r="L2480">
        <v>3379.7640000000001</v>
      </c>
    </row>
    <row r="2481" spans="1:12" x14ac:dyDescent="0.35">
      <c r="A2481" s="3">
        <v>41582</v>
      </c>
      <c r="B2481">
        <v>34.937800000000003</v>
      </c>
      <c r="C2481">
        <v>73.588999999999999</v>
      </c>
      <c r="D2481">
        <v>33.19</v>
      </c>
      <c r="E2481">
        <v>33.405999999999999</v>
      </c>
      <c r="F2481">
        <v>21.883800000000001</v>
      </c>
      <c r="G2481">
        <v>337.6</v>
      </c>
      <c r="H2481">
        <v>358.74</v>
      </c>
      <c r="I2481">
        <v>68.180499999999995</v>
      </c>
      <c r="J2481">
        <v>3.32</v>
      </c>
      <c r="K2481">
        <v>23.444299999999998</v>
      </c>
      <c r="L2481">
        <v>3384.7460000000001</v>
      </c>
    </row>
    <row r="2482" spans="1:12" x14ac:dyDescent="0.35">
      <c r="A2482" s="3">
        <v>41583</v>
      </c>
      <c r="B2482">
        <v>35.618299999999998</v>
      </c>
      <c r="C2482">
        <v>73.407200000000003</v>
      </c>
      <c r="D2482">
        <v>32.97</v>
      </c>
      <c r="E2482">
        <v>33.197899999999997</v>
      </c>
      <c r="F2482">
        <v>22.353899999999999</v>
      </c>
      <c r="G2482">
        <v>341.5</v>
      </c>
      <c r="H2482">
        <v>358.892</v>
      </c>
      <c r="I2482">
        <v>67.626800000000003</v>
      </c>
      <c r="J2482">
        <v>3.33</v>
      </c>
      <c r="K2482">
        <v>23.444299999999998</v>
      </c>
      <c r="L2482">
        <v>3388.8229999999999</v>
      </c>
    </row>
    <row r="2483" spans="1:12" x14ac:dyDescent="0.35">
      <c r="A2483" s="3">
        <v>41584</v>
      </c>
      <c r="B2483">
        <v>37.115299999999998</v>
      </c>
      <c r="C2483">
        <v>73.199399999999997</v>
      </c>
      <c r="D2483">
        <v>32.880000000000003</v>
      </c>
      <c r="E2483">
        <v>33.762700000000002</v>
      </c>
      <c r="F2483">
        <v>22.562200000000001</v>
      </c>
      <c r="G2483">
        <v>335.63</v>
      </c>
      <c r="H2483">
        <v>356.18</v>
      </c>
      <c r="I2483">
        <v>68.347099999999998</v>
      </c>
      <c r="J2483">
        <v>3.32</v>
      </c>
      <c r="K2483">
        <v>23.654</v>
      </c>
      <c r="L2483">
        <v>3385.3789999999999</v>
      </c>
    </row>
    <row r="2484" spans="1:12" x14ac:dyDescent="0.35">
      <c r="A2484" s="3">
        <v>41585</v>
      </c>
      <c r="B2484">
        <v>36.454300000000003</v>
      </c>
      <c r="C2484">
        <v>72.015100000000004</v>
      </c>
      <c r="D2484">
        <v>32.11</v>
      </c>
      <c r="E2484">
        <v>33.693300000000001</v>
      </c>
      <c r="F2484">
        <v>22.397500000000001</v>
      </c>
      <c r="G2484">
        <v>326.86</v>
      </c>
      <c r="H2484">
        <v>343.56</v>
      </c>
      <c r="I2484">
        <v>65.750100000000003</v>
      </c>
      <c r="J2484">
        <v>3.2800000000000002</v>
      </c>
      <c r="K2484">
        <v>23.4726</v>
      </c>
      <c r="L2484">
        <v>3321.4110000000001</v>
      </c>
    </row>
    <row r="2485" spans="1:12" x14ac:dyDescent="0.35">
      <c r="A2485" s="3">
        <v>41586</v>
      </c>
      <c r="B2485">
        <v>36.726500000000001</v>
      </c>
      <c r="C2485">
        <v>73.148799999999994</v>
      </c>
      <c r="D2485">
        <v>33.119999999999997</v>
      </c>
      <c r="E2485">
        <v>34.040199999999999</v>
      </c>
      <c r="F2485">
        <v>22.7851</v>
      </c>
      <c r="G2485">
        <v>334.9</v>
      </c>
      <c r="H2485">
        <v>350.31</v>
      </c>
      <c r="I2485">
        <v>66.102900000000005</v>
      </c>
      <c r="J2485">
        <v>3.27</v>
      </c>
      <c r="K2485">
        <v>23.502800000000001</v>
      </c>
      <c r="L2485">
        <v>3366.8409999999999</v>
      </c>
    </row>
    <row r="2486" spans="1:12" x14ac:dyDescent="0.35">
      <c r="A2486" s="3">
        <v>41589</v>
      </c>
      <c r="B2486">
        <v>36.541800000000002</v>
      </c>
      <c r="C2486">
        <v>72.936300000000003</v>
      </c>
      <c r="D2486">
        <v>33.814999999999998</v>
      </c>
      <c r="E2486">
        <v>34.06</v>
      </c>
      <c r="F2486">
        <v>22.722100000000001</v>
      </c>
      <c r="G2486">
        <v>337.91</v>
      </c>
      <c r="H2486">
        <v>354.37799999999999</v>
      </c>
      <c r="I2486">
        <v>66.269499999999994</v>
      </c>
      <c r="J2486">
        <v>3.34</v>
      </c>
      <c r="K2486">
        <v>23.579899999999999</v>
      </c>
      <c r="L2486">
        <v>3362.9749999999999</v>
      </c>
    </row>
    <row r="2487" spans="1:12" x14ac:dyDescent="0.35">
      <c r="A2487" s="3">
        <v>41590</v>
      </c>
      <c r="B2487">
        <v>36.318199999999997</v>
      </c>
      <c r="C2487">
        <v>73.0715</v>
      </c>
      <c r="D2487">
        <v>34.07</v>
      </c>
      <c r="E2487">
        <v>34.387</v>
      </c>
      <c r="F2487">
        <v>22.9983</v>
      </c>
      <c r="G2487">
        <v>333.73</v>
      </c>
      <c r="H2487">
        <v>349.53</v>
      </c>
      <c r="I2487">
        <v>67.1417</v>
      </c>
      <c r="J2487">
        <v>3.44</v>
      </c>
      <c r="K2487">
        <v>23.834499999999998</v>
      </c>
      <c r="L2487">
        <v>3365.2249999999999</v>
      </c>
    </row>
    <row r="2488" spans="1:12" x14ac:dyDescent="0.35">
      <c r="A2488" s="3">
        <v>41591</v>
      </c>
      <c r="B2488">
        <v>37.091000000000001</v>
      </c>
      <c r="C2488">
        <v>73.159199999999998</v>
      </c>
      <c r="D2488">
        <v>35.104999999999997</v>
      </c>
      <c r="E2488">
        <v>34.6843</v>
      </c>
      <c r="F2488">
        <v>23.255199999999999</v>
      </c>
      <c r="G2488">
        <v>335.28399999999999</v>
      </c>
      <c r="H2488">
        <v>356.22</v>
      </c>
      <c r="I2488">
        <v>68.631299999999996</v>
      </c>
      <c r="J2488">
        <v>3.54</v>
      </c>
      <c r="K2488">
        <v>24.000399999999999</v>
      </c>
      <c r="L2488">
        <v>3405.5650000000001</v>
      </c>
    </row>
    <row r="2489" spans="1:12" x14ac:dyDescent="0.35">
      <c r="A2489" s="3">
        <v>41592</v>
      </c>
      <c r="B2489">
        <v>36.960700000000003</v>
      </c>
      <c r="C2489">
        <v>74.216700000000003</v>
      </c>
      <c r="D2489">
        <v>35.69</v>
      </c>
      <c r="E2489">
        <v>34.069899999999997</v>
      </c>
      <c r="F2489">
        <v>20.706299999999999</v>
      </c>
      <c r="G2489">
        <v>342.57</v>
      </c>
      <c r="H2489">
        <v>367.39600000000002</v>
      </c>
      <c r="I2489">
        <v>69.797600000000003</v>
      </c>
      <c r="J2489">
        <v>3.52</v>
      </c>
      <c r="K2489">
        <v>23.790600000000001</v>
      </c>
      <c r="L2489">
        <v>3415.1370000000002</v>
      </c>
    </row>
    <row r="2490" spans="1:12" x14ac:dyDescent="0.35">
      <c r="A2490" s="3">
        <v>41593</v>
      </c>
      <c r="B2490">
        <v>36.785800000000002</v>
      </c>
      <c r="C2490">
        <v>73.7714</v>
      </c>
      <c r="D2490">
        <v>35.47</v>
      </c>
      <c r="E2490">
        <v>34.604999999999997</v>
      </c>
      <c r="F2490">
        <v>20.870999999999999</v>
      </c>
      <c r="G2490">
        <v>349.76</v>
      </c>
      <c r="H2490">
        <v>369.17</v>
      </c>
      <c r="I2490">
        <v>70.7286</v>
      </c>
      <c r="J2490">
        <v>3.5</v>
      </c>
      <c r="K2490">
        <v>23.9223</v>
      </c>
      <c r="L2490">
        <v>3422.5790000000002</v>
      </c>
    </row>
    <row r="2491" spans="1:12" x14ac:dyDescent="0.35">
      <c r="A2491" s="3">
        <v>41596</v>
      </c>
      <c r="B2491">
        <v>36.162599999999998</v>
      </c>
      <c r="C2491">
        <v>72.877399999999994</v>
      </c>
      <c r="D2491">
        <v>34.975000000000001</v>
      </c>
      <c r="E2491">
        <v>34.615000000000002</v>
      </c>
      <c r="F2491">
        <v>20.633600000000001</v>
      </c>
      <c r="G2491">
        <v>341.77</v>
      </c>
      <c r="H2491">
        <v>366.18</v>
      </c>
      <c r="I2491">
        <v>70.503200000000007</v>
      </c>
      <c r="J2491">
        <v>3.4699999999999998</v>
      </c>
      <c r="K2491">
        <v>24.000399999999999</v>
      </c>
      <c r="L2491">
        <v>3388.8710000000001</v>
      </c>
    </row>
    <row r="2492" spans="1:12" x14ac:dyDescent="0.35">
      <c r="A2492" s="3">
        <v>41597</v>
      </c>
      <c r="B2492">
        <v>35.9863</v>
      </c>
      <c r="C2492">
        <v>73.006900000000002</v>
      </c>
      <c r="D2492">
        <v>34.630000000000003</v>
      </c>
      <c r="E2492">
        <v>34.4465</v>
      </c>
      <c r="F2492">
        <v>20.759599999999999</v>
      </c>
      <c r="G2492">
        <v>337.29</v>
      </c>
      <c r="H2492">
        <v>364.94</v>
      </c>
      <c r="I2492">
        <v>70.405199999999994</v>
      </c>
      <c r="J2492">
        <v>3.42</v>
      </c>
      <c r="K2492">
        <v>24.097899999999999</v>
      </c>
      <c r="L2492">
        <v>3378.1329999999998</v>
      </c>
    </row>
    <row r="2493" spans="1:12" x14ac:dyDescent="0.35">
      <c r="A2493" s="3">
        <v>41598</v>
      </c>
      <c r="B2493">
        <v>36.319400000000002</v>
      </c>
      <c r="C2493">
        <v>72.367500000000007</v>
      </c>
      <c r="D2493">
        <v>35.619999999999997</v>
      </c>
      <c r="E2493">
        <v>34.436599999999999</v>
      </c>
      <c r="F2493">
        <v>20.575399999999998</v>
      </c>
      <c r="G2493">
        <v>339.52</v>
      </c>
      <c r="H2493">
        <v>362.57</v>
      </c>
      <c r="I2493">
        <v>69.611400000000003</v>
      </c>
      <c r="J2493">
        <v>3.42</v>
      </c>
      <c r="K2493">
        <v>23.961400000000001</v>
      </c>
      <c r="L2493">
        <v>3367.1669999999999</v>
      </c>
    </row>
    <row r="2494" spans="1:12" x14ac:dyDescent="0.35">
      <c r="A2494" s="3">
        <v>41599</v>
      </c>
      <c r="B2494">
        <v>36.632800000000003</v>
      </c>
      <c r="C2494">
        <v>73.229699999999994</v>
      </c>
      <c r="D2494">
        <v>36.299999999999997</v>
      </c>
      <c r="E2494">
        <v>34.624899999999997</v>
      </c>
      <c r="F2494">
        <v>20.808</v>
      </c>
      <c r="G2494">
        <v>348.5</v>
      </c>
      <c r="H2494">
        <v>368.92</v>
      </c>
      <c r="I2494">
        <v>70.277799999999999</v>
      </c>
      <c r="J2494">
        <v>3.37</v>
      </c>
      <c r="K2494">
        <v>24.614999999999998</v>
      </c>
      <c r="L2494">
        <v>3402.7350000000001</v>
      </c>
    </row>
    <row r="2495" spans="1:12" x14ac:dyDescent="0.35">
      <c r="A2495" s="3">
        <v>41600</v>
      </c>
      <c r="B2495">
        <v>36.799300000000002</v>
      </c>
      <c r="C2495">
        <v>73.042000000000002</v>
      </c>
      <c r="D2495">
        <v>36.49</v>
      </c>
      <c r="E2495">
        <v>34.515900000000002</v>
      </c>
      <c r="F2495">
        <v>20.798300000000001</v>
      </c>
      <c r="G2495">
        <v>347.85</v>
      </c>
      <c r="H2495">
        <v>372.31</v>
      </c>
      <c r="I2495">
        <v>71.502799999999993</v>
      </c>
      <c r="J2495">
        <v>3.34</v>
      </c>
      <c r="K2495">
        <v>23.2882</v>
      </c>
      <c r="L2495">
        <v>3422.0160000000001</v>
      </c>
    </row>
    <row r="2496" spans="1:12" x14ac:dyDescent="0.35">
      <c r="A2496" s="3">
        <v>41603</v>
      </c>
      <c r="B2496">
        <v>36.867899999999999</v>
      </c>
      <c r="C2496">
        <v>73.595600000000005</v>
      </c>
      <c r="D2496">
        <v>36.29</v>
      </c>
      <c r="E2496">
        <v>34.466299999999997</v>
      </c>
      <c r="F2496">
        <v>20.6142</v>
      </c>
      <c r="G2496">
        <v>350.24</v>
      </c>
      <c r="H2496">
        <v>376.64</v>
      </c>
      <c r="I2496">
        <v>71.042199999999994</v>
      </c>
      <c r="J2496">
        <v>3.39</v>
      </c>
      <c r="K2496">
        <v>23.171099999999999</v>
      </c>
      <c r="L2496">
        <v>3427.489</v>
      </c>
    </row>
    <row r="2497" spans="1:12" x14ac:dyDescent="0.35">
      <c r="A2497" s="3">
        <v>41604</v>
      </c>
      <c r="B2497">
        <v>36.583799999999997</v>
      </c>
      <c r="C2497">
        <v>74.953100000000006</v>
      </c>
      <c r="D2497">
        <v>36.64</v>
      </c>
      <c r="E2497">
        <v>34.615000000000002</v>
      </c>
      <c r="F2497">
        <v>20.556000000000001</v>
      </c>
      <c r="G2497">
        <v>355.2</v>
      </c>
      <c r="H2497">
        <v>381.37</v>
      </c>
      <c r="I2497">
        <v>72.179000000000002</v>
      </c>
      <c r="J2497">
        <v>3.45</v>
      </c>
      <c r="K2497">
        <v>23.073499999999999</v>
      </c>
      <c r="L2497">
        <v>3445.7640000000001</v>
      </c>
    </row>
    <row r="2498" spans="1:12" x14ac:dyDescent="0.35">
      <c r="A2498" s="3">
        <v>41605</v>
      </c>
      <c r="B2498">
        <v>36.828699999999998</v>
      </c>
      <c r="C2498">
        <v>76.718000000000004</v>
      </c>
      <c r="D2498">
        <v>36.96</v>
      </c>
      <c r="E2498">
        <v>34.971699999999998</v>
      </c>
      <c r="F2498">
        <v>20.6142</v>
      </c>
      <c r="G2498">
        <v>362.49</v>
      </c>
      <c r="H2498">
        <v>386.71</v>
      </c>
      <c r="I2498">
        <v>72.435100000000006</v>
      </c>
      <c r="J2498">
        <v>3.56</v>
      </c>
      <c r="K2498">
        <v>23.317399999999999</v>
      </c>
      <c r="L2498">
        <v>3470.4769999999999</v>
      </c>
    </row>
    <row r="2499" spans="1:12" x14ac:dyDescent="0.35">
      <c r="A2499" s="3">
        <v>41607</v>
      </c>
      <c r="B2499">
        <v>37.347799999999999</v>
      </c>
      <c r="C2499">
        <v>78.138599999999997</v>
      </c>
      <c r="D2499">
        <v>36.979999999999997</v>
      </c>
      <c r="E2499">
        <v>34.971699999999998</v>
      </c>
      <c r="F2499">
        <v>20.594799999999999</v>
      </c>
      <c r="G2499">
        <v>365.8</v>
      </c>
      <c r="H2499">
        <v>393.62</v>
      </c>
      <c r="I2499">
        <v>72.454800000000006</v>
      </c>
      <c r="J2499">
        <v>3.64</v>
      </c>
      <c r="K2499">
        <v>23.258900000000001</v>
      </c>
      <c r="L2499">
        <v>3487.82</v>
      </c>
    </row>
    <row r="2500" spans="1:12" x14ac:dyDescent="0.35">
      <c r="A2500" s="3">
        <v>41610</v>
      </c>
      <c r="B2500">
        <v>37.661299999999997</v>
      </c>
      <c r="C2500">
        <v>77.458500000000001</v>
      </c>
      <c r="D2500">
        <v>37.01</v>
      </c>
      <c r="E2500">
        <v>34.763599999999997</v>
      </c>
      <c r="F2500">
        <v>20.439699999999998</v>
      </c>
      <c r="G2500">
        <v>363.92</v>
      </c>
      <c r="H2500">
        <v>392.3</v>
      </c>
      <c r="I2500">
        <v>72.316900000000004</v>
      </c>
      <c r="J2500">
        <v>3.66</v>
      </c>
      <c r="K2500">
        <v>23.122299999999999</v>
      </c>
      <c r="L2500">
        <v>3481.1509999999998</v>
      </c>
    </row>
    <row r="2501" spans="1:12" x14ac:dyDescent="0.35">
      <c r="A2501" s="3">
        <v>41611</v>
      </c>
      <c r="B2501">
        <v>37.524099999999997</v>
      </c>
      <c r="C2501">
        <v>79.5792</v>
      </c>
      <c r="D2501">
        <v>36.56</v>
      </c>
      <c r="E2501">
        <v>34.753700000000002</v>
      </c>
      <c r="F2501">
        <v>20.604500000000002</v>
      </c>
      <c r="G2501">
        <v>362.94</v>
      </c>
      <c r="H2501">
        <v>384.66</v>
      </c>
      <c r="I2501">
        <v>72.188900000000004</v>
      </c>
      <c r="J2501">
        <v>3.62</v>
      </c>
      <c r="K2501">
        <v>22.975999999999999</v>
      </c>
      <c r="L2501">
        <v>3479.3359999999998</v>
      </c>
    </row>
    <row r="2502" spans="1:12" x14ac:dyDescent="0.35">
      <c r="A2502" s="3">
        <v>41612</v>
      </c>
      <c r="B2502">
        <v>38.141199999999998</v>
      </c>
      <c r="C2502">
        <v>79.393500000000003</v>
      </c>
      <c r="D2502">
        <v>38.130000000000003</v>
      </c>
      <c r="E2502">
        <v>34.753700000000002</v>
      </c>
      <c r="F2502">
        <v>20.593800000000002</v>
      </c>
      <c r="G2502">
        <v>356.27</v>
      </c>
      <c r="H2502">
        <v>385.96</v>
      </c>
      <c r="I2502">
        <v>72.060900000000004</v>
      </c>
      <c r="J2502">
        <v>3.57</v>
      </c>
      <c r="K2502">
        <v>23.161300000000001</v>
      </c>
      <c r="L2502">
        <v>3483.0059999999999</v>
      </c>
    </row>
    <row r="2503" spans="1:12" x14ac:dyDescent="0.35">
      <c r="A2503" s="3">
        <v>41613</v>
      </c>
      <c r="B2503">
        <v>37.220500000000001</v>
      </c>
      <c r="C2503">
        <v>79.801100000000005</v>
      </c>
      <c r="D2503">
        <v>38.869999999999997</v>
      </c>
      <c r="E2503">
        <v>34.535699999999999</v>
      </c>
      <c r="F2503">
        <v>20.2653</v>
      </c>
      <c r="G2503">
        <v>358.06</v>
      </c>
      <c r="H2503">
        <v>384.49</v>
      </c>
      <c r="I2503">
        <v>72.110100000000003</v>
      </c>
      <c r="J2503">
        <v>3.64</v>
      </c>
      <c r="K2503">
        <v>23.668700000000001</v>
      </c>
      <c r="L2503">
        <v>3477.7269999999999</v>
      </c>
    </row>
    <row r="2504" spans="1:12" x14ac:dyDescent="0.35">
      <c r="A2504" s="3">
        <v>41614</v>
      </c>
      <c r="B2504">
        <v>37.573099999999997</v>
      </c>
      <c r="C2504">
        <v>78.693700000000007</v>
      </c>
      <c r="D2504">
        <v>38.86</v>
      </c>
      <c r="E2504">
        <v>35.159999999999997</v>
      </c>
      <c r="F2504">
        <v>20.623899999999999</v>
      </c>
      <c r="G2504">
        <v>354.44</v>
      </c>
      <c r="H2504">
        <v>386.95</v>
      </c>
      <c r="I2504">
        <v>72.632000000000005</v>
      </c>
      <c r="J2504">
        <v>3.66</v>
      </c>
      <c r="K2504">
        <v>24.215</v>
      </c>
      <c r="L2504">
        <v>3504.2579999999998</v>
      </c>
    </row>
    <row r="2505" spans="1:12" x14ac:dyDescent="0.35">
      <c r="A2505" s="3">
        <v>41617</v>
      </c>
      <c r="B2505">
        <v>37.911000000000001</v>
      </c>
      <c r="C2505">
        <v>79.594399999999993</v>
      </c>
      <c r="D2505">
        <v>38.869999999999997</v>
      </c>
      <c r="E2505">
        <v>35.2789</v>
      </c>
      <c r="F2505">
        <v>20.5657</v>
      </c>
      <c r="G2505">
        <v>355.67</v>
      </c>
      <c r="H2505">
        <v>384.89</v>
      </c>
      <c r="I2505">
        <v>72.248000000000005</v>
      </c>
      <c r="J2505">
        <v>3.63</v>
      </c>
      <c r="K2505">
        <v>24.322299999999998</v>
      </c>
      <c r="L2505">
        <v>3516.172</v>
      </c>
    </row>
    <row r="2506" spans="1:12" x14ac:dyDescent="0.35">
      <c r="A2506" s="3">
        <v>41618</v>
      </c>
      <c r="B2506">
        <v>37.328200000000002</v>
      </c>
      <c r="C2506">
        <v>79.470699999999994</v>
      </c>
      <c r="D2506">
        <v>40.22</v>
      </c>
      <c r="E2506">
        <v>34.4861</v>
      </c>
      <c r="F2506">
        <v>20.556000000000001</v>
      </c>
      <c r="G2506">
        <v>363.1</v>
      </c>
      <c r="H2506">
        <v>387.78</v>
      </c>
      <c r="I2506">
        <v>72.257800000000003</v>
      </c>
      <c r="J2506">
        <v>3.7199999999999998</v>
      </c>
      <c r="K2506">
        <v>24.215</v>
      </c>
      <c r="L2506">
        <v>3514.2040000000002</v>
      </c>
    </row>
    <row r="2507" spans="1:12" x14ac:dyDescent="0.35">
      <c r="A2507" s="3">
        <v>41619</v>
      </c>
      <c r="B2507">
        <v>36.838500000000003</v>
      </c>
      <c r="C2507">
        <v>78.882000000000005</v>
      </c>
      <c r="D2507">
        <v>39.155000000000001</v>
      </c>
      <c r="E2507">
        <v>34.2483</v>
      </c>
      <c r="F2507">
        <v>20.2362</v>
      </c>
      <c r="G2507">
        <v>363.98</v>
      </c>
      <c r="H2507">
        <v>382.19</v>
      </c>
      <c r="I2507">
        <v>71.893500000000003</v>
      </c>
      <c r="J2507">
        <v>3.68</v>
      </c>
      <c r="K2507">
        <v>23.8248</v>
      </c>
      <c r="L2507">
        <v>3468.9940000000001</v>
      </c>
    </row>
    <row r="2508" spans="1:12" x14ac:dyDescent="0.35">
      <c r="A2508" s="3">
        <v>41620</v>
      </c>
      <c r="B2508">
        <v>36.456499999999998</v>
      </c>
      <c r="C2508">
        <v>78.7667</v>
      </c>
      <c r="D2508">
        <v>39.35</v>
      </c>
      <c r="E2508">
        <v>33.296999999999997</v>
      </c>
      <c r="F2508">
        <v>19.877600000000001</v>
      </c>
      <c r="G2508">
        <v>373.33</v>
      </c>
      <c r="H2508">
        <v>381.25</v>
      </c>
      <c r="I2508">
        <v>71.617800000000003</v>
      </c>
      <c r="J2508">
        <v>3.69</v>
      </c>
      <c r="K2508">
        <v>23.8736</v>
      </c>
      <c r="L2508">
        <v>3460.2919999999999</v>
      </c>
    </row>
    <row r="2509" spans="1:12" x14ac:dyDescent="0.35">
      <c r="A2509" s="3">
        <v>41621</v>
      </c>
      <c r="B2509">
        <v>35.937399999999997</v>
      </c>
      <c r="C2509">
        <v>77.908199999999994</v>
      </c>
      <c r="D2509">
        <v>39.729999999999997</v>
      </c>
      <c r="E2509">
        <v>32.930300000000003</v>
      </c>
      <c r="F2509">
        <v>19.616</v>
      </c>
      <c r="G2509">
        <v>368.97</v>
      </c>
      <c r="H2509">
        <v>384.24</v>
      </c>
      <c r="I2509">
        <v>71.470100000000002</v>
      </c>
      <c r="J2509">
        <v>3.69</v>
      </c>
      <c r="K2509">
        <v>23.697900000000001</v>
      </c>
      <c r="L2509">
        <v>3456.4009999999998</v>
      </c>
    </row>
    <row r="2510" spans="1:12" x14ac:dyDescent="0.35">
      <c r="A2510" s="3">
        <v>41624</v>
      </c>
      <c r="B2510">
        <v>36.128399999999999</v>
      </c>
      <c r="C2510">
        <v>78.339600000000004</v>
      </c>
      <c r="D2510">
        <v>39.729999999999997</v>
      </c>
      <c r="E2510">
        <v>33.237499999999997</v>
      </c>
      <c r="F2510">
        <v>20.042400000000001</v>
      </c>
      <c r="G2510">
        <v>366.31</v>
      </c>
      <c r="H2510">
        <v>388.97</v>
      </c>
      <c r="I2510">
        <v>71.6768</v>
      </c>
      <c r="J2510">
        <v>3.59</v>
      </c>
      <c r="K2510">
        <v>23.853999999999999</v>
      </c>
      <c r="L2510">
        <v>3475.7939999999999</v>
      </c>
    </row>
    <row r="2511" spans="1:12" x14ac:dyDescent="0.35">
      <c r="A2511" s="3">
        <v>41625</v>
      </c>
      <c r="B2511">
        <v>35.770800000000001</v>
      </c>
      <c r="C2511">
        <v>77.986900000000006</v>
      </c>
      <c r="D2511">
        <v>39.51</v>
      </c>
      <c r="E2511">
        <v>33.326700000000002</v>
      </c>
      <c r="F2511">
        <v>20.274999999999999</v>
      </c>
      <c r="G2511">
        <v>374.87</v>
      </c>
      <c r="H2511">
        <v>387.65</v>
      </c>
      <c r="I2511">
        <v>71.804900000000004</v>
      </c>
      <c r="J2511">
        <v>3.65</v>
      </c>
      <c r="K2511">
        <v>24.053999999999998</v>
      </c>
      <c r="L2511">
        <v>3469.319</v>
      </c>
    </row>
    <row r="2512" spans="1:12" x14ac:dyDescent="0.35">
      <c r="A2512" s="3">
        <v>41626</v>
      </c>
      <c r="B2512">
        <v>35.829599999999999</v>
      </c>
      <c r="C2512">
        <v>77.393900000000002</v>
      </c>
      <c r="D2512">
        <v>40.04</v>
      </c>
      <c r="E2512">
        <v>34.2879</v>
      </c>
      <c r="F2512">
        <v>20.352499999999999</v>
      </c>
      <c r="G2512">
        <v>376.24</v>
      </c>
      <c r="H2512">
        <v>395.96</v>
      </c>
      <c r="I2512">
        <v>72.060900000000004</v>
      </c>
      <c r="J2512">
        <v>3.65</v>
      </c>
      <c r="K2512">
        <v>24.536999999999999</v>
      </c>
      <c r="L2512">
        <v>3509.627</v>
      </c>
    </row>
    <row r="2513" spans="1:12" x14ac:dyDescent="0.35">
      <c r="A2513" s="3">
        <v>41627</v>
      </c>
      <c r="B2513">
        <v>35.506399999999999</v>
      </c>
      <c r="C2513">
        <v>76.507199999999997</v>
      </c>
      <c r="D2513">
        <v>40.200000000000003</v>
      </c>
      <c r="E2513">
        <v>36.2699</v>
      </c>
      <c r="F2513">
        <v>20.420400000000001</v>
      </c>
      <c r="G2513">
        <v>376.74</v>
      </c>
      <c r="H2513">
        <v>395.19</v>
      </c>
      <c r="I2513">
        <v>71.322400000000002</v>
      </c>
      <c r="J2513">
        <v>3.65</v>
      </c>
      <c r="K2513">
        <v>24.527200000000001</v>
      </c>
      <c r="L2513">
        <v>3498.6260000000002</v>
      </c>
    </row>
    <row r="2514" spans="1:12" x14ac:dyDescent="0.35">
      <c r="A2514" s="3">
        <v>41628</v>
      </c>
      <c r="B2514">
        <v>36.045099999999998</v>
      </c>
      <c r="C2514">
        <v>77.147999999999996</v>
      </c>
      <c r="D2514">
        <v>40.119999999999997</v>
      </c>
      <c r="E2514">
        <v>36.042000000000002</v>
      </c>
      <c r="F2514">
        <v>20.4785</v>
      </c>
      <c r="G2514">
        <v>375.67</v>
      </c>
      <c r="H2514">
        <v>402.2</v>
      </c>
      <c r="I2514">
        <v>71.795000000000002</v>
      </c>
      <c r="J2514">
        <v>3.69</v>
      </c>
      <c r="K2514">
        <v>24.444299999999998</v>
      </c>
      <c r="L2514">
        <v>3531.1889999999999</v>
      </c>
    </row>
    <row r="2515" spans="1:12" x14ac:dyDescent="0.35">
      <c r="A2515" s="3">
        <v>41631</v>
      </c>
      <c r="B2515">
        <v>35.8688</v>
      </c>
      <c r="C2515">
        <v>80.108699999999999</v>
      </c>
      <c r="D2515">
        <v>40.770000000000003</v>
      </c>
      <c r="E2515">
        <v>36.596899999999998</v>
      </c>
      <c r="F2515">
        <v>20.904900000000001</v>
      </c>
      <c r="G2515">
        <v>380.58</v>
      </c>
      <c r="H2515">
        <v>402.92</v>
      </c>
      <c r="I2515">
        <v>71.726100000000002</v>
      </c>
      <c r="J2515">
        <v>3.75</v>
      </c>
      <c r="K2515">
        <v>24.7028</v>
      </c>
      <c r="L2515">
        <v>3569.3960000000002</v>
      </c>
    </row>
    <row r="2516" spans="1:12" x14ac:dyDescent="0.35">
      <c r="A2516" s="3">
        <v>41632</v>
      </c>
      <c r="B2516">
        <v>36.319400000000002</v>
      </c>
      <c r="C2516">
        <v>79.768600000000006</v>
      </c>
      <c r="D2516">
        <v>40.85</v>
      </c>
      <c r="E2516">
        <v>36.983400000000003</v>
      </c>
      <c r="F2516">
        <v>21.0212</v>
      </c>
      <c r="G2516">
        <v>378.39</v>
      </c>
      <c r="H2516">
        <v>399.2</v>
      </c>
      <c r="I2516">
        <v>71.923000000000002</v>
      </c>
      <c r="J2516">
        <v>3.77</v>
      </c>
      <c r="K2516">
        <v>24.810200000000002</v>
      </c>
      <c r="L2516">
        <v>3572.7950000000001</v>
      </c>
    </row>
    <row r="2517" spans="1:12" x14ac:dyDescent="0.35">
      <c r="A2517" s="3">
        <v>41634</v>
      </c>
      <c r="B2517">
        <v>36.671999999999997</v>
      </c>
      <c r="C2517">
        <v>79.238900000000001</v>
      </c>
      <c r="D2517">
        <v>40.65</v>
      </c>
      <c r="E2517">
        <v>37.350099999999998</v>
      </c>
      <c r="F2517">
        <v>21.1279</v>
      </c>
      <c r="G2517">
        <v>376.93</v>
      </c>
      <c r="H2517">
        <v>404.39</v>
      </c>
      <c r="I2517">
        <v>72.356300000000005</v>
      </c>
      <c r="J2517">
        <v>3.8</v>
      </c>
      <c r="K2517">
        <v>25.073599999999999</v>
      </c>
      <c r="L2517">
        <v>3584.576</v>
      </c>
    </row>
    <row r="2518" spans="1:12" x14ac:dyDescent="0.35">
      <c r="A2518" s="3">
        <v>41635</v>
      </c>
      <c r="B2518">
        <v>36.524999999999999</v>
      </c>
      <c r="C2518">
        <v>78.703500000000005</v>
      </c>
      <c r="D2518">
        <v>40.49</v>
      </c>
      <c r="E2518">
        <v>37.6374</v>
      </c>
      <c r="F2518">
        <v>21.341100000000001</v>
      </c>
      <c r="G2518">
        <v>367.5</v>
      </c>
      <c r="H2518">
        <v>398.08</v>
      </c>
      <c r="I2518">
        <v>72.671400000000006</v>
      </c>
      <c r="J2518">
        <v>3.7800000000000002</v>
      </c>
      <c r="K2518">
        <v>24.975999999999999</v>
      </c>
      <c r="L2518">
        <v>3574.02</v>
      </c>
    </row>
    <row r="2519" spans="1:12" x14ac:dyDescent="0.35">
      <c r="A2519" s="3">
        <v>41638</v>
      </c>
      <c r="B2519">
        <v>36.524999999999999</v>
      </c>
      <c r="C2519">
        <v>77.9208</v>
      </c>
      <c r="D2519">
        <v>40.200000000000003</v>
      </c>
      <c r="E2519">
        <v>37.647399999999998</v>
      </c>
      <c r="F2519">
        <v>21.564</v>
      </c>
      <c r="G2519">
        <v>366.99</v>
      </c>
      <c r="H2519">
        <v>393.37</v>
      </c>
      <c r="I2519">
        <v>72.444900000000004</v>
      </c>
      <c r="J2519">
        <v>3.85</v>
      </c>
      <c r="K2519">
        <v>25.219899999999999</v>
      </c>
      <c r="L2519">
        <v>3570.08</v>
      </c>
    </row>
    <row r="2520" spans="1:12" x14ac:dyDescent="0.35">
      <c r="A2520" s="3">
        <v>41639</v>
      </c>
      <c r="B2520">
        <v>36.642600000000002</v>
      </c>
      <c r="C2520">
        <v>78.834199999999996</v>
      </c>
      <c r="D2520">
        <v>40.44</v>
      </c>
      <c r="E2520">
        <v>37.914900000000003</v>
      </c>
      <c r="F2520">
        <v>21.738399999999999</v>
      </c>
      <c r="G2520">
        <v>368.17</v>
      </c>
      <c r="H2520">
        <v>398.79</v>
      </c>
      <c r="I2520">
        <v>73.114500000000007</v>
      </c>
      <c r="J2520">
        <v>3.87</v>
      </c>
      <c r="K2520">
        <v>25.322400000000002</v>
      </c>
      <c r="L2520">
        <v>3591.9960000000001</v>
      </c>
    </row>
    <row r="2521" spans="1:12" x14ac:dyDescent="0.35">
      <c r="A2521" s="3">
        <v>41641</v>
      </c>
      <c r="B2521">
        <v>36.3977</v>
      </c>
      <c r="C2521">
        <v>77.725499999999997</v>
      </c>
      <c r="D2521">
        <v>39.590000000000003</v>
      </c>
      <c r="E2521">
        <v>37.498699999999999</v>
      </c>
      <c r="F2521">
        <v>21.484500000000001</v>
      </c>
      <c r="G2521">
        <v>362.82</v>
      </c>
      <c r="H2521">
        <v>397.97</v>
      </c>
      <c r="I2521">
        <v>72.198700000000002</v>
      </c>
      <c r="J2521">
        <v>3.95</v>
      </c>
      <c r="K2521">
        <v>25.1614</v>
      </c>
      <c r="L2521">
        <v>3563.567</v>
      </c>
    </row>
    <row r="2522" spans="1:12" x14ac:dyDescent="0.35">
      <c r="A2522" s="3">
        <v>41642</v>
      </c>
      <c r="B2522">
        <v>36.152799999999999</v>
      </c>
      <c r="C2522">
        <v>76.018199999999993</v>
      </c>
      <c r="D2522">
        <v>40.119999999999997</v>
      </c>
      <c r="E2522">
        <v>37.399299999999997</v>
      </c>
      <c r="F2522">
        <v>21.465</v>
      </c>
      <c r="G2522">
        <v>363.1</v>
      </c>
      <c r="H2522">
        <v>396.44</v>
      </c>
      <c r="I2522">
        <v>71.775300000000001</v>
      </c>
      <c r="J2522">
        <v>4</v>
      </c>
      <c r="K2522">
        <v>25.151599999999998</v>
      </c>
      <c r="L2522">
        <v>3538.7310000000002</v>
      </c>
    </row>
    <row r="2523" spans="1:12" x14ac:dyDescent="0.35">
      <c r="A2523" s="3">
        <v>41645</v>
      </c>
      <c r="B2523">
        <v>35.388800000000003</v>
      </c>
      <c r="C2523">
        <v>76.432699999999997</v>
      </c>
      <c r="D2523">
        <v>39.93</v>
      </c>
      <c r="E2523">
        <v>37.2502</v>
      </c>
      <c r="F2523">
        <v>21.494299999999999</v>
      </c>
      <c r="G2523">
        <v>359.57</v>
      </c>
      <c r="H2523">
        <v>393.63</v>
      </c>
      <c r="I2523">
        <v>71.588200000000001</v>
      </c>
      <c r="J2523">
        <v>4.13</v>
      </c>
      <c r="K2523">
        <v>24.839400000000001</v>
      </c>
      <c r="L2523">
        <v>3526.9580000000001</v>
      </c>
    </row>
    <row r="2524" spans="1:12" x14ac:dyDescent="0.35">
      <c r="A2524" s="3">
        <v>41646</v>
      </c>
      <c r="B2524">
        <v>35.6631</v>
      </c>
      <c r="C2524">
        <v>75.8857</v>
      </c>
      <c r="D2524">
        <v>40.92</v>
      </c>
      <c r="E2524">
        <v>37.628</v>
      </c>
      <c r="F2524">
        <v>21.787299999999998</v>
      </c>
      <c r="G2524">
        <v>339.5</v>
      </c>
      <c r="H2524">
        <v>398.03</v>
      </c>
      <c r="I2524">
        <v>72.12</v>
      </c>
      <c r="J2524">
        <v>4.18</v>
      </c>
      <c r="K2524">
        <v>24.961400000000001</v>
      </c>
      <c r="L2524">
        <v>3557.8539999999998</v>
      </c>
    </row>
    <row r="2525" spans="1:12" x14ac:dyDescent="0.35">
      <c r="A2525" s="3">
        <v>41647</v>
      </c>
      <c r="B2525">
        <v>35.026400000000002</v>
      </c>
      <c r="C2525">
        <v>76.366699999999994</v>
      </c>
      <c r="D2525">
        <v>41.02</v>
      </c>
      <c r="E2525">
        <v>37.498699999999999</v>
      </c>
      <c r="F2525">
        <v>21.770700000000001</v>
      </c>
      <c r="G2525">
        <v>340.99</v>
      </c>
      <c r="H2525">
        <v>401.92</v>
      </c>
      <c r="I2525">
        <v>72.553200000000004</v>
      </c>
      <c r="J2525">
        <v>4.18</v>
      </c>
      <c r="K2525">
        <v>24.810200000000002</v>
      </c>
      <c r="L2525">
        <v>3567.5360000000001</v>
      </c>
    </row>
    <row r="2526" spans="1:12" x14ac:dyDescent="0.35">
      <c r="A2526" s="3">
        <v>41648</v>
      </c>
      <c r="B2526">
        <v>34.801200000000001</v>
      </c>
      <c r="C2526">
        <v>75.391300000000001</v>
      </c>
      <c r="D2526">
        <v>40.92</v>
      </c>
      <c r="E2526">
        <v>37.429099999999998</v>
      </c>
      <c r="F2526">
        <v>21.572400000000002</v>
      </c>
      <c r="G2526">
        <v>337.05</v>
      </c>
      <c r="H2526">
        <v>401.01</v>
      </c>
      <c r="I2526">
        <v>72.779700000000005</v>
      </c>
      <c r="J2526">
        <v>4.09</v>
      </c>
      <c r="K2526">
        <v>24.693100000000001</v>
      </c>
      <c r="L2526">
        <v>3552.5749999999998</v>
      </c>
    </row>
    <row r="2527" spans="1:12" x14ac:dyDescent="0.35">
      <c r="A2527" s="3">
        <v>41649</v>
      </c>
      <c r="B2527">
        <v>35.300699999999999</v>
      </c>
      <c r="C2527">
        <v>74.888400000000004</v>
      </c>
      <c r="D2527">
        <v>41.23</v>
      </c>
      <c r="E2527">
        <v>37.886400000000002</v>
      </c>
      <c r="F2527">
        <v>21.699400000000001</v>
      </c>
      <c r="G2527">
        <v>332.14</v>
      </c>
      <c r="H2527">
        <v>397.66</v>
      </c>
      <c r="I2527">
        <v>72.740300000000005</v>
      </c>
      <c r="J2527">
        <v>4.17</v>
      </c>
      <c r="K2527">
        <v>24.907699999999998</v>
      </c>
      <c r="L2527">
        <v>3565.0819999999999</v>
      </c>
    </row>
    <row r="2528" spans="1:12" x14ac:dyDescent="0.35">
      <c r="A2528" s="3">
        <v>41652</v>
      </c>
      <c r="B2528">
        <v>34.2624</v>
      </c>
      <c r="C2528">
        <v>75.280500000000004</v>
      </c>
      <c r="D2528">
        <v>39.99</v>
      </c>
      <c r="E2528">
        <v>37.528500000000001</v>
      </c>
      <c r="F2528">
        <v>21.670100000000001</v>
      </c>
      <c r="G2528">
        <v>336.81</v>
      </c>
      <c r="H2528">
        <v>390.98</v>
      </c>
      <c r="I2528">
        <v>72.100300000000004</v>
      </c>
      <c r="J2528">
        <v>4.13</v>
      </c>
      <c r="K2528">
        <v>24.878399999999999</v>
      </c>
      <c r="L2528">
        <v>3512.797</v>
      </c>
    </row>
    <row r="2529" spans="1:12" x14ac:dyDescent="0.35">
      <c r="A2529" s="3">
        <v>41653</v>
      </c>
      <c r="B2529">
        <v>35.045999999999999</v>
      </c>
      <c r="C2529">
        <v>76.778400000000005</v>
      </c>
      <c r="D2529">
        <v>41.14</v>
      </c>
      <c r="E2529">
        <v>37.985799999999998</v>
      </c>
      <c r="F2529">
        <v>21.884900000000002</v>
      </c>
      <c r="G2529">
        <v>337.96</v>
      </c>
      <c r="H2529">
        <v>397.54</v>
      </c>
      <c r="I2529">
        <v>72.267700000000005</v>
      </c>
      <c r="J2529">
        <v>4.3</v>
      </c>
      <c r="K2529">
        <v>25.863800000000001</v>
      </c>
      <c r="L2529">
        <v>3580.6460000000002</v>
      </c>
    </row>
    <row r="2530" spans="1:12" x14ac:dyDescent="0.35">
      <c r="A2530" s="3">
        <v>41654</v>
      </c>
      <c r="B2530">
        <v>36.005899999999997</v>
      </c>
      <c r="C2530">
        <v>78.319900000000004</v>
      </c>
      <c r="D2530">
        <v>41.07</v>
      </c>
      <c r="E2530">
        <v>38.184699999999999</v>
      </c>
      <c r="F2530">
        <v>22.246200000000002</v>
      </c>
      <c r="G2530">
        <v>330.38</v>
      </c>
      <c r="H2530">
        <v>395.87</v>
      </c>
      <c r="I2530">
        <v>73.370500000000007</v>
      </c>
      <c r="J2530">
        <v>4.47</v>
      </c>
      <c r="K2530">
        <v>26.0199</v>
      </c>
      <c r="L2530">
        <v>3609.84</v>
      </c>
    </row>
    <row r="2531" spans="1:12" x14ac:dyDescent="0.35">
      <c r="A2531" s="3">
        <v>41655</v>
      </c>
      <c r="B2531">
        <v>36.133299999999998</v>
      </c>
      <c r="C2531">
        <v>77.882900000000006</v>
      </c>
      <c r="D2531">
        <v>40.340000000000003</v>
      </c>
      <c r="E2531">
        <v>38.065399999999997</v>
      </c>
      <c r="F2531">
        <v>22.246200000000002</v>
      </c>
      <c r="G2531">
        <v>331.68</v>
      </c>
      <c r="H2531">
        <v>395.8</v>
      </c>
      <c r="I2531">
        <v>73.577299999999994</v>
      </c>
      <c r="J2531">
        <v>4.38</v>
      </c>
      <c r="K2531">
        <v>25.8931</v>
      </c>
      <c r="L2531">
        <v>3611.2869999999998</v>
      </c>
    </row>
    <row r="2532" spans="1:12" x14ac:dyDescent="0.35">
      <c r="A2532" s="3">
        <v>41656</v>
      </c>
      <c r="B2532">
        <v>35.633699999999997</v>
      </c>
      <c r="C2532">
        <v>75.974599999999995</v>
      </c>
      <c r="D2532">
        <v>40.01</v>
      </c>
      <c r="E2532">
        <v>37.985799999999998</v>
      </c>
      <c r="F2532">
        <v>22.2072</v>
      </c>
      <c r="G2532">
        <v>330.04</v>
      </c>
      <c r="H2532">
        <v>399.61</v>
      </c>
      <c r="I2532">
        <v>73.587199999999996</v>
      </c>
      <c r="J2532">
        <v>4.18</v>
      </c>
      <c r="K2532">
        <v>25.219899999999999</v>
      </c>
      <c r="L2532">
        <v>3591.2460000000001</v>
      </c>
    </row>
    <row r="2533" spans="1:12" x14ac:dyDescent="0.35">
      <c r="A2533" s="3">
        <v>41660</v>
      </c>
      <c r="B2533">
        <v>35.427999999999997</v>
      </c>
      <c r="C2533">
        <v>77.155000000000001</v>
      </c>
      <c r="D2533">
        <v>39.520000000000003</v>
      </c>
      <c r="E2533">
        <v>37.886400000000002</v>
      </c>
      <c r="F2533">
        <v>22.295100000000001</v>
      </c>
      <c r="G2533">
        <v>328.71</v>
      </c>
      <c r="H2533">
        <v>407.05</v>
      </c>
      <c r="I2533">
        <v>74.305999999999997</v>
      </c>
      <c r="J2533">
        <v>4.17</v>
      </c>
      <c r="K2533">
        <v>24.9663</v>
      </c>
      <c r="L2533">
        <v>3617.703</v>
      </c>
    </row>
    <row r="2534" spans="1:12" x14ac:dyDescent="0.35">
      <c r="A2534" s="3">
        <v>41661</v>
      </c>
      <c r="B2534">
        <v>35.192900000000002</v>
      </c>
      <c r="C2534">
        <v>77.497900000000001</v>
      </c>
      <c r="D2534">
        <v>40.18</v>
      </c>
      <c r="E2534">
        <v>37.757199999999997</v>
      </c>
      <c r="F2534">
        <v>22.3048</v>
      </c>
      <c r="G2534">
        <v>333.73</v>
      </c>
      <c r="H2534">
        <v>404.54</v>
      </c>
      <c r="I2534">
        <v>74.621099999999998</v>
      </c>
      <c r="J2534">
        <v>3.67</v>
      </c>
      <c r="K2534">
        <v>24.693100000000001</v>
      </c>
      <c r="L2534">
        <v>3627.72</v>
      </c>
    </row>
    <row r="2535" spans="1:12" x14ac:dyDescent="0.35">
      <c r="A2535" s="3">
        <v>41662</v>
      </c>
      <c r="B2535">
        <v>35.315399999999997</v>
      </c>
      <c r="C2535">
        <v>78.1541</v>
      </c>
      <c r="D2535">
        <v>39.39</v>
      </c>
      <c r="E2535">
        <v>37.926200000000001</v>
      </c>
      <c r="F2535">
        <v>22.031400000000001</v>
      </c>
      <c r="G2535">
        <v>388.72</v>
      </c>
      <c r="H2535">
        <v>399.87</v>
      </c>
      <c r="I2535">
        <v>74.709699999999998</v>
      </c>
      <c r="J2535">
        <v>3.62</v>
      </c>
      <c r="K2535">
        <v>24.517499999999998</v>
      </c>
      <c r="L2535">
        <v>3613.7550000000001</v>
      </c>
    </row>
    <row r="2536" spans="1:12" x14ac:dyDescent="0.35">
      <c r="A2536" s="3">
        <v>41663</v>
      </c>
      <c r="B2536">
        <v>36.049999999999997</v>
      </c>
      <c r="C2536">
        <v>76.733400000000003</v>
      </c>
      <c r="D2536">
        <v>37.909999999999997</v>
      </c>
      <c r="E2536">
        <v>36.892299999999999</v>
      </c>
      <c r="F2536">
        <v>21.6798</v>
      </c>
      <c r="G2536">
        <v>386.08</v>
      </c>
      <c r="H2536">
        <v>387.6</v>
      </c>
      <c r="I2536">
        <v>72.947100000000006</v>
      </c>
      <c r="J2536">
        <v>3.4699999999999998</v>
      </c>
      <c r="K2536">
        <v>24.205300000000001</v>
      </c>
      <c r="L2536">
        <v>3541.4810000000002</v>
      </c>
    </row>
    <row r="2537" spans="1:12" x14ac:dyDescent="0.35">
      <c r="A2537" s="3">
        <v>41666</v>
      </c>
      <c r="B2537">
        <v>35.290900000000001</v>
      </c>
      <c r="C2537">
        <v>77.355900000000005</v>
      </c>
      <c r="D2537">
        <v>36.65</v>
      </c>
      <c r="E2537">
        <v>36.2759</v>
      </c>
      <c r="F2537">
        <v>21.484500000000001</v>
      </c>
      <c r="G2537">
        <v>381.23</v>
      </c>
      <c r="H2537">
        <v>386.28</v>
      </c>
      <c r="I2537">
        <v>72.080600000000004</v>
      </c>
      <c r="J2537">
        <v>3.41</v>
      </c>
      <c r="K2537">
        <v>24.1175</v>
      </c>
      <c r="L2537">
        <v>3509.02</v>
      </c>
    </row>
    <row r="2538" spans="1:12" x14ac:dyDescent="0.35">
      <c r="A2538" s="3">
        <v>41667</v>
      </c>
      <c r="B2538">
        <v>35.526000000000003</v>
      </c>
      <c r="C2538">
        <v>71.173100000000005</v>
      </c>
      <c r="D2538">
        <v>38.22</v>
      </c>
      <c r="E2538">
        <v>36.882399999999997</v>
      </c>
      <c r="F2538">
        <v>21.240400000000001</v>
      </c>
      <c r="G2538">
        <v>406.77</v>
      </c>
      <c r="H2538">
        <v>394.43</v>
      </c>
      <c r="I2538">
        <v>70.889099999999999</v>
      </c>
      <c r="J2538">
        <v>3.54</v>
      </c>
      <c r="K2538">
        <v>24.293099999999999</v>
      </c>
      <c r="L2538">
        <v>3505.7159999999999</v>
      </c>
    </row>
    <row r="2539" spans="1:12" x14ac:dyDescent="0.35">
      <c r="A2539" s="3">
        <v>41668</v>
      </c>
      <c r="B2539">
        <v>35.908000000000001</v>
      </c>
      <c r="C2539">
        <v>70.365099999999998</v>
      </c>
      <c r="D2539">
        <v>34.89</v>
      </c>
      <c r="E2539">
        <v>36.753100000000003</v>
      </c>
      <c r="F2539">
        <v>21.142700000000001</v>
      </c>
      <c r="G2539">
        <v>400.42</v>
      </c>
      <c r="H2539">
        <v>384.2</v>
      </c>
      <c r="I2539">
        <v>70.032399999999996</v>
      </c>
      <c r="J2539">
        <v>3.48</v>
      </c>
      <c r="K2539">
        <v>24.078399999999998</v>
      </c>
      <c r="L2539">
        <v>3467.819</v>
      </c>
    </row>
    <row r="2540" spans="1:12" x14ac:dyDescent="0.35">
      <c r="A2540" s="3">
        <v>41669</v>
      </c>
      <c r="B2540">
        <v>36.103900000000003</v>
      </c>
      <c r="C2540">
        <v>70.229100000000003</v>
      </c>
      <c r="D2540">
        <v>35.31</v>
      </c>
      <c r="E2540">
        <v>37.180599999999998</v>
      </c>
      <c r="F2540">
        <v>21.461099999999998</v>
      </c>
      <c r="G2540">
        <v>404.67</v>
      </c>
      <c r="H2540">
        <v>403.01</v>
      </c>
      <c r="I2540">
        <v>72.139700000000005</v>
      </c>
      <c r="J2540">
        <v>3.48</v>
      </c>
      <c r="K2540">
        <v>24.137</v>
      </c>
      <c r="L2540">
        <v>3532.4090000000001</v>
      </c>
    </row>
    <row r="2541" spans="1:12" x14ac:dyDescent="0.35">
      <c r="A2541" s="3">
        <v>41670</v>
      </c>
      <c r="B2541">
        <v>37.063800000000001</v>
      </c>
      <c r="C2541">
        <v>70.343999999999994</v>
      </c>
      <c r="D2541">
        <v>36.008000000000003</v>
      </c>
      <c r="E2541">
        <v>36.683500000000002</v>
      </c>
      <c r="F2541">
        <v>21.396599999999999</v>
      </c>
      <c r="G2541">
        <v>409.33</v>
      </c>
      <c r="H2541">
        <v>358.69</v>
      </c>
      <c r="I2541">
        <v>73.084999999999994</v>
      </c>
      <c r="J2541">
        <v>3.43</v>
      </c>
      <c r="K2541">
        <v>23.941800000000001</v>
      </c>
      <c r="L2541">
        <v>3521.922</v>
      </c>
    </row>
    <row r="2542" spans="1:12" x14ac:dyDescent="0.35">
      <c r="A2542" s="3">
        <v>41673</v>
      </c>
      <c r="B2542">
        <v>35.731700000000004</v>
      </c>
      <c r="C2542">
        <v>70.474699999999999</v>
      </c>
      <c r="D2542">
        <v>34.9</v>
      </c>
      <c r="E2542">
        <v>35.6297</v>
      </c>
      <c r="F2542">
        <v>21.045100000000001</v>
      </c>
      <c r="G2542">
        <v>404.38</v>
      </c>
      <c r="H2542">
        <v>346.15</v>
      </c>
      <c r="I2542">
        <v>72.198700000000002</v>
      </c>
      <c r="J2542">
        <v>3.33</v>
      </c>
      <c r="K2542">
        <v>23.366199999999999</v>
      </c>
      <c r="L2542">
        <v>3440.502</v>
      </c>
    </row>
    <row r="2543" spans="1:12" x14ac:dyDescent="0.35">
      <c r="A2543" s="3">
        <v>41674</v>
      </c>
      <c r="B2543">
        <v>35.604300000000002</v>
      </c>
      <c r="C2543">
        <v>71.494900000000001</v>
      </c>
      <c r="D2543">
        <v>35.659999999999997</v>
      </c>
      <c r="E2543">
        <v>35.749000000000002</v>
      </c>
      <c r="F2543">
        <v>21.289200000000001</v>
      </c>
      <c r="G2543">
        <v>405.91</v>
      </c>
      <c r="H2543">
        <v>347.95</v>
      </c>
      <c r="I2543">
        <v>71.4011</v>
      </c>
      <c r="J2543">
        <v>3.37</v>
      </c>
      <c r="K2543">
        <v>23.2394</v>
      </c>
      <c r="L2543">
        <v>3470.2040000000002</v>
      </c>
    </row>
    <row r="2544" spans="1:12" x14ac:dyDescent="0.35">
      <c r="A2544" s="3">
        <v>41675</v>
      </c>
      <c r="B2544">
        <v>35.0852</v>
      </c>
      <c r="C2544">
        <v>72.028800000000004</v>
      </c>
      <c r="D2544">
        <v>35.49</v>
      </c>
      <c r="E2544">
        <v>35.739100000000001</v>
      </c>
      <c r="F2544">
        <v>21.465</v>
      </c>
      <c r="G2544">
        <v>404.42</v>
      </c>
      <c r="H2544">
        <v>346.45</v>
      </c>
      <c r="I2544">
        <v>71.263300000000001</v>
      </c>
      <c r="J2544">
        <v>3.31</v>
      </c>
      <c r="K2544">
        <v>23.165500000000002</v>
      </c>
      <c r="L2544">
        <v>3454.895</v>
      </c>
    </row>
    <row r="2545" spans="1:12" x14ac:dyDescent="0.35">
      <c r="A2545" s="3">
        <v>41676</v>
      </c>
      <c r="B2545">
        <v>35.437800000000003</v>
      </c>
      <c r="C2545">
        <v>72.448700000000002</v>
      </c>
      <c r="D2545">
        <v>36.24</v>
      </c>
      <c r="E2545">
        <v>36.504600000000003</v>
      </c>
      <c r="F2545">
        <v>21.963000000000001</v>
      </c>
      <c r="G2545">
        <v>407.91</v>
      </c>
      <c r="H2545">
        <v>354.59</v>
      </c>
      <c r="I2545">
        <v>72.12</v>
      </c>
      <c r="J2545">
        <v>3.41</v>
      </c>
      <c r="K2545">
        <v>23.628399999999999</v>
      </c>
      <c r="L2545">
        <v>3497.5949999999998</v>
      </c>
    </row>
    <row r="2546" spans="1:12" x14ac:dyDescent="0.35">
      <c r="A2546" s="3">
        <v>41677</v>
      </c>
      <c r="B2546">
        <v>35.81</v>
      </c>
      <c r="C2546">
        <v>73.462199999999996</v>
      </c>
      <c r="D2546">
        <v>37.229999999999997</v>
      </c>
      <c r="E2546">
        <v>36.971800000000002</v>
      </c>
      <c r="F2546">
        <v>22.1388</v>
      </c>
      <c r="G2546">
        <v>429.98</v>
      </c>
      <c r="H2546">
        <v>361.08</v>
      </c>
      <c r="I2546">
        <v>73.272099999999995</v>
      </c>
      <c r="J2546">
        <v>3.4699999999999998</v>
      </c>
      <c r="K2546">
        <v>23.840199999999999</v>
      </c>
      <c r="L2546">
        <v>3561.9070000000002</v>
      </c>
    </row>
    <row r="2547" spans="1:12" x14ac:dyDescent="0.35">
      <c r="A2547" s="3">
        <v>41680</v>
      </c>
      <c r="B2547">
        <v>36.045099999999998</v>
      </c>
      <c r="C2547">
        <v>74.778300000000002</v>
      </c>
      <c r="D2547">
        <v>37.76</v>
      </c>
      <c r="E2547">
        <v>37.081200000000003</v>
      </c>
      <c r="F2547">
        <v>22.295100000000001</v>
      </c>
      <c r="G2547">
        <v>430.44</v>
      </c>
      <c r="H2547">
        <v>360.87</v>
      </c>
      <c r="I2547">
        <v>73.547799999999995</v>
      </c>
      <c r="J2547">
        <v>3.63</v>
      </c>
      <c r="K2547">
        <v>23.9239</v>
      </c>
      <c r="L2547">
        <v>3582.1109999999999</v>
      </c>
    </row>
    <row r="2548" spans="1:12" x14ac:dyDescent="0.35">
      <c r="A2548" s="3">
        <v>41681</v>
      </c>
      <c r="B2548">
        <v>36.412399999999998</v>
      </c>
      <c r="C2548">
        <v>75.763599999999997</v>
      </c>
      <c r="D2548">
        <v>38.5</v>
      </c>
      <c r="E2548">
        <v>37.618000000000002</v>
      </c>
      <c r="F2548">
        <v>22.177900000000001</v>
      </c>
      <c r="G2548">
        <v>433.99</v>
      </c>
      <c r="H2548">
        <v>361.79</v>
      </c>
      <c r="I2548">
        <v>74.4636</v>
      </c>
      <c r="J2548">
        <v>3.7</v>
      </c>
      <c r="K2548">
        <v>24.101199999999999</v>
      </c>
      <c r="L2548">
        <v>3621.7190000000001</v>
      </c>
    </row>
    <row r="2549" spans="1:12" x14ac:dyDescent="0.35">
      <c r="A2549" s="3">
        <v>41682</v>
      </c>
      <c r="B2549">
        <v>36.7014</v>
      </c>
      <c r="C2549">
        <v>75.757900000000006</v>
      </c>
      <c r="D2549">
        <v>38.11</v>
      </c>
      <c r="E2549">
        <v>37.846699999999998</v>
      </c>
      <c r="F2549">
        <v>22.314599999999999</v>
      </c>
      <c r="G2549">
        <v>428.93</v>
      </c>
      <c r="H2549">
        <v>349.25</v>
      </c>
      <c r="I2549">
        <v>75.251300000000001</v>
      </c>
      <c r="J2549">
        <v>3.69</v>
      </c>
      <c r="K2549">
        <v>24.18</v>
      </c>
      <c r="L2549">
        <v>3627.3580000000002</v>
      </c>
    </row>
    <row r="2550" spans="1:12" x14ac:dyDescent="0.35">
      <c r="A2550" s="3">
        <v>41683</v>
      </c>
      <c r="B2550">
        <v>36.838500000000003</v>
      </c>
      <c r="C2550">
        <v>76.960899999999995</v>
      </c>
      <c r="D2550">
        <v>38.520000000000003</v>
      </c>
      <c r="E2550">
        <v>38.194600000000001</v>
      </c>
      <c r="F2550">
        <v>21.748200000000001</v>
      </c>
      <c r="G2550">
        <v>436.55</v>
      </c>
      <c r="H2550">
        <v>357.2</v>
      </c>
      <c r="I2550">
        <v>75.271000000000001</v>
      </c>
      <c r="J2550">
        <v>3.7</v>
      </c>
      <c r="K2550">
        <v>24.3277</v>
      </c>
      <c r="L2550">
        <v>3659.5630000000001</v>
      </c>
    </row>
    <row r="2551" spans="1:12" x14ac:dyDescent="0.35">
      <c r="A2551" s="3">
        <v>41684</v>
      </c>
      <c r="B2551">
        <v>36.848300000000002</v>
      </c>
      <c r="C2551">
        <v>76.898700000000005</v>
      </c>
      <c r="D2551">
        <v>38.229999999999997</v>
      </c>
      <c r="E2551">
        <v>37.757199999999997</v>
      </c>
      <c r="F2551">
        <v>22.031400000000001</v>
      </c>
      <c r="G2551">
        <v>435.51</v>
      </c>
      <c r="H2551">
        <v>357.35</v>
      </c>
      <c r="I2551">
        <v>75.113500000000002</v>
      </c>
      <c r="J2551">
        <v>3.69</v>
      </c>
      <c r="K2551">
        <v>24.381900000000002</v>
      </c>
      <c r="L2551">
        <v>3663.8780000000002</v>
      </c>
    </row>
    <row r="2552" spans="1:12" x14ac:dyDescent="0.35">
      <c r="A2552" s="3">
        <v>41688</v>
      </c>
      <c r="B2552">
        <v>36.927199999999999</v>
      </c>
      <c r="C2552">
        <v>77.181399999999996</v>
      </c>
      <c r="D2552">
        <v>38.305</v>
      </c>
      <c r="E2552">
        <v>37.747199999999999</v>
      </c>
      <c r="F2552">
        <v>21.884900000000002</v>
      </c>
      <c r="G2552">
        <v>436.85</v>
      </c>
      <c r="H2552">
        <v>353.65</v>
      </c>
      <c r="I2552">
        <v>74.443899999999999</v>
      </c>
      <c r="J2552">
        <v>3.7</v>
      </c>
      <c r="K2552">
        <v>24.386800000000001</v>
      </c>
      <c r="L2552">
        <v>3679.4279999999999</v>
      </c>
    </row>
    <row r="2553" spans="1:12" x14ac:dyDescent="0.35">
      <c r="A2553" s="3">
        <v>41689</v>
      </c>
      <c r="B2553">
        <v>37.015999999999998</v>
      </c>
      <c r="C2553">
        <v>75.962900000000005</v>
      </c>
      <c r="D2553">
        <v>37.81</v>
      </c>
      <c r="E2553">
        <v>37.647799999999997</v>
      </c>
      <c r="F2553">
        <v>21.757999999999999</v>
      </c>
      <c r="G2553">
        <v>428.23</v>
      </c>
      <c r="H2553">
        <v>347.38</v>
      </c>
      <c r="I2553">
        <v>74.6113</v>
      </c>
      <c r="J2553">
        <v>3.7199999999999998</v>
      </c>
      <c r="K2553">
        <v>24.130800000000001</v>
      </c>
      <c r="L2553">
        <v>3652.8449999999998</v>
      </c>
    </row>
    <row r="2554" spans="1:12" x14ac:dyDescent="0.35">
      <c r="A2554" s="3">
        <v>41690</v>
      </c>
      <c r="B2554">
        <v>37.252899999999997</v>
      </c>
      <c r="C2554">
        <v>75.083600000000004</v>
      </c>
      <c r="D2554">
        <v>37.79</v>
      </c>
      <c r="E2554">
        <v>38.045499999999997</v>
      </c>
      <c r="F2554">
        <v>21.7775</v>
      </c>
      <c r="G2554">
        <v>434.95</v>
      </c>
      <c r="H2554">
        <v>349.8</v>
      </c>
      <c r="I2554">
        <v>74.788499999999999</v>
      </c>
      <c r="J2554">
        <v>3.69</v>
      </c>
      <c r="K2554">
        <v>24.367100000000001</v>
      </c>
      <c r="L2554">
        <v>3671.931</v>
      </c>
    </row>
    <row r="2555" spans="1:12" x14ac:dyDescent="0.35">
      <c r="A2555" s="3">
        <v>41691</v>
      </c>
      <c r="B2555">
        <v>37.479799999999997</v>
      </c>
      <c r="C2555">
        <v>74.249600000000001</v>
      </c>
      <c r="D2555">
        <v>37.29</v>
      </c>
      <c r="E2555">
        <v>37.8765</v>
      </c>
      <c r="F2555">
        <v>21.611499999999999</v>
      </c>
      <c r="G2555">
        <v>432.23</v>
      </c>
      <c r="H2555">
        <v>346.76</v>
      </c>
      <c r="I2555">
        <v>74.453699999999998</v>
      </c>
      <c r="J2555">
        <v>3.69</v>
      </c>
      <c r="K2555">
        <v>24.052</v>
      </c>
      <c r="L2555">
        <v>3662.6039999999998</v>
      </c>
    </row>
    <row r="2556" spans="1:12" x14ac:dyDescent="0.35">
      <c r="A2556" s="3">
        <v>41694</v>
      </c>
      <c r="B2556">
        <v>37.1937</v>
      </c>
      <c r="C2556">
        <v>74.574700000000007</v>
      </c>
      <c r="D2556">
        <v>37.42</v>
      </c>
      <c r="E2556">
        <v>37.916200000000003</v>
      </c>
      <c r="F2556">
        <v>21.601700000000001</v>
      </c>
      <c r="G2556">
        <v>447</v>
      </c>
      <c r="H2556">
        <v>351.78</v>
      </c>
      <c r="I2556">
        <v>74.276499999999999</v>
      </c>
      <c r="J2556">
        <v>3.71</v>
      </c>
      <c r="K2556">
        <v>24.258800000000001</v>
      </c>
      <c r="L2556">
        <v>3685.8139999999999</v>
      </c>
    </row>
    <row r="2557" spans="1:12" x14ac:dyDescent="0.35">
      <c r="A2557" s="3">
        <v>41695</v>
      </c>
      <c r="B2557">
        <v>37.0456</v>
      </c>
      <c r="C2557">
        <v>73.798699999999997</v>
      </c>
      <c r="D2557">
        <v>37.26</v>
      </c>
      <c r="E2557">
        <v>38.025599999999997</v>
      </c>
      <c r="F2557">
        <v>21.328299999999999</v>
      </c>
      <c r="G2557">
        <v>453.03</v>
      </c>
      <c r="H2557">
        <v>358.32</v>
      </c>
      <c r="I2557">
        <v>73.764399999999995</v>
      </c>
      <c r="J2557">
        <v>3.69</v>
      </c>
      <c r="K2557">
        <v>24.248899999999999</v>
      </c>
      <c r="L2557">
        <v>3679.143</v>
      </c>
    </row>
    <row r="2558" spans="1:12" x14ac:dyDescent="0.35">
      <c r="A2558" s="3">
        <v>41696</v>
      </c>
      <c r="B2558">
        <v>36.976599999999998</v>
      </c>
      <c r="C2558">
        <v>73.132900000000006</v>
      </c>
      <c r="D2558">
        <v>37.619999999999997</v>
      </c>
      <c r="E2558">
        <v>38.274099999999997</v>
      </c>
      <c r="F2558">
        <v>21.4162</v>
      </c>
      <c r="G2558">
        <v>448.79</v>
      </c>
      <c r="H2558">
        <v>359.8</v>
      </c>
      <c r="I2558">
        <v>73.902299999999997</v>
      </c>
      <c r="J2558">
        <v>3.7</v>
      </c>
      <c r="K2558">
        <v>24.426200000000001</v>
      </c>
      <c r="L2558">
        <v>3676.6010000000001</v>
      </c>
    </row>
    <row r="2559" spans="1:12" x14ac:dyDescent="0.35">
      <c r="A2559" s="3">
        <v>41697</v>
      </c>
      <c r="B2559">
        <v>37.361400000000003</v>
      </c>
      <c r="C2559">
        <v>74.591700000000003</v>
      </c>
      <c r="D2559">
        <v>38.47</v>
      </c>
      <c r="E2559">
        <v>38.721499999999999</v>
      </c>
      <c r="F2559">
        <v>21.406400000000001</v>
      </c>
      <c r="G2559">
        <v>452.23</v>
      </c>
      <c r="H2559">
        <v>360.13</v>
      </c>
      <c r="I2559">
        <v>74.040099999999995</v>
      </c>
      <c r="J2559">
        <v>3.71</v>
      </c>
      <c r="K2559">
        <v>24.386800000000001</v>
      </c>
      <c r="L2559">
        <v>3699.8</v>
      </c>
    </row>
    <row r="2560" spans="1:12" x14ac:dyDescent="0.35">
      <c r="A2560" s="3">
        <v>41698</v>
      </c>
      <c r="B2560">
        <v>37.805500000000002</v>
      </c>
      <c r="C2560">
        <v>74.389600000000002</v>
      </c>
      <c r="D2560">
        <v>38.67</v>
      </c>
      <c r="E2560">
        <v>38.880600000000001</v>
      </c>
      <c r="F2560">
        <v>21.289200000000001</v>
      </c>
      <c r="G2560">
        <v>445.63</v>
      </c>
      <c r="H2560">
        <v>362.1</v>
      </c>
      <c r="I2560">
        <v>74.138599999999997</v>
      </c>
      <c r="J2560">
        <v>3.71</v>
      </c>
      <c r="K2560">
        <v>24.386800000000001</v>
      </c>
      <c r="L2560">
        <v>3696.098</v>
      </c>
    </row>
    <row r="2561" spans="1:12" x14ac:dyDescent="0.35">
      <c r="A2561" s="3">
        <v>41701</v>
      </c>
      <c r="B2561">
        <v>37.282499999999999</v>
      </c>
      <c r="C2561">
        <v>74.604399999999998</v>
      </c>
      <c r="D2561">
        <v>38.25</v>
      </c>
      <c r="E2561">
        <v>38.284100000000002</v>
      </c>
      <c r="F2561">
        <v>21.064599999999999</v>
      </c>
      <c r="G2561">
        <v>445.59</v>
      </c>
      <c r="H2561">
        <v>359.78</v>
      </c>
      <c r="I2561">
        <v>72.842600000000004</v>
      </c>
      <c r="J2561">
        <v>3.67</v>
      </c>
      <c r="K2561">
        <v>24.130800000000001</v>
      </c>
      <c r="L2561">
        <v>3668.3679999999999</v>
      </c>
    </row>
    <row r="2562" spans="1:12" x14ac:dyDescent="0.35">
      <c r="A2562" s="3">
        <v>41702</v>
      </c>
      <c r="B2562">
        <v>37.904200000000003</v>
      </c>
      <c r="C2562">
        <v>75.096400000000003</v>
      </c>
      <c r="D2562">
        <v>39.630000000000003</v>
      </c>
      <c r="E2562">
        <v>39.178800000000003</v>
      </c>
      <c r="F2562">
        <v>21.308700000000002</v>
      </c>
      <c r="G2562">
        <v>454.98</v>
      </c>
      <c r="H2562">
        <v>363.9</v>
      </c>
      <c r="I2562">
        <v>75.296099999999996</v>
      </c>
      <c r="J2562">
        <v>3.7</v>
      </c>
      <c r="K2562">
        <v>24.239100000000001</v>
      </c>
      <c r="L2562">
        <v>3719.9270000000001</v>
      </c>
    </row>
    <row r="2563" spans="1:12" x14ac:dyDescent="0.35">
      <c r="A2563" s="3">
        <v>41703</v>
      </c>
      <c r="B2563">
        <v>37.6081</v>
      </c>
      <c r="C2563">
        <v>75.2547</v>
      </c>
      <c r="D2563">
        <v>39.5</v>
      </c>
      <c r="E2563">
        <v>39.268299999999996</v>
      </c>
      <c r="F2563">
        <v>21.357600000000001</v>
      </c>
      <c r="G2563">
        <v>453.5</v>
      </c>
      <c r="H2563">
        <v>372.37</v>
      </c>
      <c r="I2563">
        <v>75.850099999999998</v>
      </c>
      <c r="J2563">
        <v>3.71</v>
      </c>
      <c r="K2563">
        <v>24.130800000000001</v>
      </c>
      <c r="L2563">
        <v>3727.1849999999999</v>
      </c>
    </row>
    <row r="2564" spans="1:12" x14ac:dyDescent="0.35">
      <c r="A2564" s="3">
        <v>41704</v>
      </c>
      <c r="B2564">
        <v>37.647599999999997</v>
      </c>
      <c r="C2564">
        <v>75.027100000000004</v>
      </c>
      <c r="D2564">
        <v>39.659999999999997</v>
      </c>
      <c r="E2564">
        <v>39.228499999999997</v>
      </c>
      <c r="F2564">
        <v>21.308700000000002</v>
      </c>
      <c r="G2564">
        <v>450.51</v>
      </c>
      <c r="H2564">
        <v>372.16</v>
      </c>
      <c r="I2564">
        <v>76.176599999999993</v>
      </c>
      <c r="J2564">
        <v>3.73</v>
      </c>
      <c r="K2564">
        <v>24.258800000000001</v>
      </c>
      <c r="L2564">
        <v>3720.93</v>
      </c>
    </row>
    <row r="2565" spans="1:12" x14ac:dyDescent="0.35">
      <c r="A2565" s="3">
        <v>41705</v>
      </c>
      <c r="B2565">
        <v>37.4009</v>
      </c>
      <c r="C2565">
        <v>74.9833</v>
      </c>
      <c r="D2565">
        <v>38.6999</v>
      </c>
      <c r="E2565">
        <v>38.602200000000003</v>
      </c>
      <c r="F2565">
        <v>21.220800000000001</v>
      </c>
      <c r="G2565">
        <v>448.37</v>
      </c>
      <c r="H2565">
        <v>372.06</v>
      </c>
      <c r="I2565">
        <v>75.968800000000002</v>
      </c>
      <c r="J2565">
        <v>3.95</v>
      </c>
      <c r="K2565">
        <v>24.268599999999999</v>
      </c>
      <c r="L2565">
        <v>3703.404</v>
      </c>
    </row>
    <row r="2566" spans="1:12" x14ac:dyDescent="0.35">
      <c r="A2566" s="3">
        <v>41708</v>
      </c>
      <c r="B2566">
        <v>37.322000000000003</v>
      </c>
      <c r="C2566">
        <v>75.051100000000005</v>
      </c>
      <c r="D2566">
        <v>38.049999999999997</v>
      </c>
      <c r="E2566">
        <v>38.631999999999998</v>
      </c>
      <c r="F2566">
        <v>21.181799999999999</v>
      </c>
      <c r="G2566">
        <v>439.95</v>
      </c>
      <c r="H2566">
        <v>370.53</v>
      </c>
      <c r="I2566">
        <v>76.245800000000003</v>
      </c>
      <c r="J2566">
        <v>3.81</v>
      </c>
      <c r="K2566">
        <v>24.465599999999998</v>
      </c>
      <c r="L2566">
        <v>3706.3429999999998</v>
      </c>
    </row>
    <row r="2567" spans="1:12" x14ac:dyDescent="0.35">
      <c r="A2567" s="3">
        <v>41709</v>
      </c>
      <c r="B2567">
        <v>37.519300000000001</v>
      </c>
      <c r="C2567">
        <v>75.781999999999996</v>
      </c>
      <c r="D2567">
        <v>37.56</v>
      </c>
      <c r="E2567">
        <v>38.671799999999998</v>
      </c>
      <c r="F2567">
        <v>21.1037</v>
      </c>
      <c r="G2567">
        <v>437.48</v>
      </c>
      <c r="H2567">
        <v>368.82</v>
      </c>
      <c r="I2567">
        <v>75.889700000000005</v>
      </c>
      <c r="J2567">
        <v>3.85</v>
      </c>
      <c r="K2567">
        <v>24.357299999999999</v>
      </c>
      <c r="L2567">
        <v>3691.5010000000002</v>
      </c>
    </row>
    <row r="2568" spans="1:12" x14ac:dyDescent="0.35">
      <c r="A2568" s="3">
        <v>41710</v>
      </c>
      <c r="B2568">
        <v>37.765999999999998</v>
      </c>
      <c r="C2568">
        <v>75.855500000000006</v>
      </c>
      <c r="D2568">
        <v>37.5</v>
      </c>
      <c r="E2568">
        <v>38.293999999999997</v>
      </c>
      <c r="F2568">
        <v>21.308700000000002</v>
      </c>
      <c r="G2568">
        <v>436.58</v>
      </c>
      <c r="H2568">
        <v>370.64</v>
      </c>
      <c r="I2568">
        <v>76.146900000000002</v>
      </c>
      <c r="J2568">
        <v>3.91</v>
      </c>
      <c r="K2568">
        <v>24.386800000000001</v>
      </c>
      <c r="L2568">
        <v>3707.0630000000001</v>
      </c>
    </row>
    <row r="2569" spans="1:12" x14ac:dyDescent="0.35">
      <c r="A2569" s="3">
        <v>41711</v>
      </c>
      <c r="B2569">
        <v>37.390999999999998</v>
      </c>
      <c r="C2569">
        <v>75.013000000000005</v>
      </c>
      <c r="D2569">
        <v>37.229999999999997</v>
      </c>
      <c r="E2569">
        <v>37.429099999999998</v>
      </c>
      <c r="F2569">
        <v>21.015799999999999</v>
      </c>
      <c r="G2569">
        <v>430.06</v>
      </c>
      <c r="H2569">
        <v>371.51</v>
      </c>
      <c r="I2569">
        <v>74.821200000000005</v>
      </c>
      <c r="J2569">
        <v>3.86</v>
      </c>
      <c r="K2569">
        <v>24.1997</v>
      </c>
      <c r="L2569">
        <v>3651.4940000000001</v>
      </c>
    </row>
    <row r="2570" spans="1:12" x14ac:dyDescent="0.35">
      <c r="A2570" s="3">
        <v>41712</v>
      </c>
      <c r="B2570">
        <v>37.203499999999998</v>
      </c>
      <c r="C2570">
        <v>74.170500000000004</v>
      </c>
      <c r="D2570">
        <v>37.6</v>
      </c>
      <c r="E2570">
        <v>37.379399999999997</v>
      </c>
      <c r="F2570">
        <v>20.849599999999999</v>
      </c>
      <c r="G2570">
        <v>424.49</v>
      </c>
      <c r="H2570">
        <v>373.74</v>
      </c>
      <c r="I2570">
        <v>73.940799999999996</v>
      </c>
      <c r="J2570">
        <v>3.85</v>
      </c>
      <c r="K2570">
        <v>24.130800000000001</v>
      </c>
      <c r="L2570">
        <v>3627.87</v>
      </c>
    </row>
    <row r="2571" spans="1:12" x14ac:dyDescent="0.35">
      <c r="A2571" s="3">
        <v>41715</v>
      </c>
      <c r="B2571">
        <v>37.548900000000003</v>
      </c>
      <c r="C2571">
        <v>74.4602</v>
      </c>
      <c r="D2571">
        <v>39.11</v>
      </c>
      <c r="E2571">
        <v>37.995800000000003</v>
      </c>
      <c r="F2571">
        <v>21.006</v>
      </c>
      <c r="G2571">
        <v>422.72</v>
      </c>
      <c r="H2571">
        <v>375.04</v>
      </c>
      <c r="I2571">
        <v>76.196399999999997</v>
      </c>
      <c r="J2571">
        <v>3.8</v>
      </c>
      <c r="K2571">
        <v>24.3277</v>
      </c>
      <c r="L2571">
        <v>3662.51</v>
      </c>
    </row>
    <row r="2572" spans="1:12" x14ac:dyDescent="0.35">
      <c r="A2572" s="3">
        <v>41716</v>
      </c>
      <c r="B2572">
        <v>39.029200000000003</v>
      </c>
      <c r="C2572">
        <v>75.119</v>
      </c>
      <c r="D2572">
        <v>39.450000000000003</v>
      </c>
      <c r="E2572">
        <v>38.612099999999998</v>
      </c>
      <c r="F2572">
        <v>21.123200000000001</v>
      </c>
      <c r="G2572">
        <v>420.25</v>
      </c>
      <c r="H2572">
        <v>378.77</v>
      </c>
      <c r="I2572">
        <v>76.621799999999993</v>
      </c>
      <c r="J2572">
        <v>3.89</v>
      </c>
      <c r="K2572">
        <v>24.445900000000002</v>
      </c>
      <c r="L2572">
        <v>3706.6239999999998</v>
      </c>
    </row>
    <row r="2573" spans="1:12" x14ac:dyDescent="0.35">
      <c r="A2573" s="3">
        <v>41717</v>
      </c>
      <c r="B2573">
        <v>38.752899999999997</v>
      </c>
      <c r="C2573">
        <v>75.099199999999996</v>
      </c>
      <c r="D2573">
        <v>38.61</v>
      </c>
      <c r="E2573">
        <v>38.323799999999999</v>
      </c>
      <c r="F2573">
        <v>21.123200000000001</v>
      </c>
      <c r="G2573">
        <v>420.09</v>
      </c>
      <c r="H2573">
        <v>373.23</v>
      </c>
      <c r="I2573">
        <v>75.983699999999999</v>
      </c>
      <c r="J2573">
        <v>3.98</v>
      </c>
      <c r="K2573">
        <v>24.642900000000001</v>
      </c>
      <c r="L2573">
        <v>3682.7350000000001</v>
      </c>
    </row>
    <row r="2574" spans="1:12" x14ac:dyDescent="0.35">
      <c r="A2574" s="3">
        <v>41718</v>
      </c>
      <c r="B2574">
        <v>39.798900000000003</v>
      </c>
      <c r="C2574">
        <v>74.737300000000005</v>
      </c>
      <c r="D2574">
        <v>37.770000000000003</v>
      </c>
      <c r="E2574">
        <v>38.1449</v>
      </c>
      <c r="F2574">
        <v>21.3185</v>
      </c>
      <c r="G2574">
        <v>424.27</v>
      </c>
      <c r="H2574">
        <v>368.97</v>
      </c>
      <c r="I2574">
        <v>77.264799999999994</v>
      </c>
      <c r="J2574">
        <v>4.05</v>
      </c>
      <c r="K2574">
        <v>25.041799999999999</v>
      </c>
      <c r="L2574">
        <v>3693.9690000000001</v>
      </c>
    </row>
    <row r="2575" spans="1:12" x14ac:dyDescent="0.35">
      <c r="A2575" s="3">
        <v>41719</v>
      </c>
      <c r="B2575">
        <v>39.631100000000004</v>
      </c>
      <c r="C2575">
        <v>75.326800000000006</v>
      </c>
      <c r="D2575">
        <v>37.94</v>
      </c>
      <c r="E2575">
        <v>37.28</v>
      </c>
      <c r="F2575">
        <v>21.132999999999999</v>
      </c>
      <c r="G2575">
        <v>405.99</v>
      </c>
      <c r="H2575">
        <v>360.62</v>
      </c>
      <c r="I2575">
        <v>77.353899999999996</v>
      </c>
      <c r="J2575">
        <v>4.04</v>
      </c>
      <c r="K2575">
        <v>24.790700000000001</v>
      </c>
      <c r="L2575">
        <v>3653.069</v>
      </c>
    </row>
    <row r="2576" spans="1:12" x14ac:dyDescent="0.35">
      <c r="A2576" s="3">
        <v>41722</v>
      </c>
      <c r="B2576">
        <v>39.966700000000003</v>
      </c>
      <c r="C2576">
        <v>76.220200000000006</v>
      </c>
      <c r="D2576">
        <v>36.68</v>
      </c>
      <c r="E2576">
        <v>37.956000000000003</v>
      </c>
      <c r="F2576">
        <v>21.064599999999999</v>
      </c>
      <c r="G2576">
        <v>378.9</v>
      </c>
      <c r="H2576">
        <v>351.85</v>
      </c>
      <c r="I2576">
        <v>76.908699999999996</v>
      </c>
      <c r="J2576">
        <v>4.05</v>
      </c>
      <c r="K2576">
        <v>24.741399999999999</v>
      </c>
      <c r="L2576">
        <v>3617.3910000000001</v>
      </c>
    </row>
    <row r="2577" spans="1:12" x14ac:dyDescent="0.35">
      <c r="A2577" s="3">
        <v>41723</v>
      </c>
      <c r="B2577">
        <v>39.808799999999998</v>
      </c>
      <c r="C2577">
        <v>77.040099999999995</v>
      </c>
      <c r="D2577">
        <v>35.93</v>
      </c>
      <c r="E2577">
        <v>38.174700000000001</v>
      </c>
      <c r="F2577">
        <v>21.816600000000001</v>
      </c>
      <c r="G2577">
        <v>370.84</v>
      </c>
      <c r="H2577">
        <v>354.71</v>
      </c>
      <c r="I2577">
        <v>77.719899999999996</v>
      </c>
      <c r="J2577">
        <v>4.05</v>
      </c>
      <c r="K2577">
        <v>25.0763</v>
      </c>
      <c r="L2577">
        <v>3629.73</v>
      </c>
    </row>
    <row r="2578" spans="1:12" x14ac:dyDescent="0.35">
      <c r="A2578" s="3">
        <v>41724</v>
      </c>
      <c r="B2578">
        <v>39.265999999999998</v>
      </c>
      <c r="C2578">
        <v>76.303600000000003</v>
      </c>
      <c r="D2578">
        <v>35.450000000000003</v>
      </c>
      <c r="E2578">
        <v>38.850700000000003</v>
      </c>
      <c r="F2578">
        <v>21.797000000000001</v>
      </c>
      <c r="G2578">
        <v>372.28</v>
      </c>
      <c r="H2578">
        <v>343.41</v>
      </c>
      <c r="I2578">
        <v>77.4726</v>
      </c>
      <c r="J2578">
        <v>4.05</v>
      </c>
      <c r="K2578">
        <v>24.994700000000002</v>
      </c>
      <c r="L2578">
        <v>3582.8890000000001</v>
      </c>
    </row>
    <row r="2579" spans="1:12" x14ac:dyDescent="0.35">
      <c r="A2579" s="3">
        <v>41725</v>
      </c>
      <c r="B2579">
        <v>38.841700000000003</v>
      </c>
      <c r="C2579">
        <v>75.9756</v>
      </c>
      <c r="D2579">
        <v>35.590000000000003</v>
      </c>
      <c r="E2579">
        <v>39.009799999999998</v>
      </c>
      <c r="F2579">
        <v>21.504100000000001</v>
      </c>
      <c r="G2579">
        <v>364.18</v>
      </c>
      <c r="H2579">
        <v>338.47</v>
      </c>
      <c r="I2579">
        <v>78.204700000000003</v>
      </c>
      <c r="J2579">
        <v>3.91</v>
      </c>
      <c r="K2579">
        <v>24.928599999999999</v>
      </c>
      <c r="L2579">
        <v>3563.134</v>
      </c>
    </row>
    <row r="2580" spans="1:12" x14ac:dyDescent="0.35">
      <c r="A2580" s="3">
        <v>41726</v>
      </c>
      <c r="B2580">
        <v>39.769300000000001</v>
      </c>
      <c r="C2580">
        <v>75.890799999999999</v>
      </c>
      <c r="D2580">
        <v>35.9</v>
      </c>
      <c r="E2580">
        <v>39.337899999999998</v>
      </c>
      <c r="F2580">
        <v>21.806799999999999</v>
      </c>
      <c r="G2580">
        <v>358.87</v>
      </c>
      <c r="H2580">
        <v>338.29</v>
      </c>
      <c r="I2580">
        <v>78.432199999999995</v>
      </c>
      <c r="J2580">
        <v>3.88</v>
      </c>
      <c r="K2580">
        <v>25.233899999999998</v>
      </c>
      <c r="L2580">
        <v>3571.4850000000001</v>
      </c>
    </row>
    <row r="2581" spans="1:12" x14ac:dyDescent="0.35">
      <c r="A2581" s="3">
        <v>41729</v>
      </c>
      <c r="B2581">
        <v>40.450200000000002</v>
      </c>
      <c r="C2581">
        <v>75.873800000000003</v>
      </c>
      <c r="D2581">
        <v>35.9</v>
      </c>
      <c r="E2581">
        <v>40.67</v>
      </c>
      <c r="F2581">
        <v>21.889800000000001</v>
      </c>
      <c r="G2581">
        <v>352.03</v>
      </c>
      <c r="H2581">
        <v>336.36500000000001</v>
      </c>
      <c r="I2581">
        <v>78.0167</v>
      </c>
      <c r="J2581">
        <v>4.01</v>
      </c>
      <c r="K2581">
        <v>25.425000000000001</v>
      </c>
      <c r="L2581">
        <v>3595.7359999999999</v>
      </c>
    </row>
    <row r="2582" spans="1:12" x14ac:dyDescent="0.35">
      <c r="A2582" s="3">
        <v>41730</v>
      </c>
      <c r="B2582">
        <v>40.874499999999998</v>
      </c>
      <c r="C2582">
        <v>76.567899999999995</v>
      </c>
      <c r="D2582">
        <v>36.49</v>
      </c>
      <c r="E2582">
        <v>41.246600000000001</v>
      </c>
      <c r="F2582">
        <v>22.7516</v>
      </c>
      <c r="G2582">
        <v>364.69</v>
      </c>
      <c r="H2582">
        <v>342.99</v>
      </c>
      <c r="I2582">
        <v>79.243399999999994</v>
      </c>
      <c r="J2582">
        <v>4.07</v>
      </c>
      <c r="K2582">
        <v>25.598300000000002</v>
      </c>
      <c r="L2582">
        <v>3658.3960000000002</v>
      </c>
    </row>
    <row r="2583" spans="1:12" x14ac:dyDescent="0.35">
      <c r="A2583" s="3">
        <v>41731</v>
      </c>
      <c r="B2583">
        <v>40.805500000000002</v>
      </c>
      <c r="C2583">
        <v>76.6952</v>
      </c>
      <c r="D2583">
        <v>36.64</v>
      </c>
      <c r="E2583">
        <v>40.8887</v>
      </c>
      <c r="F2583">
        <v>22.6433</v>
      </c>
      <c r="G2583">
        <v>362.88</v>
      </c>
      <c r="H2583">
        <v>341.96</v>
      </c>
      <c r="I2583">
        <v>79.283000000000001</v>
      </c>
      <c r="J2583">
        <v>4.0599999999999996</v>
      </c>
      <c r="K2583">
        <v>25.4998</v>
      </c>
      <c r="L2583">
        <v>3665.991</v>
      </c>
    </row>
    <row r="2584" spans="1:12" x14ac:dyDescent="0.35">
      <c r="A2584" s="3">
        <v>41732</v>
      </c>
      <c r="B2584">
        <v>40.469900000000003</v>
      </c>
      <c r="C2584">
        <v>76.163600000000002</v>
      </c>
      <c r="D2584">
        <v>35.76</v>
      </c>
      <c r="E2584">
        <v>40.133200000000002</v>
      </c>
      <c r="F2584">
        <v>22.741800000000001</v>
      </c>
      <c r="G2584">
        <v>354.69</v>
      </c>
      <c r="H2584">
        <v>333.62</v>
      </c>
      <c r="I2584">
        <v>79.688599999999994</v>
      </c>
      <c r="J2584">
        <v>4</v>
      </c>
      <c r="K2584">
        <v>26.012</v>
      </c>
      <c r="L2584">
        <v>3637.5770000000002</v>
      </c>
    </row>
    <row r="2585" spans="1:12" x14ac:dyDescent="0.35">
      <c r="A2585" s="3">
        <v>41733</v>
      </c>
      <c r="B2585">
        <v>39.344999999999999</v>
      </c>
      <c r="C2585">
        <v>75.178399999999996</v>
      </c>
      <c r="D2585">
        <v>34.26</v>
      </c>
      <c r="E2585">
        <v>39.863999999999997</v>
      </c>
      <c r="F2585">
        <v>22.3691</v>
      </c>
      <c r="G2585">
        <v>337.31</v>
      </c>
      <c r="H2585">
        <v>323</v>
      </c>
      <c r="I2585">
        <v>77.690200000000004</v>
      </c>
      <c r="J2585">
        <v>4.01</v>
      </c>
      <c r="K2585">
        <v>25.765699999999999</v>
      </c>
      <c r="L2585">
        <v>3539.3760000000002</v>
      </c>
    </row>
    <row r="2586" spans="1:12" x14ac:dyDescent="0.35">
      <c r="A2586" s="3">
        <v>41736</v>
      </c>
      <c r="B2586">
        <v>39.2759</v>
      </c>
      <c r="C2586">
        <v>73.998000000000005</v>
      </c>
      <c r="D2586">
        <v>33.07</v>
      </c>
      <c r="E2586">
        <v>39.355400000000003</v>
      </c>
      <c r="F2586">
        <v>22.505400000000002</v>
      </c>
      <c r="G2586">
        <v>338</v>
      </c>
      <c r="H2586">
        <v>317.76</v>
      </c>
      <c r="I2586">
        <v>77.245000000000005</v>
      </c>
      <c r="J2586">
        <v>3.88</v>
      </c>
      <c r="K2586">
        <v>26.085799999999999</v>
      </c>
      <c r="L2586">
        <v>3507.7510000000002</v>
      </c>
    </row>
    <row r="2587" spans="1:12" x14ac:dyDescent="0.35">
      <c r="A2587" s="3">
        <v>41737</v>
      </c>
      <c r="B2587">
        <v>39.2956</v>
      </c>
      <c r="C2587">
        <v>73.993799999999993</v>
      </c>
      <c r="D2587">
        <v>33.83</v>
      </c>
      <c r="E2587">
        <v>40.123199999999997</v>
      </c>
      <c r="F2587">
        <v>22.594000000000001</v>
      </c>
      <c r="G2587">
        <v>348.89</v>
      </c>
      <c r="H2587">
        <v>327.07</v>
      </c>
      <c r="I2587">
        <v>78.046400000000006</v>
      </c>
      <c r="J2587">
        <v>3.99</v>
      </c>
      <c r="K2587">
        <v>26.5044</v>
      </c>
      <c r="L2587">
        <v>3538.2260000000001</v>
      </c>
    </row>
    <row r="2588" spans="1:12" x14ac:dyDescent="0.35">
      <c r="A2588" s="3">
        <v>41738</v>
      </c>
      <c r="B2588">
        <v>39.937100000000001</v>
      </c>
      <c r="C2588">
        <v>74.966300000000004</v>
      </c>
      <c r="D2588">
        <v>34.869999999999997</v>
      </c>
      <c r="E2588">
        <v>40.761299999999999</v>
      </c>
      <c r="F2588">
        <v>22.7713</v>
      </c>
      <c r="G2588">
        <v>353.03</v>
      </c>
      <c r="H2588">
        <v>331.80500000000001</v>
      </c>
      <c r="I2588">
        <v>79.075299999999999</v>
      </c>
      <c r="J2588">
        <v>3.98</v>
      </c>
      <c r="K2588">
        <v>26.573399999999999</v>
      </c>
      <c r="L2588">
        <v>3600.4380000000001</v>
      </c>
    </row>
    <row r="2589" spans="1:12" x14ac:dyDescent="0.35">
      <c r="A2589" s="3">
        <v>41739</v>
      </c>
      <c r="B2589">
        <v>38.841700000000003</v>
      </c>
      <c r="C2589">
        <v>73.999399999999994</v>
      </c>
      <c r="D2589">
        <v>33.4</v>
      </c>
      <c r="E2589">
        <v>39.674500000000002</v>
      </c>
      <c r="F2589">
        <v>22.308399999999999</v>
      </c>
      <c r="G2589">
        <v>334.73</v>
      </c>
      <c r="H2589">
        <v>317.11</v>
      </c>
      <c r="I2589">
        <v>77.235100000000003</v>
      </c>
      <c r="J2589">
        <v>3.85</v>
      </c>
      <c r="K2589">
        <v>26.026700000000002</v>
      </c>
      <c r="L2589">
        <v>3487.7629999999999</v>
      </c>
    </row>
    <row r="2590" spans="1:12" x14ac:dyDescent="0.35">
      <c r="A2590" s="3">
        <v>41740</v>
      </c>
      <c r="B2590">
        <v>38.692700000000002</v>
      </c>
      <c r="C2590">
        <v>73.452299999999994</v>
      </c>
      <c r="D2590">
        <v>32.868400000000001</v>
      </c>
      <c r="E2590">
        <v>38.866900000000001</v>
      </c>
      <c r="F2590">
        <v>22.121300000000002</v>
      </c>
      <c r="G2590">
        <v>326.70999999999998</v>
      </c>
      <c r="H2590">
        <v>311.73</v>
      </c>
      <c r="I2590">
        <v>77.175799999999995</v>
      </c>
      <c r="J2590">
        <v>3.65</v>
      </c>
      <c r="K2590">
        <v>25.785299999999999</v>
      </c>
      <c r="L2590">
        <v>3446.8449999999998</v>
      </c>
    </row>
    <row r="2591" spans="1:12" x14ac:dyDescent="0.35">
      <c r="A2591" s="3">
        <v>41743</v>
      </c>
      <c r="B2591">
        <v>38.664000000000001</v>
      </c>
      <c r="C2591">
        <v>73.745000000000005</v>
      </c>
      <c r="D2591">
        <v>33.445</v>
      </c>
      <c r="E2591">
        <v>39.455100000000002</v>
      </c>
      <c r="F2591">
        <v>22.505400000000002</v>
      </c>
      <c r="G2591">
        <v>331.58</v>
      </c>
      <c r="H2591">
        <v>315.91000000000003</v>
      </c>
      <c r="I2591">
        <v>78.293700000000001</v>
      </c>
      <c r="J2591">
        <v>3.71</v>
      </c>
      <c r="K2591">
        <v>26.159700000000001</v>
      </c>
      <c r="L2591">
        <v>3474.6329999999998</v>
      </c>
    </row>
    <row r="2592" spans="1:12" x14ac:dyDescent="0.35">
      <c r="A2592" s="3">
        <v>41744</v>
      </c>
      <c r="B2592">
        <v>39.226500000000001</v>
      </c>
      <c r="C2592">
        <v>73.219099999999997</v>
      </c>
      <c r="D2592">
        <v>34.21</v>
      </c>
      <c r="E2592">
        <v>39.614699999999999</v>
      </c>
      <c r="F2592">
        <v>22.544799999999999</v>
      </c>
      <c r="G2592">
        <v>326.27</v>
      </c>
      <c r="H2592">
        <v>316.08</v>
      </c>
      <c r="I2592">
        <v>78.64</v>
      </c>
      <c r="J2592">
        <v>3.79</v>
      </c>
      <c r="K2592">
        <v>26.366499999999998</v>
      </c>
      <c r="L2592">
        <v>3487.8530000000001</v>
      </c>
    </row>
    <row r="2593" spans="1:12" x14ac:dyDescent="0.35">
      <c r="A2593" s="3">
        <v>41745</v>
      </c>
      <c r="B2593">
        <v>39.868000000000002</v>
      </c>
      <c r="C2593">
        <v>73.367500000000007</v>
      </c>
      <c r="D2593">
        <v>36.35</v>
      </c>
      <c r="E2593">
        <v>40.013500000000001</v>
      </c>
      <c r="F2593">
        <v>22.682700000000001</v>
      </c>
      <c r="G2593">
        <v>331.41</v>
      </c>
      <c r="H2593">
        <v>323.68</v>
      </c>
      <c r="I2593">
        <v>79.322599999999994</v>
      </c>
      <c r="J2593">
        <v>3.76</v>
      </c>
      <c r="K2593">
        <v>26.524100000000001</v>
      </c>
      <c r="L2593">
        <v>3533.0859999999998</v>
      </c>
    </row>
    <row r="2594" spans="1:12" x14ac:dyDescent="0.35">
      <c r="A2594" s="3">
        <v>41746</v>
      </c>
      <c r="B2594">
        <v>39.4831</v>
      </c>
      <c r="C2594">
        <v>74.205799999999996</v>
      </c>
      <c r="D2594">
        <v>36.380000000000003</v>
      </c>
      <c r="E2594">
        <v>39.963700000000003</v>
      </c>
      <c r="F2594">
        <v>22.8599</v>
      </c>
      <c r="G2594">
        <v>345.74</v>
      </c>
      <c r="H2594">
        <v>324.91000000000003</v>
      </c>
      <c r="I2594">
        <v>80.450400000000002</v>
      </c>
      <c r="J2594">
        <v>3.69</v>
      </c>
      <c r="K2594">
        <v>26.6325</v>
      </c>
      <c r="L2594">
        <v>3534.5320000000002</v>
      </c>
    </row>
    <row r="2595" spans="1:12" x14ac:dyDescent="0.35">
      <c r="A2595" s="3">
        <v>41750</v>
      </c>
      <c r="B2595">
        <v>39.414000000000001</v>
      </c>
      <c r="C2595">
        <v>75.086500000000001</v>
      </c>
      <c r="D2595">
        <v>36.4</v>
      </c>
      <c r="E2595">
        <v>40.123199999999997</v>
      </c>
      <c r="F2595">
        <v>23.0471</v>
      </c>
      <c r="G2595">
        <v>348.49</v>
      </c>
      <c r="H2595">
        <v>330.87</v>
      </c>
      <c r="I2595">
        <v>80.064599999999999</v>
      </c>
      <c r="J2595">
        <v>4.12</v>
      </c>
      <c r="K2595">
        <v>26.543800000000001</v>
      </c>
      <c r="L2595">
        <v>3559.9470000000001</v>
      </c>
    </row>
    <row r="2596" spans="1:12" x14ac:dyDescent="0.35">
      <c r="A2596" s="3">
        <v>41751</v>
      </c>
      <c r="B2596">
        <v>39.4634</v>
      </c>
      <c r="C2596">
        <v>75.161299999999997</v>
      </c>
      <c r="D2596">
        <v>36.14</v>
      </c>
      <c r="E2596">
        <v>40.342599999999997</v>
      </c>
      <c r="F2596">
        <v>23.165299999999998</v>
      </c>
      <c r="G2596">
        <v>372.9</v>
      </c>
      <c r="H2596">
        <v>329.32</v>
      </c>
      <c r="I2596">
        <v>79.748000000000005</v>
      </c>
      <c r="J2596">
        <v>4.3</v>
      </c>
      <c r="K2596">
        <v>26.435500000000001</v>
      </c>
      <c r="L2596">
        <v>3588.8049999999998</v>
      </c>
    </row>
    <row r="2597" spans="1:12" x14ac:dyDescent="0.35">
      <c r="A2597" s="3">
        <v>41752</v>
      </c>
      <c r="B2597">
        <v>39.167299999999997</v>
      </c>
      <c r="C2597">
        <v>74.178899999999999</v>
      </c>
      <c r="D2597">
        <v>35.44</v>
      </c>
      <c r="E2597">
        <v>39.674500000000002</v>
      </c>
      <c r="F2597">
        <v>23.145600000000002</v>
      </c>
      <c r="G2597">
        <v>353.5</v>
      </c>
      <c r="H2597">
        <v>324.58</v>
      </c>
      <c r="I2597">
        <v>79.846900000000005</v>
      </c>
      <c r="J2597">
        <v>4.25</v>
      </c>
      <c r="K2597">
        <v>26.346800000000002</v>
      </c>
      <c r="L2597">
        <v>3557.0360000000001</v>
      </c>
    </row>
    <row r="2598" spans="1:12" x14ac:dyDescent="0.35">
      <c r="A2598" s="3">
        <v>41753</v>
      </c>
      <c r="B2598">
        <v>39.335099999999997</v>
      </c>
      <c r="C2598">
        <v>80.260300000000001</v>
      </c>
      <c r="D2598">
        <v>35.24</v>
      </c>
      <c r="E2598">
        <v>39.634599999999999</v>
      </c>
      <c r="F2598">
        <v>22.978100000000001</v>
      </c>
      <c r="G2598">
        <v>344.07</v>
      </c>
      <c r="H2598">
        <v>337.15</v>
      </c>
      <c r="I2598">
        <v>77.037300000000002</v>
      </c>
      <c r="J2598">
        <v>4.28</v>
      </c>
      <c r="K2598">
        <v>26.346800000000002</v>
      </c>
      <c r="L2598">
        <v>3591.029</v>
      </c>
    </row>
    <row r="2599" spans="1:12" x14ac:dyDescent="0.35">
      <c r="A2599" s="3">
        <v>41754</v>
      </c>
      <c r="B2599">
        <v>39.384399999999999</v>
      </c>
      <c r="C2599">
        <v>80.849699999999999</v>
      </c>
      <c r="D2599">
        <v>34.479999999999997</v>
      </c>
      <c r="E2599">
        <v>39.335500000000003</v>
      </c>
      <c r="F2599">
        <v>22.653099999999998</v>
      </c>
      <c r="G2599">
        <v>322.08</v>
      </c>
      <c r="H2599">
        <v>303.83</v>
      </c>
      <c r="I2599">
        <v>76.780100000000004</v>
      </c>
      <c r="J2599">
        <v>4.05</v>
      </c>
      <c r="K2599">
        <v>25.8642</v>
      </c>
      <c r="L2599">
        <v>3533.0949999999998</v>
      </c>
    </row>
    <row r="2600" spans="1:12" x14ac:dyDescent="0.35">
      <c r="A2600" s="3">
        <v>41757</v>
      </c>
      <c r="B2600">
        <v>40.331800000000001</v>
      </c>
      <c r="C2600">
        <v>83.980900000000005</v>
      </c>
      <c r="D2600">
        <v>33.99</v>
      </c>
      <c r="E2600">
        <v>40.013500000000001</v>
      </c>
      <c r="F2600">
        <v>22.672799999999999</v>
      </c>
      <c r="G2600">
        <v>314.20999999999998</v>
      </c>
      <c r="H2600">
        <v>296.58</v>
      </c>
      <c r="I2600">
        <v>77.215400000000002</v>
      </c>
      <c r="J2600">
        <v>3.96</v>
      </c>
      <c r="K2600">
        <v>25.933199999999999</v>
      </c>
      <c r="L2600">
        <v>3545.0250000000001</v>
      </c>
    </row>
    <row r="2601" spans="1:12" x14ac:dyDescent="0.35">
      <c r="A2601" s="3">
        <v>41758</v>
      </c>
      <c r="B2601">
        <v>39.976500000000001</v>
      </c>
      <c r="C2601">
        <v>83.732100000000003</v>
      </c>
      <c r="D2601">
        <v>35.83</v>
      </c>
      <c r="E2601">
        <v>39.993600000000001</v>
      </c>
      <c r="F2601">
        <v>22.810700000000001</v>
      </c>
      <c r="G2601">
        <v>319.87</v>
      </c>
      <c r="H2601">
        <v>300.38</v>
      </c>
      <c r="I2601">
        <v>77.680300000000003</v>
      </c>
      <c r="J2601">
        <v>4.03</v>
      </c>
      <c r="K2601">
        <v>26.0809</v>
      </c>
      <c r="L2601">
        <v>3573.99</v>
      </c>
    </row>
    <row r="2602" spans="1:12" x14ac:dyDescent="0.35">
      <c r="A2602" s="3">
        <v>41759</v>
      </c>
      <c r="B2602">
        <v>39.868000000000002</v>
      </c>
      <c r="C2602">
        <v>83.415400000000005</v>
      </c>
      <c r="D2602">
        <v>35.950000000000003</v>
      </c>
      <c r="E2602">
        <v>40.761299999999999</v>
      </c>
      <c r="F2602">
        <v>22.761500000000002</v>
      </c>
      <c r="G2602">
        <v>322.04000000000002</v>
      </c>
      <c r="H2602">
        <v>304.13</v>
      </c>
      <c r="I2602">
        <v>77.868300000000005</v>
      </c>
      <c r="J2602">
        <v>4.09</v>
      </c>
      <c r="K2602">
        <v>26.287800000000001</v>
      </c>
      <c r="L2602">
        <v>3582.02</v>
      </c>
    </row>
    <row r="2603" spans="1:12" x14ac:dyDescent="0.35">
      <c r="A2603" s="3">
        <v>41760</v>
      </c>
      <c r="B2603">
        <v>39.473199999999999</v>
      </c>
      <c r="C2603">
        <v>83.611900000000006</v>
      </c>
      <c r="D2603">
        <v>36.51</v>
      </c>
      <c r="E2603">
        <v>40.851100000000002</v>
      </c>
      <c r="F2603">
        <v>22.663</v>
      </c>
      <c r="G2603">
        <v>336.51900000000001</v>
      </c>
      <c r="H2603">
        <v>307.89</v>
      </c>
      <c r="I2603">
        <v>78.145300000000006</v>
      </c>
      <c r="J2603">
        <v>4.2</v>
      </c>
      <c r="K2603">
        <v>26.051400000000001</v>
      </c>
      <c r="L2603">
        <v>3594.3620000000001</v>
      </c>
    </row>
    <row r="2604" spans="1:12" x14ac:dyDescent="0.35">
      <c r="A2604" s="3">
        <v>41761</v>
      </c>
      <c r="B2604">
        <v>39.167299999999997</v>
      </c>
      <c r="C2604">
        <v>83.767399999999995</v>
      </c>
      <c r="D2604">
        <v>36.869999999999997</v>
      </c>
      <c r="E2604">
        <v>40.691499999999998</v>
      </c>
      <c r="F2604">
        <v>22.594000000000001</v>
      </c>
      <c r="G2604">
        <v>340.65</v>
      </c>
      <c r="H2604">
        <v>308.01</v>
      </c>
      <c r="I2604">
        <v>78.145300000000006</v>
      </c>
      <c r="J2604">
        <v>4.12</v>
      </c>
      <c r="K2604">
        <v>26.012</v>
      </c>
      <c r="L2604">
        <v>3587.6439999999998</v>
      </c>
    </row>
    <row r="2605" spans="1:12" x14ac:dyDescent="0.35">
      <c r="A2605" s="3">
        <v>41764</v>
      </c>
      <c r="B2605">
        <v>38.910800000000002</v>
      </c>
      <c r="C2605">
        <v>84.951999999999998</v>
      </c>
      <c r="D2605">
        <v>36.909999999999997</v>
      </c>
      <c r="E2605">
        <v>41.090400000000002</v>
      </c>
      <c r="F2605">
        <v>22.608799999999999</v>
      </c>
      <c r="G2605">
        <v>344.38</v>
      </c>
      <c r="H2605">
        <v>310.05</v>
      </c>
      <c r="I2605">
        <v>78.709199999999996</v>
      </c>
      <c r="J2605">
        <v>4.09</v>
      </c>
      <c r="K2605">
        <v>25.9971</v>
      </c>
      <c r="L2605">
        <v>3605.0920000000001</v>
      </c>
    </row>
    <row r="2606" spans="1:12" x14ac:dyDescent="0.35">
      <c r="A2606" s="3">
        <v>41765</v>
      </c>
      <c r="B2606">
        <v>38.5456</v>
      </c>
      <c r="C2606">
        <v>84.0261</v>
      </c>
      <c r="D2606">
        <v>36.49</v>
      </c>
      <c r="E2606">
        <v>40.890999999999998</v>
      </c>
      <c r="F2606">
        <v>22.377300000000002</v>
      </c>
      <c r="G2606">
        <v>326.19</v>
      </c>
      <c r="H2606">
        <v>297.38</v>
      </c>
      <c r="I2606">
        <v>78.4619</v>
      </c>
      <c r="J2606">
        <v>4.01</v>
      </c>
      <c r="K2606">
        <v>26.026900000000001</v>
      </c>
      <c r="L2606">
        <v>3556.509</v>
      </c>
    </row>
    <row r="2607" spans="1:12" x14ac:dyDescent="0.35">
      <c r="A2607" s="3">
        <v>41766</v>
      </c>
      <c r="B2607">
        <v>38.905799999999999</v>
      </c>
      <c r="C2607">
        <v>83.732100000000003</v>
      </c>
      <c r="D2607">
        <v>34.07</v>
      </c>
      <c r="E2607">
        <v>40.940800000000003</v>
      </c>
      <c r="F2607">
        <v>22.525099999999998</v>
      </c>
      <c r="G2607">
        <v>320.54000000000002</v>
      </c>
      <c r="H2607">
        <v>292.70999999999998</v>
      </c>
      <c r="I2607">
        <v>78.476699999999994</v>
      </c>
      <c r="J2607">
        <v>3.9699999999999998</v>
      </c>
      <c r="K2607">
        <v>26.195699999999999</v>
      </c>
      <c r="L2607">
        <v>3546.473</v>
      </c>
    </row>
    <row r="2608" spans="1:12" x14ac:dyDescent="0.35">
      <c r="A2608" s="3">
        <v>41767</v>
      </c>
      <c r="B2608">
        <v>39.118000000000002</v>
      </c>
      <c r="C2608">
        <v>83.582800000000006</v>
      </c>
      <c r="D2608">
        <v>33.92</v>
      </c>
      <c r="E2608">
        <v>40.751399999999997</v>
      </c>
      <c r="F2608">
        <v>22.6708</v>
      </c>
      <c r="G2608">
        <v>321.66000000000003</v>
      </c>
      <c r="H2608">
        <v>288.32</v>
      </c>
      <c r="I2608">
        <v>78.649900000000002</v>
      </c>
      <c r="J2608">
        <v>3.93</v>
      </c>
      <c r="K2608">
        <v>26.165900000000001</v>
      </c>
      <c r="L2608">
        <v>3540.4189999999999</v>
      </c>
    </row>
    <row r="2609" spans="1:12" x14ac:dyDescent="0.35">
      <c r="A2609" s="3">
        <v>41768</v>
      </c>
      <c r="B2609">
        <v>39.019300000000001</v>
      </c>
      <c r="C2609">
        <v>83.234899999999996</v>
      </c>
      <c r="D2609">
        <v>33.76</v>
      </c>
      <c r="E2609">
        <v>40.920900000000003</v>
      </c>
      <c r="F2609">
        <v>22.672799999999999</v>
      </c>
      <c r="G2609">
        <v>328.55</v>
      </c>
      <c r="H2609">
        <v>292.24</v>
      </c>
      <c r="I2609">
        <v>78.649900000000002</v>
      </c>
      <c r="J2609">
        <v>3.87</v>
      </c>
      <c r="K2609">
        <v>26.126200000000001</v>
      </c>
      <c r="L2609">
        <v>3555.6979999999999</v>
      </c>
    </row>
    <row r="2610" spans="1:12" x14ac:dyDescent="0.35">
      <c r="A2610" s="3">
        <v>41771</v>
      </c>
      <c r="B2610">
        <v>39.443600000000004</v>
      </c>
      <c r="C2610">
        <v>84.270799999999994</v>
      </c>
      <c r="D2610">
        <v>34.450000000000003</v>
      </c>
      <c r="E2610">
        <v>41.828200000000002</v>
      </c>
      <c r="F2610">
        <v>22.840199999999999</v>
      </c>
      <c r="G2610">
        <v>345.45</v>
      </c>
      <c r="H2610">
        <v>302.86</v>
      </c>
      <c r="I2610">
        <v>79.114800000000002</v>
      </c>
      <c r="J2610">
        <v>3.9699999999999998</v>
      </c>
      <c r="K2610">
        <v>26.195699999999999</v>
      </c>
      <c r="L2610">
        <v>3612.7260000000001</v>
      </c>
    </row>
    <row r="2611" spans="1:12" x14ac:dyDescent="0.35">
      <c r="A2611" s="3">
        <v>41772</v>
      </c>
      <c r="B2611">
        <v>40.1691</v>
      </c>
      <c r="C2611">
        <v>84.403000000000006</v>
      </c>
      <c r="D2611">
        <v>34.4</v>
      </c>
      <c r="E2611">
        <v>41.7684</v>
      </c>
      <c r="F2611">
        <v>22.5152</v>
      </c>
      <c r="G2611">
        <v>347.14</v>
      </c>
      <c r="H2611">
        <v>304.64</v>
      </c>
      <c r="I2611">
        <v>79.510499999999993</v>
      </c>
      <c r="J2611">
        <v>4.03</v>
      </c>
      <c r="K2611">
        <v>26.275200000000002</v>
      </c>
      <c r="L2611">
        <v>3611.1309999999999</v>
      </c>
    </row>
    <row r="2612" spans="1:12" x14ac:dyDescent="0.35">
      <c r="A2612" s="3">
        <v>41773</v>
      </c>
      <c r="B2612">
        <v>39.990200000000002</v>
      </c>
      <c r="C2612">
        <v>84.418700000000001</v>
      </c>
      <c r="D2612">
        <v>34.17</v>
      </c>
      <c r="E2612">
        <v>41.758400000000002</v>
      </c>
      <c r="F2612">
        <v>22.465900000000001</v>
      </c>
      <c r="G2612">
        <v>351.88</v>
      </c>
      <c r="H2612">
        <v>297.62</v>
      </c>
      <c r="I2612">
        <v>79.5501</v>
      </c>
      <c r="J2612">
        <v>3.98</v>
      </c>
      <c r="K2612">
        <v>26.155999999999999</v>
      </c>
      <c r="L2612">
        <v>3593.2489999999998</v>
      </c>
    </row>
    <row r="2613" spans="1:12" x14ac:dyDescent="0.35">
      <c r="A2613" s="3">
        <v>41774</v>
      </c>
      <c r="B2613">
        <v>39.354199999999999</v>
      </c>
      <c r="C2613">
        <v>83.700800000000001</v>
      </c>
      <c r="D2613">
        <v>33.799999999999997</v>
      </c>
      <c r="E2613">
        <v>41.808300000000003</v>
      </c>
      <c r="F2613">
        <v>23.815300000000001</v>
      </c>
      <c r="G2613">
        <v>344.19</v>
      </c>
      <c r="H2613">
        <v>295.19</v>
      </c>
      <c r="I2613">
        <v>78.926900000000003</v>
      </c>
      <c r="J2613">
        <v>3.96</v>
      </c>
      <c r="K2613">
        <v>25.838100000000001</v>
      </c>
      <c r="L2613">
        <v>3565.174</v>
      </c>
    </row>
    <row r="2614" spans="1:12" x14ac:dyDescent="0.35">
      <c r="A2614" s="3">
        <v>41775</v>
      </c>
      <c r="B2614">
        <v>39.582799999999999</v>
      </c>
      <c r="C2614">
        <v>84.936099999999996</v>
      </c>
      <c r="D2614">
        <v>33.409999999999997</v>
      </c>
      <c r="E2614">
        <v>41.569000000000003</v>
      </c>
      <c r="F2614">
        <v>24.002400000000002</v>
      </c>
      <c r="G2614">
        <v>349.88</v>
      </c>
      <c r="H2614">
        <v>297.7</v>
      </c>
      <c r="I2614">
        <v>78.570700000000002</v>
      </c>
      <c r="J2614">
        <v>4.0199999999999996</v>
      </c>
      <c r="K2614">
        <v>25.6494</v>
      </c>
      <c r="L2614">
        <v>3587.1990000000001</v>
      </c>
    </row>
    <row r="2615" spans="1:12" x14ac:dyDescent="0.35">
      <c r="A2615" s="3">
        <v>41778</v>
      </c>
      <c r="B2615">
        <v>39.503300000000003</v>
      </c>
      <c r="C2615">
        <v>85.942499999999995</v>
      </c>
      <c r="D2615">
        <v>33.89</v>
      </c>
      <c r="E2615">
        <v>42.037599999999998</v>
      </c>
      <c r="F2615">
        <v>23.982700000000001</v>
      </c>
      <c r="G2615">
        <v>364.5</v>
      </c>
      <c r="H2615">
        <v>296.755</v>
      </c>
      <c r="I2615">
        <v>78.956500000000005</v>
      </c>
      <c r="J2615">
        <v>4.09</v>
      </c>
      <c r="K2615">
        <v>25.867899999999999</v>
      </c>
      <c r="L2615">
        <v>3615.6170000000002</v>
      </c>
    </row>
    <row r="2616" spans="1:12" x14ac:dyDescent="0.35">
      <c r="A2616" s="3">
        <v>41779</v>
      </c>
      <c r="B2616">
        <v>39.433700000000002</v>
      </c>
      <c r="C2616">
        <v>85.959599999999995</v>
      </c>
      <c r="D2616">
        <v>33.869999999999997</v>
      </c>
      <c r="E2616">
        <v>41.439399999999999</v>
      </c>
      <c r="F2616">
        <v>23.7562</v>
      </c>
      <c r="G2616">
        <v>371.67</v>
      </c>
      <c r="H2616">
        <v>301.19</v>
      </c>
      <c r="I2616">
        <v>79.006</v>
      </c>
      <c r="J2616">
        <v>4.05</v>
      </c>
      <c r="K2616">
        <v>25.867899999999999</v>
      </c>
      <c r="L2616">
        <v>3600.308</v>
      </c>
    </row>
    <row r="2617" spans="1:12" x14ac:dyDescent="0.35">
      <c r="A2617" s="3">
        <v>41780</v>
      </c>
      <c r="B2617">
        <v>40.099499999999999</v>
      </c>
      <c r="C2617">
        <v>86.186999999999998</v>
      </c>
      <c r="D2617">
        <v>34.36</v>
      </c>
      <c r="E2617">
        <v>41.558999999999997</v>
      </c>
      <c r="F2617">
        <v>24.110800000000001</v>
      </c>
      <c r="G2617">
        <v>390.6</v>
      </c>
      <c r="H2617">
        <v>305.01</v>
      </c>
      <c r="I2617">
        <v>78.817999999999998</v>
      </c>
      <c r="J2617">
        <v>4.0999999999999996</v>
      </c>
      <c r="K2617">
        <v>26.026900000000001</v>
      </c>
      <c r="L2617">
        <v>3635.614</v>
      </c>
    </row>
    <row r="2618" spans="1:12" x14ac:dyDescent="0.35">
      <c r="A2618" s="3">
        <v>41781</v>
      </c>
      <c r="B2618">
        <v>39.851100000000002</v>
      </c>
      <c r="C2618">
        <v>86.323499999999996</v>
      </c>
      <c r="D2618">
        <v>34.700000000000003</v>
      </c>
      <c r="E2618">
        <v>41.399500000000003</v>
      </c>
      <c r="F2618">
        <v>24.0123</v>
      </c>
      <c r="G2618">
        <v>391.8</v>
      </c>
      <c r="H2618">
        <v>304.91000000000003</v>
      </c>
      <c r="I2618">
        <v>78.709199999999996</v>
      </c>
      <c r="J2618">
        <v>4.01</v>
      </c>
      <c r="K2618">
        <v>25.9772</v>
      </c>
      <c r="L2618">
        <v>3650.8629999999998</v>
      </c>
    </row>
    <row r="2619" spans="1:12" x14ac:dyDescent="0.35">
      <c r="A2619" s="3">
        <v>41782</v>
      </c>
      <c r="B2619">
        <v>39.871000000000002</v>
      </c>
      <c r="C2619">
        <v>87.298599999999993</v>
      </c>
      <c r="D2619">
        <v>35.020000000000003</v>
      </c>
      <c r="E2619">
        <v>42.027700000000003</v>
      </c>
      <c r="F2619">
        <v>24.150200000000002</v>
      </c>
      <c r="G2619">
        <v>402.35</v>
      </c>
      <c r="H2619">
        <v>312.24</v>
      </c>
      <c r="I2619">
        <v>79.025800000000004</v>
      </c>
      <c r="J2619">
        <v>4.0199999999999996</v>
      </c>
      <c r="K2619">
        <v>26.115300000000001</v>
      </c>
      <c r="L2619">
        <v>3677.3339999999998</v>
      </c>
    </row>
    <row r="2620" spans="1:12" x14ac:dyDescent="0.35">
      <c r="A2620" s="3">
        <v>41786</v>
      </c>
      <c r="B2620">
        <v>39.9405</v>
      </c>
      <c r="C2620">
        <v>88.933300000000003</v>
      </c>
      <c r="D2620">
        <v>35.119999999999997</v>
      </c>
      <c r="E2620">
        <v>41.7883</v>
      </c>
      <c r="F2620">
        <v>24.337299999999999</v>
      </c>
      <c r="G2620">
        <v>398.81</v>
      </c>
      <c r="H2620">
        <v>310.82</v>
      </c>
      <c r="I2620">
        <v>79.599599999999995</v>
      </c>
      <c r="J2620">
        <v>4.04</v>
      </c>
      <c r="K2620">
        <v>26.5335</v>
      </c>
      <c r="L2620">
        <v>3723.0650000000001</v>
      </c>
    </row>
    <row r="2621" spans="1:12" x14ac:dyDescent="0.35">
      <c r="A2621" s="3">
        <v>41787</v>
      </c>
      <c r="B2621">
        <v>39.761699999999998</v>
      </c>
      <c r="C2621">
        <v>88.703100000000006</v>
      </c>
      <c r="D2621">
        <v>34.78</v>
      </c>
      <c r="E2621">
        <v>41.449300000000001</v>
      </c>
      <c r="F2621">
        <v>24.445699999999999</v>
      </c>
      <c r="G2621">
        <v>401.24</v>
      </c>
      <c r="H2621">
        <v>310.16000000000003</v>
      </c>
      <c r="I2621">
        <v>79.362200000000001</v>
      </c>
      <c r="J2621">
        <v>4</v>
      </c>
      <c r="K2621">
        <v>26.702400000000001</v>
      </c>
      <c r="L2621">
        <v>3712.261</v>
      </c>
    </row>
    <row r="2622" spans="1:12" x14ac:dyDescent="0.35">
      <c r="A2622" s="3">
        <v>41788</v>
      </c>
      <c r="B2622">
        <v>40.089599999999997</v>
      </c>
      <c r="C2622">
        <v>90.319299999999998</v>
      </c>
      <c r="D2622">
        <v>34.9</v>
      </c>
      <c r="E2622">
        <v>42.077500000000001</v>
      </c>
      <c r="F2622">
        <v>24.3078</v>
      </c>
      <c r="G2622">
        <v>415.2</v>
      </c>
      <c r="H2622">
        <v>313.77999999999997</v>
      </c>
      <c r="I2622">
        <v>79.332499999999996</v>
      </c>
      <c r="J2622">
        <v>4.03</v>
      </c>
      <c r="K2622">
        <v>26.7819</v>
      </c>
      <c r="L2622">
        <v>3735.721</v>
      </c>
    </row>
    <row r="2623" spans="1:12" x14ac:dyDescent="0.35">
      <c r="A2623" s="3">
        <v>41789</v>
      </c>
      <c r="B2623">
        <v>40.685899999999997</v>
      </c>
      <c r="C2623">
        <v>89.980999999999995</v>
      </c>
      <c r="D2623">
        <v>34.65</v>
      </c>
      <c r="E2623">
        <v>41.898000000000003</v>
      </c>
      <c r="F2623">
        <v>24.248699999999999</v>
      </c>
      <c r="G2623">
        <v>417.83</v>
      </c>
      <c r="H2623">
        <v>312.55</v>
      </c>
      <c r="I2623">
        <v>79.589699999999993</v>
      </c>
      <c r="J2623">
        <v>4</v>
      </c>
      <c r="K2623">
        <v>27.139500000000002</v>
      </c>
      <c r="L2623">
        <v>3736.8209999999999</v>
      </c>
    </row>
    <row r="2624" spans="1:12" x14ac:dyDescent="0.35">
      <c r="A2624" s="3">
        <v>41792</v>
      </c>
      <c r="B2624">
        <v>40.536799999999999</v>
      </c>
      <c r="C2624">
        <v>89.3626</v>
      </c>
      <c r="D2624">
        <v>34.869999999999997</v>
      </c>
      <c r="E2624">
        <v>41.848199999999999</v>
      </c>
      <c r="F2624">
        <v>24.406300000000002</v>
      </c>
      <c r="G2624">
        <v>422.06</v>
      </c>
      <c r="H2624">
        <v>308.83999999999997</v>
      </c>
      <c r="I2624">
        <v>80.037199999999999</v>
      </c>
      <c r="J2624">
        <v>3.9699999999999998</v>
      </c>
      <c r="K2624">
        <v>27.079899999999999</v>
      </c>
      <c r="L2624">
        <v>3732.9609999999998</v>
      </c>
    </row>
    <row r="2625" spans="1:12" x14ac:dyDescent="0.35">
      <c r="A2625" s="3">
        <v>41793</v>
      </c>
      <c r="B2625">
        <v>40.039900000000003</v>
      </c>
      <c r="C2625">
        <v>90.626400000000004</v>
      </c>
      <c r="D2625">
        <v>34.65</v>
      </c>
      <c r="E2625">
        <v>41.688600000000001</v>
      </c>
      <c r="F2625">
        <v>24.302800000000001</v>
      </c>
      <c r="G2625">
        <v>417.57</v>
      </c>
      <c r="H2625">
        <v>307.19</v>
      </c>
      <c r="I2625">
        <v>79.957700000000003</v>
      </c>
      <c r="J2625">
        <v>3.94</v>
      </c>
      <c r="K2625">
        <v>27.4772</v>
      </c>
      <c r="L2625">
        <v>3730.0720000000001</v>
      </c>
    </row>
    <row r="2626" spans="1:12" x14ac:dyDescent="0.35">
      <c r="A2626" s="3">
        <v>41794</v>
      </c>
      <c r="B2626">
        <v>40.069699999999997</v>
      </c>
      <c r="C2626">
        <v>91.661199999999994</v>
      </c>
      <c r="D2626">
        <v>34.729999999999997</v>
      </c>
      <c r="E2626">
        <v>41.579000000000001</v>
      </c>
      <c r="F2626">
        <v>24.130500000000001</v>
      </c>
      <c r="G2626">
        <v>423.21</v>
      </c>
      <c r="H2626">
        <v>306.77999999999997</v>
      </c>
      <c r="I2626">
        <v>79.4803</v>
      </c>
      <c r="J2626">
        <v>4.04</v>
      </c>
      <c r="K2626">
        <v>27.4176</v>
      </c>
      <c r="L2626">
        <v>3743.5940000000001</v>
      </c>
    </row>
    <row r="2627" spans="1:12" x14ac:dyDescent="0.35">
      <c r="A2627" s="3">
        <v>41795</v>
      </c>
      <c r="B2627">
        <v>40.9542</v>
      </c>
      <c r="C2627">
        <v>92.020799999999994</v>
      </c>
      <c r="D2627">
        <v>34.94</v>
      </c>
      <c r="E2627">
        <v>41.977800000000002</v>
      </c>
      <c r="F2627">
        <v>24.327500000000001</v>
      </c>
      <c r="G2627">
        <v>428.35</v>
      </c>
      <c r="H2627">
        <v>323.57</v>
      </c>
      <c r="I2627">
        <v>79.221699999999998</v>
      </c>
      <c r="J2627">
        <v>4.08</v>
      </c>
      <c r="K2627">
        <v>27.4772</v>
      </c>
      <c r="L2627">
        <v>3776.95</v>
      </c>
    </row>
    <row r="2628" spans="1:12" x14ac:dyDescent="0.35">
      <c r="A2628" s="3">
        <v>41796</v>
      </c>
      <c r="B2628">
        <v>41.222499999999997</v>
      </c>
      <c r="C2628">
        <v>91.767799999999994</v>
      </c>
      <c r="D2628">
        <v>35.92</v>
      </c>
      <c r="E2628">
        <v>42.506300000000003</v>
      </c>
      <c r="F2628">
        <v>24.455500000000001</v>
      </c>
      <c r="G2628">
        <v>430.13</v>
      </c>
      <c r="H2628">
        <v>329.67</v>
      </c>
      <c r="I2628">
        <v>79.937799999999996</v>
      </c>
      <c r="J2628">
        <v>4.0599999999999996</v>
      </c>
      <c r="K2628">
        <v>27.983899999999998</v>
      </c>
      <c r="L2628">
        <v>3794.57</v>
      </c>
    </row>
    <row r="2629" spans="1:12" x14ac:dyDescent="0.35">
      <c r="A2629" s="3">
        <v>41799</v>
      </c>
      <c r="B2629">
        <v>41.013800000000003</v>
      </c>
      <c r="C2629">
        <v>93.236199999999997</v>
      </c>
      <c r="D2629">
        <v>36.04</v>
      </c>
      <c r="E2629">
        <v>42.576099999999997</v>
      </c>
      <c r="F2629">
        <v>24.425999999999998</v>
      </c>
      <c r="G2629">
        <v>423.09</v>
      </c>
      <c r="H2629">
        <v>327.5</v>
      </c>
      <c r="I2629">
        <v>79.510099999999994</v>
      </c>
      <c r="J2629">
        <v>4.07</v>
      </c>
      <c r="K2629">
        <v>27.7256</v>
      </c>
      <c r="L2629">
        <v>3795.7429999999999</v>
      </c>
    </row>
    <row r="2630" spans="1:12" x14ac:dyDescent="0.35">
      <c r="A2630" s="3">
        <v>41800</v>
      </c>
      <c r="B2630">
        <v>40.854799999999997</v>
      </c>
      <c r="C2630">
        <v>93.783500000000004</v>
      </c>
      <c r="D2630">
        <v>36.31</v>
      </c>
      <c r="E2630">
        <v>42.536200000000001</v>
      </c>
      <c r="F2630">
        <v>24.622900000000001</v>
      </c>
      <c r="G2630">
        <v>428.29</v>
      </c>
      <c r="H2630">
        <v>332.41</v>
      </c>
      <c r="I2630">
        <v>78.744399999999999</v>
      </c>
      <c r="J2630">
        <v>4.2</v>
      </c>
      <c r="K2630">
        <v>28.0534</v>
      </c>
      <c r="L2630">
        <v>3800.86</v>
      </c>
    </row>
    <row r="2631" spans="1:12" x14ac:dyDescent="0.35">
      <c r="A2631" s="3">
        <v>41801</v>
      </c>
      <c r="B2631">
        <v>40.606400000000001</v>
      </c>
      <c r="C2631">
        <v>93.395399999999995</v>
      </c>
      <c r="D2631">
        <v>36.630000000000003</v>
      </c>
      <c r="E2631">
        <v>42.436500000000002</v>
      </c>
      <c r="F2631">
        <v>24.662299999999998</v>
      </c>
      <c r="G2631">
        <v>430</v>
      </c>
      <c r="H2631">
        <v>335.2</v>
      </c>
      <c r="I2631">
        <v>78.774199999999993</v>
      </c>
      <c r="J2631">
        <v>4.29</v>
      </c>
      <c r="K2631">
        <v>27.7454</v>
      </c>
      <c r="L2631">
        <v>3797.85</v>
      </c>
    </row>
    <row r="2632" spans="1:12" x14ac:dyDescent="0.35">
      <c r="A2632" s="3">
        <v>41802</v>
      </c>
      <c r="B2632">
        <v>40.328099999999999</v>
      </c>
      <c r="C2632">
        <v>91.833200000000005</v>
      </c>
      <c r="D2632">
        <v>36.78</v>
      </c>
      <c r="E2632">
        <v>41.878100000000003</v>
      </c>
      <c r="F2632">
        <v>24.2881</v>
      </c>
      <c r="G2632">
        <v>422.45</v>
      </c>
      <c r="H2632">
        <v>325.91000000000003</v>
      </c>
      <c r="I2632">
        <v>78.903499999999994</v>
      </c>
      <c r="J2632">
        <v>4.29</v>
      </c>
      <c r="K2632">
        <v>27.775200000000002</v>
      </c>
      <c r="L2632">
        <v>3763.8029999999999</v>
      </c>
    </row>
    <row r="2633" spans="1:12" x14ac:dyDescent="0.35">
      <c r="A2633" s="3">
        <v>41803</v>
      </c>
      <c r="B2633">
        <v>40.9741</v>
      </c>
      <c r="C2633">
        <v>90.828199999999995</v>
      </c>
      <c r="D2633">
        <v>36.94</v>
      </c>
      <c r="E2633">
        <v>42.017699999999998</v>
      </c>
      <c r="F2633">
        <v>24.327500000000001</v>
      </c>
      <c r="G2633">
        <v>427.71</v>
      </c>
      <c r="H2633">
        <v>326.27</v>
      </c>
      <c r="I2633">
        <v>78.674800000000005</v>
      </c>
      <c r="J2633">
        <v>4.28</v>
      </c>
      <c r="K2633">
        <v>29.672599999999999</v>
      </c>
      <c r="L2633">
        <v>3775.5639999999999</v>
      </c>
    </row>
    <row r="2634" spans="1:12" x14ac:dyDescent="0.35">
      <c r="A2634" s="3">
        <v>41806</v>
      </c>
      <c r="B2634">
        <v>41.242400000000004</v>
      </c>
      <c r="C2634">
        <v>91.743700000000004</v>
      </c>
      <c r="D2634">
        <v>34.81</v>
      </c>
      <c r="E2634">
        <v>42.027700000000003</v>
      </c>
      <c r="F2634">
        <v>24.16</v>
      </c>
      <c r="G2634">
        <v>430.26</v>
      </c>
      <c r="H2634">
        <v>327.62</v>
      </c>
      <c r="I2634">
        <v>78.217299999999994</v>
      </c>
      <c r="J2634">
        <v>4.4400000000000004</v>
      </c>
      <c r="K2634">
        <v>29.811699999999998</v>
      </c>
      <c r="L2634">
        <v>3779.933</v>
      </c>
    </row>
    <row r="2635" spans="1:12" x14ac:dyDescent="0.35">
      <c r="A2635" s="3">
        <v>41807</v>
      </c>
      <c r="B2635">
        <v>41.421300000000002</v>
      </c>
      <c r="C2635">
        <v>91.624300000000005</v>
      </c>
      <c r="D2635">
        <v>34.43</v>
      </c>
      <c r="E2635">
        <v>42.197200000000002</v>
      </c>
      <c r="F2635">
        <v>24.130500000000001</v>
      </c>
      <c r="G2635">
        <v>443.65</v>
      </c>
      <c r="H2635">
        <v>325.62</v>
      </c>
      <c r="I2635">
        <v>78.724500000000006</v>
      </c>
      <c r="J2635">
        <v>4.47</v>
      </c>
      <c r="K2635">
        <v>29.752099999999999</v>
      </c>
      <c r="L2635">
        <v>3781.319</v>
      </c>
    </row>
    <row r="2636" spans="1:12" x14ac:dyDescent="0.35">
      <c r="A2636" s="3">
        <v>41808</v>
      </c>
      <c r="B2636">
        <v>41.391500000000001</v>
      </c>
      <c r="C2636">
        <v>91.723799999999997</v>
      </c>
      <c r="D2636">
        <v>34.94</v>
      </c>
      <c r="E2636">
        <v>42.685699999999997</v>
      </c>
      <c r="F2636">
        <v>24.258500000000002</v>
      </c>
      <c r="G2636">
        <v>448.68</v>
      </c>
      <c r="H2636">
        <v>334.38</v>
      </c>
      <c r="I2636">
        <v>78.754300000000001</v>
      </c>
      <c r="J2636">
        <v>4.4000000000000004</v>
      </c>
      <c r="K2636">
        <v>29.732199999999999</v>
      </c>
      <c r="L2636">
        <v>3804.6060000000002</v>
      </c>
    </row>
    <row r="2637" spans="1:12" x14ac:dyDescent="0.35">
      <c r="A2637" s="3">
        <v>41809</v>
      </c>
      <c r="B2637">
        <v>41.252299999999998</v>
      </c>
      <c r="C2637">
        <v>91.405299999999997</v>
      </c>
      <c r="D2637">
        <v>34.68</v>
      </c>
      <c r="E2637">
        <v>42.386600000000001</v>
      </c>
      <c r="F2637">
        <v>24.337299999999999</v>
      </c>
      <c r="G2637">
        <v>441.39</v>
      </c>
      <c r="H2637">
        <v>327</v>
      </c>
      <c r="I2637">
        <v>79.311199999999999</v>
      </c>
      <c r="J2637">
        <v>4.3600000000000003</v>
      </c>
      <c r="K2637">
        <v>29.891200000000001</v>
      </c>
      <c r="L2637">
        <v>3800.797</v>
      </c>
    </row>
    <row r="2638" spans="1:12" x14ac:dyDescent="0.35">
      <c r="A2638" s="3">
        <v>41810</v>
      </c>
      <c r="B2638">
        <v>41.421300000000002</v>
      </c>
      <c r="C2638">
        <v>90.46</v>
      </c>
      <c r="D2638">
        <v>34.049999999999997</v>
      </c>
      <c r="E2638">
        <v>40.701500000000003</v>
      </c>
      <c r="F2638">
        <v>24.455500000000001</v>
      </c>
      <c r="G2638">
        <v>440.18</v>
      </c>
      <c r="H2638">
        <v>324.2</v>
      </c>
      <c r="I2638">
        <v>79.420599999999993</v>
      </c>
      <c r="J2638">
        <v>4.0999999999999996</v>
      </c>
      <c r="K2638">
        <v>30.000399999999999</v>
      </c>
      <c r="L2638">
        <v>3802.6379999999999</v>
      </c>
    </row>
    <row r="2639" spans="1:12" x14ac:dyDescent="0.35">
      <c r="A2639" s="3">
        <v>41813</v>
      </c>
      <c r="B2639">
        <v>41.729399999999998</v>
      </c>
      <c r="C2639">
        <v>90.380399999999995</v>
      </c>
      <c r="D2639">
        <v>33.64</v>
      </c>
      <c r="E2639">
        <v>40.980699999999999</v>
      </c>
      <c r="F2639">
        <v>24.327500000000001</v>
      </c>
      <c r="G2639">
        <v>439.52</v>
      </c>
      <c r="H2639">
        <v>327.24</v>
      </c>
      <c r="I2639">
        <v>78.992999999999995</v>
      </c>
      <c r="J2639">
        <v>4.01</v>
      </c>
      <c r="K2639">
        <v>30.030200000000001</v>
      </c>
      <c r="L2639">
        <v>3805.3130000000001</v>
      </c>
    </row>
    <row r="2640" spans="1:12" x14ac:dyDescent="0.35">
      <c r="A2640" s="3">
        <v>41814</v>
      </c>
      <c r="B2640">
        <v>41.485900000000001</v>
      </c>
      <c r="C2640">
        <v>89.833200000000005</v>
      </c>
      <c r="D2640">
        <v>33.476999999999997</v>
      </c>
      <c r="E2640">
        <v>40.6417</v>
      </c>
      <c r="F2640">
        <v>24.16</v>
      </c>
      <c r="G2640">
        <v>436.36</v>
      </c>
      <c r="H2640">
        <v>324.16000000000003</v>
      </c>
      <c r="I2640">
        <v>78.346599999999995</v>
      </c>
      <c r="J2640">
        <v>3.94</v>
      </c>
      <c r="K2640">
        <v>30.298500000000001</v>
      </c>
      <c r="L2640">
        <v>3799.53</v>
      </c>
    </row>
    <row r="2641" spans="1:12" x14ac:dyDescent="0.35">
      <c r="A2641" s="3">
        <v>41815</v>
      </c>
      <c r="B2641">
        <v>41.769100000000002</v>
      </c>
      <c r="C2641">
        <v>89.912800000000004</v>
      </c>
      <c r="D2641">
        <v>33.25</v>
      </c>
      <c r="E2641">
        <v>40.342599999999997</v>
      </c>
      <c r="F2641">
        <v>24.347200000000001</v>
      </c>
      <c r="G2641">
        <v>444.21</v>
      </c>
      <c r="H2641">
        <v>327.44</v>
      </c>
      <c r="I2641">
        <v>77.620599999999996</v>
      </c>
      <c r="J2641">
        <v>3.96</v>
      </c>
      <c r="K2641">
        <v>30.675899999999999</v>
      </c>
      <c r="L2641">
        <v>3827.3290000000002</v>
      </c>
    </row>
    <row r="2642" spans="1:12" x14ac:dyDescent="0.35">
      <c r="A2642" s="3">
        <v>41816</v>
      </c>
      <c r="B2642">
        <v>41.460999999999999</v>
      </c>
      <c r="C2642">
        <v>90.450100000000006</v>
      </c>
      <c r="D2642">
        <v>33.659999999999997</v>
      </c>
      <c r="E2642">
        <v>40.033499999999997</v>
      </c>
      <c r="F2642">
        <v>24.278199999999998</v>
      </c>
      <c r="G2642">
        <v>439.61</v>
      </c>
      <c r="H2642">
        <v>325.69</v>
      </c>
      <c r="I2642">
        <v>78.336600000000004</v>
      </c>
      <c r="J2642">
        <v>4.03</v>
      </c>
      <c r="K2642">
        <v>30.576599999999999</v>
      </c>
      <c r="L2642">
        <v>3826.9119999999998</v>
      </c>
    </row>
    <row r="2643" spans="1:12" x14ac:dyDescent="0.35">
      <c r="A2643" s="3">
        <v>41817</v>
      </c>
      <c r="B2643">
        <v>41.9878</v>
      </c>
      <c r="C2643">
        <v>91.524699999999996</v>
      </c>
      <c r="D2643">
        <v>34.25</v>
      </c>
      <c r="E2643">
        <v>40.412399999999998</v>
      </c>
      <c r="F2643">
        <v>24.327500000000001</v>
      </c>
      <c r="G2643">
        <v>442.08</v>
      </c>
      <c r="H2643">
        <v>324.57</v>
      </c>
      <c r="I2643">
        <v>78.555400000000006</v>
      </c>
      <c r="J2643">
        <v>4.1100000000000003</v>
      </c>
      <c r="K2643">
        <v>30.7256</v>
      </c>
      <c r="L2643">
        <v>3844.4380000000001</v>
      </c>
    </row>
    <row r="2644" spans="1:12" x14ac:dyDescent="0.35">
      <c r="A2644" s="3">
        <v>41820</v>
      </c>
      <c r="B2644">
        <v>41.441200000000002</v>
      </c>
      <c r="C2644">
        <v>92.47</v>
      </c>
      <c r="D2644">
        <v>35.130000000000003</v>
      </c>
      <c r="E2644">
        <v>40.412399999999998</v>
      </c>
      <c r="F2644">
        <v>24.475200000000001</v>
      </c>
      <c r="G2644">
        <v>440.6</v>
      </c>
      <c r="H2644">
        <v>324.77999999999997</v>
      </c>
      <c r="I2644">
        <v>78.764300000000006</v>
      </c>
      <c r="J2644">
        <v>4.1900000000000004</v>
      </c>
      <c r="K2644">
        <v>30.695799999999998</v>
      </c>
      <c r="L2644">
        <v>3849.4789999999998</v>
      </c>
    </row>
    <row r="2645" spans="1:12" x14ac:dyDescent="0.35">
      <c r="A2645" s="3">
        <v>41821</v>
      </c>
      <c r="B2645">
        <v>41.610100000000003</v>
      </c>
      <c r="C2645">
        <v>93.057100000000005</v>
      </c>
      <c r="D2645">
        <v>35.35</v>
      </c>
      <c r="E2645">
        <v>40.651699999999998</v>
      </c>
      <c r="F2645">
        <v>24.701699999999999</v>
      </c>
      <c r="G2645">
        <v>473.1</v>
      </c>
      <c r="H2645">
        <v>332.39</v>
      </c>
      <c r="I2645">
        <v>79.291300000000007</v>
      </c>
      <c r="J2645">
        <v>4.22</v>
      </c>
      <c r="K2645">
        <v>30.775300000000001</v>
      </c>
      <c r="L2645">
        <v>3894.3290000000002</v>
      </c>
    </row>
    <row r="2646" spans="1:12" x14ac:dyDescent="0.35">
      <c r="A2646" s="3">
        <v>41822</v>
      </c>
      <c r="B2646">
        <v>41.639899999999997</v>
      </c>
      <c r="C2646">
        <v>93.017300000000006</v>
      </c>
      <c r="D2646">
        <v>35.880000000000003</v>
      </c>
      <c r="E2646">
        <v>40.831099999999999</v>
      </c>
      <c r="F2646">
        <v>24.840699999999998</v>
      </c>
      <c r="G2646">
        <v>466.74</v>
      </c>
      <c r="H2646">
        <v>332.85</v>
      </c>
      <c r="I2646">
        <v>79.728899999999996</v>
      </c>
      <c r="J2646">
        <v>4.34</v>
      </c>
      <c r="K2646">
        <v>30.775300000000001</v>
      </c>
      <c r="L2646">
        <v>3899.27</v>
      </c>
    </row>
    <row r="2647" spans="1:12" x14ac:dyDescent="0.35">
      <c r="A2647" s="3">
        <v>41823</v>
      </c>
      <c r="B2647">
        <v>41.540500000000002</v>
      </c>
      <c r="C2647">
        <v>93.564599999999999</v>
      </c>
      <c r="D2647">
        <v>36.14</v>
      </c>
      <c r="E2647">
        <v>41.22</v>
      </c>
      <c r="F2647">
        <v>24.999500000000001</v>
      </c>
      <c r="G2647">
        <v>472.35</v>
      </c>
      <c r="H2647">
        <v>337.49200000000002</v>
      </c>
      <c r="I2647">
        <v>80.544399999999996</v>
      </c>
      <c r="J2647">
        <v>4.24</v>
      </c>
      <c r="K2647">
        <v>30.934200000000001</v>
      </c>
      <c r="L2647">
        <v>3923.01</v>
      </c>
    </row>
    <row r="2648" spans="1:12" x14ac:dyDescent="0.35">
      <c r="A2648" s="3">
        <v>41827</v>
      </c>
      <c r="B2648">
        <v>41.729399999999998</v>
      </c>
      <c r="C2648">
        <v>95.492999999999995</v>
      </c>
      <c r="D2648">
        <v>35.520000000000003</v>
      </c>
      <c r="E2648">
        <v>40.89</v>
      </c>
      <c r="F2648">
        <v>25.039200000000001</v>
      </c>
      <c r="G2648">
        <v>460.62</v>
      </c>
      <c r="H2648">
        <v>333.55</v>
      </c>
      <c r="I2648">
        <v>80.375399999999999</v>
      </c>
      <c r="J2648">
        <v>4.26</v>
      </c>
      <c r="K2648">
        <v>30.824999999999999</v>
      </c>
      <c r="L2648">
        <v>3910.7080000000001</v>
      </c>
    </row>
    <row r="2649" spans="1:12" x14ac:dyDescent="0.35">
      <c r="A2649" s="3">
        <v>41828</v>
      </c>
      <c r="B2649">
        <v>41.520699999999998</v>
      </c>
      <c r="C2649">
        <v>94.878100000000003</v>
      </c>
      <c r="D2649">
        <v>34.53</v>
      </c>
      <c r="E2649">
        <v>40.56</v>
      </c>
      <c r="F2649">
        <v>24.880400000000002</v>
      </c>
      <c r="G2649">
        <v>445.05</v>
      </c>
      <c r="H2649">
        <v>323.81</v>
      </c>
      <c r="I2649">
        <v>80.206299999999999</v>
      </c>
      <c r="J2649">
        <v>4.22</v>
      </c>
      <c r="K2649">
        <v>30.586500000000001</v>
      </c>
      <c r="L2649">
        <v>3864.0650000000001</v>
      </c>
    </row>
    <row r="2650" spans="1:12" x14ac:dyDescent="0.35">
      <c r="A2650" s="3">
        <v>41829</v>
      </c>
      <c r="B2650">
        <v>41.4114</v>
      </c>
      <c r="C2650">
        <v>94.917900000000003</v>
      </c>
      <c r="D2650">
        <v>34.85</v>
      </c>
      <c r="E2650">
        <v>40.26</v>
      </c>
      <c r="F2650">
        <v>25.247599999999998</v>
      </c>
      <c r="G2650">
        <v>443</v>
      </c>
      <c r="H2650">
        <v>329.97</v>
      </c>
      <c r="I2650">
        <v>80.325599999999994</v>
      </c>
      <c r="J2650">
        <v>4.2300000000000004</v>
      </c>
      <c r="K2650">
        <v>30.6859</v>
      </c>
      <c r="L2650">
        <v>3892.9140000000002</v>
      </c>
    </row>
    <row r="2651" spans="1:12" x14ac:dyDescent="0.35">
      <c r="A2651" s="3">
        <v>41830</v>
      </c>
      <c r="B2651">
        <v>41.426299999999998</v>
      </c>
      <c r="C2651">
        <v>94.564599999999999</v>
      </c>
      <c r="D2651">
        <v>34.93</v>
      </c>
      <c r="E2651">
        <v>40.32</v>
      </c>
      <c r="F2651">
        <v>25.247599999999998</v>
      </c>
      <c r="G2651">
        <v>438.55</v>
      </c>
      <c r="H2651">
        <v>327.92</v>
      </c>
      <c r="I2651">
        <v>79.987499999999997</v>
      </c>
      <c r="J2651">
        <v>4.29</v>
      </c>
      <c r="K2651">
        <v>31.0534</v>
      </c>
      <c r="L2651">
        <v>3880.038</v>
      </c>
    </row>
    <row r="2652" spans="1:12" x14ac:dyDescent="0.35">
      <c r="A2652" s="3">
        <v>41831</v>
      </c>
      <c r="B2652">
        <v>41.828699999999998</v>
      </c>
      <c r="C2652">
        <v>94.748699999999999</v>
      </c>
      <c r="D2652">
        <v>35.43</v>
      </c>
      <c r="E2652">
        <v>40.130000000000003</v>
      </c>
      <c r="F2652">
        <v>25.327000000000002</v>
      </c>
      <c r="G2652">
        <v>439.96</v>
      </c>
      <c r="H2652">
        <v>346.2</v>
      </c>
      <c r="I2652">
        <v>79.162099999999995</v>
      </c>
      <c r="J2652">
        <v>4.37</v>
      </c>
      <c r="K2652">
        <v>31.043500000000002</v>
      </c>
      <c r="L2652">
        <v>3904.5790000000002</v>
      </c>
    </row>
    <row r="2653" spans="1:12" x14ac:dyDescent="0.35">
      <c r="A2653" s="3">
        <v>41834</v>
      </c>
      <c r="B2653">
        <v>41.878399999999999</v>
      </c>
      <c r="C2653">
        <v>95.9726</v>
      </c>
      <c r="D2653">
        <v>35.700000000000003</v>
      </c>
      <c r="E2653">
        <v>40.49</v>
      </c>
      <c r="F2653">
        <v>25.247599999999998</v>
      </c>
      <c r="G2653">
        <v>452.58</v>
      </c>
      <c r="H2653">
        <v>355.32</v>
      </c>
      <c r="I2653">
        <v>79.082499999999996</v>
      </c>
      <c r="J2653">
        <v>4.6399999999999997</v>
      </c>
      <c r="K2653">
        <v>31.2819</v>
      </c>
      <c r="L2653">
        <v>3929.4639999999999</v>
      </c>
    </row>
    <row r="2654" spans="1:12" x14ac:dyDescent="0.35">
      <c r="A2654" s="3">
        <v>41835</v>
      </c>
      <c r="B2654">
        <v>42.186500000000002</v>
      </c>
      <c r="C2654">
        <v>94.848200000000006</v>
      </c>
      <c r="D2654">
        <v>35.61</v>
      </c>
      <c r="E2654">
        <v>40.54</v>
      </c>
      <c r="F2654">
        <v>25.4758</v>
      </c>
      <c r="G2654">
        <v>449.09</v>
      </c>
      <c r="H2654">
        <v>354.44</v>
      </c>
      <c r="I2654">
        <v>79.002899999999997</v>
      </c>
      <c r="J2654">
        <v>4.53</v>
      </c>
      <c r="K2654">
        <v>31.500499999999999</v>
      </c>
      <c r="L2654">
        <v>3914.4549999999999</v>
      </c>
    </row>
    <row r="2655" spans="1:12" x14ac:dyDescent="0.35">
      <c r="A2655" s="3">
        <v>41836</v>
      </c>
      <c r="B2655">
        <v>43.806399999999996</v>
      </c>
      <c r="C2655">
        <v>94.310900000000004</v>
      </c>
      <c r="D2655">
        <v>33.79</v>
      </c>
      <c r="E2655">
        <v>40.26</v>
      </c>
      <c r="F2655">
        <v>25.7835</v>
      </c>
      <c r="G2655">
        <v>444.44</v>
      </c>
      <c r="H2655">
        <v>355.9</v>
      </c>
      <c r="I2655">
        <v>79.182000000000002</v>
      </c>
      <c r="J2655">
        <v>4.66</v>
      </c>
      <c r="K2655">
        <v>34.420999999999999</v>
      </c>
      <c r="L2655">
        <v>3932.3339999999998</v>
      </c>
    </row>
    <row r="2656" spans="1:12" x14ac:dyDescent="0.35">
      <c r="A2656" s="3">
        <v>41837</v>
      </c>
      <c r="B2656">
        <v>44.253599999999999</v>
      </c>
      <c r="C2656">
        <v>92.629099999999994</v>
      </c>
      <c r="D2656">
        <v>33.21</v>
      </c>
      <c r="E2656">
        <v>39.909999999999997</v>
      </c>
      <c r="F2656">
        <v>25.4361</v>
      </c>
      <c r="G2656">
        <v>439.36</v>
      </c>
      <c r="H2656">
        <v>352.45400000000001</v>
      </c>
      <c r="I2656">
        <v>77.680300000000003</v>
      </c>
      <c r="J2656">
        <v>4.57</v>
      </c>
      <c r="K2656">
        <v>33.4773</v>
      </c>
      <c r="L2656">
        <v>3878.0079999999998</v>
      </c>
    </row>
    <row r="2657" spans="1:12" x14ac:dyDescent="0.35">
      <c r="A2657" s="3">
        <v>41838</v>
      </c>
      <c r="B2657">
        <v>44.412599999999998</v>
      </c>
      <c r="C2657">
        <v>93.962599999999995</v>
      </c>
      <c r="D2657">
        <v>33.33</v>
      </c>
      <c r="E2657">
        <v>40</v>
      </c>
      <c r="F2657">
        <v>25.713999999999999</v>
      </c>
      <c r="G2657">
        <v>444.17</v>
      </c>
      <c r="H2657">
        <v>358.66</v>
      </c>
      <c r="I2657">
        <v>78.953199999999995</v>
      </c>
      <c r="J2657">
        <v>3.83</v>
      </c>
      <c r="K2657">
        <v>33.4773</v>
      </c>
      <c r="L2657">
        <v>3939.8939999999998</v>
      </c>
    </row>
    <row r="2658" spans="1:12" x14ac:dyDescent="0.35">
      <c r="A2658" s="3">
        <v>41841</v>
      </c>
      <c r="B2658">
        <v>44.556699999999999</v>
      </c>
      <c r="C2658">
        <v>93.474000000000004</v>
      </c>
      <c r="D2658">
        <v>33.28</v>
      </c>
      <c r="E2658">
        <v>40.01</v>
      </c>
      <c r="F2658">
        <v>25.654499999999999</v>
      </c>
      <c r="G2658">
        <v>451.95</v>
      </c>
      <c r="H2658">
        <v>359.76</v>
      </c>
      <c r="I2658">
        <v>79.231700000000004</v>
      </c>
      <c r="J2658">
        <v>3.7800000000000002</v>
      </c>
      <c r="K2658">
        <v>33.834899999999998</v>
      </c>
      <c r="L2658">
        <v>3934.136</v>
      </c>
    </row>
    <row r="2659" spans="1:12" x14ac:dyDescent="0.35">
      <c r="A2659" s="3">
        <v>41842</v>
      </c>
      <c r="B2659">
        <v>44.551699999999997</v>
      </c>
      <c r="C2659">
        <v>94.251199999999997</v>
      </c>
      <c r="D2659">
        <v>33.6</v>
      </c>
      <c r="E2659">
        <v>40.43</v>
      </c>
      <c r="F2659">
        <v>25.753699999999998</v>
      </c>
      <c r="G2659">
        <v>431.09</v>
      </c>
      <c r="H2659">
        <v>360.84</v>
      </c>
      <c r="I2659">
        <v>81.081400000000002</v>
      </c>
      <c r="J2659">
        <v>3.8</v>
      </c>
      <c r="K2659">
        <v>34.560200000000002</v>
      </c>
      <c r="L2659">
        <v>3961.623</v>
      </c>
    </row>
    <row r="2660" spans="1:12" x14ac:dyDescent="0.35">
      <c r="A2660" s="3">
        <v>41843</v>
      </c>
      <c r="B2660">
        <v>44.591500000000003</v>
      </c>
      <c r="C2660">
        <v>96.709000000000003</v>
      </c>
      <c r="D2660">
        <v>34.71</v>
      </c>
      <c r="E2660">
        <v>40.31</v>
      </c>
      <c r="F2660">
        <v>25.485800000000001</v>
      </c>
      <c r="G2660">
        <v>427.9</v>
      </c>
      <c r="H2660">
        <v>358.14</v>
      </c>
      <c r="I2660">
        <v>81.1511</v>
      </c>
      <c r="J2660">
        <v>3.76</v>
      </c>
      <c r="K2660">
        <v>34.271999999999998</v>
      </c>
      <c r="L2660">
        <v>3986.192</v>
      </c>
    </row>
    <row r="2661" spans="1:12" x14ac:dyDescent="0.35">
      <c r="A2661" s="3">
        <v>41844</v>
      </c>
      <c r="B2661">
        <v>44.124400000000001</v>
      </c>
      <c r="C2661">
        <v>96.549800000000005</v>
      </c>
      <c r="D2661">
        <v>36.17</v>
      </c>
      <c r="E2661">
        <v>40.47</v>
      </c>
      <c r="F2661">
        <v>25.634599999999999</v>
      </c>
      <c r="G2661">
        <v>425.38</v>
      </c>
      <c r="H2661">
        <v>358.61</v>
      </c>
      <c r="I2661">
        <v>75.752899999999997</v>
      </c>
      <c r="J2661">
        <v>3.73</v>
      </c>
      <c r="K2661">
        <v>34.023699999999998</v>
      </c>
      <c r="L2661">
        <v>3983.1880000000001</v>
      </c>
    </row>
    <row r="2662" spans="1:12" x14ac:dyDescent="0.35">
      <c r="A2662" s="3">
        <v>41845</v>
      </c>
      <c r="B2662">
        <v>44.223799999999997</v>
      </c>
      <c r="C2662">
        <v>97.187600000000003</v>
      </c>
      <c r="D2662">
        <v>36.119999999999997</v>
      </c>
      <c r="E2662">
        <v>40.33</v>
      </c>
      <c r="F2662">
        <v>25.773599999999998</v>
      </c>
      <c r="G2662">
        <v>421.86</v>
      </c>
      <c r="H2662">
        <v>324.01</v>
      </c>
      <c r="I2662">
        <v>75.681299999999993</v>
      </c>
      <c r="J2662">
        <v>3.76</v>
      </c>
      <c r="K2662">
        <v>34.023699999999998</v>
      </c>
      <c r="L2662">
        <v>3965.165</v>
      </c>
    </row>
    <row r="2663" spans="1:12" x14ac:dyDescent="0.35">
      <c r="A2663" s="3">
        <v>41848</v>
      </c>
      <c r="B2663">
        <v>43.697099999999999</v>
      </c>
      <c r="C2663">
        <v>98.529899999999998</v>
      </c>
      <c r="D2663">
        <v>35.9</v>
      </c>
      <c r="E2663">
        <v>40.549999999999997</v>
      </c>
      <c r="F2663">
        <v>25.7239</v>
      </c>
      <c r="G2663">
        <v>424.66</v>
      </c>
      <c r="H2663">
        <v>320.41000000000003</v>
      </c>
      <c r="I2663">
        <v>75.412800000000004</v>
      </c>
      <c r="J2663">
        <v>3.73</v>
      </c>
      <c r="K2663">
        <v>34.003799999999998</v>
      </c>
      <c r="L2663">
        <v>3967.2440000000001</v>
      </c>
    </row>
    <row r="2664" spans="1:12" x14ac:dyDescent="0.35">
      <c r="A2664" s="3">
        <v>41849</v>
      </c>
      <c r="B2664">
        <v>43.6126</v>
      </c>
      <c r="C2664">
        <v>97.893100000000004</v>
      </c>
      <c r="D2664">
        <v>35.68</v>
      </c>
      <c r="E2664">
        <v>40.630000000000003</v>
      </c>
      <c r="F2664">
        <v>25.515499999999999</v>
      </c>
      <c r="G2664">
        <v>424.28</v>
      </c>
      <c r="H2664">
        <v>320</v>
      </c>
      <c r="I2664">
        <v>74.895700000000005</v>
      </c>
      <c r="J2664">
        <v>3.79</v>
      </c>
      <c r="K2664">
        <v>33.964100000000002</v>
      </c>
      <c r="L2664">
        <v>3959.0329999999999</v>
      </c>
    </row>
    <row r="2665" spans="1:12" x14ac:dyDescent="0.35">
      <c r="A2665" s="3">
        <v>41850</v>
      </c>
      <c r="B2665">
        <v>43.308</v>
      </c>
      <c r="C2665">
        <v>97.664199999999994</v>
      </c>
      <c r="D2665">
        <v>36.6</v>
      </c>
      <c r="E2665">
        <v>40.96</v>
      </c>
      <c r="F2665">
        <v>25.4361</v>
      </c>
      <c r="G2665">
        <v>434.36</v>
      </c>
      <c r="H2665">
        <v>322.51</v>
      </c>
      <c r="I2665">
        <v>75.621700000000004</v>
      </c>
      <c r="J2665">
        <v>3.82</v>
      </c>
      <c r="K2665">
        <v>34.122999999999998</v>
      </c>
      <c r="L2665">
        <v>3976.0659999999998</v>
      </c>
    </row>
    <row r="2666" spans="1:12" x14ac:dyDescent="0.35">
      <c r="A2666" s="3">
        <v>41851</v>
      </c>
      <c r="B2666">
        <v>42.892099999999999</v>
      </c>
      <c r="C2666">
        <v>95.126800000000003</v>
      </c>
      <c r="D2666">
        <v>35.81</v>
      </c>
      <c r="E2666">
        <v>40.39</v>
      </c>
      <c r="F2666">
        <v>25.039200000000001</v>
      </c>
      <c r="G2666">
        <v>422.72</v>
      </c>
      <c r="H2666">
        <v>312.99</v>
      </c>
      <c r="I2666">
        <v>73.314400000000006</v>
      </c>
      <c r="J2666">
        <v>3.91</v>
      </c>
      <c r="K2666">
        <v>33.6661</v>
      </c>
      <c r="L2666">
        <v>3892.4960000000001</v>
      </c>
    </row>
    <row r="2667" spans="1:12" x14ac:dyDescent="0.35">
      <c r="A2667" s="3">
        <v>41852</v>
      </c>
      <c r="B2667">
        <v>42.594000000000001</v>
      </c>
      <c r="C2667">
        <v>95.654200000000003</v>
      </c>
      <c r="D2667">
        <v>35.619999999999997</v>
      </c>
      <c r="E2667">
        <v>39.61</v>
      </c>
      <c r="F2667">
        <v>24.8109</v>
      </c>
      <c r="G2667">
        <v>425.4</v>
      </c>
      <c r="H2667">
        <v>307.06</v>
      </c>
      <c r="I2667">
        <v>72.150899999999993</v>
      </c>
      <c r="J2667">
        <v>3.9699999999999998</v>
      </c>
      <c r="K2667">
        <v>33.521999999999998</v>
      </c>
      <c r="L2667">
        <v>3879.67</v>
      </c>
    </row>
    <row r="2668" spans="1:12" x14ac:dyDescent="0.35">
      <c r="A2668" s="3">
        <v>41855</v>
      </c>
      <c r="B2668">
        <v>43.1008</v>
      </c>
      <c r="C2668">
        <v>95.116900000000001</v>
      </c>
      <c r="D2668">
        <v>36.534999999999997</v>
      </c>
      <c r="E2668">
        <v>40.1</v>
      </c>
      <c r="F2668">
        <v>24.974699999999999</v>
      </c>
      <c r="G2668">
        <v>422.7</v>
      </c>
      <c r="H2668">
        <v>313.64999999999998</v>
      </c>
      <c r="I2668">
        <v>72.856899999999996</v>
      </c>
      <c r="J2668">
        <v>4</v>
      </c>
      <c r="K2668">
        <v>33.825000000000003</v>
      </c>
      <c r="L2668">
        <v>3908.77</v>
      </c>
    </row>
    <row r="2669" spans="1:12" x14ac:dyDescent="0.35">
      <c r="A2669" s="3">
        <v>41856</v>
      </c>
      <c r="B2669">
        <v>42.812600000000003</v>
      </c>
      <c r="C2669">
        <v>94.649199999999993</v>
      </c>
      <c r="D2669">
        <v>35.700000000000003</v>
      </c>
      <c r="E2669">
        <v>39.96</v>
      </c>
      <c r="F2669">
        <v>24.781099999999999</v>
      </c>
      <c r="G2669">
        <v>422.85</v>
      </c>
      <c r="H2669">
        <v>312.32</v>
      </c>
      <c r="I2669">
        <v>72.349800000000002</v>
      </c>
      <c r="J2669">
        <v>4.08</v>
      </c>
      <c r="K2669">
        <v>32.82</v>
      </c>
      <c r="L2669">
        <v>3874.9409999999998</v>
      </c>
    </row>
    <row r="2670" spans="1:12" x14ac:dyDescent="0.35">
      <c r="A2670" s="3">
        <v>41857</v>
      </c>
      <c r="B2670">
        <v>42.474699999999999</v>
      </c>
      <c r="C2670">
        <v>94.49</v>
      </c>
      <c r="D2670">
        <v>35.79</v>
      </c>
      <c r="E2670">
        <v>40.159999999999997</v>
      </c>
      <c r="F2670">
        <v>24.741399999999999</v>
      </c>
      <c r="G2670">
        <v>430.3</v>
      </c>
      <c r="H2670">
        <v>313.89</v>
      </c>
      <c r="I2670">
        <v>72.489000000000004</v>
      </c>
      <c r="J2670">
        <v>4.12</v>
      </c>
      <c r="K2670">
        <v>32.844999999999999</v>
      </c>
      <c r="L2670">
        <v>3874.2669999999998</v>
      </c>
    </row>
    <row r="2671" spans="1:12" x14ac:dyDescent="0.35">
      <c r="A2671" s="3">
        <v>41858</v>
      </c>
      <c r="B2671">
        <v>42.9617</v>
      </c>
      <c r="C2671">
        <v>94.48</v>
      </c>
      <c r="D2671">
        <v>35.659999999999997</v>
      </c>
      <c r="E2671">
        <v>39.67</v>
      </c>
      <c r="F2671">
        <v>24.672000000000001</v>
      </c>
      <c r="G2671">
        <v>449.67</v>
      </c>
      <c r="H2671">
        <v>311.45</v>
      </c>
      <c r="I2671">
        <v>72.091200000000001</v>
      </c>
      <c r="J2671">
        <v>4.0999999999999996</v>
      </c>
      <c r="K2671">
        <v>32.68</v>
      </c>
      <c r="L2671">
        <v>3857.9380000000001</v>
      </c>
    </row>
    <row r="2672" spans="1:12" x14ac:dyDescent="0.35">
      <c r="A2672" s="3">
        <v>41859</v>
      </c>
      <c r="B2672">
        <v>42.931899999999999</v>
      </c>
      <c r="C2672">
        <v>94.74</v>
      </c>
      <c r="D2672">
        <v>35.909999999999997</v>
      </c>
      <c r="E2672">
        <v>39.94</v>
      </c>
      <c r="F2672">
        <v>24.840699999999998</v>
      </c>
      <c r="G2672">
        <v>445.85</v>
      </c>
      <c r="H2672">
        <v>316.8</v>
      </c>
      <c r="I2672">
        <v>73.473500000000001</v>
      </c>
      <c r="J2672">
        <v>4.12</v>
      </c>
      <c r="K2672">
        <v>32.6</v>
      </c>
      <c r="L2672">
        <v>3888.0920000000001</v>
      </c>
    </row>
    <row r="2673" spans="1:12" x14ac:dyDescent="0.35">
      <c r="A2673" s="3">
        <v>41862</v>
      </c>
      <c r="B2673">
        <v>42.931899999999999</v>
      </c>
      <c r="C2673">
        <v>95.99</v>
      </c>
      <c r="D2673">
        <v>35.79</v>
      </c>
      <c r="E2673">
        <v>39.92</v>
      </c>
      <c r="F2673">
        <v>25.039200000000001</v>
      </c>
      <c r="G2673">
        <v>451.54</v>
      </c>
      <c r="H2673">
        <v>318.33</v>
      </c>
      <c r="I2673">
        <v>74.318899999999999</v>
      </c>
      <c r="J2673">
        <v>4.1399999999999997</v>
      </c>
      <c r="K2673">
        <v>33.020000000000003</v>
      </c>
      <c r="L2673">
        <v>3910.4609999999998</v>
      </c>
    </row>
    <row r="2674" spans="1:12" x14ac:dyDescent="0.35">
      <c r="A2674" s="3">
        <v>41863</v>
      </c>
      <c r="B2674">
        <v>43.249899999999997</v>
      </c>
      <c r="C2674">
        <v>95.97</v>
      </c>
      <c r="D2674">
        <v>35.520000000000003</v>
      </c>
      <c r="E2674">
        <v>39.9</v>
      </c>
      <c r="F2674">
        <v>24.959800000000001</v>
      </c>
      <c r="G2674">
        <v>446.41</v>
      </c>
      <c r="H2674">
        <v>319.32</v>
      </c>
      <c r="I2674">
        <v>73.732100000000003</v>
      </c>
      <c r="J2674">
        <v>4.08</v>
      </c>
      <c r="K2674">
        <v>33.130000000000003</v>
      </c>
      <c r="L2674">
        <v>3905.2249999999999</v>
      </c>
    </row>
    <row r="2675" spans="1:12" x14ac:dyDescent="0.35">
      <c r="A2675" s="3">
        <v>41864</v>
      </c>
      <c r="B2675">
        <v>43.806399999999996</v>
      </c>
      <c r="C2675">
        <v>97.24</v>
      </c>
      <c r="D2675">
        <v>36.19</v>
      </c>
      <c r="E2675">
        <v>40.24</v>
      </c>
      <c r="F2675">
        <v>25.009399999999999</v>
      </c>
      <c r="G2675">
        <v>451.53</v>
      </c>
      <c r="H2675">
        <v>326.27999999999997</v>
      </c>
      <c r="I2675">
        <v>74.090100000000007</v>
      </c>
      <c r="J2675">
        <v>4.1100000000000003</v>
      </c>
      <c r="K2675">
        <v>34.1</v>
      </c>
      <c r="L2675">
        <v>3949.203</v>
      </c>
    </row>
    <row r="2676" spans="1:12" x14ac:dyDescent="0.35">
      <c r="A2676" s="3">
        <v>41865</v>
      </c>
      <c r="B2676">
        <v>43.995199999999997</v>
      </c>
      <c r="C2676">
        <v>97.5</v>
      </c>
      <c r="D2676">
        <v>36.36</v>
      </c>
      <c r="E2676">
        <v>40.22</v>
      </c>
      <c r="F2676">
        <v>24.354399999999998</v>
      </c>
      <c r="G2676">
        <v>450.87</v>
      </c>
      <c r="H2676">
        <v>333.21</v>
      </c>
      <c r="I2676">
        <v>74.348699999999994</v>
      </c>
      <c r="J2676">
        <v>4.08</v>
      </c>
      <c r="K2676">
        <v>33.94</v>
      </c>
      <c r="L2676">
        <v>3969.114</v>
      </c>
    </row>
    <row r="2677" spans="1:12" x14ac:dyDescent="0.35">
      <c r="A2677" s="3">
        <v>41866</v>
      </c>
      <c r="B2677">
        <v>44.512</v>
      </c>
      <c r="C2677">
        <v>97.98</v>
      </c>
      <c r="D2677">
        <v>36.47</v>
      </c>
      <c r="E2677">
        <v>40.28</v>
      </c>
      <c r="F2677">
        <v>24.245200000000001</v>
      </c>
      <c r="G2677">
        <v>459.09</v>
      </c>
      <c r="H2677">
        <v>333.63</v>
      </c>
      <c r="I2677">
        <v>74.000600000000006</v>
      </c>
      <c r="J2677">
        <v>4.13</v>
      </c>
      <c r="K2677">
        <v>34.17</v>
      </c>
      <c r="L2677">
        <v>3987.511</v>
      </c>
    </row>
    <row r="2678" spans="1:12" x14ac:dyDescent="0.35">
      <c r="A2678" s="3">
        <v>41869</v>
      </c>
      <c r="B2678">
        <v>44.83</v>
      </c>
      <c r="C2678">
        <v>99.16</v>
      </c>
      <c r="D2678">
        <v>37.380000000000003</v>
      </c>
      <c r="E2678">
        <v>40.64</v>
      </c>
      <c r="F2678">
        <v>24.4437</v>
      </c>
      <c r="G2678">
        <v>466</v>
      </c>
      <c r="H2678">
        <v>334.53</v>
      </c>
      <c r="I2678">
        <v>74.617199999999997</v>
      </c>
      <c r="J2678">
        <v>4.21</v>
      </c>
      <c r="K2678">
        <v>34.409999999999997</v>
      </c>
      <c r="L2678">
        <v>4020.4960000000001</v>
      </c>
    </row>
    <row r="2679" spans="1:12" x14ac:dyDescent="0.35">
      <c r="A2679" s="3">
        <v>41870</v>
      </c>
      <c r="B2679">
        <v>45.33</v>
      </c>
      <c r="C2679">
        <v>100.53</v>
      </c>
      <c r="D2679">
        <v>37.83</v>
      </c>
      <c r="E2679">
        <v>41.41</v>
      </c>
      <c r="F2679">
        <v>24.453600000000002</v>
      </c>
      <c r="G2679">
        <v>468.15</v>
      </c>
      <c r="H2679">
        <v>335.13</v>
      </c>
      <c r="I2679">
        <v>74.716700000000003</v>
      </c>
      <c r="J2679">
        <v>4.2699999999999996</v>
      </c>
      <c r="K2679">
        <v>34.340000000000003</v>
      </c>
      <c r="L2679">
        <v>4040.13</v>
      </c>
    </row>
    <row r="2680" spans="1:12" x14ac:dyDescent="0.35">
      <c r="A2680" s="3">
        <v>41871</v>
      </c>
      <c r="B2680">
        <v>44.95</v>
      </c>
      <c r="C2680">
        <v>100.57</v>
      </c>
      <c r="D2680">
        <v>37.5</v>
      </c>
      <c r="E2680">
        <v>41.25</v>
      </c>
      <c r="F2680">
        <v>24.523099999999999</v>
      </c>
      <c r="G2680">
        <v>472.19</v>
      </c>
      <c r="H2680">
        <v>335.78</v>
      </c>
      <c r="I2680">
        <v>76.018500000000003</v>
      </c>
      <c r="J2680">
        <v>4.28</v>
      </c>
      <c r="K2680">
        <v>34.5</v>
      </c>
      <c r="L2680">
        <v>4040.7049999999999</v>
      </c>
    </row>
    <row r="2681" spans="1:12" x14ac:dyDescent="0.35">
      <c r="A2681" s="3">
        <v>41872</v>
      </c>
      <c r="B2681">
        <v>45.22</v>
      </c>
      <c r="C2681">
        <v>100.58</v>
      </c>
      <c r="D2681">
        <v>37.64</v>
      </c>
      <c r="E2681">
        <v>41.58</v>
      </c>
      <c r="F2681">
        <v>24.701699999999999</v>
      </c>
      <c r="G2681">
        <v>472.05</v>
      </c>
      <c r="H2681">
        <v>332.91</v>
      </c>
      <c r="I2681">
        <v>76.3476</v>
      </c>
      <c r="J2681">
        <v>4.24</v>
      </c>
      <c r="K2681">
        <v>35.15</v>
      </c>
      <c r="L2681">
        <v>4047.0259999999998</v>
      </c>
    </row>
    <row r="2682" spans="1:12" x14ac:dyDescent="0.35">
      <c r="A2682" s="3">
        <v>41873</v>
      </c>
      <c r="B2682">
        <v>45.15</v>
      </c>
      <c r="C2682">
        <v>101.32</v>
      </c>
      <c r="D2682">
        <v>38.01</v>
      </c>
      <c r="E2682">
        <v>41.63</v>
      </c>
      <c r="F2682">
        <v>24.4636</v>
      </c>
      <c r="G2682">
        <v>479.19</v>
      </c>
      <c r="H2682">
        <v>331.59</v>
      </c>
      <c r="I2682">
        <v>76.397400000000005</v>
      </c>
      <c r="J2682">
        <v>4.25</v>
      </c>
      <c r="K2682">
        <v>34.94</v>
      </c>
      <c r="L2682">
        <v>4052.752</v>
      </c>
    </row>
    <row r="2683" spans="1:12" x14ac:dyDescent="0.35">
      <c r="A2683" s="3">
        <v>41876</v>
      </c>
      <c r="B2683">
        <v>45.17</v>
      </c>
      <c r="C2683">
        <v>101.54</v>
      </c>
      <c r="D2683">
        <v>37.71</v>
      </c>
      <c r="E2683">
        <v>41.74</v>
      </c>
      <c r="F2683">
        <v>24.513200000000001</v>
      </c>
      <c r="G2683">
        <v>480.93</v>
      </c>
      <c r="H2683">
        <v>334.02</v>
      </c>
      <c r="I2683">
        <v>76.168599999999998</v>
      </c>
      <c r="J2683">
        <v>4.18</v>
      </c>
      <c r="K2683">
        <v>34.81</v>
      </c>
      <c r="L2683">
        <v>4067.4760000000001</v>
      </c>
    </row>
    <row r="2684" spans="1:12" x14ac:dyDescent="0.35">
      <c r="A2684" s="3">
        <v>41877</v>
      </c>
      <c r="B2684">
        <v>45.005000000000003</v>
      </c>
      <c r="C2684">
        <v>100.889</v>
      </c>
      <c r="D2684">
        <v>37.79</v>
      </c>
      <c r="E2684">
        <v>41.84</v>
      </c>
      <c r="F2684">
        <v>24.622299999999999</v>
      </c>
      <c r="G2684">
        <v>479.36</v>
      </c>
      <c r="H2684">
        <v>341.83</v>
      </c>
      <c r="I2684">
        <v>76.586299999999994</v>
      </c>
      <c r="J2684">
        <v>4.1900000000000004</v>
      </c>
      <c r="K2684">
        <v>34.799999999999997</v>
      </c>
      <c r="L2684">
        <v>4071.67</v>
      </c>
    </row>
    <row r="2685" spans="1:12" x14ac:dyDescent="0.35">
      <c r="A2685" s="3">
        <v>41878</v>
      </c>
      <c r="B2685">
        <v>44.87</v>
      </c>
      <c r="C2685">
        <v>102.13</v>
      </c>
      <c r="D2685">
        <v>38.18</v>
      </c>
      <c r="E2685">
        <v>41.64</v>
      </c>
      <c r="F2685">
        <v>24.612400000000001</v>
      </c>
      <c r="G2685">
        <v>474.7</v>
      </c>
      <c r="H2685">
        <v>343.18</v>
      </c>
      <c r="I2685">
        <v>76.546499999999995</v>
      </c>
      <c r="J2685">
        <v>4.16</v>
      </c>
      <c r="K2685">
        <v>34.79</v>
      </c>
      <c r="L2685">
        <v>4073.1770000000001</v>
      </c>
    </row>
    <row r="2686" spans="1:12" x14ac:dyDescent="0.35">
      <c r="A2686" s="3">
        <v>41879</v>
      </c>
      <c r="B2686">
        <v>44.88</v>
      </c>
      <c r="C2686">
        <v>102.25</v>
      </c>
      <c r="D2686">
        <v>38.31</v>
      </c>
      <c r="E2686">
        <v>41.27</v>
      </c>
      <c r="F2686">
        <v>24.661999999999999</v>
      </c>
      <c r="G2686">
        <v>475.21</v>
      </c>
      <c r="H2686">
        <v>340.02</v>
      </c>
      <c r="I2686">
        <v>75.92</v>
      </c>
      <c r="J2686">
        <v>4.1399999999999997</v>
      </c>
      <c r="K2686">
        <v>34.65</v>
      </c>
      <c r="L2686">
        <v>4066.2730000000001</v>
      </c>
    </row>
    <row r="2687" spans="1:12" x14ac:dyDescent="0.35">
      <c r="A2687" s="3">
        <v>41880</v>
      </c>
      <c r="B2687">
        <v>45.43</v>
      </c>
      <c r="C2687">
        <v>102.5</v>
      </c>
      <c r="D2687">
        <v>38.51</v>
      </c>
      <c r="E2687">
        <v>41.53</v>
      </c>
      <c r="F2687">
        <v>24.800999999999998</v>
      </c>
      <c r="G2687">
        <v>477.64</v>
      </c>
      <c r="H2687">
        <v>339.04</v>
      </c>
      <c r="I2687">
        <v>76.099999999999994</v>
      </c>
      <c r="J2687">
        <v>4.17</v>
      </c>
      <c r="K2687">
        <v>34.92</v>
      </c>
      <c r="L2687">
        <v>4082.5590000000002</v>
      </c>
    </row>
    <row r="2688" spans="1:12" x14ac:dyDescent="0.35">
      <c r="A2688" s="3">
        <v>41884</v>
      </c>
      <c r="B2688">
        <v>45.09</v>
      </c>
      <c r="C2688">
        <v>103.3</v>
      </c>
      <c r="D2688">
        <v>39.270000000000003</v>
      </c>
      <c r="E2688">
        <v>41.66</v>
      </c>
      <c r="F2688">
        <v>24.691800000000001</v>
      </c>
      <c r="G2688">
        <v>476.6</v>
      </c>
      <c r="H2688">
        <v>342.38</v>
      </c>
      <c r="I2688">
        <v>75.06</v>
      </c>
      <c r="J2688">
        <v>4.16</v>
      </c>
      <c r="K2688">
        <v>34.57</v>
      </c>
      <c r="L2688">
        <v>4095.81</v>
      </c>
    </row>
    <row r="2689" spans="1:12" x14ac:dyDescent="0.35">
      <c r="A2689" s="3">
        <v>41885</v>
      </c>
      <c r="B2689">
        <v>44.96</v>
      </c>
      <c r="C2689">
        <v>98.94</v>
      </c>
      <c r="D2689">
        <v>38.869999999999997</v>
      </c>
      <c r="E2689">
        <v>41.9</v>
      </c>
      <c r="F2689">
        <v>24.8506</v>
      </c>
      <c r="G2689">
        <v>477.39</v>
      </c>
      <c r="H2689">
        <v>339</v>
      </c>
      <c r="I2689">
        <v>74.89</v>
      </c>
      <c r="J2689">
        <v>4.1900000000000004</v>
      </c>
      <c r="K2689">
        <v>34.57</v>
      </c>
      <c r="L2689">
        <v>4070.9569999999999</v>
      </c>
    </row>
    <row r="2690" spans="1:12" x14ac:dyDescent="0.35">
      <c r="A2690" s="3">
        <v>41886</v>
      </c>
      <c r="B2690">
        <v>45.26</v>
      </c>
      <c r="C2690">
        <v>98.12</v>
      </c>
      <c r="D2690">
        <v>39.19</v>
      </c>
      <c r="E2690">
        <v>41.55</v>
      </c>
      <c r="F2690">
        <v>24.721599999999999</v>
      </c>
      <c r="G2690">
        <v>472.67</v>
      </c>
      <c r="H2690">
        <v>345.95</v>
      </c>
      <c r="I2690">
        <v>75.11</v>
      </c>
      <c r="J2690">
        <v>4.1500000000000004</v>
      </c>
      <c r="K2690">
        <v>34.905000000000001</v>
      </c>
      <c r="L2690">
        <v>4066.1309999999999</v>
      </c>
    </row>
    <row r="2691" spans="1:12" x14ac:dyDescent="0.35">
      <c r="A2691" s="3">
        <v>41887</v>
      </c>
      <c r="B2691">
        <v>45.91</v>
      </c>
      <c r="C2691">
        <v>98.97</v>
      </c>
      <c r="D2691">
        <v>39.590000000000003</v>
      </c>
      <c r="E2691">
        <v>41.27</v>
      </c>
      <c r="F2691">
        <v>24.8109</v>
      </c>
      <c r="G2691">
        <v>475.68</v>
      </c>
      <c r="H2691">
        <v>346.38</v>
      </c>
      <c r="I2691">
        <v>75.81</v>
      </c>
      <c r="J2691">
        <v>4.1500000000000004</v>
      </c>
      <c r="K2691">
        <v>35</v>
      </c>
      <c r="L2691">
        <v>4089.9180000000001</v>
      </c>
    </row>
    <row r="2692" spans="1:12" x14ac:dyDescent="0.35">
      <c r="A2692" s="3">
        <v>41890</v>
      </c>
      <c r="B2692">
        <v>46.47</v>
      </c>
      <c r="C2692">
        <v>98.36</v>
      </c>
      <c r="D2692">
        <v>41.81</v>
      </c>
      <c r="E2692">
        <v>40.64</v>
      </c>
      <c r="F2692">
        <v>24.761299999999999</v>
      </c>
      <c r="G2692">
        <v>479.33</v>
      </c>
      <c r="H2692">
        <v>342.34</v>
      </c>
      <c r="I2692">
        <v>75.900000000000006</v>
      </c>
      <c r="J2692">
        <v>4.13</v>
      </c>
      <c r="K2692">
        <v>35.33</v>
      </c>
      <c r="L2692">
        <v>4095.4650000000001</v>
      </c>
    </row>
    <row r="2693" spans="1:12" x14ac:dyDescent="0.35">
      <c r="A2693" s="3">
        <v>41891</v>
      </c>
      <c r="B2693">
        <v>46.76</v>
      </c>
      <c r="C2693">
        <v>97.99</v>
      </c>
      <c r="D2693">
        <v>40.78</v>
      </c>
      <c r="E2693">
        <v>40.71</v>
      </c>
      <c r="F2693">
        <v>24.672000000000001</v>
      </c>
      <c r="G2693">
        <v>479.01</v>
      </c>
      <c r="H2693">
        <v>329.75</v>
      </c>
      <c r="I2693">
        <v>75.84</v>
      </c>
      <c r="J2693">
        <v>4.08</v>
      </c>
      <c r="K2693">
        <v>34.909999999999997</v>
      </c>
      <c r="L2693">
        <v>4061.88</v>
      </c>
    </row>
    <row r="2694" spans="1:12" x14ac:dyDescent="0.35">
      <c r="A2694" s="3">
        <v>41892</v>
      </c>
      <c r="B2694">
        <v>46.84</v>
      </c>
      <c r="C2694">
        <v>101</v>
      </c>
      <c r="D2694">
        <v>41.14</v>
      </c>
      <c r="E2694">
        <v>40.71</v>
      </c>
      <c r="F2694">
        <v>24.741399999999999</v>
      </c>
      <c r="G2694">
        <v>484.39</v>
      </c>
      <c r="H2694">
        <v>331.33</v>
      </c>
      <c r="I2694">
        <v>75.930000000000007</v>
      </c>
      <c r="J2694">
        <v>4.08</v>
      </c>
      <c r="K2694">
        <v>35.020000000000003</v>
      </c>
      <c r="L2694">
        <v>4094.97</v>
      </c>
    </row>
    <row r="2695" spans="1:12" x14ac:dyDescent="0.35">
      <c r="A2695" s="3">
        <v>41893</v>
      </c>
      <c r="B2695">
        <v>47</v>
      </c>
      <c r="C2695">
        <v>101.43</v>
      </c>
      <c r="D2695">
        <v>41.26</v>
      </c>
      <c r="E2695">
        <v>40.68</v>
      </c>
      <c r="F2695">
        <v>24.9895</v>
      </c>
      <c r="G2695">
        <v>481.56</v>
      </c>
      <c r="H2695">
        <v>330.52</v>
      </c>
      <c r="I2695">
        <v>76.11</v>
      </c>
      <c r="J2695">
        <v>4.08</v>
      </c>
      <c r="K2695">
        <v>35.020000000000003</v>
      </c>
      <c r="L2695">
        <v>4092.6460000000002</v>
      </c>
    </row>
    <row r="2696" spans="1:12" x14ac:dyDescent="0.35">
      <c r="A2696" s="3">
        <v>41894</v>
      </c>
      <c r="B2696">
        <v>46.695</v>
      </c>
      <c r="C2696">
        <v>101.66</v>
      </c>
      <c r="D2696">
        <v>42.88</v>
      </c>
      <c r="E2696">
        <v>40.5</v>
      </c>
      <c r="F2696">
        <v>24.9697</v>
      </c>
      <c r="G2696">
        <v>476.55</v>
      </c>
      <c r="H2696">
        <v>331.19</v>
      </c>
      <c r="I2696">
        <v>75.33</v>
      </c>
      <c r="J2696">
        <v>3.96</v>
      </c>
      <c r="K2696">
        <v>34.619999999999997</v>
      </c>
      <c r="L2696">
        <v>4069.2330000000002</v>
      </c>
    </row>
    <row r="2697" spans="1:12" x14ac:dyDescent="0.35">
      <c r="A2697" s="3">
        <v>41897</v>
      </c>
      <c r="B2697">
        <v>46.24</v>
      </c>
      <c r="C2697">
        <v>101.63</v>
      </c>
      <c r="D2697">
        <v>42.55</v>
      </c>
      <c r="E2697">
        <v>40.659999999999997</v>
      </c>
      <c r="F2697">
        <v>24.8705</v>
      </c>
      <c r="G2697">
        <v>457.75</v>
      </c>
      <c r="H2697">
        <v>323.89</v>
      </c>
      <c r="I2697">
        <v>75.08</v>
      </c>
      <c r="J2697">
        <v>3.91</v>
      </c>
      <c r="K2697">
        <v>34.54</v>
      </c>
      <c r="L2697">
        <v>4029.886</v>
      </c>
    </row>
    <row r="2698" spans="1:12" x14ac:dyDescent="0.35">
      <c r="A2698" s="3">
        <v>41898</v>
      </c>
      <c r="B2698">
        <v>46.76</v>
      </c>
      <c r="C2698">
        <v>100.86</v>
      </c>
      <c r="D2698">
        <v>42.71</v>
      </c>
      <c r="E2698">
        <v>41.19</v>
      </c>
      <c r="F2698">
        <v>25.029199999999999</v>
      </c>
      <c r="G2698">
        <v>456.91</v>
      </c>
      <c r="H2698">
        <v>327.76</v>
      </c>
      <c r="I2698">
        <v>75.709999999999994</v>
      </c>
      <c r="J2698">
        <v>3.81</v>
      </c>
      <c r="K2698">
        <v>34.93</v>
      </c>
      <c r="L2698">
        <v>4067.2739999999999</v>
      </c>
    </row>
    <row r="2699" spans="1:12" x14ac:dyDescent="0.35">
      <c r="A2699" s="3">
        <v>41899</v>
      </c>
      <c r="B2699">
        <v>46.52</v>
      </c>
      <c r="C2699">
        <v>101.58</v>
      </c>
      <c r="D2699">
        <v>42.59</v>
      </c>
      <c r="E2699">
        <v>41.14</v>
      </c>
      <c r="F2699">
        <v>25.014399999999998</v>
      </c>
      <c r="G2699">
        <v>454.53</v>
      </c>
      <c r="H2699">
        <v>324</v>
      </c>
      <c r="I2699">
        <v>75.83</v>
      </c>
      <c r="J2699">
        <v>3.82</v>
      </c>
      <c r="K2699">
        <v>34.979999999999997</v>
      </c>
      <c r="L2699">
        <v>4073.567</v>
      </c>
    </row>
    <row r="2700" spans="1:12" x14ac:dyDescent="0.35">
      <c r="A2700" s="3">
        <v>41900</v>
      </c>
      <c r="B2700">
        <v>46.68</v>
      </c>
      <c r="C2700">
        <v>101.79</v>
      </c>
      <c r="D2700">
        <v>42.085000000000001</v>
      </c>
      <c r="E2700">
        <v>41.55</v>
      </c>
      <c r="F2700">
        <v>25.029199999999999</v>
      </c>
      <c r="G2700">
        <v>459.01</v>
      </c>
      <c r="H2700">
        <v>325</v>
      </c>
      <c r="I2700">
        <v>76.44</v>
      </c>
      <c r="J2700">
        <v>3.88</v>
      </c>
      <c r="K2700">
        <v>35.17</v>
      </c>
      <c r="L2700">
        <v>4103.0829999999996</v>
      </c>
    </row>
    <row r="2701" spans="1:12" x14ac:dyDescent="0.35">
      <c r="A2701" s="3">
        <v>41901</v>
      </c>
      <c r="B2701">
        <v>47.52</v>
      </c>
      <c r="C2701">
        <v>100.96</v>
      </c>
      <c r="D2701">
        <v>40.93</v>
      </c>
      <c r="E2701">
        <v>39.799999999999997</v>
      </c>
      <c r="F2701">
        <v>25.009399999999999</v>
      </c>
      <c r="G2701">
        <v>457.52</v>
      </c>
      <c r="H2701">
        <v>331.32</v>
      </c>
      <c r="I2701">
        <v>75.53</v>
      </c>
      <c r="J2701">
        <v>3.81</v>
      </c>
      <c r="K2701">
        <v>34.82</v>
      </c>
      <c r="L2701">
        <v>4100.0929999999998</v>
      </c>
    </row>
    <row r="2702" spans="1:12" x14ac:dyDescent="0.35">
      <c r="A2702" s="3">
        <v>41904</v>
      </c>
      <c r="B2702">
        <v>47.06</v>
      </c>
      <c r="C2702">
        <v>101.06</v>
      </c>
      <c r="D2702">
        <v>38.65</v>
      </c>
      <c r="E2702">
        <v>39.58</v>
      </c>
      <c r="F2702">
        <v>24.781099999999999</v>
      </c>
      <c r="G2702">
        <v>442.78</v>
      </c>
      <c r="H2702">
        <v>324.5</v>
      </c>
      <c r="I2702">
        <v>76.290000000000006</v>
      </c>
      <c r="J2702">
        <v>3.76</v>
      </c>
      <c r="K2702">
        <v>34.71</v>
      </c>
      <c r="L2702">
        <v>4061.2339999999999</v>
      </c>
    </row>
    <row r="2703" spans="1:12" x14ac:dyDescent="0.35">
      <c r="A2703" s="3">
        <v>41905</v>
      </c>
      <c r="B2703">
        <v>46.56</v>
      </c>
      <c r="C2703">
        <v>102.64</v>
      </c>
      <c r="D2703">
        <v>39.049999999999997</v>
      </c>
      <c r="E2703">
        <v>38.83</v>
      </c>
      <c r="F2703">
        <v>24.513200000000001</v>
      </c>
      <c r="G2703">
        <v>443.9</v>
      </c>
      <c r="H2703">
        <v>323.63</v>
      </c>
      <c r="I2703">
        <v>75.83</v>
      </c>
      <c r="J2703">
        <v>3.69</v>
      </c>
      <c r="K2703">
        <v>34.42</v>
      </c>
      <c r="L2703">
        <v>4051.5729999999999</v>
      </c>
    </row>
    <row r="2704" spans="1:12" x14ac:dyDescent="0.35">
      <c r="A2704" s="3">
        <v>41906</v>
      </c>
      <c r="B2704">
        <v>47.08</v>
      </c>
      <c r="C2704">
        <v>101.75</v>
      </c>
      <c r="D2704">
        <v>39.880000000000003</v>
      </c>
      <c r="E2704">
        <v>39.42</v>
      </c>
      <c r="F2704">
        <v>24.7911</v>
      </c>
      <c r="G2704">
        <v>450.56</v>
      </c>
      <c r="H2704">
        <v>328.21</v>
      </c>
      <c r="I2704">
        <v>76.239999999999995</v>
      </c>
      <c r="J2704">
        <v>3.7</v>
      </c>
      <c r="K2704">
        <v>34.75</v>
      </c>
      <c r="L2704">
        <v>4094.3130000000001</v>
      </c>
    </row>
    <row r="2705" spans="1:12" x14ac:dyDescent="0.35">
      <c r="A2705" s="3">
        <v>41907</v>
      </c>
      <c r="B2705">
        <v>46.04</v>
      </c>
      <c r="C2705">
        <v>97.87</v>
      </c>
      <c r="D2705">
        <v>38.950000000000003</v>
      </c>
      <c r="E2705">
        <v>38.76</v>
      </c>
      <c r="F2705">
        <v>24.354399999999998</v>
      </c>
      <c r="G2705">
        <v>443.49</v>
      </c>
      <c r="H2705">
        <v>321.93</v>
      </c>
      <c r="I2705">
        <v>74.81</v>
      </c>
      <c r="J2705">
        <v>3.63</v>
      </c>
      <c r="K2705">
        <v>34.14</v>
      </c>
      <c r="L2705">
        <v>4007.8209999999999</v>
      </c>
    </row>
    <row r="2706" spans="1:12" x14ac:dyDescent="0.35">
      <c r="A2706" s="3">
        <v>41908</v>
      </c>
      <c r="B2706">
        <v>46.41</v>
      </c>
      <c r="C2706">
        <v>100.75</v>
      </c>
      <c r="D2706">
        <v>40.659999999999997</v>
      </c>
      <c r="E2706">
        <v>38.950000000000003</v>
      </c>
      <c r="F2706">
        <v>24.8109</v>
      </c>
      <c r="G2706">
        <v>448.75</v>
      </c>
      <c r="H2706">
        <v>323.20999999999998</v>
      </c>
      <c r="I2706">
        <v>75.06</v>
      </c>
      <c r="J2706">
        <v>3.6</v>
      </c>
      <c r="K2706">
        <v>34.26</v>
      </c>
      <c r="L2706">
        <v>4053.7190000000001</v>
      </c>
    </row>
    <row r="2707" spans="1:12" x14ac:dyDescent="0.35">
      <c r="A2707" s="3">
        <v>41911</v>
      </c>
      <c r="B2707">
        <v>46.44</v>
      </c>
      <c r="C2707">
        <v>100.11</v>
      </c>
      <c r="D2707">
        <v>40.520000000000003</v>
      </c>
      <c r="E2707">
        <v>38.44</v>
      </c>
      <c r="F2707">
        <v>24.93</v>
      </c>
      <c r="G2707">
        <v>449.56</v>
      </c>
      <c r="H2707">
        <v>321.82</v>
      </c>
      <c r="I2707">
        <v>74.819999999999993</v>
      </c>
      <c r="J2707">
        <v>3.55</v>
      </c>
      <c r="K2707">
        <v>34.9</v>
      </c>
      <c r="L2707">
        <v>4047.1759999999999</v>
      </c>
    </row>
    <row r="2708" spans="1:12" x14ac:dyDescent="0.35">
      <c r="A2708" s="3">
        <v>41912</v>
      </c>
      <c r="B2708">
        <v>46.36</v>
      </c>
      <c r="C2708">
        <v>100.75</v>
      </c>
      <c r="D2708">
        <v>40.75</v>
      </c>
      <c r="E2708">
        <v>38.28</v>
      </c>
      <c r="F2708">
        <v>25.17</v>
      </c>
      <c r="G2708">
        <v>451.18</v>
      </c>
      <c r="H2708">
        <v>322.44</v>
      </c>
      <c r="I2708">
        <v>74.77</v>
      </c>
      <c r="J2708">
        <v>3.41</v>
      </c>
      <c r="K2708">
        <v>34.82</v>
      </c>
      <c r="L2708">
        <v>4049.4450000000002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Z2711"/>
  <sheetViews>
    <sheetView showGridLines="0" topLeftCell="N1" workbookViewId="0">
      <selection activeCell="W1" sqref="W1"/>
    </sheetView>
  </sheetViews>
  <sheetFormatPr defaultRowHeight="14.5" x14ac:dyDescent="0.35"/>
  <cols>
    <col min="1" max="1" width="14.54296875" style="1" bestFit="1" customWidth="1"/>
    <col min="2" max="2" width="14.54296875" bestFit="1" customWidth="1"/>
    <col min="3" max="3" width="14.453125" bestFit="1" customWidth="1"/>
    <col min="4" max="4" width="15" bestFit="1" customWidth="1"/>
    <col min="5" max="5" width="14.453125" bestFit="1" customWidth="1"/>
    <col min="6" max="6" width="14.54296875" bestFit="1" customWidth="1"/>
    <col min="7" max="7" width="14.26953125" bestFit="1" customWidth="1"/>
    <col min="8" max="8" width="15.26953125" bestFit="1" customWidth="1"/>
    <col min="9" max="9" width="15.54296875" bestFit="1" customWidth="1"/>
    <col min="10" max="10" width="14.1796875" bestFit="1" customWidth="1"/>
    <col min="11" max="11" width="14" bestFit="1" customWidth="1"/>
    <col min="12" max="12" width="10.26953125" bestFit="1" customWidth="1"/>
    <col min="17" max="19" width="9.26953125" bestFit="1" customWidth="1"/>
    <col min="20" max="20" width="12" bestFit="1" customWidth="1"/>
    <col min="24" max="24" width="7.26953125" bestFit="1" customWidth="1"/>
  </cols>
  <sheetData>
    <row r="1" spans="1:26" ht="17.5" x14ac:dyDescent="0.45">
      <c r="A1" s="42" t="s">
        <v>23</v>
      </c>
      <c r="B1" s="68">
        <f t="shared" ref="B1:K1" si="0">+(STEYX(B7:B2711,$L$7:$L$2711)^2)*(N-1)/N</f>
        <v>1.3460346430054952E-4</v>
      </c>
      <c r="C1" s="69">
        <f t="shared" si="0"/>
        <v>2.8137865369247389E-4</v>
      </c>
      <c r="D1" s="69">
        <f t="shared" si="0"/>
        <v>4.5680779448525736E-4</v>
      </c>
      <c r="E1" s="69">
        <f t="shared" si="0"/>
        <v>1.5960172148997507E-4</v>
      </c>
      <c r="F1" s="69">
        <f t="shared" si="0"/>
        <v>1.8236602983955484E-4</v>
      </c>
      <c r="G1" s="69">
        <f t="shared" si="0"/>
        <v>1.2670558036515377E-3</v>
      </c>
      <c r="H1" s="69">
        <f t="shared" si="0"/>
        <v>4.3136847940475364E-4</v>
      </c>
      <c r="I1" s="69">
        <f t="shared" si="0"/>
        <v>1.8255184913230991E-4</v>
      </c>
      <c r="J1" s="69">
        <f t="shared" si="0"/>
        <v>8.588734355124151E-4</v>
      </c>
      <c r="K1" s="69">
        <f t="shared" si="0"/>
        <v>1.5310688871069867E-4</v>
      </c>
      <c r="L1" s="70"/>
      <c r="W1" s="149" t="s">
        <v>59</v>
      </c>
    </row>
    <row r="2" spans="1:26" ht="17.5" x14ac:dyDescent="0.45">
      <c r="A2" s="42" t="s">
        <v>27</v>
      </c>
      <c r="B2" s="72">
        <f t="shared" ref="B2:K2" si="1">VAR(B7:B2711)</f>
        <v>2.7702020729578319E-4</v>
      </c>
      <c r="C2" s="73">
        <f t="shared" si="1"/>
        <v>5.1931577286053068E-4</v>
      </c>
      <c r="D2" s="73">
        <f t="shared" si="1"/>
        <v>6.3935851142578565E-4</v>
      </c>
      <c r="E2" s="73">
        <f t="shared" si="1"/>
        <v>3.4232397633197789E-4</v>
      </c>
      <c r="F2" s="73">
        <f t="shared" si="1"/>
        <v>3.8148267541205521E-4</v>
      </c>
      <c r="G2" s="73">
        <f t="shared" si="1"/>
        <v>1.4338347206429489E-3</v>
      </c>
      <c r="H2" s="73">
        <f t="shared" si="1"/>
        <v>7.1102066920423861E-4</v>
      </c>
      <c r="I2" s="73">
        <f t="shared" si="1"/>
        <v>3.8592230711395424E-4</v>
      </c>
      <c r="J2" s="73">
        <f t="shared" si="1"/>
        <v>1.235733441669593E-3</v>
      </c>
      <c r="K2" s="73">
        <f t="shared" si="1"/>
        <v>3.5078132646177665E-4</v>
      </c>
      <c r="L2" s="74">
        <f>VAR(L7:L2711)</f>
        <v>1.8842074553146373E-4</v>
      </c>
      <c r="Q2" s="12" t="s">
        <v>49</v>
      </c>
      <c r="R2" s="12" t="s">
        <v>48</v>
      </c>
      <c r="S2" s="12" t="s">
        <v>47</v>
      </c>
      <c r="T2" s="42" t="s">
        <v>46</v>
      </c>
      <c r="X2" s="5" t="s">
        <v>43</v>
      </c>
      <c r="Y2" s="5" t="s">
        <v>44</v>
      </c>
      <c r="Z2" s="5" t="s">
        <v>45</v>
      </c>
    </row>
    <row r="3" spans="1:26" x14ac:dyDescent="0.35">
      <c r="A3" s="71" t="s">
        <v>31</v>
      </c>
      <c r="B3" s="65">
        <f>+SLOPE(B7:B2711,$L$7:$L$2711)</f>
        <v>0.8693931096124029</v>
      </c>
      <c r="C3" s="66">
        <f t="shared" ref="C3:M3" si="2">+SLOPE(C7:C2711,$L$7:$L$2711)</f>
        <v>1.1237424210919023</v>
      </c>
      <c r="D3" s="66">
        <f t="shared" si="2"/>
        <v>0.98430000395276973</v>
      </c>
      <c r="E3" s="66">
        <f t="shared" si="2"/>
        <v>0.98476224552758862</v>
      </c>
      <c r="F3" s="66">
        <f t="shared" si="2"/>
        <v>1.0279913301351093</v>
      </c>
      <c r="G3" s="66">
        <f t="shared" si="2"/>
        <v>0.94081978399593824</v>
      </c>
      <c r="H3" s="66">
        <f t="shared" si="2"/>
        <v>1.2182735044457673</v>
      </c>
      <c r="I3" s="66">
        <f t="shared" si="2"/>
        <v>1.0389140056529886</v>
      </c>
      <c r="J3" s="66">
        <f t="shared" si="2"/>
        <v>1.4142485241484144</v>
      </c>
      <c r="K3" s="66">
        <f t="shared" si="2"/>
        <v>1.0242616684865533</v>
      </c>
      <c r="L3" s="67">
        <f t="shared" si="2"/>
        <v>1</v>
      </c>
      <c r="M3" s="35">
        <f t="shared" si="2"/>
        <v>1.0626706597049445</v>
      </c>
      <c r="Q3" s="46">
        <f t="array" ref="Q3:T3">LINEST(M7:M2711,Q7:S2711)</f>
        <v>-0.52377845308849325</v>
      </c>
      <c r="R3" s="46">
        <v>0.14046353633896416</v>
      </c>
      <c r="S3" s="46">
        <v>1.1408924458508867</v>
      </c>
      <c r="T3" s="46">
        <v>8.4431414118794112E-5</v>
      </c>
      <c r="W3" t="s">
        <v>43</v>
      </c>
      <c r="X3" s="97">
        <f>COVAR($Q$7:$Q$2711,$Q$7:$Q$2711)*(N/(N-1))*k</f>
        <v>1.57832836900765E-4</v>
      </c>
      <c r="Y3" s="97">
        <f>COVAR($Q$7:$Q$2711,$R$7:$R$2711)*(N/(N-1))*k</f>
        <v>1.8044523386999765E-5</v>
      </c>
      <c r="Z3" s="97">
        <f>COVAR($Q$7:$Q$2711,$S$7:$S$2711)*(N/(N-1))*k</f>
        <v>2.8674844633540765E-5</v>
      </c>
    </row>
    <row r="4" spans="1:26" x14ac:dyDescent="0.35">
      <c r="A4" s="12">
        <f>+COUNT(B7:B2711)</f>
        <v>2705</v>
      </c>
      <c r="B4" s="26" t="s">
        <v>2</v>
      </c>
      <c r="C4" s="27" t="s">
        <v>3</v>
      </c>
      <c r="D4" s="27" t="s">
        <v>4</v>
      </c>
      <c r="E4" s="27" t="s">
        <v>5</v>
      </c>
      <c r="F4" s="27" t="s">
        <v>6</v>
      </c>
      <c r="G4" s="27" t="s">
        <v>7</v>
      </c>
      <c r="H4" s="27" t="s">
        <v>8</v>
      </c>
      <c r="I4" s="27" t="s">
        <v>9</v>
      </c>
      <c r="J4" s="27" t="s">
        <v>10</v>
      </c>
      <c r="K4" s="27" t="s">
        <v>11</v>
      </c>
      <c r="L4" s="28" t="s">
        <v>0</v>
      </c>
      <c r="M4" s="2" t="s">
        <v>14</v>
      </c>
      <c r="Q4" t="s">
        <v>43</v>
      </c>
      <c r="R4" t="s">
        <v>44</v>
      </c>
      <c r="S4" t="s">
        <v>45</v>
      </c>
      <c r="W4" t="s">
        <v>44</v>
      </c>
      <c r="X4" s="97">
        <f>+Y3</f>
        <v>1.8044523386999765E-5</v>
      </c>
      <c r="Y4" s="97">
        <f>COVAR($R$7:$R$2711,$R$7:$R$2711)*(N/(N-1))*k</f>
        <v>3.3972082512113345E-5</v>
      </c>
      <c r="Z4" s="97">
        <f>COVAR($R$7:$R$2711,$S$7:$S$2711)*(N/(N-1))*k</f>
        <v>-1.2362183866716248E-6</v>
      </c>
    </row>
    <row r="5" spans="1:26" x14ac:dyDescent="0.35">
      <c r="A5" s="120" t="s">
        <v>12</v>
      </c>
      <c r="B5" s="26" t="s">
        <v>1</v>
      </c>
      <c r="C5" s="27" t="s">
        <v>1</v>
      </c>
      <c r="D5" s="27" t="s">
        <v>1</v>
      </c>
      <c r="E5" s="27" t="s">
        <v>1</v>
      </c>
      <c r="F5" s="27" t="s">
        <v>1</v>
      </c>
      <c r="G5" s="27" t="s">
        <v>1</v>
      </c>
      <c r="H5" s="27" t="s">
        <v>1</v>
      </c>
      <c r="I5" s="27" t="s">
        <v>1</v>
      </c>
      <c r="J5" s="27" t="s">
        <v>1</v>
      </c>
      <c r="K5" s="27" t="s">
        <v>1</v>
      </c>
      <c r="L5" s="28" t="s">
        <v>1</v>
      </c>
      <c r="W5" t="s">
        <v>45</v>
      </c>
      <c r="X5" s="97">
        <f>+Z3</f>
        <v>2.8674844633540765E-5</v>
      </c>
      <c r="Y5" s="97">
        <f>+Z4</f>
        <v>-1.2362183866716248E-6</v>
      </c>
      <c r="Z5" s="97">
        <f>COVAR($S$7:$S$2711,$S$7:$S$2711)*(N/(N-1))*k</f>
        <v>3.3307304375526233E-5</v>
      </c>
    </row>
    <row r="6" spans="1:26" x14ac:dyDescent="0.35">
      <c r="A6" s="109">
        <v>37986</v>
      </c>
      <c r="B6" s="36"/>
      <c r="C6" s="39"/>
      <c r="D6" s="39"/>
      <c r="E6" s="39"/>
      <c r="F6" s="39"/>
      <c r="G6" s="39"/>
      <c r="H6" s="39"/>
      <c r="I6" s="39"/>
      <c r="J6" s="39"/>
      <c r="K6" s="40"/>
      <c r="L6" s="29"/>
      <c r="M6" s="9"/>
    </row>
    <row r="7" spans="1:26" x14ac:dyDescent="0.35">
      <c r="A7" s="110">
        <v>37988</v>
      </c>
      <c r="B7" s="112">
        <f>+LN(Prices!B4/Prices!B3)</f>
        <v>2.9176901780011092E-3</v>
      </c>
      <c r="C7" s="113">
        <f>+LN(Prices!C4/Prices!C3)</f>
        <v>-4.2797055727214943E-3</v>
      </c>
      <c r="D7" s="113">
        <f>+LN(Prices!D4/Prices!D3)</f>
        <v>8.1831707338219806E-3</v>
      </c>
      <c r="E7" s="113">
        <f>+LN(Prices!E4/Prices!E3)</f>
        <v>-6.8208343060475289E-3</v>
      </c>
      <c r="F7" s="113">
        <f>+LN(Prices!F4/Prices!F3)</f>
        <v>8.2723646727499395E-4</v>
      </c>
      <c r="G7" s="113">
        <f>+LN(Prices!G4/Prices!G3)</f>
        <v>2.5566120572756454E-3</v>
      </c>
      <c r="H7" s="113">
        <f>+LN(Prices!H4/Prices!H3)</f>
        <v>-1.3777485440303733E-2</v>
      </c>
      <c r="I7" s="113">
        <f>+LN(Prices!I4/Prices!I3)</f>
        <v>-5.766180435853638E-3</v>
      </c>
      <c r="J7" s="113">
        <f>+LN(Prices!J4/Prices!J3)</f>
        <v>-2.6881736618004138E-3</v>
      </c>
      <c r="K7" s="114">
        <f>+LN(Prices!K4/Prices!K3)</f>
        <v>3.4257010416447408E-3</v>
      </c>
      <c r="L7" s="118">
        <f>+LN(Prices!L4/Prices!L3)</f>
        <v>-2.9677762453833791E-3</v>
      </c>
      <c r="M7" s="118">
        <f t="array" ref="M7">+MMULT(B7:K7,w)</f>
        <v>-1.5421968938708339E-3</v>
      </c>
      <c r="P7">
        <v>20040102</v>
      </c>
      <c r="Q7" s="113">
        <v>-1.7000000000000001E-3</v>
      </c>
      <c r="R7" s="113">
        <v>8.3000000000000001E-3</v>
      </c>
      <c r="S7" s="113">
        <v>4.4000000000000003E-3</v>
      </c>
    </row>
    <row r="8" spans="1:26" x14ac:dyDescent="0.35">
      <c r="A8" s="110">
        <v>37991</v>
      </c>
      <c r="B8" s="112">
        <f>+LN(Prices!B5/Prices!B4)</f>
        <v>2.4828861653869966E-2</v>
      </c>
      <c r="C8" s="113">
        <f>+LN(Prices!C5/Prices!C4)</f>
        <v>4.0999067939784244E-2</v>
      </c>
      <c r="D8" s="113">
        <f>+LN(Prices!D5/Prices!D4)</f>
        <v>3.2505570404931308E-2</v>
      </c>
      <c r="E8" s="113">
        <f>+LN(Prices!E5/Prices!E4)</f>
        <v>3.0719139037530159E-2</v>
      </c>
      <c r="F8" s="113">
        <f>+LN(Prices!F5/Prices!F4)</f>
        <v>2.1213898931893137E-2</v>
      </c>
      <c r="G8" s="113">
        <f>+LN(Prices!G5/Prices!G4)</f>
        <v>1.9326890745096387E-2</v>
      </c>
      <c r="H8" s="113">
        <f>+LN(Prices!H5/Prices!H4)</f>
        <v>2.6054530757064816E-2</v>
      </c>
      <c r="I8" s="113">
        <f>+LN(Prices!I5/Prices!I4)</f>
        <v>2.0854228142274996E-2</v>
      </c>
      <c r="J8" s="113">
        <f>+LN(Prices!J5/Prices!J4)</f>
        <v>2.2622388562617647E-2</v>
      </c>
      <c r="K8" s="114">
        <f>+LN(Prices!K5/Prices!K4)</f>
        <v>2.3056363943538941E-2</v>
      </c>
      <c r="L8" s="118">
        <f>+LN(Prices!L5/Prices!L4)</f>
        <v>2.2303848401434428E-2</v>
      </c>
      <c r="M8" s="118">
        <f t="array" ref="M8">+MMULT(B8:K8,w)</f>
        <v>2.6218094011860163E-2</v>
      </c>
      <c r="P8">
        <v>20040105</v>
      </c>
      <c r="Q8" s="113">
        <v>1.2E-2</v>
      </c>
      <c r="R8" s="113">
        <v>4.0000000000000001E-3</v>
      </c>
      <c r="S8" s="113">
        <v>-1E-4</v>
      </c>
    </row>
    <row r="9" spans="1:26" x14ac:dyDescent="0.35">
      <c r="A9" s="110">
        <v>37992</v>
      </c>
      <c r="B9" s="112">
        <f>+LN(Prices!B6/Prices!B5)</f>
        <v>3.5486266827203196E-3</v>
      </c>
      <c r="C9" s="113">
        <f>+LN(Prices!C6/Prices!C5)</f>
        <v>-3.5918623158589262E-3</v>
      </c>
      <c r="D9" s="113">
        <f>+LN(Prices!D6/Prices!D5)</f>
        <v>7.2233158769279019E-3</v>
      </c>
      <c r="E9" s="113">
        <f>+LN(Prices!E6/Prices!E5)</f>
        <v>3.6891096729156454E-3</v>
      </c>
      <c r="F9" s="113">
        <f>+LN(Prices!F6/Prices!F5)</f>
        <v>1.1641513575175641E-2</v>
      </c>
      <c r="G9" s="113">
        <f>+LN(Prices!G6/Prices!G5)</f>
        <v>6.4258965070781701E-2</v>
      </c>
      <c r="H9" s="113">
        <f>+LN(Prices!H6/Prices!H5)</f>
        <v>-4.5155297798691388E-3</v>
      </c>
      <c r="I9" s="113">
        <f>+LN(Prices!I6/Prices!I5)</f>
        <v>-9.5442103405711347E-3</v>
      </c>
      <c r="J9" s="113">
        <f>+LN(Prices!J6/Prices!J5)</f>
        <v>2.6616306675110047E-2</v>
      </c>
      <c r="K9" s="114">
        <f>+LN(Prices!K6/Prices!K5)</f>
        <v>-3.0642072611495344E-4</v>
      </c>
      <c r="L9" s="118">
        <f>+LN(Prices!L6/Prices!L5)</f>
        <v>3.1222505549959555E-3</v>
      </c>
      <c r="M9" s="118">
        <f t="array" ref="M9">+MMULT(B9:K9,w)</f>
        <v>9.9019814391217102E-3</v>
      </c>
      <c r="P9">
        <v>20040106</v>
      </c>
      <c r="Q9" s="113">
        <v>2E-3</v>
      </c>
      <c r="R9" s="113">
        <v>1.2999999999999999E-3</v>
      </c>
      <c r="S9" s="113">
        <v>2E-3</v>
      </c>
    </row>
    <row r="10" spans="1:26" x14ac:dyDescent="0.35">
      <c r="A10" s="110">
        <v>37993</v>
      </c>
      <c r="B10" s="112">
        <f>+LN(Prices!B7/Prices!B6)</f>
        <v>-1.066189011174888E-3</v>
      </c>
      <c r="C10" s="113">
        <f>+LN(Prices!C7/Prices!C6)</f>
        <v>2.2338094841620828E-2</v>
      </c>
      <c r="D10" s="113">
        <f>+LN(Prices!D7/Prices!D6)</f>
        <v>9.061277887572829E-3</v>
      </c>
      <c r="E10" s="113">
        <f>+LN(Prices!E7/Prices!E6)</f>
        <v>2.6839189729279882E-2</v>
      </c>
      <c r="F10" s="113">
        <f>+LN(Prices!F7/Prices!F6)</f>
        <v>1.9755300270021196E-2</v>
      </c>
      <c r="G10" s="113">
        <f>+LN(Prices!G7/Prices!G6)</f>
        <v>4.3174534638301072E-2</v>
      </c>
      <c r="H10" s="113">
        <f>+LN(Prices!H7/Prices!H6)</f>
        <v>-2.1539000977195733E-2</v>
      </c>
      <c r="I10" s="113">
        <f>+LN(Prices!I7/Prices!I6)</f>
        <v>2.7824000921439693E-2</v>
      </c>
      <c r="J10" s="113">
        <f>+LN(Prices!J7/Prices!J6)</f>
        <v>3.1979560353162929E-3</v>
      </c>
      <c r="K10" s="114">
        <f>+LN(Prices!K7/Prices!K6)</f>
        <v>3.2593773559749489E-2</v>
      </c>
      <c r="L10" s="118">
        <f>+LN(Prices!L7/Prices!L6)</f>
        <v>8.6221152808436397E-3</v>
      </c>
      <c r="M10" s="118">
        <f t="array" ref="M10">+MMULT(B10:K10,w)</f>
        <v>1.6217893789493065E-2</v>
      </c>
      <c r="P10">
        <v>20040107</v>
      </c>
      <c r="Q10" s="113">
        <v>3.4000000000000002E-3</v>
      </c>
      <c r="R10" s="113">
        <v>5.0000000000000001E-3</v>
      </c>
      <c r="S10" s="113">
        <v>-1.1000000000000001E-3</v>
      </c>
    </row>
    <row r="11" spans="1:26" x14ac:dyDescent="0.35">
      <c r="A11" s="110">
        <v>37994</v>
      </c>
      <c r="B11" s="112">
        <f>+LN(Prices!B8/Prices!B7)</f>
        <v>-1.7746320103032766E-3</v>
      </c>
      <c r="C11" s="113">
        <f>+LN(Prices!C8/Prices!C7)</f>
        <v>3.3575680782844154E-2</v>
      </c>
      <c r="D11" s="113">
        <f>+LN(Prices!D8/Prices!D7)</f>
        <v>1.8909654357292062E-2</v>
      </c>
      <c r="E11" s="113">
        <f>+LN(Prices!E8/Prices!E7)</f>
        <v>1.9143310395042117E-2</v>
      </c>
      <c r="F11" s="113">
        <f>+LN(Prices!F8/Prices!F7)</f>
        <v>3.0062498364277691E-2</v>
      </c>
      <c r="G11" s="113">
        <f>+LN(Prices!G8/Prices!G7)</f>
        <v>-2.8962208499019797E-3</v>
      </c>
      <c r="H11" s="113">
        <f>+LN(Prices!H8/Prices!H7)</f>
        <v>-3.2507268011899605E-2</v>
      </c>
      <c r="I11" s="113">
        <f>+LN(Prices!I8/Prices!I7)</f>
        <v>5.5634874943645406E-2</v>
      </c>
      <c r="J11" s="113">
        <f>+LN(Prices!J8/Prices!J7)</f>
        <v>1.709443335930004E-2</v>
      </c>
      <c r="K11" s="114">
        <f>+LN(Prices!K8/Prices!K7)</f>
        <v>7.3305130406274809E-3</v>
      </c>
      <c r="L11" s="118">
        <f>+LN(Prices!L8/Prices!L7)</f>
        <v>1.0765611001681717E-2</v>
      </c>
      <c r="M11" s="118">
        <f t="array" ref="M11">+MMULT(B11:K11,w)</f>
        <v>1.4457284437092408E-2</v>
      </c>
      <c r="P11">
        <v>20040108</v>
      </c>
      <c r="Q11" s="113">
        <v>4.5000000000000005E-3</v>
      </c>
      <c r="R11" s="113">
        <v>3.4999999999999996E-3</v>
      </c>
      <c r="S11" s="113">
        <v>6.3E-3</v>
      </c>
    </row>
    <row r="12" spans="1:26" x14ac:dyDescent="0.35">
      <c r="A12" s="110">
        <v>37995</v>
      </c>
      <c r="B12" s="112">
        <f>+LN(Prices!B9/Prices!B8)</f>
        <v>-1.7911779043069322E-2</v>
      </c>
      <c r="C12" s="113">
        <f>+LN(Prices!C9/Prices!C8)</f>
        <v>-1.5558338915852472E-2</v>
      </c>
      <c r="D12" s="113">
        <f>+LN(Prices!D9/Prices!D8)</f>
        <v>-9.5140324675483025E-3</v>
      </c>
      <c r="E12" s="113">
        <f>+LN(Prices!E9/Prices!E8)</f>
        <v>-4.9282755073359434E-3</v>
      </c>
      <c r="F12" s="113">
        <f>+LN(Prices!F9/Prices!F8)</f>
        <v>5.2982729300995006E-3</v>
      </c>
      <c r="G12" s="113">
        <f>+LN(Prices!G9/Prices!G8)</f>
        <v>-9.6727397514260191E-4</v>
      </c>
      <c r="H12" s="113">
        <f>+LN(Prices!H9/Prices!H8)</f>
        <v>2.6516333096615427E-2</v>
      </c>
      <c r="I12" s="113">
        <f>+LN(Prices!I9/Prices!I8)</f>
        <v>3.3635991619238519E-4</v>
      </c>
      <c r="J12" s="113">
        <f>+LN(Prices!J9/Prices!J8)</f>
        <v>-2.478677898245581E-2</v>
      </c>
      <c r="K12" s="114">
        <f>+LN(Prices!K9/Prices!K8)</f>
        <v>-7.9200631841051458E-3</v>
      </c>
      <c r="L12" s="118">
        <f>+LN(Prices!L9/Prices!L8)</f>
        <v>-6.6795611347003642E-3</v>
      </c>
      <c r="M12" s="118">
        <f t="array" ref="M12">+MMULT(B12:K12,w)</f>
        <v>-4.9435576132602285E-3</v>
      </c>
      <c r="P12">
        <v>20040109</v>
      </c>
      <c r="Q12" s="113">
        <v>-7.1999999999999998E-3</v>
      </c>
      <c r="R12" s="113">
        <v>2.0000000000000001E-4</v>
      </c>
      <c r="S12" s="113">
        <v>2.8000000000000004E-3</v>
      </c>
    </row>
    <row r="13" spans="1:26" x14ac:dyDescent="0.35">
      <c r="A13" s="110">
        <v>37998</v>
      </c>
      <c r="B13" s="112">
        <f>+LN(Prices!B10/Prices!B9)</f>
        <v>-3.2592687791165274E-3</v>
      </c>
      <c r="C13" s="113">
        <f>+LN(Prices!C10/Prices!C9)</f>
        <v>3.1250574271396249E-2</v>
      </c>
      <c r="D13" s="113">
        <f>+LN(Prices!D10/Prices!D9)</f>
        <v>3.3111547268780545E-2</v>
      </c>
      <c r="E13" s="113">
        <f>+LN(Prices!E10/Prices!E9)</f>
        <v>3.3998520458877343E-2</v>
      </c>
      <c r="F13" s="113">
        <f>+LN(Prices!F10/Prices!F9)</f>
        <v>2.0560086314215287E-2</v>
      </c>
      <c r="G13" s="113">
        <f>+LN(Prices!G10/Prices!G9)</f>
        <v>3.2529643297651602E-2</v>
      </c>
      <c r="H13" s="113">
        <f>+LN(Prices!H10/Prices!H9)</f>
        <v>2.6020216790856962E-2</v>
      </c>
      <c r="I13" s="113">
        <f>+LN(Prices!I10/Prices!I9)</f>
        <v>1.8817048351035814E-2</v>
      </c>
      <c r="J13" s="113">
        <f>+LN(Prices!J10/Prices!J9)</f>
        <v>1.469205603544564E-2</v>
      </c>
      <c r="K13" s="114">
        <f>+LN(Prices!K10/Prices!K9)</f>
        <v>5.2857107332559107E-3</v>
      </c>
      <c r="L13" s="118">
        <f>+LN(Prices!L10/Prices!L9)</f>
        <v>1.2620133968835467E-2</v>
      </c>
      <c r="M13" s="118">
        <f t="array" ref="M13">+MMULT(B13:K13,w)</f>
        <v>2.1300613474239883E-2</v>
      </c>
      <c r="P13">
        <v>20040112</v>
      </c>
      <c r="Q13" s="113">
        <v>5.6999999999999993E-3</v>
      </c>
      <c r="R13" s="113">
        <v>8.8000000000000005E-3</v>
      </c>
      <c r="S13" s="113">
        <v>2.0000000000000001E-4</v>
      </c>
    </row>
    <row r="14" spans="1:26" x14ac:dyDescent="0.35">
      <c r="A14" s="110">
        <v>37999</v>
      </c>
      <c r="B14" s="112">
        <f>+LN(Prices!B11/Prices!B10)</f>
        <v>-5.0917395649923902E-3</v>
      </c>
      <c r="C14" s="113">
        <f>+LN(Prices!C11/Prices!C10)</f>
        <v>1.6304541825761555E-2</v>
      </c>
      <c r="D14" s="113">
        <f>+LN(Prices!D11/Prices!D10)</f>
        <v>-1.9079125516157262E-2</v>
      </c>
      <c r="E14" s="113">
        <f>+LN(Prices!E11/Prices!E10)</f>
        <v>-2.0679969091884826E-2</v>
      </c>
      <c r="F14" s="113">
        <f>+LN(Prices!F11/Prices!F10)</f>
        <v>-5.1942468090407775E-3</v>
      </c>
      <c r="G14" s="113">
        <f>+LN(Prices!G11/Prices!G10)</f>
        <v>1.9481135571822489E-2</v>
      </c>
      <c r="H14" s="113">
        <f>+LN(Prices!H11/Prices!H10)</f>
        <v>3.6347409243365617E-2</v>
      </c>
      <c r="I14" s="113">
        <f>+LN(Prices!I11/Prices!I10)</f>
        <v>-1.0876292040032281E-2</v>
      </c>
      <c r="J14" s="113">
        <f>+LN(Prices!J11/Prices!J10)</f>
        <v>-3.7472084367265582E-2</v>
      </c>
      <c r="K14" s="114">
        <f>+LN(Prices!K11/Prices!K10)</f>
        <v>-1.6533963803737506E-2</v>
      </c>
      <c r="L14" s="118">
        <f>+LN(Prices!L11/Prices!L10)</f>
        <v>-9.7829172647811609E-3</v>
      </c>
      <c r="M14" s="118">
        <f t="array" ref="M14">+MMULT(B14:K14,w)</f>
        <v>-4.2794334552160966E-3</v>
      </c>
      <c r="P14">
        <v>20040113</v>
      </c>
      <c r="Q14" s="113">
        <v>-5.1000000000000004E-3</v>
      </c>
      <c r="R14" s="113">
        <v>1.5E-3</v>
      </c>
      <c r="S14" s="113">
        <v>2.5999999999999999E-3</v>
      </c>
    </row>
    <row r="15" spans="1:26" x14ac:dyDescent="0.35">
      <c r="A15" s="110">
        <v>38000</v>
      </c>
      <c r="B15" s="112">
        <f>+LN(Prices!B12/Prices!B11)</f>
        <v>9.795618240465551E-3</v>
      </c>
      <c r="C15" s="113">
        <f>+LN(Prices!C12/Prices!C11)</f>
        <v>3.2900779084111208E-3</v>
      </c>
      <c r="D15" s="113">
        <f>+LN(Prices!D12/Prices!D11)</f>
        <v>-8.4371320538742019E-3</v>
      </c>
      <c r="E15" s="113">
        <f>+LN(Prices!E12/Prices!E11)</f>
        <v>1.5893235902427676E-2</v>
      </c>
      <c r="F15" s="113">
        <f>+LN(Prices!F12/Prices!F11)</f>
        <v>1.8787134733234189E-2</v>
      </c>
      <c r="G15" s="113">
        <f>+LN(Prices!G12/Prices!G11)</f>
        <v>-3.2206147000422834E-3</v>
      </c>
      <c r="H15" s="113">
        <f>+LN(Prices!H12/Prices!H11)</f>
        <v>1.6078388096483993E-2</v>
      </c>
      <c r="I15" s="113">
        <f>+LN(Prices!I12/Prices!I11)</f>
        <v>1.1206271875435662E-2</v>
      </c>
      <c r="J15" s="113">
        <f>+LN(Prices!J12/Prices!J11)</f>
        <v>6.5811124454910239E-4</v>
      </c>
      <c r="K15" s="114">
        <f>+LN(Prices!K12/Prices!K11)</f>
        <v>-5.9698831804892282E-3</v>
      </c>
      <c r="L15" s="118">
        <f>+LN(Prices!L12/Prices!L11)</f>
        <v>6.0807154663404936E-3</v>
      </c>
      <c r="M15" s="118">
        <f t="array" ref="M15">+MMULT(B15:K15,w)</f>
        <v>5.8081208066601596E-3</v>
      </c>
      <c r="P15">
        <v>20040114</v>
      </c>
      <c r="Q15" s="113">
        <v>8.0000000000000002E-3</v>
      </c>
      <c r="R15" s="113">
        <v>-5.9999999999999995E-4</v>
      </c>
      <c r="S15" s="113">
        <v>4.0999999999999995E-3</v>
      </c>
    </row>
    <row r="16" spans="1:26" x14ac:dyDescent="0.35">
      <c r="A16" s="110">
        <v>38001</v>
      </c>
      <c r="B16" s="112">
        <f>+LN(Prices!B13/Prices!B12)</f>
        <v>-5.795992872542682E-3</v>
      </c>
      <c r="C16" s="113">
        <f>+LN(Prices!C13/Prices!C12)</f>
        <v>-5.739459458372765E-2</v>
      </c>
      <c r="D16" s="113">
        <f>+LN(Prices!D13/Prices!D12)</f>
        <v>-6.2189255156557951E-3</v>
      </c>
      <c r="E16" s="113">
        <f>+LN(Prices!E13/Prices!E12)</f>
        <v>2.0350111273992822E-2</v>
      </c>
      <c r="F16" s="113">
        <f>+LN(Prices!F13/Prices!F12)</f>
        <v>-8.7965798868844692E-3</v>
      </c>
      <c r="G16" s="113">
        <f>+LN(Prices!G13/Prices!G12)</f>
        <v>-4.773278752657548E-3</v>
      </c>
      <c r="H16" s="113">
        <f>+LN(Prices!H13/Prices!H12)</f>
        <v>6.7869522888324525E-3</v>
      </c>
      <c r="I16" s="113">
        <f>+LN(Prices!I13/Prices!I12)</f>
        <v>-3.1645226951165098E-3</v>
      </c>
      <c r="J16" s="113">
        <f>+LN(Prices!J13/Prices!J12)</f>
        <v>4.5023681373955113E-2</v>
      </c>
      <c r="K16" s="114">
        <f>+LN(Prices!K13/Prices!K12)</f>
        <v>-9.9347159703726678E-3</v>
      </c>
      <c r="L16" s="118">
        <f>+LN(Prices!L13/Prices!L12)</f>
        <v>-1.3502541115880254E-3</v>
      </c>
      <c r="M16" s="118">
        <f t="array" ref="M16">+MMULT(B16:K16,w)</f>
        <v>-2.3917865340176937E-3</v>
      </c>
      <c r="P16">
        <v>20040115</v>
      </c>
      <c r="Q16" s="113">
        <v>1.5E-3</v>
      </c>
      <c r="R16" s="113">
        <v>2.0000000000000001E-4</v>
      </c>
      <c r="S16" s="113">
        <v>-3.3E-3</v>
      </c>
    </row>
    <row r="17" spans="1:19" x14ac:dyDescent="0.35">
      <c r="A17" s="110">
        <v>38002</v>
      </c>
      <c r="B17" s="112">
        <f>+LN(Prices!B14/Prices!B13)</f>
        <v>9.7567078094547236E-3</v>
      </c>
      <c r="C17" s="113">
        <f>+LN(Prices!C14/Prices!C13)</f>
        <v>-5.6851370901837596E-3</v>
      </c>
      <c r="D17" s="113">
        <f>+LN(Prices!D14/Prices!D13)</f>
        <v>4.1580042179100807E-4</v>
      </c>
      <c r="E17" s="113">
        <f>+LN(Prices!E14/Prices!E13)</f>
        <v>-2.6871730322851175E-3</v>
      </c>
      <c r="F17" s="113">
        <f>+LN(Prices!F14/Prices!F13)</f>
        <v>7.0024881771226233E-2</v>
      </c>
      <c r="G17" s="113">
        <f>+LN(Prices!G14/Prices!G13)</f>
        <v>1.1814483413763056E-2</v>
      </c>
      <c r="H17" s="113">
        <f>+LN(Prices!H14/Prices!H13)</f>
        <v>-8.2216727644926282E-3</v>
      </c>
      <c r="I17" s="113">
        <f>+LN(Prices!I14/Prices!I13)</f>
        <v>-4.1789556474625348E-3</v>
      </c>
      <c r="J17" s="113">
        <f>+LN(Prices!J14/Prices!J13)</f>
        <v>5.2675985827751126E-2</v>
      </c>
      <c r="K17" s="114">
        <f>+LN(Prices!K14/Prices!K13)</f>
        <v>-5.1538521459761812E-3</v>
      </c>
      <c r="L17" s="118">
        <f>+LN(Prices!L14/Prices!L13)</f>
        <v>1.4007093086290596E-2</v>
      </c>
      <c r="M17" s="118">
        <f t="array" ref="M17">+MMULT(B17:K17,w)</f>
        <v>1.1876106856358593E-2</v>
      </c>
      <c r="P17">
        <v>20040116</v>
      </c>
      <c r="Q17" s="113">
        <v>7.1999999999999998E-3</v>
      </c>
      <c r="R17" s="113">
        <v>1.1000000000000001E-3</v>
      </c>
      <c r="S17" s="113">
        <v>4.8999999999999998E-3</v>
      </c>
    </row>
    <row r="18" spans="1:19" x14ac:dyDescent="0.35">
      <c r="A18" s="110">
        <v>38006</v>
      </c>
      <c r="B18" s="112">
        <f>+LN(Prices!B15/Prices!B14)</f>
        <v>1.0376642401016843E-2</v>
      </c>
      <c r="C18" s="113">
        <f>+LN(Prices!C15/Prices!C14)</f>
        <v>4.5341193250144246E-4</v>
      </c>
      <c r="D18" s="113">
        <f>+LN(Prices!D15/Prices!D14)</f>
        <v>-9.3975840407663786E-3</v>
      </c>
      <c r="E18" s="113">
        <f>+LN(Prices!E15/Prices!E14)</f>
        <v>-9.4731318256108064E-3</v>
      </c>
      <c r="F18" s="113">
        <f>+LN(Prices!F15/Prices!F14)</f>
        <v>-9.3117439142862916E-3</v>
      </c>
      <c r="G18" s="113">
        <f>+LN(Prices!G15/Prices!G14)</f>
        <v>3.2858705884181244E-2</v>
      </c>
      <c r="H18" s="113">
        <f>+LN(Prices!H15/Prices!H14)</f>
        <v>1.5846499136963559E-2</v>
      </c>
      <c r="I18" s="113">
        <f>+LN(Prices!I15/Prices!I14)</f>
        <v>-1.3327967544352864E-2</v>
      </c>
      <c r="J18" s="113">
        <f>+LN(Prices!J15/Prices!J14)</f>
        <v>3.6325024783308936E-2</v>
      </c>
      <c r="K18" s="114">
        <f>+LN(Prices!K15/Prices!K14)</f>
        <v>-8.5515790132438246E-3</v>
      </c>
      <c r="L18" s="118">
        <f>+LN(Prices!L15/Prices!L14)</f>
        <v>-4.8286008618870282E-4</v>
      </c>
      <c r="M18" s="118">
        <f t="array" ref="M18">+MMULT(B18:K18,w)</f>
        <v>4.5798277799711856E-3</v>
      </c>
      <c r="P18">
        <v>20040120</v>
      </c>
      <c r="Q18" s="113">
        <v>1.5E-3</v>
      </c>
      <c r="R18" s="113">
        <v>1.2E-2</v>
      </c>
      <c r="S18" s="113">
        <v>4.7999999999999996E-3</v>
      </c>
    </row>
    <row r="19" spans="1:19" x14ac:dyDescent="0.35">
      <c r="A19" s="110">
        <v>38007</v>
      </c>
      <c r="B19" s="112">
        <f>+LN(Prices!B16/Prices!B15)</f>
        <v>7.0898955758868717E-3</v>
      </c>
      <c r="C19" s="113">
        <f>+LN(Prices!C16/Prices!C15)</f>
        <v>-5.3243421670978808E-3</v>
      </c>
      <c r="D19" s="113">
        <f>+LN(Prices!D16/Prices!D15)</f>
        <v>-5.8922729399565428E-3</v>
      </c>
      <c r="E19" s="113">
        <f>+LN(Prices!E16/Prices!E15)</f>
        <v>0</v>
      </c>
      <c r="F19" s="113">
        <f>+LN(Prices!F16/Prices!F15)</f>
        <v>-9.0505603574546449E-3</v>
      </c>
      <c r="G19" s="113">
        <f>+LN(Prices!G16/Prices!G15)</f>
        <v>-2.9204621428538819E-2</v>
      </c>
      <c r="H19" s="113">
        <f>+LN(Prices!H16/Prices!H15)</f>
        <v>-7.2688911489230896E-3</v>
      </c>
      <c r="I19" s="113">
        <f>+LN(Prices!I16/Prices!I15)</f>
        <v>-1.8720729547007473E-3</v>
      </c>
      <c r="J19" s="113">
        <f>+LN(Prices!J16/Prices!J15)</f>
        <v>-8.9001010611060111E-2</v>
      </c>
      <c r="K19" s="114">
        <f>+LN(Prices!K16/Prices!K15)</f>
        <v>-1.2650830321848232E-2</v>
      </c>
      <c r="L19" s="118">
        <f>+LN(Prices!L16/Prices!L15)</f>
        <v>-4.0458585195436835E-3</v>
      </c>
      <c r="M19" s="118">
        <f t="array" ref="M19">+MMULT(B19:K19,w)</f>
        <v>-1.5317470635369319E-2</v>
      </c>
      <c r="P19">
        <v>20040121</v>
      </c>
      <c r="Q19" s="113">
        <v>6.4000000000000003E-3</v>
      </c>
      <c r="R19" s="113">
        <v>-1.0700000000000001E-2</v>
      </c>
      <c r="S19" s="113">
        <v>4.5000000000000005E-3</v>
      </c>
    </row>
    <row r="20" spans="1:19" x14ac:dyDescent="0.35">
      <c r="A20" s="110">
        <v>38008</v>
      </c>
      <c r="B20" s="112">
        <f>+LN(Prices!B17/Prices!B16)</f>
        <v>-1.0298048498291119E-2</v>
      </c>
      <c r="C20" s="113">
        <f>+LN(Prices!C17/Prices!C16)</f>
        <v>-1.919343788973139E-2</v>
      </c>
      <c r="D20" s="113">
        <f>+LN(Prices!D17/Prices!D16)</f>
        <v>-4.2301247511105124E-3</v>
      </c>
      <c r="E20" s="113">
        <f>+LN(Prices!E17/Prices!E16)</f>
        <v>-1.2310000079008492E-2</v>
      </c>
      <c r="F20" s="113">
        <f>+LN(Prices!F17/Prices!F16)</f>
        <v>-1.3375958756720034E-2</v>
      </c>
      <c r="G20" s="113">
        <f>+LN(Prices!G17/Prices!G16)</f>
        <v>0.16572048597224981</v>
      </c>
      <c r="H20" s="113">
        <f>+LN(Prices!H17/Prices!H16)</f>
        <v>1.7287429994520223E-2</v>
      </c>
      <c r="I20" s="113">
        <f>+LN(Prices!I17/Prices!I16)</f>
        <v>-2.8652947640284962E-2</v>
      </c>
      <c r="J20" s="113">
        <f>+LN(Prices!J17/Prices!J16)</f>
        <v>-3.0005442851116365E-2</v>
      </c>
      <c r="K20" s="114">
        <f>+LN(Prices!K17/Prices!K16)</f>
        <v>-1.7862776850887246E-2</v>
      </c>
      <c r="L20" s="118">
        <f>+LN(Prices!L17/Prices!L16)</f>
        <v>-1.0516765655454629E-2</v>
      </c>
      <c r="M20" s="118">
        <f t="array" ref="M20">+MMULT(B20:K20,w)</f>
        <v>4.7079178649619916E-3</v>
      </c>
      <c r="P20">
        <v>20040122</v>
      </c>
      <c r="Q20" s="113">
        <v>-3.2000000000000002E-3</v>
      </c>
      <c r="R20" s="113">
        <v>-5.5000000000000005E-3</v>
      </c>
      <c r="S20" s="113">
        <v>5.9999999999999995E-4</v>
      </c>
    </row>
    <row r="21" spans="1:19" x14ac:dyDescent="0.35">
      <c r="A21" s="110">
        <v>38009</v>
      </c>
      <c r="B21" s="112">
        <f>+LN(Prices!B18/Prices!B17)</f>
        <v>1.6638671372272745E-2</v>
      </c>
      <c r="C21" s="113">
        <f>+LN(Prices!C18/Prices!C17)</f>
        <v>1.6977442718417723E-2</v>
      </c>
      <c r="D21" s="113">
        <f>+LN(Prices!D18/Prices!D17)</f>
        <v>-1.9094097240656581E-3</v>
      </c>
      <c r="E21" s="113">
        <f>+LN(Prices!E18/Prices!E17)</f>
        <v>6.8183634217840877E-4</v>
      </c>
      <c r="F21" s="113">
        <f>+LN(Prices!F18/Prices!F17)</f>
        <v>-3.2044717547093149E-2</v>
      </c>
      <c r="G21" s="113">
        <f>+LN(Prices!G18/Prices!G17)</f>
        <v>-2.0623879442199277E-3</v>
      </c>
      <c r="H21" s="113">
        <f>+LN(Prices!H18/Prices!H17)</f>
        <v>-1.2249542173942516E-3</v>
      </c>
      <c r="I21" s="113">
        <f>+LN(Prices!I18/Prices!I17)</f>
        <v>-3.1547897298002323E-3</v>
      </c>
      <c r="J21" s="113">
        <f>+LN(Prices!J18/Prices!J17)</f>
        <v>-7.1545020626242314E-3</v>
      </c>
      <c r="K21" s="114">
        <f>+LN(Prices!K18/Prices!K17)</f>
        <v>3.7887317081605814E-3</v>
      </c>
      <c r="L21" s="118">
        <f>+LN(Prices!L18/Prices!L17)</f>
        <v>5.1606498338006368E-4</v>
      </c>
      <c r="M21" s="118">
        <f t="array" ref="M21">+MMULT(B21:K21,w)</f>
        <v>-9.4640790841679949E-4</v>
      </c>
      <c r="P21">
        <v>20040123</v>
      </c>
      <c r="Q21" s="113">
        <v>-1.4000000000000002E-3</v>
      </c>
      <c r="R21" s="113">
        <v>8.8999999999999999E-3</v>
      </c>
      <c r="S21" s="113">
        <v>-4.3E-3</v>
      </c>
    </row>
    <row r="22" spans="1:19" x14ac:dyDescent="0.35">
      <c r="A22" s="110">
        <v>38012</v>
      </c>
      <c r="B22" s="112">
        <f>+LN(Prices!B19/Prices!B18)</f>
        <v>1.1174426397613702E-2</v>
      </c>
      <c r="C22" s="113">
        <f>+LN(Prices!C19/Prices!C18)</f>
        <v>1.9769362752214567E-2</v>
      </c>
      <c r="D22" s="113">
        <f>+LN(Prices!D19/Prices!D18)</f>
        <v>2.246813674510233E-2</v>
      </c>
      <c r="E22" s="113">
        <f>+LN(Prices!E19/Prices!E18)</f>
        <v>-4.8190762589915021E-3</v>
      </c>
      <c r="F22" s="113">
        <f>+LN(Prices!F19/Prices!F18)</f>
        <v>3.1333898502172719E-2</v>
      </c>
      <c r="G22" s="113">
        <f>+LN(Prices!G19/Prices!G18)</f>
        <v>-1.6129381929883529E-2</v>
      </c>
      <c r="H22" s="113">
        <f>+LN(Prices!H19/Prices!H18)</f>
        <v>-1.4017875083240107E-3</v>
      </c>
      <c r="I22" s="113">
        <f>+LN(Prices!I19/Prices!I18)</f>
        <v>2.635004077068568E-2</v>
      </c>
      <c r="J22" s="113">
        <f>+LN(Prices!J19/Prices!J18)</f>
        <v>1.8111749943046103E-2</v>
      </c>
      <c r="K22" s="114">
        <f>+LN(Prices!K19/Prices!K18)</f>
        <v>2.1192944727543291E-2</v>
      </c>
      <c r="L22" s="118">
        <f>+LN(Prices!L19/Prices!L18)</f>
        <v>1.4555165267870568E-2</v>
      </c>
      <c r="M22" s="118">
        <f t="array" ref="M22">+MMULT(B22:K22,w)</f>
        <v>1.2805031414117936E-2</v>
      </c>
      <c r="P22">
        <v>20040126</v>
      </c>
      <c r="Q22" s="113">
        <v>1.1200000000000002E-2</v>
      </c>
      <c r="R22" s="113">
        <v>-1E-3</v>
      </c>
      <c r="S22" s="113">
        <v>-3.7000000000000002E-3</v>
      </c>
    </row>
    <row r="23" spans="1:19" x14ac:dyDescent="0.35">
      <c r="A23" s="110">
        <v>38013</v>
      </c>
      <c r="B23" s="112">
        <f>+LN(Prices!B20/Prices!B19)</f>
        <v>-1.9284032276348988E-2</v>
      </c>
      <c r="C23" s="113">
        <f>+LN(Prices!C20/Prices!C19)</f>
        <v>2.6193913715040437E-3</v>
      </c>
      <c r="D23" s="113">
        <f>+LN(Prices!D20/Prices!D19)</f>
        <v>-2.3530497410194046E-2</v>
      </c>
      <c r="E23" s="113">
        <f>+LN(Prices!E20/Prices!E19)</f>
        <v>-1.8769259024753245E-2</v>
      </c>
      <c r="F23" s="113">
        <f>+LN(Prices!F20/Prices!F19)</f>
        <v>-2.5134701609036379E-2</v>
      </c>
      <c r="G23" s="113">
        <f>+LN(Prices!G20/Prices!G19)</f>
        <v>-1.4183511018214665E-2</v>
      </c>
      <c r="H23" s="113">
        <f>+LN(Prices!H20/Prices!H19)</f>
        <v>-2.2879423114645275E-2</v>
      </c>
      <c r="I23" s="113">
        <f>+LN(Prices!I20/Prices!I19)</f>
        <v>-2.3370937290211179E-2</v>
      </c>
      <c r="J23" s="113">
        <f>+LN(Prices!J20/Prices!J19)</f>
        <v>-2.5673955052458097E-3</v>
      </c>
      <c r="K23" s="114">
        <f>+LN(Prices!K20/Prices!K19)</f>
        <v>-2.4981676435703922E-2</v>
      </c>
      <c r="L23" s="118">
        <f>+LN(Prices!L20/Prices!L19)</f>
        <v>-2.2409810232241877E-2</v>
      </c>
      <c r="M23" s="118">
        <f t="array" ref="M23">+MMULT(B23:K23,w)</f>
        <v>-1.7208204231284947E-2</v>
      </c>
      <c r="P23">
        <v>20040127</v>
      </c>
      <c r="Q23" s="113">
        <v>-9.5999999999999992E-3</v>
      </c>
      <c r="R23" s="113">
        <v>-5.9999999999999995E-4</v>
      </c>
      <c r="S23" s="113">
        <v>2.0000000000000001E-4</v>
      </c>
    </row>
    <row r="24" spans="1:19" x14ac:dyDescent="0.35">
      <c r="A24" s="110">
        <v>38014</v>
      </c>
      <c r="B24" s="112">
        <f>+LN(Prices!B21/Prices!B20)</f>
        <v>-1.9296203547767232E-2</v>
      </c>
      <c r="C24" s="113">
        <f>+LN(Prices!C21/Prices!C20)</f>
        <v>-2.4152019886689139E-2</v>
      </c>
      <c r="D24" s="113">
        <f>+LN(Prices!D21/Prices!D20)</f>
        <v>-1.8234979147857461E-2</v>
      </c>
      <c r="E24" s="113">
        <f>+LN(Prices!E21/Prices!E20)</f>
        <v>-1.854576129706962E-2</v>
      </c>
      <c r="F24" s="113">
        <f>+LN(Prices!F21/Prices!F20)</f>
        <v>-2.6531274440078665E-2</v>
      </c>
      <c r="G24" s="113">
        <f>+LN(Prices!G21/Prices!G20)</f>
        <v>-4.4688778684201944E-2</v>
      </c>
      <c r="H24" s="113">
        <f>+LN(Prices!H21/Prices!H20)</f>
        <v>-7.0223830251403413E-2</v>
      </c>
      <c r="I24" s="113">
        <f>+LN(Prices!I21/Prices!I20)</f>
        <v>-9.5001864053318105E-3</v>
      </c>
      <c r="J24" s="113">
        <f>+LN(Prices!J21/Prices!J20)</f>
        <v>-1.6850690351855765E-2</v>
      </c>
      <c r="K24" s="114">
        <f>+LN(Prices!K21/Prices!K20)</f>
        <v>-7.9336085176621718E-3</v>
      </c>
      <c r="L24" s="118">
        <f>+LN(Prices!L21/Prices!L20)</f>
        <v>-1.8374371066817191E-2</v>
      </c>
      <c r="M24" s="118">
        <f t="array" ref="M24">+MMULT(B24:K24,w)</f>
        <v>-2.5595733252991724E-2</v>
      </c>
      <c r="P24">
        <v>20040128</v>
      </c>
      <c r="Q24" s="113">
        <v>-1.44E-2</v>
      </c>
      <c r="R24" s="113">
        <v>-4.0000000000000001E-3</v>
      </c>
      <c r="S24" s="113">
        <v>-3.8E-3</v>
      </c>
    </row>
    <row r="25" spans="1:19" x14ac:dyDescent="0.35">
      <c r="A25" s="110">
        <v>38015</v>
      </c>
      <c r="B25" s="112">
        <f>+LN(Prices!B22/Prices!B21)</f>
        <v>7.1893167063454815E-3</v>
      </c>
      <c r="C25" s="113">
        <f>+LN(Prices!C22/Prices!C21)</f>
        <v>7.0993882705278856E-3</v>
      </c>
      <c r="D25" s="113">
        <f>+LN(Prices!D22/Prices!D21)</f>
        <v>-2.1673177100970044E-3</v>
      </c>
      <c r="E25" s="113">
        <f>+LN(Prices!E22/Prices!E21)</f>
        <v>1.7773348285099272E-2</v>
      </c>
      <c r="F25" s="113">
        <f>+LN(Prices!F22/Prices!F21)</f>
        <v>-3.1096487705949492E-2</v>
      </c>
      <c r="G25" s="113">
        <f>+LN(Prices!G22/Prices!G21)</f>
        <v>-1.6123728203654118E-2</v>
      </c>
      <c r="H25" s="113">
        <f>+LN(Prices!H22/Prices!H21)</f>
        <v>-5.417414683948904E-2</v>
      </c>
      <c r="I25" s="113">
        <f>+LN(Prices!I22/Prices!I21)</f>
        <v>1.7177001651312057E-2</v>
      </c>
      <c r="J25" s="113">
        <f>+LN(Prices!J22/Prices!J21)</f>
        <v>-4.1366805212020338E-2</v>
      </c>
      <c r="K25" s="114">
        <f>+LN(Prices!K22/Prices!K21)</f>
        <v>-1.5736411845107885E-2</v>
      </c>
      <c r="L25" s="118">
        <f>+LN(Prices!L22/Prices!L21)</f>
        <v>3.2329670023192141E-3</v>
      </c>
      <c r="M25" s="118">
        <f t="array" ref="M25">+MMULT(B25:K25,w)</f>
        <v>-1.1142584260303319E-2</v>
      </c>
      <c r="P25">
        <v>20040129</v>
      </c>
      <c r="Q25" s="113">
        <v>2.5000000000000001E-3</v>
      </c>
      <c r="R25" s="113">
        <v>-9.7999999999999997E-3</v>
      </c>
      <c r="S25" s="113">
        <v>-7.9000000000000008E-3</v>
      </c>
    </row>
    <row r="26" spans="1:19" x14ac:dyDescent="0.35">
      <c r="A26" s="110">
        <v>38016</v>
      </c>
      <c r="B26" s="112">
        <f>+LN(Prices!B23/Prices!B22)</f>
        <v>-9.3587141720098948E-3</v>
      </c>
      <c r="C26" s="113">
        <f>+LN(Prices!C23/Prices!C22)</f>
        <v>-5.3361225075572016E-3</v>
      </c>
      <c r="D26" s="113">
        <f>+LN(Prices!D23/Prices!D22)</f>
        <v>1.9125972498349596E-2</v>
      </c>
      <c r="E26" s="113">
        <f>+LN(Prices!E23/Prices!E22)</f>
        <v>-2.3530320507416741E-2</v>
      </c>
      <c r="F26" s="113">
        <f>+LN(Prices!F23/Prices!F22)</f>
        <v>-9.678794675465896E-3</v>
      </c>
      <c r="G26" s="113">
        <f>+LN(Prices!G23/Prices!G22)</f>
        <v>3.6907629599342975E-2</v>
      </c>
      <c r="H26" s="113">
        <f>+LN(Prices!H23/Prices!H22)</f>
        <v>2.3691130114413116E-2</v>
      </c>
      <c r="I26" s="113">
        <f>+LN(Prices!I23/Prices!I22)</f>
        <v>1.842470324157014E-2</v>
      </c>
      <c r="J26" s="113">
        <f>+LN(Prices!J23/Prices!J22)</f>
        <v>1.2187016103243598E-2</v>
      </c>
      <c r="K26" s="114">
        <f>+LN(Prices!K23/Prices!K22)</f>
        <v>-1.2050655134942951E-2</v>
      </c>
      <c r="L26" s="118">
        <f>+LN(Prices!L23/Prices!L22)</f>
        <v>-2.2211229811899755E-3</v>
      </c>
      <c r="M26" s="118">
        <f t="array" ref="M26">+MMULT(B26:K26,w)</f>
        <v>5.0381844559526743E-3</v>
      </c>
      <c r="P26">
        <v>20040130</v>
      </c>
      <c r="Q26" s="113">
        <v>-1.5E-3</v>
      </c>
      <c r="R26" s="113">
        <v>3.0999999999999999E-3</v>
      </c>
      <c r="S26" s="113">
        <v>2.5999999999999999E-3</v>
      </c>
    </row>
    <row r="27" spans="1:19" x14ac:dyDescent="0.35">
      <c r="A27" s="110">
        <v>38019</v>
      </c>
      <c r="B27" s="112">
        <f>+LN(Prices!B24/Prices!B23)</f>
        <v>-9.0809643036065049E-3</v>
      </c>
      <c r="C27" s="113">
        <f>+LN(Prices!C24/Prices!C23)</f>
        <v>-1.0692482729410417E-2</v>
      </c>
      <c r="D27" s="113">
        <f>+LN(Prices!D24/Prices!D23)</f>
        <v>-5.9778145559150333E-3</v>
      </c>
      <c r="E27" s="113">
        <f>+LN(Prices!E24/Prices!E23)</f>
        <v>-1.6002795161952497E-2</v>
      </c>
      <c r="F27" s="113">
        <f>+LN(Prices!F24/Prices!F23)</f>
        <v>1.8880114997686822E-2</v>
      </c>
      <c r="G27" s="113">
        <f>+LN(Prices!G24/Prices!G23)</f>
        <v>-9.306211956240552E-3</v>
      </c>
      <c r="H27" s="113">
        <f>+LN(Prices!H24/Prices!H23)</f>
        <v>-4.3180925404921355E-2</v>
      </c>
      <c r="I27" s="113">
        <f>+LN(Prices!I24/Prices!I23)</f>
        <v>-1.8076047993209141E-2</v>
      </c>
      <c r="J27" s="113">
        <f>+LN(Prices!J24/Prices!J23)</f>
        <v>-1.4915530756447519E-2</v>
      </c>
      <c r="K27" s="114">
        <f>+LN(Prices!K24/Prices!K23)</f>
        <v>-6.5767330828934226E-3</v>
      </c>
      <c r="L27" s="118">
        <f>+LN(Prices!L24/Prices!L23)</f>
        <v>-3.5156967629140765E-3</v>
      </c>
      <c r="M27" s="118">
        <f t="array" ref="M27">+MMULT(B27:K27,w)</f>
        <v>-1.1492939094690962E-2</v>
      </c>
      <c r="P27">
        <v>20040202</v>
      </c>
      <c r="Q27" s="113">
        <v>2.7000000000000001E-3</v>
      </c>
      <c r="R27" s="113">
        <v>-3.4000000000000002E-3</v>
      </c>
      <c r="S27" s="113">
        <v>-3.3E-3</v>
      </c>
    </row>
    <row r="28" spans="1:19" x14ac:dyDescent="0.35">
      <c r="A28" s="110">
        <v>38020</v>
      </c>
      <c r="B28" s="112">
        <f>+LN(Prices!B25/Prices!B24)</f>
        <v>-4.0251209492259358E-3</v>
      </c>
      <c r="C28" s="113">
        <f>+LN(Prices!C25/Prices!C24)</f>
        <v>-2.7076126827240603E-3</v>
      </c>
      <c r="D28" s="113">
        <f>+LN(Prices!D25/Prices!D24)</f>
        <v>-2.625164309293888E-2</v>
      </c>
      <c r="E28" s="113">
        <f>+LN(Prices!E25/Prices!E24)</f>
        <v>1.9601942542151286E-2</v>
      </c>
      <c r="F28" s="113">
        <f>+LN(Prices!F25/Prices!F24)</f>
        <v>7.98124737905446E-3</v>
      </c>
      <c r="G28" s="113">
        <f>+LN(Prices!G25/Prices!G24)</f>
        <v>-1.1477689439448316E-2</v>
      </c>
      <c r="H28" s="113">
        <f>+LN(Prices!H25/Prices!H24)</f>
        <v>-7.1481982915218567E-2</v>
      </c>
      <c r="I28" s="113">
        <f>+LN(Prices!I25/Prices!I24)</f>
        <v>-2.0856334249792635E-3</v>
      </c>
      <c r="J28" s="113">
        <f>+LN(Prices!J25/Prices!J24)</f>
        <v>7.4855742526633122E-3</v>
      </c>
      <c r="K28" s="114">
        <f>+LN(Prices!K25/Prices!K24)</f>
        <v>3.500199319507797E-2</v>
      </c>
      <c r="L28" s="118">
        <f>+LN(Prices!L25/Prices!L24)</f>
        <v>2.6915567866876329E-3</v>
      </c>
      <c r="M28" s="118">
        <f t="array" ref="M28">+MMULT(B28:K28,w)</f>
        <v>-4.7958925135587992E-3</v>
      </c>
      <c r="P28">
        <v>20040203</v>
      </c>
      <c r="Q28" s="113">
        <v>0</v>
      </c>
      <c r="R28" s="113">
        <v>-1.8E-3</v>
      </c>
      <c r="S28" s="113">
        <v>-8.9999999999999998E-4</v>
      </c>
    </row>
    <row r="29" spans="1:19" x14ac:dyDescent="0.35">
      <c r="A29" s="110">
        <v>38021</v>
      </c>
      <c r="B29" s="112">
        <f>+LN(Prices!B26/Prices!B25)</f>
        <v>-1.0314848439738684E-2</v>
      </c>
      <c r="C29" s="113">
        <f>+LN(Prices!C26/Prices!C25)</f>
        <v>-2.1320774204723104E-2</v>
      </c>
      <c r="D29" s="113">
        <f>+LN(Prices!D26/Prices!D25)</f>
        <v>-1.1941760664283388E-2</v>
      </c>
      <c r="E29" s="113">
        <f>+LN(Prices!E26/Prices!E25)</f>
        <v>-4.7099473073170889E-2</v>
      </c>
      <c r="F29" s="113">
        <f>+LN(Prices!F26/Prices!F25)</f>
        <v>-9.2361274723039025E-2</v>
      </c>
      <c r="G29" s="113">
        <f>+LN(Prices!G26/Prices!G25)</f>
        <v>-3.1793564501186318E-2</v>
      </c>
      <c r="H29" s="113">
        <f>+LN(Prices!H26/Prices!H25)</f>
        <v>9.9635497111912504E-3</v>
      </c>
      <c r="I29" s="113">
        <f>+LN(Prices!I26/Prices!I25)</f>
        <v>-1.8451744186477478E-2</v>
      </c>
      <c r="J29" s="113">
        <f>+LN(Prices!J26/Prices!J25)</f>
        <v>-4.2942886089392646E-2</v>
      </c>
      <c r="K29" s="114">
        <f>+LN(Prices!K26/Prices!K25)</f>
        <v>-4.3668122297236642E-2</v>
      </c>
      <c r="L29" s="118">
        <f>+LN(Prices!L26/Prices!L25)</f>
        <v>-1.9794449563756283E-2</v>
      </c>
      <c r="M29" s="118">
        <f t="array" ref="M29">+MMULT(B29:K29,w)</f>
        <v>-3.0993089846805693E-2</v>
      </c>
      <c r="P29">
        <v>20040204</v>
      </c>
      <c r="Q29" s="113">
        <v>-9.7000000000000003E-3</v>
      </c>
      <c r="R29" s="113">
        <v>-1.5600000000000001E-2</v>
      </c>
      <c r="S29" s="113">
        <v>-3.8E-3</v>
      </c>
    </row>
    <row r="30" spans="1:19" x14ac:dyDescent="0.35">
      <c r="A30" s="110">
        <v>38022</v>
      </c>
      <c r="B30" s="112">
        <f>+LN(Prices!B27/Prices!B26)</f>
        <v>-1.8535497719450568E-3</v>
      </c>
      <c r="C30" s="113">
        <f>+LN(Prices!C27/Prices!C26)</f>
        <v>2.8502961702011883E-2</v>
      </c>
      <c r="D30" s="113">
        <f>+LN(Prices!D27/Prices!D26)</f>
        <v>2.5262189084973456E-2</v>
      </c>
      <c r="E30" s="113">
        <f>+LN(Prices!E27/Prices!E26)</f>
        <v>2.1613541757874378E-2</v>
      </c>
      <c r="F30" s="113">
        <f>+LN(Prices!F27/Prices!F26)</f>
        <v>-1.0852365718925477E-2</v>
      </c>
      <c r="G30" s="113">
        <f>+LN(Prices!G27/Prices!G26)</f>
        <v>4.9166123296850182E-2</v>
      </c>
      <c r="H30" s="113">
        <f>+LN(Prices!H27/Prices!H26)</f>
        <v>1.4218767385307611E-2</v>
      </c>
      <c r="I30" s="113">
        <f>+LN(Prices!I27/Prices!I26)</f>
        <v>8.3025641999379986E-3</v>
      </c>
      <c r="J30" s="113">
        <f>+LN(Prices!J27/Prices!J26)</f>
        <v>2.8268570061528481E-3</v>
      </c>
      <c r="K30" s="114">
        <f>+LN(Prices!K27/Prices!K26)</f>
        <v>-3.3378974845967475E-3</v>
      </c>
      <c r="L30" s="118">
        <f>+LN(Prices!L27/Prices!L26)</f>
        <v>1.6532091043811755E-3</v>
      </c>
      <c r="M30" s="118">
        <f t="array" ref="M30">+MMULT(B30:K30,w)</f>
        <v>1.3384919145764108E-2</v>
      </c>
      <c r="P30">
        <v>20040205</v>
      </c>
      <c r="Q30" s="113">
        <v>2.3E-3</v>
      </c>
      <c r="R30" s="113">
        <v>5.1000000000000004E-3</v>
      </c>
      <c r="S30" s="113">
        <v>4.0000000000000002E-4</v>
      </c>
    </row>
    <row r="31" spans="1:19" x14ac:dyDescent="0.35">
      <c r="A31" s="110">
        <v>38023</v>
      </c>
      <c r="B31" s="112">
        <f>+LN(Prices!B28/Prices!B27)</f>
        <v>4.4447907997400568E-3</v>
      </c>
      <c r="C31" s="113">
        <f>+LN(Prices!C28/Prices!C27)</f>
        <v>1.2851215712614486E-2</v>
      </c>
      <c r="D31" s="113">
        <f>+LN(Prices!D28/Prices!D27)</f>
        <v>8.4242856998905189E-3</v>
      </c>
      <c r="E31" s="113">
        <f>+LN(Prices!E28/Prices!E27)</f>
        <v>-1.0379066373434708E-2</v>
      </c>
      <c r="F31" s="113">
        <f>+LN(Prices!F28/Prices!F27)</f>
        <v>3.7895356785294106E-2</v>
      </c>
      <c r="G31" s="113">
        <f>+LN(Prices!G28/Prices!G27)</f>
        <v>4.6339821459648066E-2</v>
      </c>
      <c r="H31" s="113">
        <f>+LN(Prices!H28/Prices!H27)</f>
        <v>6.7107081581824005E-3</v>
      </c>
      <c r="I31" s="113">
        <f>+LN(Prices!I28/Prices!I27)</f>
        <v>1.4490025747866278E-2</v>
      </c>
      <c r="J31" s="113">
        <f>+LN(Prices!J28/Prices!J27)</f>
        <v>5.2915126002082133E-2</v>
      </c>
      <c r="K31" s="114">
        <f>+LN(Prices!K28/Prices!K27)</f>
        <v>3.1580126495320389E-2</v>
      </c>
      <c r="L31" s="118">
        <f>+LN(Prices!L28/Prices!L27)</f>
        <v>2.288914291870842E-2</v>
      </c>
      <c r="M31" s="118">
        <f t="array" ref="M31">+MMULT(B31:K31,w)</f>
        <v>2.0527239048720378E-2</v>
      </c>
      <c r="P31">
        <v>20040206</v>
      </c>
      <c r="Q31" s="113">
        <v>1.3899999999999999E-2</v>
      </c>
      <c r="R31" s="113">
        <v>1.1299999999999999E-2</v>
      </c>
      <c r="S31" s="113">
        <v>2.8000000000000004E-3</v>
      </c>
    </row>
    <row r="32" spans="1:19" x14ac:dyDescent="0.35">
      <c r="A32" s="110">
        <v>38026</v>
      </c>
      <c r="B32" s="112">
        <f>+LN(Prices!B29/Prices!B28)</f>
        <v>-6.6695085251563058E-3</v>
      </c>
      <c r="C32" s="113">
        <f>+LN(Prices!C29/Prices!C28)</f>
        <v>-1.8814680997055087E-3</v>
      </c>
      <c r="D32" s="113">
        <f>+LN(Prices!D29/Prices!D28)</f>
        <v>9.2067880827813985E-3</v>
      </c>
      <c r="E32" s="113">
        <f>+LN(Prices!E29/Prices!E28)</f>
        <v>-1.0487922201535386E-2</v>
      </c>
      <c r="F32" s="113">
        <f>+LN(Prices!F29/Prices!F28)</f>
        <v>-2.8341760946208523E-3</v>
      </c>
      <c r="G32" s="113">
        <f>+LN(Prices!G29/Prices!G28)</f>
        <v>-9.1389783761400539E-4</v>
      </c>
      <c r="H32" s="113">
        <f>+LN(Prices!H29/Prices!H28)</f>
        <v>-1.0628014582105839E-2</v>
      </c>
      <c r="I32" s="113">
        <f>+LN(Prices!I29/Prices!I28)</f>
        <v>-9.227028021575736E-3</v>
      </c>
      <c r="J32" s="113">
        <f>+LN(Prices!J29/Prices!J28)</f>
        <v>8.0000426670763704E-3</v>
      </c>
      <c r="K32" s="114">
        <f>+LN(Prices!K29/Prices!K28)</f>
        <v>-1.0086829797916272E-2</v>
      </c>
      <c r="L32" s="118">
        <f>+LN(Prices!L29/Prices!L28)</f>
        <v>-5.3781912060771597E-3</v>
      </c>
      <c r="M32" s="118">
        <f t="array" ref="M32">+MMULT(B32:K32,w)</f>
        <v>-3.5522014410372133E-3</v>
      </c>
      <c r="P32">
        <v>20040209</v>
      </c>
      <c r="Q32" s="113">
        <v>-1E-3</v>
      </c>
      <c r="R32" s="113">
        <v>3.4000000000000002E-3</v>
      </c>
      <c r="S32" s="113">
        <v>3.9000000000000003E-3</v>
      </c>
    </row>
    <row r="33" spans="1:19" x14ac:dyDescent="0.35">
      <c r="A33" s="110">
        <v>38027</v>
      </c>
      <c r="B33" s="112">
        <f>+LN(Prices!B30/Prices!B29)</f>
        <v>4.4495826439099936E-3</v>
      </c>
      <c r="C33" s="113">
        <f>+LN(Prices!C30/Prices!C29)</f>
        <v>1.3673221728253838E-2</v>
      </c>
      <c r="D33" s="113">
        <f>+LN(Prices!D30/Prices!D29)</f>
        <v>-6.395906837797636E-4</v>
      </c>
      <c r="E33" s="113">
        <f>+LN(Prices!E30/Prices!E29)</f>
        <v>8.2542510537924642E-3</v>
      </c>
      <c r="F33" s="113">
        <f>+LN(Prices!F30/Prices!F29)</f>
        <v>4.4494744240611327E-3</v>
      </c>
      <c r="G33" s="113">
        <f>+LN(Prices!G30/Prices!G29)</f>
        <v>-5.0358791942058612E-2</v>
      </c>
      <c r="H33" s="113">
        <f>+LN(Prices!H30/Prices!H29)</f>
        <v>-5.9048832044082339E-3</v>
      </c>
      <c r="I33" s="113">
        <f>+LN(Prices!I30/Prices!I29)</f>
        <v>1.6139047544358995E-2</v>
      </c>
      <c r="J33" s="113">
        <f>+LN(Prices!J30/Prices!J29)</f>
        <v>3.1375122567753835E-2</v>
      </c>
      <c r="K33" s="114">
        <f>+LN(Prices!K30/Prices!K29)</f>
        <v>-9.8436515317189711E-4</v>
      </c>
      <c r="L33" s="118">
        <f>+LN(Prices!L30/Prices!L29)</f>
        <v>6.2717509673233963E-3</v>
      </c>
      <c r="M33" s="118">
        <f t="array" ref="M33">+MMULT(B33:K33,w)</f>
        <v>2.0453068978711756E-3</v>
      </c>
      <c r="P33">
        <v>20040210</v>
      </c>
      <c r="Q33" s="113">
        <v>5.6000000000000008E-3</v>
      </c>
      <c r="R33" s="113">
        <v>5.4000000000000003E-3</v>
      </c>
      <c r="S33" s="113">
        <v>2.3E-3</v>
      </c>
    </row>
    <row r="34" spans="1:19" x14ac:dyDescent="0.35">
      <c r="A34" s="110">
        <v>38028</v>
      </c>
      <c r="B34" s="112">
        <f>+LN(Prices!B31/Prices!B30)</f>
        <v>4.7994085266538844E-3</v>
      </c>
      <c r="C34" s="113">
        <f>+LN(Prices!C31/Prices!C30)</f>
        <v>3.5058186126790215E-2</v>
      </c>
      <c r="D34" s="113">
        <f>+LN(Prices!D31/Prices!D30)</f>
        <v>2.0684570302922714E-2</v>
      </c>
      <c r="E34" s="113">
        <f>+LN(Prices!E31/Prices!E30)</f>
        <v>2.2885184537914067E-2</v>
      </c>
      <c r="F34" s="113">
        <f>+LN(Prices!F31/Prices!F30)</f>
        <v>-2.2032069227191371E-2</v>
      </c>
      <c r="G34" s="113">
        <f>+LN(Prices!G31/Prices!G30)</f>
        <v>-1.1605546120308003E-2</v>
      </c>
      <c r="H34" s="113">
        <f>+LN(Prices!H31/Prices!H30)</f>
        <v>3.3433503282634947E-2</v>
      </c>
      <c r="I34" s="113">
        <f>+LN(Prices!I31/Prices!I30)</f>
        <v>2.1963888630710242E-2</v>
      </c>
      <c r="J34" s="113">
        <f>+LN(Prices!J31/Prices!J30)</f>
        <v>1.0880107328028422E-2</v>
      </c>
      <c r="K34" s="114">
        <f>+LN(Prices!K31/Prices!K30)</f>
        <v>1.4626213621936876E-2</v>
      </c>
      <c r="L34" s="118">
        <f>+LN(Prices!L31/Prices!L30)</f>
        <v>9.2156155500126118E-3</v>
      </c>
      <c r="M34" s="118">
        <f t="array" ref="M34">+MMULT(B34:K34,w)</f>
        <v>1.30693447010092E-2</v>
      </c>
      <c r="P34">
        <v>20040211</v>
      </c>
      <c r="Q34" s="113">
        <v>1.04E-2</v>
      </c>
      <c r="R34" s="113">
        <v>-2.0999999999999999E-3</v>
      </c>
      <c r="S34" s="113">
        <v>-2.0999999999999999E-3</v>
      </c>
    </row>
    <row r="35" spans="1:19" x14ac:dyDescent="0.35">
      <c r="A35" s="110">
        <v>38029</v>
      </c>
      <c r="B35" s="112">
        <f>+LN(Prices!B32/Prices!B31)</f>
        <v>-7.3913170153005739E-3</v>
      </c>
      <c r="C35" s="113">
        <f>+LN(Prices!C32/Prices!C31)</f>
        <v>-2.911210207458553E-3</v>
      </c>
      <c r="D35" s="113">
        <f>+LN(Prices!D32/Prices!D31)</f>
        <v>-7.3383283500280802E-3</v>
      </c>
      <c r="E35" s="113">
        <f>+LN(Prices!E32/Prices!E31)</f>
        <v>1.4611116273839757E-3</v>
      </c>
      <c r="F35" s="113">
        <f>+LN(Prices!F32/Prices!F31)</f>
        <v>-7.8692680266486733E-3</v>
      </c>
      <c r="G35" s="113">
        <f>+LN(Prices!G32/Prices!G31)</f>
        <v>3.6030098127382899E-2</v>
      </c>
      <c r="H35" s="113">
        <f>+LN(Prices!H32/Prices!H31)</f>
        <v>-1.6985142087686442E-3</v>
      </c>
      <c r="I35" s="113">
        <f>+LN(Prices!I32/Prices!I31)</f>
        <v>-1.2883912208585355E-2</v>
      </c>
      <c r="J35" s="113">
        <f>+LN(Prices!J32/Prices!J31)</f>
        <v>-4.0265179487772307E-2</v>
      </c>
      <c r="K35" s="114">
        <f>+LN(Prices!K32/Prices!K31)</f>
        <v>-8.0963759791740746E-3</v>
      </c>
      <c r="L35" s="118">
        <f>+LN(Prices!L32/Prices!L31)</f>
        <v>-8.5159956482735773E-3</v>
      </c>
      <c r="M35" s="118">
        <f t="array" ref="M35">+MMULT(B35:K35,w)</f>
        <v>-5.0962895728969386E-3</v>
      </c>
      <c r="P35">
        <v>20040212</v>
      </c>
      <c r="Q35" s="113">
        <v>-4.5999999999999999E-3</v>
      </c>
      <c r="R35" s="113">
        <v>-1.1000000000000001E-3</v>
      </c>
      <c r="S35" s="113">
        <v>-2.0999999999999999E-3</v>
      </c>
    </row>
    <row r="36" spans="1:19" x14ac:dyDescent="0.35">
      <c r="A36" s="110">
        <v>38030</v>
      </c>
      <c r="B36" s="112">
        <f>+LN(Prices!B33/Prices!B32)</f>
        <v>-1.3448790088191446E-2</v>
      </c>
      <c r="C36" s="113">
        <f>+LN(Prices!C33/Prices!C32)</f>
        <v>-3.1250574271396159E-2</v>
      </c>
      <c r="D36" s="113">
        <f>+LN(Prices!D33/Prices!D32)</f>
        <v>-2.3851215822180024E-2</v>
      </c>
      <c r="E36" s="113">
        <f>+LN(Prices!E33/Prices!E32)</f>
        <v>5.0894985881155159E-3</v>
      </c>
      <c r="F36" s="113">
        <f>+LN(Prices!F33/Prices!F32)</f>
        <v>4.1452099504631524E-4</v>
      </c>
      <c r="G36" s="113">
        <f>+LN(Prices!G33/Prices!G32)</f>
        <v>-4.8334503923264549E-2</v>
      </c>
      <c r="H36" s="113">
        <f>+LN(Prices!H33/Prices!H32)</f>
        <v>-1.4555051471830853E-2</v>
      </c>
      <c r="I36" s="113">
        <f>+LN(Prices!I33/Prices!I32)</f>
        <v>-1.5991995944908272E-2</v>
      </c>
      <c r="J36" s="113">
        <f>+LN(Prices!J33/Prices!J32)</f>
        <v>-9.9900930750862985E-3</v>
      </c>
      <c r="K36" s="114">
        <f>+LN(Prices!K33/Prices!K32)</f>
        <v>-1.9714442289668375E-2</v>
      </c>
      <c r="L36" s="118">
        <f>+LN(Prices!L33/Prices!L32)</f>
        <v>-1.1300236463799887E-2</v>
      </c>
      <c r="M36" s="118">
        <f t="array" ref="M36">+MMULT(B36:K36,w)</f>
        <v>-1.7163264730336414E-2</v>
      </c>
      <c r="P36">
        <v>20040213</v>
      </c>
      <c r="Q36" s="113">
        <v>-5.6999999999999993E-3</v>
      </c>
      <c r="R36" s="113">
        <v>-7.1999999999999998E-3</v>
      </c>
      <c r="S36" s="113">
        <v>-7.000000000000001E-4</v>
      </c>
    </row>
    <row r="37" spans="1:19" x14ac:dyDescent="0.35">
      <c r="A37" s="110">
        <v>38034</v>
      </c>
      <c r="B37" s="112">
        <f>+LN(Prices!B34/Prices!B33)</f>
        <v>1.4931430478196592E-2</v>
      </c>
      <c r="C37" s="113">
        <f>+LN(Prices!C34/Prices!C33)</f>
        <v>6.9517802845854336E-3</v>
      </c>
      <c r="D37" s="113">
        <f>+LN(Prices!D34/Prices!D33)</f>
        <v>3.6570977620762066E-3</v>
      </c>
      <c r="E37" s="113">
        <f>+LN(Prices!E34/Prices!E33)</f>
        <v>-2.1813264220282781E-3</v>
      </c>
      <c r="F37" s="113">
        <f>+LN(Prices!F34/Prices!F33)</f>
        <v>7.8660195189767974E-3</v>
      </c>
      <c r="G37" s="113">
        <f>+LN(Prices!G34/Prices!G33)</f>
        <v>-7.3425915879146587E-3</v>
      </c>
      <c r="H37" s="113">
        <f>+LN(Prices!H34/Prices!H33)</f>
        <v>-1.8496882480694938E-2</v>
      </c>
      <c r="I37" s="113">
        <f>+LN(Prices!I34/Prices!I33)</f>
        <v>3.1732268238896737E-2</v>
      </c>
      <c r="J37" s="113">
        <f>+LN(Prices!J34/Prices!J33)</f>
        <v>-6.6956815357223853E-4</v>
      </c>
      <c r="K37" s="114">
        <f>+LN(Prices!K34/Prices!K33)</f>
        <v>2.1987698932390873E-2</v>
      </c>
      <c r="L37" s="118">
        <f>+LN(Prices!L34/Prices!L33)</f>
        <v>1.4777737632742817E-2</v>
      </c>
      <c r="M37" s="118">
        <f t="array" ref="M37">+MMULT(B37:K37,w)</f>
        <v>5.8435926570912528E-3</v>
      </c>
      <c r="P37">
        <v>20040217</v>
      </c>
      <c r="Q37" s="113">
        <v>9.7999999999999997E-3</v>
      </c>
      <c r="R37" s="113">
        <v>3.4999999999999996E-3</v>
      </c>
      <c r="S37" s="113">
        <v>5.5000000000000005E-3</v>
      </c>
    </row>
    <row r="38" spans="1:19" x14ac:dyDescent="0.35">
      <c r="A38" s="110">
        <v>38035</v>
      </c>
      <c r="B38" s="112">
        <f>+LN(Prices!B35/Prices!B34)</f>
        <v>-8.1844268601293218E-3</v>
      </c>
      <c r="C38" s="113">
        <f>+LN(Prices!C35/Prices!C34)</f>
        <v>4.3125383934908071E-3</v>
      </c>
      <c r="D38" s="113">
        <f>+LN(Prices!D35/Prices!D34)</f>
        <v>-1.0360550261868882E-2</v>
      </c>
      <c r="E38" s="113">
        <f>+LN(Prices!E35/Prices!E34)</f>
        <v>2.157206477125798E-2</v>
      </c>
      <c r="F38" s="113">
        <f>+LN(Prices!F35/Prices!F34)</f>
        <v>-6.6189379375014672E-3</v>
      </c>
      <c r="G38" s="113">
        <f>+LN(Prices!G35/Prices!G34)</f>
        <v>-1.1344300706117583E-3</v>
      </c>
      <c r="H38" s="113">
        <f>+LN(Prices!H35/Prices!H34)</f>
        <v>-1.4602029358798826E-2</v>
      </c>
      <c r="I38" s="113">
        <f>+LN(Prices!I35/Prices!I34)</f>
        <v>-8.2617786523109769E-3</v>
      </c>
      <c r="J38" s="113">
        <f>+LN(Prices!J35/Prices!J34)</f>
        <v>2.4480216847290931E-2</v>
      </c>
      <c r="K38" s="114">
        <f>+LN(Prices!K35/Prices!K34)</f>
        <v>-6.8396620270025953E-3</v>
      </c>
      <c r="L38" s="118">
        <f>+LN(Prices!L35/Prices!L34)</f>
        <v>6.104722723315792E-4</v>
      </c>
      <c r="M38" s="118">
        <f t="array" ref="M38">+MMULT(B38:K38,w)</f>
        <v>-5.6369951561841122E-4</v>
      </c>
      <c r="P38">
        <v>20040218</v>
      </c>
      <c r="Q38" s="113">
        <v>-3.9000000000000003E-3</v>
      </c>
      <c r="R38" s="113">
        <v>-1.1000000000000001E-3</v>
      </c>
      <c r="S38" s="113">
        <v>5.0000000000000001E-4</v>
      </c>
    </row>
    <row r="39" spans="1:19" x14ac:dyDescent="0.35">
      <c r="A39" s="110">
        <v>38036</v>
      </c>
      <c r="B39" s="112">
        <f>+LN(Prices!B36/Prices!B35)</f>
        <v>-1.1647729884294758E-2</v>
      </c>
      <c r="C39" s="113">
        <f>+LN(Prices!C36/Prices!C35)</f>
        <v>-3.4573888113700421E-2</v>
      </c>
      <c r="D39" s="113">
        <f>+LN(Prices!D36/Prices!D35)</f>
        <v>-1.9546102433219978E-3</v>
      </c>
      <c r="E39" s="113">
        <f>+LN(Prices!E36/Prices!E35)</f>
        <v>-1.8664685636480778E-2</v>
      </c>
      <c r="F39" s="113">
        <f>+LN(Prices!F36/Prices!F35)</f>
        <v>-1.7167212901002975E-2</v>
      </c>
      <c r="G39" s="113">
        <f>+LN(Prices!G36/Prices!G35)</f>
        <v>-3.1419215051179783E-2</v>
      </c>
      <c r="H39" s="113">
        <f>+LN(Prices!H36/Prices!H35)</f>
        <v>-4.915112665383926E-3</v>
      </c>
      <c r="I39" s="113">
        <f>+LN(Prices!I36/Prices!I35)</f>
        <v>-4.5811792794673073E-3</v>
      </c>
      <c r="J39" s="113">
        <f>+LN(Prices!J36/Prices!J35)</f>
        <v>-2.1804629966852826E-2</v>
      </c>
      <c r="K39" s="114">
        <f>+LN(Prices!K36/Prices!K35)</f>
        <v>-2.3478125973811031E-2</v>
      </c>
      <c r="L39" s="118">
        <f>+LN(Prices!L36/Prices!L35)</f>
        <v>-1.5165933048231833E-2</v>
      </c>
      <c r="M39" s="118">
        <f t="array" ref="M39">+MMULT(B39:K39,w)</f>
        <v>-1.7020638971549578E-2</v>
      </c>
      <c r="P39">
        <v>20040219</v>
      </c>
      <c r="Q39" s="113">
        <v>-5.4000000000000003E-3</v>
      </c>
      <c r="R39" s="113">
        <v>-9.8999999999999991E-3</v>
      </c>
      <c r="S39" s="113">
        <v>-4.0000000000000002E-4</v>
      </c>
    </row>
    <row r="40" spans="1:19" x14ac:dyDescent="0.35">
      <c r="A40" s="110">
        <v>38037</v>
      </c>
      <c r="B40" s="112">
        <f>+LN(Prices!B37/Prices!B36)</f>
        <v>4.1459429204110136E-3</v>
      </c>
      <c r="C40" s="113">
        <f>+LN(Prices!C37/Prices!C36)</f>
        <v>-3.1494022488636913E-3</v>
      </c>
      <c r="D40" s="113">
        <f>+LN(Prices!D37/Prices!D36)</f>
        <v>1.1025946746910594E-2</v>
      </c>
      <c r="E40" s="113">
        <f>+LN(Prices!E37/Prices!E36)</f>
        <v>-6.5458402586817746E-3</v>
      </c>
      <c r="F40" s="113">
        <f>+LN(Prices!F37/Prices!F36)</f>
        <v>-2.0910464887392857E-2</v>
      </c>
      <c r="G40" s="113">
        <f>+LN(Prices!G37/Prices!G36)</f>
        <v>3.5384102714840313E-2</v>
      </c>
      <c r="H40" s="113">
        <f>+LN(Prices!H37/Prices!H36)</f>
        <v>1.1578842344004711E-2</v>
      </c>
      <c r="I40" s="113">
        <f>+LN(Prices!I37/Prices!I36)</f>
        <v>1.0320522425737659E-2</v>
      </c>
      <c r="J40" s="113">
        <f>+LN(Prices!J37/Prices!J36)</f>
        <v>-2.1607862968460661E-2</v>
      </c>
      <c r="K40" s="114">
        <f>+LN(Prices!K37/Prices!K36)</f>
        <v>3.6769708885462391E-3</v>
      </c>
      <c r="L40" s="118">
        <f>+LN(Prices!L37/Prices!L36)</f>
        <v>-1.8200820690669011E-3</v>
      </c>
      <c r="M40" s="118">
        <f t="array" ref="M40">+MMULT(B40:K40,w)</f>
        <v>2.3918757677051554E-3</v>
      </c>
      <c r="P40">
        <v>20040220</v>
      </c>
      <c r="Q40" s="113">
        <v>-3.0000000000000001E-3</v>
      </c>
      <c r="R40" s="113">
        <v>-1.1000000000000001E-3</v>
      </c>
      <c r="S40" s="113">
        <v>-3.0999999999999999E-3</v>
      </c>
    </row>
    <row r="41" spans="1:19" x14ac:dyDescent="0.35">
      <c r="A41" s="110">
        <v>38040</v>
      </c>
      <c r="B41" s="112">
        <f>+LN(Prices!B38/Prices!B37)</f>
        <v>1.5038335077903135E-3</v>
      </c>
      <c r="C41" s="113">
        <f>+LN(Prices!C38/Prices!C37)</f>
        <v>-9.3754813247284696E-3</v>
      </c>
      <c r="D41" s="113">
        <f>+LN(Prices!D38/Prices!D37)</f>
        <v>-3.5006856136359024E-2</v>
      </c>
      <c r="E41" s="113">
        <f>+LN(Prices!E38/Prices!E37)</f>
        <v>-2.7355184528426755E-2</v>
      </c>
      <c r="F41" s="113">
        <f>+LN(Prices!F38/Prices!F37)</f>
        <v>-1.9153515593255687E-2</v>
      </c>
      <c r="G41" s="113">
        <f>+LN(Prices!G38/Prices!G37)</f>
        <v>-1.0227361873933397E-2</v>
      </c>
      <c r="H41" s="113">
        <f>+LN(Prices!H38/Prices!H37)</f>
        <v>-2.6948309511582537E-2</v>
      </c>
      <c r="I41" s="113">
        <f>+LN(Prices!I38/Prices!I37)</f>
        <v>4.9752776686814736E-2</v>
      </c>
      <c r="J41" s="113">
        <f>+LN(Prices!J38/Prices!J37)</f>
        <v>-4.6097546785686463E-2</v>
      </c>
      <c r="K41" s="114">
        <f>+LN(Prices!K38/Prices!K37)</f>
        <v>-3.3905054525897198E-2</v>
      </c>
      <c r="L41" s="118">
        <f>+LN(Prices!L38/Prices!L37)</f>
        <v>-1.2458365050942121E-2</v>
      </c>
      <c r="M41" s="118">
        <f t="array" ref="M41">+MMULT(B41:K41,w)</f>
        <v>-1.5681270008526451E-2</v>
      </c>
      <c r="P41">
        <v>20040223</v>
      </c>
      <c r="Q41" s="113">
        <v>-5.1000000000000004E-3</v>
      </c>
      <c r="R41" s="113">
        <v>-1.2199999999999999E-2</v>
      </c>
      <c r="S41" s="113">
        <v>-1.4000000000000002E-3</v>
      </c>
    </row>
    <row r="42" spans="1:19" x14ac:dyDescent="0.35">
      <c r="A42" s="110">
        <v>38041</v>
      </c>
      <c r="B42" s="112">
        <f>+LN(Prices!B39/Prices!B38)</f>
        <v>1.0095983943296801E-2</v>
      </c>
      <c r="C42" s="113">
        <f>+LN(Prices!C39/Prices!C38)</f>
        <v>7.5995739944325121E-3</v>
      </c>
      <c r="D42" s="113">
        <f>+LN(Prices!D39/Prices!D38)</f>
        <v>-2.5940328985920916E-2</v>
      </c>
      <c r="E42" s="113">
        <f>+LN(Prices!E39/Prices!E38)</f>
        <v>-6.0166888468291711E-3</v>
      </c>
      <c r="F42" s="113">
        <f>+LN(Prices!F39/Prices!F38)</f>
        <v>1.30965389198455E-2</v>
      </c>
      <c r="G42" s="113">
        <f>+LN(Prices!G39/Prices!G38)</f>
        <v>-0.11550123204226924</v>
      </c>
      <c r="H42" s="113">
        <f>+LN(Prices!H39/Prices!H38)</f>
        <v>-3.8225052604886241E-2</v>
      </c>
      <c r="I42" s="113">
        <f>+LN(Prices!I39/Prices!I38)</f>
        <v>-2.1860817286072635E-2</v>
      </c>
      <c r="J42" s="113">
        <f>+LN(Prices!J39/Prices!J38)</f>
        <v>1.428571671525692E-3</v>
      </c>
      <c r="K42" s="114">
        <f>+LN(Prices!K39/Prices!K38)</f>
        <v>6.8754141091272435E-3</v>
      </c>
      <c r="L42" s="118">
        <f>+LN(Prices!L39/Prices!L38)</f>
        <v>-1.1620754605983863E-3</v>
      </c>
      <c r="M42" s="118">
        <f t="array" ref="M42">+MMULT(B42:K42,w)</f>
        <v>-1.6844803712775046E-2</v>
      </c>
      <c r="P42">
        <v>20040224</v>
      </c>
      <c r="Q42" s="113">
        <v>-1.4000000000000002E-3</v>
      </c>
      <c r="R42" s="113">
        <v>3.0999999999999999E-3</v>
      </c>
      <c r="S42" s="113">
        <v>-2.3E-3</v>
      </c>
    </row>
    <row r="43" spans="1:19" x14ac:dyDescent="0.35">
      <c r="A43" s="110">
        <v>38042</v>
      </c>
      <c r="B43" s="112">
        <f>+LN(Prices!B40/Prices!B39)</f>
        <v>-6.7193178573535092E-3</v>
      </c>
      <c r="C43" s="113">
        <f>+LN(Prices!C40/Prices!C39)</f>
        <v>1.9944609497013158E-2</v>
      </c>
      <c r="D43" s="113">
        <f>+LN(Prices!D40/Prices!D39)</f>
        <v>-9.6441620055126905E-3</v>
      </c>
      <c r="E43" s="113">
        <f>+LN(Prices!E40/Prices!E39)</f>
        <v>-5.2934641056254913E-3</v>
      </c>
      <c r="F43" s="113">
        <f>+LN(Prices!F40/Prices!F39)</f>
        <v>2.2733752651954691E-2</v>
      </c>
      <c r="G43" s="113">
        <f>+LN(Prices!G40/Prices!G39)</f>
        <v>-2.8887839058910091E-3</v>
      </c>
      <c r="H43" s="113">
        <f>+LN(Prices!H40/Prices!H39)</f>
        <v>1.4544004900590893E-2</v>
      </c>
      <c r="I43" s="113">
        <f>+LN(Prices!I40/Prices!I39)</f>
        <v>1.738482748494458E-2</v>
      </c>
      <c r="J43" s="113">
        <f>+LN(Prices!J40/Prices!J39)</f>
        <v>3.5755649047734449E-2</v>
      </c>
      <c r="K43" s="114">
        <f>+LN(Prices!K40/Prices!K39)</f>
        <v>1.4281837965293523E-2</v>
      </c>
      <c r="L43" s="118">
        <f>+LN(Prices!L40/Prices!L39)</f>
        <v>5.5724889874787719E-3</v>
      </c>
      <c r="M43" s="118">
        <f t="array" ref="M43">+MMULT(B43:K43,w)</f>
        <v>1.000989536731486E-2</v>
      </c>
      <c r="P43">
        <v>20040225</v>
      </c>
      <c r="Q43" s="113">
        <v>5.4000000000000003E-3</v>
      </c>
      <c r="R43" s="113">
        <v>5.5000000000000005E-3</v>
      </c>
      <c r="S43" s="113">
        <v>1.2999999999999999E-3</v>
      </c>
    </row>
    <row r="44" spans="1:19" x14ac:dyDescent="0.35">
      <c r="A44" s="110">
        <v>38043</v>
      </c>
      <c r="B44" s="112">
        <f>+LN(Prices!B41/Prices!B40)</f>
        <v>-7.5163659709322744E-3</v>
      </c>
      <c r="C44" s="113">
        <f>+LN(Prices!C41/Prices!C40)</f>
        <v>1.0016778243471209E-2</v>
      </c>
      <c r="D44" s="113">
        <f>+LN(Prices!D41/Prices!D40)</f>
        <v>4.8337071902986488E-3</v>
      </c>
      <c r="E44" s="113">
        <f>+LN(Prices!E41/Prices!E40)</f>
        <v>6.7950792196080105E-3</v>
      </c>
      <c r="F44" s="113">
        <f>+LN(Prices!F41/Prices!F40)</f>
        <v>-9.8018254188323075E-3</v>
      </c>
      <c r="G44" s="113">
        <f>+LN(Prices!G41/Prices!G40)</f>
        <v>7.6996756059612911E-2</v>
      </c>
      <c r="H44" s="113">
        <f>+LN(Prices!H41/Prices!H40)</f>
        <v>1.6399489834976251E-2</v>
      </c>
      <c r="I44" s="113">
        <f>+LN(Prices!I41/Prices!I40)</f>
        <v>2.5763026316342384E-2</v>
      </c>
      <c r="J44" s="113">
        <f>+LN(Prices!J41/Prices!J40)</f>
        <v>3.5850981798234711E-2</v>
      </c>
      <c r="K44" s="114">
        <f>+LN(Prices!K41/Prices!K40)</f>
        <v>-4.0610376033083026E-3</v>
      </c>
      <c r="L44" s="118">
        <f>+LN(Prices!L41/Prices!L40)</f>
        <v>4.6889664685233453E-3</v>
      </c>
      <c r="M44" s="118">
        <f t="array" ref="M44">+MMULT(B44:K44,w)</f>
        <v>1.5527658966947126E-2</v>
      </c>
      <c r="P44">
        <v>20040226</v>
      </c>
      <c r="Q44" s="113">
        <v>2.8999999999999998E-3</v>
      </c>
      <c r="R44" s="113">
        <v>5.1999999999999998E-3</v>
      </c>
      <c r="S44" s="113">
        <v>3.0000000000000001E-3</v>
      </c>
    </row>
    <row r="45" spans="1:19" x14ac:dyDescent="0.35">
      <c r="A45" s="110">
        <v>38044</v>
      </c>
      <c r="B45" s="112">
        <f>+LN(Prices!B42/Prices!B41)</f>
        <v>1.1297679476963516E-3</v>
      </c>
      <c r="C45" s="113">
        <f>+LN(Prices!C42/Prices!C41)</f>
        <v>3.7494204427580433E-2</v>
      </c>
      <c r="D45" s="113">
        <f>+LN(Prices!D42/Prices!D41)</f>
        <v>1.7977500889653848E-2</v>
      </c>
      <c r="E45" s="113">
        <f>+LN(Prices!E42/Prices!E41)</f>
        <v>-3.1353614503921219E-2</v>
      </c>
      <c r="F45" s="113">
        <f>+LN(Prices!F42/Prices!F41)</f>
        <v>-8.1704651405020579E-3</v>
      </c>
      <c r="G45" s="113">
        <f>+LN(Prices!G42/Prices!G41)</f>
        <v>2.3530497410194036E-2</v>
      </c>
      <c r="H45" s="113">
        <f>+LN(Prices!H42/Prices!H41)</f>
        <v>-1.4770635489966323E-2</v>
      </c>
      <c r="I45" s="113">
        <f>+LN(Prices!I42/Prices!I41)</f>
        <v>-9.6241543364008596E-3</v>
      </c>
      <c r="J45" s="113">
        <f>+LN(Prices!J42/Prices!J41)</f>
        <v>-3.327790092674691E-3</v>
      </c>
      <c r="K45" s="114">
        <f>+LN(Prices!K42/Prices!K41)</f>
        <v>-1.0220800361985262E-2</v>
      </c>
      <c r="L45" s="118">
        <f>+LN(Prices!L42/Prices!L41)</f>
        <v>-4.5801451394354804E-3</v>
      </c>
      <c r="M45" s="118">
        <f t="array" ref="M45">+MMULT(B45:K45,w)</f>
        <v>2.6645107496742551E-4</v>
      </c>
      <c r="P45">
        <v>20040227</v>
      </c>
      <c r="Q45" s="113">
        <v>1.1000000000000001E-3</v>
      </c>
      <c r="R45" s="113">
        <v>2.0999999999999999E-3</v>
      </c>
      <c r="S45" s="113">
        <v>4.6999999999999993E-3</v>
      </c>
    </row>
    <row r="46" spans="1:19" x14ac:dyDescent="0.35">
      <c r="A46" s="110">
        <v>38047</v>
      </c>
      <c r="B46" s="112">
        <f>+LN(Prices!B43/Prices!B42)</f>
        <v>6.3865980232360167E-3</v>
      </c>
      <c r="C46" s="113">
        <f>+LN(Prices!C43/Prices!C42)</f>
        <v>4.175884230862033E-3</v>
      </c>
      <c r="D46" s="113">
        <f>+LN(Prices!D43/Prices!D42)</f>
        <v>-5.8810393435064197E-3</v>
      </c>
      <c r="E46" s="113">
        <f>+LN(Prices!E43/Prices!E42)</f>
        <v>1.6186658430962928E-2</v>
      </c>
      <c r="F46" s="113">
        <f>+LN(Prices!F43/Prices!F42)</f>
        <v>1.5851033943250405E-2</v>
      </c>
      <c r="G46" s="113">
        <f>+LN(Prices!G43/Prices!G42)</f>
        <v>1.0123007631448598E-2</v>
      </c>
      <c r="H46" s="113">
        <f>+LN(Prices!H43/Prices!H42)</f>
        <v>-9.3044900874116228E-4</v>
      </c>
      <c r="I46" s="113">
        <f>+LN(Prices!I43/Prices!I42)</f>
        <v>-5.4039670376565862E-3</v>
      </c>
      <c r="J46" s="113">
        <f>+LN(Prices!J43/Prices!J42)</f>
        <v>-7.3603544062924185E-3</v>
      </c>
      <c r="K46" s="114">
        <f>+LN(Prices!K43/Prices!K42)</f>
        <v>1.6640951354052448E-2</v>
      </c>
      <c r="L46" s="118">
        <f>+LN(Prices!L43/Prices!L42)</f>
        <v>1.2912908700602143E-2</v>
      </c>
      <c r="M46" s="118">
        <f t="array" ref="M46">+MMULT(B46:K46,w)</f>
        <v>4.9788323817615849E-3</v>
      </c>
      <c r="P46">
        <v>20040301</v>
      </c>
      <c r="Q46" s="113">
        <v>1.0200000000000001E-2</v>
      </c>
      <c r="R46" s="113">
        <v>5.3E-3</v>
      </c>
      <c r="S46" s="113">
        <v>2.5000000000000001E-3</v>
      </c>
    </row>
    <row r="47" spans="1:19" x14ac:dyDescent="0.35">
      <c r="A47" s="110">
        <v>38048</v>
      </c>
      <c r="B47" s="112">
        <f>+LN(Prices!B44/Prices!B43)</f>
        <v>-1.16784811970476E-2</v>
      </c>
      <c r="C47" s="113">
        <f>+LN(Prices!C44/Prices!C43)</f>
        <v>-8.8019526196441693E-3</v>
      </c>
      <c r="D47" s="113">
        <f>+LN(Prices!D44/Prices!D43)</f>
        <v>-2.4806049151096583E-2</v>
      </c>
      <c r="E47" s="113">
        <f>+LN(Prices!E44/Prices!E43)</f>
        <v>-7.6787457004228038E-3</v>
      </c>
      <c r="F47" s="113">
        <f>+LN(Prices!F44/Prices!F43)</f>
        <v>-2.1478062251030022E-2</v>
      </c>
      <c r="G47" s="113">
        <f>+LN(Prices!G44/Prices!G43)</f>
        <v>-8.3803409110175409E-3</v>
      </c>
      <c r="H47" s="113">
        <f>+LN(Prices!H44/Prices!H43)</f>
        <v>-2.259451260561306E-2</v>
      </c>
      <c r="I47" s="113">
        <f>+LN(Prices!I44/Prices!I43)</f>
        <v>-1.1861737572889738E-2</v>
      </c>
      <c r="J47" s="113">
        <f>+LN(Prices!J44/Prices!J43)</f>
        <v>2.6827648551814329E-3</v>
      </c>
      <c r="K47" s="114">
        <f>+LN(Prices!K44/Prices!K43)</f>
        <v>-3.0348087429958774E-3</v>
      </c>
      <c r="L47" s="118">
        <f>+LN(Prices!L44/Prices!L43)</f>
        <v>-1.0983298100517997E-2</v>
      </c>
      <c r="M47" s="118">
        <f t="array" ref="M47">+MMULT(B47:K47,w)</f>
        <v>-1.1763192589657597E-2</v>
      </c>
      <c r="P47">
        <v>20040302</v>
      </c>
      <c r="Q47" s="113">
        <v>-5.8999999999999999E-3</v>
      </c>
      <c r="R47" s="113">
        <v>-8.9999999999999998E-4</v>
      </c>
      <c r="S47" s="113">
        <v>8.9999999999999998E-4</v>
      </c>
    </row>
    <row r="48" spans="1:19" x14ac:dyDescent="0.35">
      <c r="A48" s="110">
        <v>38049</v>
      </c>
      <c r="B48" s="112">
        <f>+LN(Prices!B45/Prices!B44)</f>
        <v>-7.5529688058859426E-4</v>
      </c>
      <c r="C48" s="113">
        <f>+LN(Prices!C45/Prices!C44)</f>
        <v>4.6260683887820219E-3</v>
      </c>
      <c r="D48" s="113">
        <f>+LN(Prices!D45/Prices!D44)</f>
        <v>8.3372414378283435E-3</v>
      </c>
      <c r="E48" s="113">
        <f>+LN(Prices!E45/Prices!E44)</f>
        <v>2.3122523110718088E-3</v>
      </c>
      <c r="F48" s="113">
        <f>+LN(Prices!F45/Prices!F44)</f>
        <v>-1.4434524833712136E-2</v>
      </c>
      <c r="G48" s="113">
        <f>+LN(Prices!G45/Prices!G44)</f>
        <v>-4.2685792607801518E-2</v>
      </c>
      <c r="H48" s="113">
        <f>+LN(Prices!H45/Prices!H44)</f>
        <v>2.7238124386095439E-2</v>
      </c>
      <c r="I48" s="113">
        <f>+LN(Prices!I45/Prices!I44)</f>
        <v>-4.02563540619122E-3</v>
      </c>
      <c r="J48" s="113">
        <f>+LN(Prices!J45/Prices!J44)</f>
        <v>-1.5525117766408456E-2</v>
      </c>
      <c r="K48" s="114">
        <f>+LN(Prices!K45/Prices!K44)</f>
        <v>-1.9102686992081667E-2</v>
      </c>
      <c r="L48" s="118">
        <f>+LN(Prices!L45/Prices!L44)</f>
        <v>-4.8514882641564694E-3</v>
      </c>
      <c r="M48" s="118">
        <f t="array" ref="M48">+MMULT(B48:K48,w)</f>
        <v>-5.4015367963005977E-3</v>
      </c>
      <c r="P48">
        <v>20040303</v>
      </c>
      <c r="Q48" s="113">
        <v>1.4000000000000002E-3</v>
      </c>
      <c r="R48" s="113">
        <v>-1.7000000000000001E-3</v>
      </c>
      <c r="S48" s="113">
        <v>-2.8000000000000004E-3</v>
      </c>
    </row>
    <row r="49" spans="1:19" x14ac:dyDescent="0.35">
      <c r="A49" s="110">
        <v>38050</v>
      </c>
      <c r="B49" s="112">
        <f>+LN(Prices!B46/Prices!B45)</f>
        <v>0</v>
      </c>
      <c r="C49" s="113">
        <f>+LN(Prices!C46/Prices!C45)</f>
        <v>5.0517609006032006E-2</v>
      </c>
      <c r="D49" s="113">
        <f>+LN(Prices!D46/Prices!D45)</f>
        <v>1.7602466150065148E-2</v>
      </c>
      <c r="E49" s="113">
        <f>+LN(Prices!E46/Prices!E45)</f>
        <v>-7.7015686631863199E-4</v>
      </c>
      <c r="F49" s="113">
        <f>+LN(Prices!F46/Prices!F45)</f>
        <v>2.1357067722281714E-2</v>
      </c>
      <c r="G49" s="113">
        <f>+LN(Prices!G46/Prices!G45)</f>
        <v>-1.0350168500179944E-2</v>
      </c>
      <c r="H49" s="113">
        <f>+LN(Prices!H46/Prices!H45)</f>
        <v>2.7868409278557757E-2</v>
      </c>
      <c r="I49" s="113">
        <f>+LN(Prices!I46/Prices!I45)</f>
        <v>1.3016116283064592E-2</v>
      </c>
      <c r="J49" s="113">
        <f>+LN(Prices!J46/Prices!J45)</f>
        <v>4.5870454066097355E-2</v>
      </c>
      <c r="K49" s="114">
        <f>+LN(Prices!K46/Prices!K45)</f>
        <v>2.0788835705535552E-2</v>
      </c>
      <c r="L49" s="118">
        <f>+LN(Prices!L46/Prices!L45)</f>
        <v>1.0361591625737446E-2</v>
      </c>
      <c r="M49" s="118">
        <f t="array" ref="M49">+MMULT(B49:K49,w)</f>
        <v>1.8590063284513559E-2</v>
      </c>
      <c r="P49">
        <v>20040304</v>
      </c>
      <c r="Q49" s="113">
        <v>4.4000000000000003E-3</v>
      </c>
      <c r="R49" s="113">
        <v>8.199999999999999E-3</v>
      </c>
      <c r="S49" s="113">
        <v>1E-3</v>
      </c>
    </row>
    <row r="50" spans="1:19" x14ac:dyDescent="0.35">
      <c r="A50" s="110">
        <v>38051</v>
      </c>
      <c r="B50" s="112">
        <f>+LN(Prices!B47/Prices!B46)</f>
        <v>-7.610826506918428E-4</v>
      </c>
      <c r="C50" s="113">
        <f>+LN(Prices!C47/Prices!C46)</f>
        <v>6.0941197298243294E-2</v>
      </c>
      <c r="D50" s="113">
        <f>+LN(Prices!D47/Prices!D46)</f>
        <v>6.0996461567231781E-3</v>
      </c>
      <c r="E50" s="113">
        <f>+LN(Prices!E47/Prices!E46)</f>
        <v>-2.2563360587444244E-2</v>
      </c>
      <c r="F50" s="113">
        <f>+LN(Prices!F47/Prices!F46)</f>
        <v>-1.3021723280565722E-2</v>
      </c>
      <c r="G50" s="113">
        <f>+LN(Prices!G47/Prices!G46)</f>
        <v>1.7892820038583394E-2</v>
      </c>
      <c r="H50" s="113">
        <f>+LN(Prices!H47/Prices!H46)</f>
        <v>-6.7812194760975076E-3</v>
      </c>
      <c r="I50" s="113">
        <f>+LN(Prices!I47/Prices!I46)</f>
        <v>2.0719770044918887E-2</v>
      </c>
      <c r="J50" s="113">
        <f>+LN(Prices!J47/Prices!J46)</f>
        <v>-1.9512201312618048E-3</v>
      </c>
      <c r="K50" s="114">
        <f>+LN(Prices!K47/Prices!K46)</f>
        <v>-2.3891682163951336E-2</v>
      </c>
      <c r="L50" s="118">
        <f>+LN(Prices!L47/Prices!L46)</f>
        <v>-5.6662361562339033E-3</v>
      </c>
      <c r="M50" s="118">
        <f t="array" ref="M50">+MMULT(B50:K50,w)</f>
        <v>3.6683145248456298E-3</v>
      </c>
      <c r="P50">
        <v>20040305</v>
      </c>
      <c r="Q50" s="113">
        <v>2.3999999999999998E-3</v>
      </c>
      <c r="R50" s="113">
        <v>-8.9999999999999998E-4</v>
      </c>
      <c r="S50" s="113">
        <v>-1.7000000000000001E-3</v>
      </c>
    </row>
    <row r="51" spans="1:19" x14ac:dyDescent="0.35">
      <c r="A51" s="110">
        <v>38054</v>
      </c>
      <c r="B51" s="112">
        <f>+LN(Prices!B48/Prices!B47)</f>
        <v>-1.9930399996542652E-2</v>
      </c>
      <c r="C51" s="113">
        <f>+LN(Prices!C48/Prices!C47)</f>
        <v>-2.8079658906715394E-2</v>
      </c>
      <c r="D51" s="113">
        <f>+LN(Prices!D48/Prices!D47)</f>
        <v>-1.2692826798418846E-2</v>
      </c>
      <c r="E51" s="113">
        <f>+LN(Prices!E48/Prices!E47)</f>
        <v>-2.7926082781575181E-2</v>
      </c>
      <c r="F51" s="113">
        <f>+LN(Prices!F48/Prices!F47)</f>
        <v>-2.3427125803250983E-2</v>
      </c>
      <c r="G51" s="113">
        <f>+LN(Prices!G48/Prices!G47)</f>
        <v>-3.9545382624577317E-2</v>
      </c>
      <c r="H51" s="113">
        <f>+LN(Prices!H48/Prices!H47)</f>
        <v>-1.3472061275207886E-2</v>
      </c>
      <c r="I51" s="113">
        <f>+LN(Prices!I48/Prices!I47)</f>
        <v>-4.0797134988515647E-3</v>
      </c>
      <c r="J51" s="113">
        <f>+LN(Prices!J48/Prices!J47)</f>
        <v>-4.3919233934835489E-2</v>
      </c>
      <c r="K51" s="114">
        <f>+LN(Prices!K48/Prices!K47)</f>
        <v>-4.4137675165839871E-2</v>
      </c>
      <c r="L51" s="118">
        <f>+LN(Prices!L48/Prices!L47)</f>
        <v>-2.1873759537893837E-2</v>
      </c>
      <c r="M51" s="118">
        <f t="array" ref="M51">+MMULT(B51:K51,w)</f>
        <v>-2.5721016078581519E-2</v>
      </c>
      <c r="P51">
        <v>20040308</v>
      </c>
      <c r="Q51" s="113">
        <v>-8.3999999999999995E-3</v>
      </c>
      <c r="R51" s="113">
        <v>-3.8E-3</v>
      </c>
      <c r="S51" s="113">
        <v>2.5999999999999999E-3</v>
      </c>
    </row>
    <row r="52" spans="1:19" x14ac:dyDescent="0.35">
      <c r="A52" s="110">
        <v>38055</v>
      </c>
      <c r="B52" s="112">
        <f>+LN(Prices!B49/Prices!B48)</f>
        <v>-4.2703097554425678E-3</v>
      </c>
      <c r="C52" s="113">
        <f>+LN(Prices!C49/Prices!C48)</f>
        <v>4.1421939071680076E-2</v>
      </c>
      <c r="D52" s="113">
        <f>+LN(Prices!D49/Prices!D48)</f>
        <v>-1.1239939413209233E-2</v>
      </c>
      <c r="E52" s="113">
        <f>+LN(Prices!E49/Prices!E48)</f>
        <v>-4.0514261030712723E-3</v>
      </c>
      <c r="F52" s="113">
        <f>+LN(Prices!F49/Prices!F48)</f>
        <v>-1.0790089215476252E-2</v>
      </c>
      <c r="G52" s="113">
        <f>+LN(Prices!G49/Prices!G48)</f>
        <v>-2.6296462172346127E-2</v>
      </c>
      <c r="H52" s="113">
        <f>+LN(Prices!H49/Prices!H48)</f>
        <v>-1.832785324126331E-2</v>
      </c>
      <c r="I52" s="113">
        <f>+LN(Prices!I49/Prices!I48)</f>
        <v>2.0419372557621868E-3</v>
      </c>
      <c r="J52" s="113">
        <f>+LN(Prices!J49/Prices!J48)</f>
        <v>-1.1632016202499072E-2</v>
      </c>
      <c r="K52" s="114">
        <f>+LN(Prices!K49/Prices!K48)</f>
        <v>1.0056506370869999E-2</v>
      </c>
      <c r="L52" s="118">
        <f>+LN(Prices!L49/Prices!L48)</f>
        <v>-2.5359651469168466E-3</v>
      </c>
      <c r="M52" s="118">
        <f t="array" ref="M52">+MMULT(B52:K52,w)</f>
        <v>-3.3087713404995577E-3</v>
      </c>
      <c r="P52">
        <v>20040309</v>
      </c>
      <c r="Q52" s="113">
        <v>-6.6E-3</v>
      </c>
      <c r="R52" s="113">
        <v>-4.5999999999999999E-3</v>
      </c>
      <c r="S52" s="113">
        <v>-2.5999999999999999E-3</v>
      </c>
    </row>
    <row r="53" spans="1:19" x14ac:dyDescent="0.35">
      <c r="A53" s="110">
        <v>38056</v>
      </c>
      <c r="B53" s="112">
        <f>+LN(Prices!B50/Prices!B49)</f>
        <v>-1.3701091946651383E-2</v>
      </c>
      <c r="C53" s="113">
        <f>+LN(Prices!C50/Prices!C49)</f>
        <v>2.1175617916897555E-2</v>
      </c>
      <c r="D53" s="113">
        <f>+LN(Prices!D50/Prices!D49)</f>
        <v>-3.8805574421795011E-2</v>
      </c>
      <c r="E53" s="113">
        <f>+LN(Prices!E50/Prices!E49)</f>
        <v>8.0949999978509723E-3</v>
      </c>
      <c r="F53" s="113">
        <f>+LN(Prices!F50/Prices!F49)</f>
        <v>4.0587059470781782E-3</v>
      </c>
      <c r="G53" s="113">
        <f>+LN(Prices!G50/Prices!G49)</f>
        <v>-1.7487492276140996E-2</v>
      </c>
      <c r="H53" s="113">
        <f>+LN(Prices!H50/Prices!H49)</f>
        <v>-2.7535563551918014E-2</v>
      </c>
      <c r="I53" s="113">
        <f>+LN(Prices!I50/Prices!I49)</f>
        <v>-3.9302280342160285E-3</v>
      </c>
      <c r="J53" s="113">
        <f>+LN(Prices!J50/Prices!J49)</f>
        <v>-6.9061047964120471E-3</v>
      </c>
      <c r="K53" s="114">
        <f>+LN(Prices!K50/Prices!K49)</f>
        <v>-2.4233966346234103E-2</v>
      </c>
      <c r="L53" s="118">
        <f>+LN(Prices!L50/Prices!L49)</f>
        <v>-1.3989867286608589E-2</v>
      </c>
      <c r="M53" s="118">
        <f t="array" ref="M53">+MMULT(B53:K53,w)</f>
        <v>-9.927069751154087E-3</v>
      </c>
      <c r="P53">
        <v>20040310</v>
      </c>
      <c r="Q53" s="113">
        <v>-1.4999999999999999E-2</v>
      </c>
      <c r="R53" s="113">
        <v>-3.4000000000000002E-3</v>
      </c>
      <c r="S53" s="113">
        <v>-3.3E-3</v>
      </c>
    </row>
    <row r="54" spans="1:19" x14ac:dyDescent="0.35">
      <c r="A54" s="110">
        <v>38057</v>
      </c>
      <c r="B54" s="112">
        <f>+LN(Prices!B51/Prices!B50)</f>
        <v>-1.1094371413354898E-2</v>
      </c>
      <c r="C54" s="113">
        <f>+LN(Prices!C51/Prices!C50)</f>
        <v>-1.9330498817424817E-2</v>
      </c>
      <c r="D54" s="113">
        <f>+LN(Prices!D51/Prices!D50)</f>
        <v>-1.1997601919041712E-3</v>
      </c>
      <c r="E54" s="113">
        <f>+LN(Prices!E51/Prices!E50)</f>
        <v>-1.2980199175408342E-2</v>
      </c>
      <c r="F54" s="113">
        <f>+LN(Prices!F51/Prices!F50)</f>
        <v>5.8390951276159567E-3</v>
      </c>
      <c r="G54" s="113">
        <f>+LN(Prices!G51/Prices!G50)</f>
        <v>-1.94629267520052E-2</v>
      </c>
      <c r="H54" s="113">
        <f>+LN(Prices!H51/Prices!H50)</f>
        <v>-6.5194001281497736E-3</v>
      </c>
      <c r="I54" s="113">
        <f>+LN(Prices!I51/Prices!I50)</f>
        <v>-2.7458512294763114E-2</v>
      </c>
      <c r="J54" s="113">
        <f>+LN(Prices!J51/Prices!J50)</f>
        <v>6.9276067890057459E-4</v>
      </c>
      <c r="K54" s="114">
        <f>+LN(Prices!K51/Prices!K50)</f>
        <v>-8.4581521264126009E-3</v>
      </c>
      <c r="L54" s="118">
        <f>+LN(Prices!L51/Prices!L50)</f>
        <v>-1.085232482903987E-2</v>
      </c>
      <c r="M54" s="118">
        <f t="array" ref="M54">+MMULT(B54:K54,w)</f>
        <v>-9.997196509290639E-3</v>
      </c>
      <c r="P54">
        <v>20040311</v>
      </c>
      <c r="Q54" s="113">
        <v>-1.4199999999999999E-2</v>
      </c>
      <c r="R54" s="113">
        <v>3.4999999999999996E-3</v>
      </c>
      <c r="S54" s="113">
        <v>-1.1999999999999999E-3</v>
      </c>
    </row>
    <row r="55" spans="1:19" x14ac:dyDescent="0.35">
      <c r="A55" s="110">
        <v>38058</v>
      </c>
      <c r="B55" s="112">
        <f>+LN(Prices!B52/Prices!B51)</f>
        <v>1.1489685056552599E-2</v>
      </c>
      <c r="C55" s="113">
        <f>+LN(Prices!C52/Prices!C51)</f>
        <v>1.5013600275556536E-2</v>
      </c>
      <c r="D55" s="113">
        <f>+LN(Prices!D52/Prices!D51)</f>
        <v>3.2363755226732335E-2</v>
      </c>
      <c r="E55" s="113">
        <f>+LN(Prices!E52/Prices!E51)</f>
        <v>-1.5630603855844284E-2</v>
      </c>
      <c r="F55" s="113">
        <f>+LN(Prices!F52/Prices!F51)</f>
        <v>3.4753164877096739E-2</v>
      </c>
      <c r="G55" s="113">
        <f>+LN(Prices!G52/Prices!G51)</f>
        <v>2.4676363128634568E-2</v>
      </c>
      <c r="H55" s="113">
        <f>+LN(Prices!H52/Prices!H51)</f>
        <v>2.7713192572474926E-2</v>
      </c>
      <c r="I55" s="113">
        <f>+LN(Prices!I52/Prices!I51)</f>
        <v>1.9873187479718633E-2</v>
      </c>
      <c r="J55" s="113">
        <f>+LN(Prices!J52/Prices!J51)</f>
        <v>3.8048067637529964E-2</v>
      </c>
      <c r="K55" s="114">
        <f>+LN(Prices!K52/Prices!K51)</f>
        <v>2.2276795618203612E-2</v>
      </c>
      <c r="L55" s="118">
        <f>+LN(Prices!L52/Prices!L51)</f>
        <v>2.0610554531629917E-2</v>
      </c>
      <c r="M55" s="118">
        <f t="array" ref="M55">+MMULT(B55:K55,w)</f>
        <v>2.1057720801665562E-2</v>
      </c>
      <c r="P55">
        <v>20040312</v>
      </c>
      <c r="Q55" s="113">
        <v>1.34E-2</v>
      </c>
      <c r="R55" s="113">
        <v>1.03E-2</v>
      </c>
      <c r="S55" s="113">
        <v>2.2000000000000001E-3</v>
      </c>
    </row>
    <row r="56" spans="1:19" x14ac:dyDescent="0.35">
      <c r="A56" s="110">
        <v>38061</v>
      </c>
      <c r="B56" s="112">
        <f>+LN(Prices!B53/Prices!B52)</f>
        <v>-8.705897036093254E-3</v>
      </c>
      <c r="C56" s="113">
        <f>+LN(Prices!C53/Prices!C52)</f>
        <v>-4.1104663675699031E-2</v>
      </c>
      <c r="D56" s="113">
        <f>+LN(Prices!D53/Prices!D52)</f>
        <v>-2.9965672542719535E-2</v>
      </c>
      <c r="E56" s="113">
        <f>+LN(Prices!E53/Prices!E52)</f>
        <v>-3.3730340270172188E-2</v>
      </c>
      <c r="F56" s="113">
        <f>+LN(Prices!F53/Prices!F52)</f>
        <v>-1.5251511072272452E-2</v>
      </c>
      <c r="G56" s="113">
        <f>+LN(Prices!G53/Prices!G52)</f>
        <v>-4.045644548184324E-2</v>
      </c>
      <c r="H56" s="113">
        <f>+LN(Prices!H53/Prices!H52)</f>
        <v>-3.2569928685424923E-2</v>
      </c>
      <c r="I56" s="113">
        <f>+LN(Prices!I53/Prices!I52)</f>
        <v>-3.1779216931556026E-3</v>
      </c>
      <c r="J56" s="113">
        <f>+LN(Prices!J53/Prices!J52)</f>
        <v>-2.7028672387919374E-2</v>
      </c>
      <c r="K56" s="114">
        <f>+LN(Prices!K53/Prices!K52)</f>
        <v>-2.1538244953563542E-2</v>
      </c>
      <c r="L56" s="118">
        <f>+LN(Prices!L53/Prices!L52)</f>
        <v>-2.2273611155495851E-2</v>
      </c>
      <c r="M56" s="118">
        <f t="array" ref="M56">+MMULT(B56:K56,w)</f>
        <v>-2.5352929779886315E-2</v>
      </c>
      <c r="P56">
        <v>20040315</v>
      </c>
      <c r="Q56" s="113">
        <v>-1.5600000000000001E-2</v>
      </c>
      <c r="R56" s="113">
        <v>-1.11E-2</v>
      </c>
      <c r="S56" s="113">
        <v>-1E-3</v>
      </c>
    </row>
    <row r="57" spans="1:19" x14ac:dyDescent="0.35">
      <c r="A57" s="110">
        <v>38062</v>
      </c>
      <c r="B57" s="112">
        <f>+LN(Prices!B54/Prices!B53)</f>
        <v>7.9706509580978048E-4</v>
      </c>
      <c r="C57" s="113">
        <f>+LN(Prices!C54/Prices!C53)</f>
        <v>-2.4107053082673528E-2</v>
      </c>
      <c r="D57" s="113">
        <f>+LN(Prices!D54/Prices!D53)</f>
        <v>1.9450328543196435E-2</v>
      </c>
      <c r="E57" s="113">
        <f>+LN(Prices!E54/Prices!E53)</f>
        <v>3.421090411900985E-3</v>
      </c>
      <c r="F57" s="113">
        <f>+LN(Prices!F54/Prices!F53)</f>
        <v>1.4772925402227513E-2</v>
      </c>
      <c r="G57" s="113">
        <f>+LN(Prices!G54/Prices!G53)</f>
        <v>-1.7065260554186983E-2</v>
      </c>
      <c r="H57" s="113">
        <f>+LN(Prices!H54/Prices!H53)</f>
        <v>2.5238690930567867E-2</v>
      </c>
      <c r="I57" s="113">
        <f>+LN(Prices!I54/Prices!I53)</f>
        <v>2.0638138677756254E-2</v>
      </c>
      <c r="J57" s="113">
        <f>+LN(Prices!J54/Prices!J53)</f>
        <v>2.1681066061323948E-2</v>
      </c>
      <c r="K57" s="114">
        <f>+LN(Prices!K54/Prices!K53)</f>
        <v>2.2075064152105202E-3</v>
      </c>
      <c r="L57" s="118">
        <f>+LN(Prices!L54/Prices!L53)</f>
        <v>5.1301529716166316E-3</v>
      </c>
      <c r="M57" s="118">
        <f t="array" ref="M57">+MMULT(B57:K57,w)</f>
        <v>6.7034497901132806E-3</v>
      </c>
      <c r="P57">
        <v>20040316</v>
      </c>
      <c r="Q57" s="113">
        <v>4.3E-3</v>
      </c>
      <c r="R57" s="113">
        <v>-6.0000000000000001E-3</v>
      </c>
      <c r="S57" s="113">
        <v>-1.5E-3</v>
      </c>
    </row>
    <row r="58" spans="1:19" x14ac:dyDescent="0.35">
      <c r="A58" s="110">
        <v>38063</v>
      </c>
      <c r="B58" s="112">
        <f>+LN(Prices!B55/Prices!B54)</f>
        <v>-1.9883871668681828E-3</v>
      </c>
      <c r="C58" s="113">
        <f>+LN(Prices!C55/Prices!C54)</f>
        <v>1.4207920206528781E-2</v>
      </c>
      <c r="D58" s="113">
        <f>+LN(Prices!D55/Prices!D54)</f>
        <v>5.2173808664744158E-2</v>
      </c>
      <c r="E58" s="113">
        <f>+LN(Prices!E55/Prices!E54)</f>
        <v>1.2741421157084397E-2</v>
      </c>
      <c r="F58" s="113">
        <f>+LN(Prices!F55/Prices!F54)</f>
        <v>1.6345295070325883E-2</v>
      </c>
      <c r="G58" s="113">
        <f>+LN(Prices!G55/Prices!G54)</f>
        <v>4.9363723118336027E-2</v>
      </c>
      <c r="H58" s="113">
        <f>+LN(Prices!H55/Prices!H54)</f>
        <v>1.5778026596825791E-2</v>
      </c>
      <c r="I58" s="113">
        <f>+LN(Prices!I55/Prices!I54)</f>
        <v>9.1555756196903381E-3</v>
      </c>
      <c r="J58" s="113">
        <f>+LN(Prices!J55/Prices!J54)</f>
        <v>2.8412879257591332E-2</v>
      </c>
      <c r="K58" s="114">
        <f>+LN(Prices!K55/Prices!K54)</f>
        <v>2.2932194475392808E-2</v>
      </c>
      <c r="L58" s="118">
        <f>+LN(Prices!L55/Prices!L54)</f>
        <v>1.5388390939447298E-2</v>
      </c>
      <c r="M58" s="118">
        <f t="array" ref="M58">+MMULT(B58:K58,w)</f>
        <v>2.1912245699965138E-2</v>
      </c>
      <c r="P58">
        <v>20040317</v>
      </c>
      <c r="Q58" s="113">
        <v>1.2199999999999999E-2</v>
      </c>
      <c r="R58" s="113">
        <v>7.7000000000000002E-3</v>
      </c>
      <c r="S58" s="113">
        <v>3.0999999999999999E-3</v>
      </c>
    </row>
    <row r="59" spans="1:19" x14ac:dyDescent="0.35">
      <c r="A59" s="110">
        <v>38064</v>
      </c>
      <c r="B59" s="112">
        <f>+LN(Prices!B56/Prices!B55)</f>
        <v>-9.5985792506816155E-3</v>
      </c>
      <c r="C59" s="113">
        <f>+LN(Prices!C56/Prices!C55)</f>
        <v>-2.0039840680848575E-2</v>
      </c>
      <c r="D59" s="113">
        <f>+LN(Prices!D56/Prices!D55)</f>
        <v>4.4493955495416458E-3</v>
      </c>
      <c r="E59" s="113">
        <f>+LN(Prices!E56/Prices!E55)</f>
        <v>-2.0457669363332882E-2</v>
      </c>
      <c r="F59" s="113">
        <f>+LN(Prices!F56/Prices!F55)</f>
        <v>-1.4139074149973608E-2</v>
      </c>
      <c r="G59" s="113">
        <f>+LN(Prices!G56/Prices!G55)</f>
        <v>1.2373977487443526E-2</v>
      </c>
      <c r="H59" s="113">
        <f>+LN(Prices!H56/Prices!H55)</f>
        <v>4.8945442078938426E-3</v>
      </c>
      <c r="I59" s="113">
        <f>+LN(Prices!I56/Prices!I55)</f>
        <v>1.698165885683842E-3</v>
      </c>
      <c r="J59" s="113">
        <f>+LN(Prices!J56/Prices!J55)</f>
        <v>0</v>
      </c>
      <c r="K59" s="114">
        <f>+LN(Prices!K56/Prices!K55)</f>
        <v>-2.1459978622522965E-2</v>
      </c>
      <c r="L59" s="118">
        <f>+LN(Prices!L56/Prices!L55)</f>
        <v>-7.8127044059684101E-3</v>
      </c>
      <c r="M59" s="118">
        <f t="array" ref="M59">+MMULT(B59:K59,w)</f>
        <v>-6.2279058936796795E-3</v>
      </c>
      <c r="P59">
        <v>20040318</v>
      </c>
      <c r="Q59" s="113">
        <v>-2E-3</v>
      </c>
      <c r="R59" s="113">
        <v>-5.1000000000000004E-3</v>
      </c>
      <c r="S59" s="113">
        <v>1.4000000000000002E-3</v>
      </c>
    </row>
    <row r="60" spans="1:19" x14ac:dyDescent="0.35">
      <c r="A60" s="110">
        <v>38065</v>
      </c>
      <c r="B60" s="112">
        <f>+LN(Prices!B57/Prices!B56)</f>
        <v>-1.0500240768060318E-2</v>
      </c>
      <c r="C60" s="113">
        <f>+LN(Prices!C57/Prices!C56)</f>
        <v>7.3699879397970802E-3</v>
      </c>
      <c r="D60" s="113">
        <f>+LN(Prices!D57/Prices!D56)</f>
        <v>1.5418807667183359E-2</v>
      </c>
      <c r="E60" s="113">
        <f>+LN(Prices!E57/Prices!E56)</f>
        <v>-9.5257933030919398E-3</v>
      </c>
      <c r="F60" s="113">
        <f>+LN(Prices!F57/Prices!F56)</f>
        <v>-2.9345208854022347E-2</v>
      </c>
      <c r="G60" s="113">
        <f>+LN(Prices!G57/Prices!G56)</f>
        <v>-5.5168077613064808E-3</v>
      </c>
      <c r="H60" s="113">
        <f>+LN(Prices!H57/Prices!H56)</f>
        <v>-4.8945442078938825E-3</v>
      </c>
      <c r="I60" s="113">
        <f>+LN(Prices!I57/Prices!I56)</f>
        <v>-7.2734153066617187E-3</v>
      </c>
      <c r="J60" s="113">
        <f>+LN(Prices!J57/Prices!J56)</f>
        <v>-6.5359709797855334E-3</v>
      </c>
      <c r="K60" s="114">
        <f>+LN(Prices!K57/Prices!K56)</f>
        <v>-2.6447088177007545E-2</v>
      </c>
      <c r="L60" s="118">
        <f>+LN(Prices!L57/Prices!L56)</f>
        <v>-1.3627778500876826E-2</v>
      </c>
      <c r="M60" s="118">
        <f t="array" ref="M60">+MMULT(B60:K60,w)</f>
        <v>-7.7250273750849342E-3</v>
      </c>
      <c r="P60">
        <v>20040319</v>
      </c>
      <c r="Q60" s="113">
        <v>-0.01</v>
      </c>
      <c r="R60" s="113">
        <v>3.3E-3</v>
      </c>
      <c r="S60" s="113">
        <v>3.0000000000000001E-3</v>
      </c>
    </row>
    <row r="61" spans="1:19" x14ac:dyDescent="0.35">
      <c r="A61" s="110">
        <v>38068</v>
      </c>
      <c r="B61" s="112">
        <f>+LN(Prices!B58/Prices!B57)</f>
        <v>-5.2917575616857407E-3</v>
      </c>
      <c r="C61" s="113">
        <f>+LN(Prices!C58/Prices!C57)</f>
        <v>0</v>
      </c>
      <c r="D61" s="113">
        <f>+LN(Prices!D58/Prices!D57)</f>
        <v>-2.837698719892524E-2</v>
      </c>
      <c r="E61" s="113">
        <f>+LN(Prices!E58/Prices!E57)</f>
        <v>-1.4005352750351264E-2</v>
      </c>
      <c r="F61" s="113">
        <f>+LN(Prices!F58/Prices!F57)</f>
        <v>-6.6893476807282351E-3</v>
      </c>
      <c r="G61" s="113">
        <f>+LN(Prices!G58/Prices!G57)</f>
        <v>-4.9359802464527751E-2</v>
      </c>
      <c r="H61" s="113">
        <f>+LN(Prices!H58/Prices!H57)</f>
        <v>-4.6631281281739149E-2</v>
      </c>
      <c r="I61" s="113">
        <f>+LN(Prices!I58/Prices!I57)</f>
        <v>-3.2372288297922394E-2</v>
      </c>
      <c r="J61" s="113">
        <f>+LN(Prices!J58/Prices!J57)</f>
        <v>-3.0628226330712247E-2</v>
      </c>
      <c r="K61" s="114">
        <f>+LN(Prices!K58/Prices!K57)</f>
        <v>-9.8621020993600057E-3</v>
      </c>
      <c r="L61" s="118">
        <f>+LN(Prices!L58/Prices!L57)</f>
        <v>-1.2367197557414767E-2</v>
      </c>
      <c r="M61" s="118">
        <f t="array" ref="M61">+MMULT(B61:K61,w)</f>
        <v>-2.2321714566595201E-2</v>
      </c>
      <c r="P61">
        <v>20040322</v>
      </c>
      <c r="Q61" s="113">
        <v>-1.4199999999999999E-2</v>
      </c>
      <c r="R61" s="113">
        <v>-6.9999999999999993E-3</v>
      </c>
      <c r="S61" s="113">
        <v>-8.9999999999999998E-4</v>
      </c>
    </row>
    <row r="62" spans="1:19" x14ac:dyDescent="0.35">
      <c r="A62" s="110">
        <v>38069</v>
      </c>
      <c r="B62" s="112">
        <f>+LN(Prices!B59/Prices!B58)</f>
        <v>-1.4388249743454821E-2</v>
      </c>
      <c r="C62" s="113">
        <f>+LN(Prices!C59/Prices!C58)</f>
        <v>-2.2274943247290298E-2</v>
      </c>
      <c r="D62" s="113">
        <f>+LN(Prices!D59/Prices!D58)</f>
        <v>-8.8086396779459945E-3</v>
      </c>
      <c r="E62" s="113">
        <f>+LN(Prices!E59/Prices!E58)</f>
        <v>5.2761763109161154E-3</v>
      </c>
      <c r="F62" s="113">
        <f>+LN(Prices!F59/Prices!F58)</f>
        <v>4.4604454812872518E-4</v>
      </c>
      <c r="G62" s="113">
        <f>+LN(Prices!G59/Prices!G58)</f>
        <v>-2.5975486403260677E-2</v>
      </c>
      <c r="H62" s="113">
        <f>+LN(Prices!H59/Prices!H58)</f>
        <v>-1.5293835344315174E-2</v>
      </c>
      <c r="I62" s="113">
        <f>+LN(Prices!I59/Prices!I58)</f>
        <v>-1.162053588033736E-2</v>
      </c>
      <c r="J62" s="113">
        <f>+LN(Prices!J59/Prices!J58)</f>
        <v>4.721762566904689E-3</v>
      </c>
      <c r="K62" s="114">
        <f>+LN(Prices!K59/Prices!K58)</f>
        <v>-2.6757797345347873E-3</v>
      </c>
      <c r="L62" s="118">
        <f>+LN(Prices!L59/Prices!L58)</f>
        <v>-8.2503021195694075E-3</v>
      </c>
      <c r="M62" s="118">
        <f t="array" ref="M62">+MMULT(B62:K62,w)</f>
        <v>-9.059348660518959E-3</v>
      </c>
      <c r="P62">
        <v>20040323</v>
      </c>
      <c r="Q62" s="113">
        <v>-8.9999999999999998E-4</v>
      </c>
      <c r="R62" s="113">
        <v>4.0000000000000001E-3</v>
      </c>
      <c r="S62" s="113">
        <v>-7.000000000000001E-4</v>
      </c>
    </row>
    <row r="63" spans="1:19" x14ac:dyDescent="0.35">
      <c r="A63" s="110">
        <v>38070</v>
      </c>
      <c r="B63" s="112">
        <f>+LN(Prices!B60/Prices!B59)</f>
        <v>1.0707818996652779E-2</v>
      </c>
      <c r="C63" s="113">
        <f>+LN(Prices!C60/Prices!C59)</f>
        <v>8.2309762169738929E-3</v>
      </c>
      <c r="D63" s="113">
        <f>+LN(Prices!D60/Prices!D59)</f>
        <v>9.4830243275356128E-3</v>
      </c>
      <c r="E63" s="113">
        <f>+LN(Prices!E60/Prices!E59)</f>
        <v>1.1338625953200071E-2</v>
      </c>
      <c r="F63" s="113">
        <f>+LN(Prices!F60/Prices!F59)</f>
        <v>1.3773115775757683E-2</v>
      </c>
      <c r="G63" s="113">
        <f>+LN(Prices!G60/Prices!G59)</f>
        <v>-5.9827734321797445E-3</v>
      </c>
      <c r="H63" s="113">
        <f>+LN(Prices!H60/Prices!H59)</f>
        <v>-1.502657875935302E-2</v>
      </c>
      <c r="I63" s="113">
        <f>+LN(Prices!I60/Prices!I59)</f>
        <v>1.0014729179051036E-2</v>
      </c>
      <c r="J63" s="113">
        <f>+LN(Prices!J60/Prices!J59)</f>
        <v>4.4744305649888162E-2</v>
      </c>
      <c r="K63" s="114">
        <f>+LN(Prices!K60/Prices!K59)</f>
        <v>1.4047300994210067E-2</v>
      </c>
      <c r="L63" s="118">
        <f>+LN(Prices!L60/Prices!L59)</f>
        <v>8.5904812597356571E-3</v>
      </c>
      <c r="M63" s="118">
        <f t="array" ref="M63">+MMULT(B63:K63,w)</f>
        <v>1.0133054490173654E-2</v>
      </c>
      <c r="P63">
        <v>20040324</v>
      </c>
      <c r="Q63" s="113">
        <v>-2.7000000000000001E-3</v>
      </c>
      <c r="R63" s="113">
        <v>-5.9999999999999995E-4</v>
      </c>
      <c r="S63" s="113">
        <v>-3.2000000000000002E-3</v>
      </c>
    </row>
    <row r="64" spans="1:19" x14ac:dyDescent="0.35">
      <c r="A64" s="110">
        <v>38071</v>
      </c>
      <c r="B64" s="112">
        <f>+LN(Prices!B61/Prices!B60)</f>
        <v>3.1452234909672437E-2</v>
      </c>
      <c r="C64" s="113">
        <f>+LN(Prices!C61/Prices!C60)</f>
        <v>5.2349135797881849E-2</v>
      </c>
      <c r="D64" s="113">
        <f>+LN(Prices!D61/Prices!D60)</f>
        <v>5.3381001250682958E-2</v>
      </c>
      <c r="E64" s="113">
        <f>+LN(Prices!E61/Prices!E60)</f>
        <v>3.4943427878063905E-2</v>
      </c>
      <c r="F64" s="113">
        <f>+LN(Prices!F61/Prices!F60)</f>
        <v>3.9352509286603339E-2</v>
      </c>
      <c r="G64" s="113">
        <f>+LN(Prices!G61/Prices!G60)</f>
        <v>4.385304748758969E-2</v>
      </c>
      <c r="H64" s="113">
        <f>+LN(Prices!H61/Prices!H60)</f>
        <v>5.7845087493758267E-2</v>
      </c>
      <c r="I64" s="113">
        <f>+LN(Prices!I61/Prices!I60)</f>
        <v>1.1349853367072445E-2</v>
      </c>
      <c r="J64" s="113">
        <f>+LN(Prices!J61/Prices!J60)</f>
        <v>2.101318959881639E-2</v>
      </c>
      <c r="K64" s="114">
        <f>+LN(Prices!K61/Prices!K60)</f>
        <v>4.6397647639215341E-2</v>
      </c>
      <c r="L64" s="118">
        <f>+LN(Prices!L61/Prices!L60)</f>
        <v>3.1344722700527482E-2</v>
      </c>
      <c r="M64" s="118">
        <f t="array" ref="M64">+MMULT(B64:K64,w)</f>
        <v>3.9193713470935657E-2</v>
      </c>
      <c r="P64">
        <v>20040325</v>
      </c>
      <c r="Q64" s="113">
        <v>1.6799999999999999E-2</v>
      </c>
      <c r="R64" s="113">
        <v>8.1000000000000013E-3</v>
      </c>
      <c r="S64" s="113">
        <v>-5.0000000000000001E-3</v>
      </c>
    </row>
    <row r="65" spans="1:19" x14ac:dyDescent="0.35">
      <c r="A65" s="110">
        <v>38072</v>
      </c>
      <c r="B65" s="112">
        <f>+LN(Prices!B62/Prices!B61)</f>
        <v>-6.3699014191853807E-3</v>
      </c>
      <c r="C65" s="113">
        <f>+LN(Prices!C62/Prices!C61)</f>
        <v>6.3346651323486856E-3</v>
      </c>
      <c r="D65" s="113">
        <f>+LN(Prices!D62/Prices!D61)</f>
        <v>4.0395505127622236E-3</v>
      </c>
      <c r="E65" s="113">
        <f>+LN(Prices!E62/Prices!E61)</f>
        <v>-1.6791131159986708E-3</v>
      </c>
      <c r="F65" s="113">
        <f>+LN(Prices!F62/Prices!F61)</f>
        <v>-7.6595483959035118E-3</v>
      </c>
      <c r="G65" s="113">
        <f>+LN(Prices!G62/Prices!G61)</f>
        <v>-2.151354954875569E-2</v>
      </c>
      <c r="H65" s="113">
        <f>+LN(Prices!H62/Prices!H61)</f>
        <v>-6.9303658913460776E-3</v>
      </c>
      <c r="I65" s="113">
        <f>+LN(Prices!I62/Prices!I61)</f>
        <v>-1.8609952442947116E-2</v>
      </c>
      <c r="J65" s="113">
        <f>+LN(Prices!J62/Prices!J61)</f>
        <v>-2.2945557349870246E-2</v>
      </c>
      <c r="K65" s="114">
        <f>+LN(Prices!K62/Prices!K61)</f>
        <v>-1.4861698196155402E-2</v>
      </c>
      <c r="L65" s="118">
        <f>+LN(Prices!L62/Prices!L61)</f>
        <v>-7.3700289603692215E-3</v>
      </c>
      <c r="M65" s="118">
        <f t="array" ref="M65">+MMULT(B65:K65,w)</f>
        <v>-9.0195470715051188E-3</v>
      </c>
      <c r="P65">
        <v>20040326</v>
      </c>
      <c r="Q65" s="113">
        <v>0</v>
      </c>
      <c r="R65" s="113">
        <v>2.7000000000000001E-3</v>
      </c>
      <c r="S65" s="113">
        <v>5.7999999999999996E-3</v>
      </c>
    </row>
    <row r="66" spans="1:19" x14ac:dyDescent="0.35">
      <c r="A66" s="110">
        <v>38075</v>
      </c>
      <c r="B66" s="112">
        <f>+LN(Prices!B63/Prices!B62)</f>
        <v>1.1126269431367651E-2</v>
      </c>
      <c r="C66" s="113">
        <f>+LN(Prices!C63/Prices!C62)</f>
        <v>3.1665338825032363E-2</v>
      </c>
      <c r="D66" s="113">
        <f>+LN(Prices!D63/Prices!D62)</f>
        <v>1.1811991374493376E-2</v>
      </c>
      <c r="E66" s="113">
        <f>+LN(Prices!E63/Prices!E62)</f>
        <v>1.3337162527707927E-2</v>
      </c>
      <c r="F66" s="113">
        <f>+LN(Prices!F63/Prices!F62)</f>
        <v>1.9044572514878871E-2</v>
      </c>
      <c r="G66" s="113">
        <f>+LN(Prices!G63/Prices!G62)</f>
        <v>0.14199564217430427</v>
      </c>
      <c r="H66" s="113">
        <f>+LN(Prices!H63/Prices!H62)</f>
        <v>2.5101957352088689E-2</v>
      </c>
      <c r="I66" s="113">
        <f>+LN(Prices!I63/Prices!I62)</f>
        <v>6.0471452714116802E-2</v>
      </c>
      <c r="J66" s="113">
        <f>+LN(Prices!J63/Prices!J62)</f>
        <v>1.4084739881739023E-2</v>
      </c>
      <c r="K66" s="114">
        <f>+LN(Prices!K63/Prices!K62)</f>
        <v>1.1260242259115722E-2</v>
      </c>
      <c r="L66" s="118">
        <f>+LN(Prices!L63/Prices!L62)</f>
        <v>1.8840883459610207E-2</v>
      </c>
      <c r="M66" s="118">
        <f t="array" ref="M66">+MMULT(B66:K66,w)</f>
        <v>3.398993690548447E-2</v>
      </c>
      <c r="P66">
        <v>20040329</v>
      </c>
      <c r="Q66" s="113">
        <v>1.34E-2</v>
      </c>
      <c r="R66" s="113">
        <v>6.3E-3</v>
      </c>
      <c r="S66" s="113">
        <v>-3.2000000000000002E-3</v>
      </c>
    </row>
    <row r="67" spans="1:19" x14ac:dyDescent="0.35">
      <c r="A67" s="110">
        <v>38076</v>
      </c>
      <c r="B67" s="112">
        <f>+LN(Prices!B64/Prices!B63)</f>
        <v>-4.3582299839239162E-3</v>
      </c>
      <c r="C67" s="113">
        <f>+LN(Prices!C64/Prices!C63)</f>
        <v>3.1638895011863039E-4</v>
      </c>
      <c r="D67" s="113">
        <f>+LN(Prices!D64/Prices!D63)</f>
        <v>2.2803641517612834E-2</v>
      </c>
      <c r="E67" s="113">
        <f>+LN(Prices!E64/Prices!E63)</f>
        <v>0</v>
      </c>
      <c r="F67" s="113">
        <f>+LN(Prices!F64/Prices!F63)</f>
        <v>3.3528373407378798E-3</v>
      </c>
      <c r="G67" s="113">
        <f>+LN(Prices!G64/Prices!G63)</f>
        <v>2.8927636906179211E-2</v>
      </c>
      <c r="H67" s="113">
        <f>+LN(Prices!H64/Prices!H63)</f>
        <v>2.4030731225555903E-2</v>
      </c>
      <c r="I67" s="113">
        <f>+LN(Prices!I64/Prices!I63)</f>
        <v>-4.547618618445465E-4</v>
      </c>
      <c r="J67" s="113">
        <f>+LN(Prices!J64/Prices!J63)</f>
        <v>1.8892249551275268E-2</v>
      </c>
      <c r="K67" s="114">
        <f>+LN(Prices!K64/Prices!K63)</f>
        <v>-9.4375019880344677E-3</v>
      </c>
      <c r="L67" s="118">
        <f>+LN(Prices!L64/Prices!L63)</f>
        <v>2.0363220268454236E-3</v>
      </c>
      <c r="M67" s="118">
        <f t="array" ref="M67">+MMULT(B67:K67,w)</f>
        <v>8.4072991657676809E-3</v>
      </c>
      <c r="P67">
        <v>20040330</v>
      </c>
      <c r="Q67" s="113">
        <v>4.6999999999999993E-3</v>
      </c>
      <c r="R67" s="113">
        <v>4.7999999999999996E-3</v>
      </c>
      <c r="S67" s="113">
        <v>2.5000000000000001E-3</v>
      </c>
    </row>
    <row r="68" spans="1:19" x14ac:dyDescent="0.35">
      <c r="A68" s="110">
        <v>38077</v>
      </c>
      <c r="B68" s="112">
        <f>+LN(Prices!B65/Prices!B64)</f>
        <v>-1.0772687544543065E-2</v>
      </c>
      <c r="C68" s="113">
        <f>+LN(Prices!C65/Prices!C64)</f>
        <v>-3.1981727775151091E-2</v>
      </c>
      <c r="D68" s="113">
        <f>+LN(Prices!D65/Prices!D64)</f>
        <v>-6.5803239704611991E-3</v>
      </c>
      <c r="E68" s="113">
        <f>+LN(Prices!E65/Prices!E64)</f>
        <v>-6.6463464406140193E-3</v>
      </c>
      <c r="F68" s="113">
        <f>+LN(Prices!F65/Prices!F64)</f>
        <v>-1.5160823174040165E-2</v>
      </c>
      <c r="G68" s="113">
        <f>+LN(Prices!G65/Prices!G64)</f>
        <v>-7.3003682382641513E-3</v>
      </c>
      <c r="H68" s="113">
        <f>+LN(Prices!H65/Prices!H64)</f>
        <v>-1.1943182844174239E-2</v>
      </c>
      <c r="I68" s="113">
        <f>+LN(Prices!I65/Prices!I64)</f>
        <v>1.0766208083692478E-2</v>
      </c>
      <c r="J68" s="113">
        <f>+LN(Prices!J65/Prices!J64)</f>
        <v>1.2399414905038257E-2</v>
      </c>
      <c r="K68" s="114">
        <f>+LN(Prices!K65/Prices!K64)</f>
        <v>-8.4210206974488378E-3</v>
      </c>
      <c r="L68" s="118">
        <f>+LN(Prices!L65/Prices!L64)</f>
        <v>-4.7439801003190639E-3</v>
      </c>
      <c r="M68" s="118">
        <f t="array" ref="M68">+MMULT(B68:K68,w)</f>
        <v>-7.5640857695966034E-3</v>
      </c>
      <c r="P68">
        <v>20040331</v>
      </c>
      <c r="Q68" s="113">
        <v>0</v>
      </c>
      <c r="R68" s="113">
        <v>1.1999999999999999E-3</v>
      </c>
      <c r="S68" s="113">
        <v>1.7000000000000001E-3</v>
      </c>
    </row>
    <row r="69" spans="1:19" x14ac:dyDescent="0.35">
      <c r="A69" s="110">
        <v>38078</v>
      </c>
      <c r="B69" s="112">
        <f>+LN(Prices!B66/Prices!B65)</f>
        <v>6.000974205021571E-3</v>
      </c>
      <c r="C69" s="113">
        <f>+LN(Prices!C66/Prices!C65)</f>
        <v>2.5552518864347183E-3</v>
      </c>
      <c r="D69" s="113">
        <f>+LN(Prices!D66/Prices!D65)</f>
        <v>2.0017008211436503E-2</v>
      </c>
      <c r="E69" s="113">
        <f>+LN(Prices!E66/Prices!E65)</f>
        <v>2.3873905024204684E-2</v>
      </c>
      <c r="F69" s="113">
        <f>+LN(Prices!F66/Prices!F65)</f>
        <v>7.1892101378278721E-3</v>
      </c>
      <c r="G69" s="113">
        <f>+LN(Prices!G66/Prices!G65)</f>
        <v>3.5697515145964476E-2</v>
      </c>
      <c r="H69" s="113">
        <f>+LN(Prices!H66/Prices!H65)</f>
        <v>3.3177321523757394E-2</v>
      </c>
      <c r="I69" s="113">
        <f>+LN(Prices!I66/Prices!I65)</f>
        <v>0</v>
      </c>
      <c r="J69" s="113">
        <f>+LN(Prices!J66/Prices!J65)</f>
        <v>3.3922089562949453E-2</v>
      </c>
      <c r="K69" s="114">
        <f>+LN(Prices!K66/Prices!K65)</f>
        <v>6.5982804263675296E-3</v>
      </c>
      <c r="L69" s="118">
        <f>+LN(Prices!L66/Prices!L65)</f>
        <v>1.0243447120600716E-2</v>
      </c>
      <c r="M69" s="118">
        <f t="array" ref="M69">+MMULT(B69:K69,w)</f>
        <v>1.6903155612396421E-2</v>
      </c>
      <c r="P69">
        <v>20040401</v>
      </c>
      <c r="Q69" s="113">
        <v>6.4000000000000003E-3</v>
      </c>
      <c r="R69" s="113">
        <v>2.5000000000000001E-3</v>
      </c>
      <c r="S69" s="113">
        <v>-2.0000000000000001E-4</v>
      </c>
    </row>
    <row r="70" spans="1:19" x14ac:dyDescent="0.35">
      <c r="A70" s="110">
        <v>38079</v>
      </c>
      <c r="B70" s="112">
        <f>+LN(Prices!B67/Prices!B66)</f>
        <v>3.0242053449397097E-2</v>
      </c>
      <c r="C70" s="113">
        <f>+LN(Prices!C67/Prices!C66)</f>
        <v>1.4286342337187891E-2</v>
      </c>
      <c r="D70" s="113">
        <f>+LN(Prices!D67/Prices!D66)</f>
        <v>1.4056456339223346E-2</v>
      </c>
      <c r="E70" s="113">
        <f>+LN(Prices!E67/Prices!E66)</f>
        <v>2.3325587288104205E-2</v>
      </c>
      <c r="F70" s="113">
        <f>+LN(Prices!F67/Prices!F66)</f>
        <v>2.8650144674310544E-2</v>
      </c>
      <c r="G70" s="113">
        <f>+LN(Prices!G67/Prices!G66)</f>
        <v>-5.1034984600305568E-3</v>
      </c>
      <c r="H70" s="113">
        <f>+LN(Prices!H67/Prices!H66)</f>
        <v>2.9728050670433388E-2</v>
      </c>
      <c r="I70" s="113">
        <f>+LN(Prices!I67/Prices!I66)</f>
        <v>2.8847104661247392E-2</v>
      </c>
      <c r="J70" s="113">
        <f>+LN(Prices!J67/Prices!J66)</f>
        <v>3.855617755898675E-2</v>
      </c>
      <c r="K70" s="114">
        <f>+LN(Prices!K67/Prices!K66)</f>
        <v>2.6668501780226228E-2</v>
      </c>
      <c r="L70" s="118">
        <f>+LN(Prices!L67/Prices!L66)</f>
        <v>2.5195657971880038E-2</v>
      </c>
      <c r="M70" s="118">
        <f t="array" ref="M70">+MMULT(B70:K70,w)</f>
        <v>2.2925692029908629E-2</v>
      </c>
      <c r="P70">
        <v>20040402</v>
      </c>
      <c r="Q70" s="113">
        <v>9.0000000000000011E-3</v>
      </c>
      <c r="R70" s="113">
        <v>8.5000000000000006E-3</v>
      </c>
      <c r="S70" s="113">
        <v>0</v>
      </c>
    </row>
    <row r="71" spans="1:19" x14ac:dyDescent="0.35">
      <c r="A71" s="110">
        <v>38082</v>
      </c>
      <c r="B71" s="112">
        <f>+LN(Prices!B68/Prices!B67)</f>
        <v>3.8994470821728166E-3</v>
      </c>
      <c r="C71" s="113">
        <f>+LN(Prices!C68/Prices!C67)</f>
        <v>2.9378975384178781E-2</v>
      </c>
      <c r="D71" s="113">
        <f>+LN(Prices!D68/Prices!D67)</f>
        <v>-3.1955289824654493E-3</v>
      </c>
      <c r="E71" s="113">
        <f>+LN(Prices!E68/Prices!E67)</f>
        <v>1.4989342455797881E-2</v>
      </c>
      <c r="F71" s="113">
        <f>+LN(Prices!F68/Prices!F67)</f>
        <v>1.5435111296405965E-2</v>
      </c>
      <c r="G71" s="113">
        <f>+LN(Prices!G68/Prices!G67)</f>
        <v>1.4672949476181359E-2</v>
      </c>
      <c r="H71" s="113">
        <f>+LN(Prices!H68/Prices!H67)</f>
        <v>1.8700168787424021E-2</v>
      </c>
      <c r="I71" s="113">
        <f>+LN(Prices!I68/Prices!I67)</f>
        <v>1.3970871586816589E-2</v>
      </c>
      <c r="J71" s="113">
        <f>+LN(Prices!J68/Prices!J67)</f>
        <v>-1.1467891165065712E-3</v>
      </c>
      <c r="K71" s="114">
        <f>+LN(Prices!K68/Prices!K67)</f>
        <v>1.5174443206400967E-2</v>
      </c>
      <c r="L71" s="118">
        <f>+LN(Prices!L68/Prices!L67)</f>
        <v>1.205215560796645E-2</v>
      </c>
      <c r="M71" s="118">
        <f t="array" ref="M71">+MMULT(B71:K71,w)</f>
        <v>1.2187899117640639E-2</v>
      </c>
      <c r="P71">
        <v>20040405</v>
      </c>
      <c r="Q71" s="113">
        <v>7.9000000000000008E-3</v>
      </c>
      <c r="R71" s="113">
        <v>1E-3</v>
      </c>
      <c r="S71" s="113">
        <v>-3.0999999999999999E-3</v>
      </c>
    </row>
    <row r="72" spans="1:19" x14ac:dyDescent="0.35">
      <c r="A72" s="110">
        <v>38083</v>
      </c>
      <c r="B72" s="112">
        <f>+LN(Prices!B69/Prices!B68)</f>
        <v>-5.8362463297272132E-3</v>
      </c>
      <c r="C72" s="113">
        <f>+LN(Prices!C69/Prices!C68)</f>
        <v>-1.7460136831643006E-2</v>
      </c>
      <c r="D72" s="113">
        <f>+LN(Prices!D69/Prices!D68)</f>
        <v>-2.4707615703517719E-2</v>
      </c>
      <c r="E72" s="113">
        <f>+LN(Prices!E69/Prices!E68)</f>
        <v>-2.4572492990732973E-2</v>
      </c>
      <c r="F72" s="113">
        <f>+LN(Prices!F69/Prices!F68)</f>
        <v>-6.4734895888846006E-3</v>
      </c>
      <c r="G72" s="113">
        <f>+LN(Prices!G69/Prices!G68)</f>
        <v>-2.8050509276086096E-3</v>
      </c>
      <c r="H72" s="113">
        <f>+LN(Prices!H69/Prices!H68)</f>
        <v>-1.1135018690150324E-2</v>
      </c>
      <c r="I72" s="113">
        <f>+LN(Prices!I69/Prices!I68)</f>
        <v>-1.2800001202883948E-2</v>
      </c>
      <c r="J72" s="113">
        <f>+LN(Prices!J69/Prices!J68)</f>
        <v>-1.9114396023315328E-2</v>
      </c>
      <c r="K72" s="114">
        <f>+LN(Prices!K69/Prices!K68)</f>
        <v>-9.8547317973912297E-3</v>
      </c>
      <c r="L72" s="118">
        <f>+LN(Prices!L69/Prices!L68)</f>
        <v>-9.8536748908419573E-3</v>
      </c>
      <c r="M72" s="118">
        <f t="array" ref="M72">+MMULT(B72:K72,w)</f>
        <v>-1.3475918008585499E-2</v>
      </c>
      <c r="P72">
        <v>20040406</v>
      </c>
      <c r="Q72" s="113">
        <v>-2.8000000000000004E-3</v>
      </c>
      <c r="R72" s="113">
        <v>-7.9000000000000008E-3</v>
      </c>
      <c r="S72" s="113">
        <v>2.5999999999999999E-3</v>
      </c>
    </row>
    <row r="73" spans="1:19" x14ac:dyDescent="0.35">
      <c r="A73" s="110">
        <v>38084</v>
      </c>
      <c r="B73" s="112">
        <f>+LN(Prices!B70/Prices!B69)</f>
        <v>-8.1768440935766126E-3</v>
      </c>
      <c r="C73" s="113">
        <f>+LN(Prices!C70/Prices!C69)</f>
        <v>-1.8847830958451911E-2</v>
      </c>
      <c r="D73" s="113">
        <f>+LN(Prices!D70/Prices!D69)</f>
        <v>-8.6491478226579221E-3</v>
      </c>
      <c r="E73" s="113">
        <f>+LN(Prices!E70/Prices!E69)</f>
        <v>-8.8645452799953391E-3</v>
      </c>
      <c r="F73" s="113">
        <f>+LN(Prices!F70/Prices!F69)</f>
        <v>-1.6769447545353963E-2</v>
      </c>
      <c r="G73" s="113">
        <f>+LN(Prices!G70/Prices!G69)</f>
        <v>8.423417597598589E-4</v>
      </c>
      <c r="H73" s="113">
        <f>+LN(Prices!H70/Prices!H69)</f>
        <v>-1.2785958127216853E-2</v>
      </c>
      <c r="I73" s="113">
        <f>+LN(Prices!I70/Prices!I69)</f>
        <v>2.0482836177343378E-3</v>
      </c>
      <c r="J73" s="113">
        <f>+LN(Prices!J70/Prices!J69)</f>
        <v>-1.1764841579586483E-2</v>
      </c>
      <c r="K73" s="114">
        <f>+LN(Prices!K70/Prices!K69)</f>
        <v>-2.3262486477046391E-2</v>
      </c>
      <c r="L73" s="118">
        <f>+LN(Prices!L70/Prices!L69)</f>
        <v>-7.8103867333971389E-3</v>
      </c>
      <c r="M73" s="118">
        <f t="array" ref="M73">+MMULT(B73:K73,w)</f>
        <v>-1.0623047650639128E-2</v>
      </c>
      <c r="P73">
        <v>20040407</v>
      </c>
      <c r="Q73" s="113">
        <v>-5.0000000000000001E-3</v>
      </c>
      <c r="R73" s="113">
        <v>9.4999999999999998E-3</v>
      </c>
      <c r="S73" s="113">
        <v>-2.3E-3</v>
      </c>
    </row>
    <row r="74" spans="1:19" x14ac:dyDescent="0.35">
      <c r="A74" s="110">
        <v>38085</v>
      </c>
      <c r="B74" s="112">
        <f>+LN(Prices!B71/Prices!B70)</f>
        <v>-4.3050629376130724E-3</v>
      </c>
      <c r="C74" s="113">
        <f>+LN(Prices!C71/Prices!C70)</f>
        <v>7.9989689685144132E-3</v>
      </c>
      <c r="D74" s="113">
        <f>+LN(Prices!D71/Prices!D70)</f>
        <v>0.15062845511468023</v>
      </c>
      <c r="E74" s="113">
        <f>+LN(Prices!E71/Prices!E70)</f>
        <v>2.4215357882131183E-3</v>
      </c>
      <c r="F74" s="113">
        <f>+LN(Prices!F71/Prices!F70)</f>
        <v>-3.7226955060705199E-3</v>
      </c>
      <c r="G74" s="113">
        <f>+LN(Prices!G71/Prices!G70)</f>
        <v>5.5144974628157727E-2</v>
      </c>
      <c r="H74" s="113">
        <f>+LN(Prices!H71/Prices!H70)</f>
        <v>4.7906978409241671E-2</v>
      </c>
      <c r="I74" s="113">
        <f>+LN(Prices!I71/Prices!I70)</f>
        <v>-1.5757598170575253E-2</v>
      </c>
      <c r="J74" s="113">
        <f>+LN(Prices!J71/Prices!J70)</f>
        <v>5.899722127188322E-3</v>
      </c>
      <c r="K74" s="114">
        <f>+LN(Prices!K71/Prices!K70)</f>
        <v>-9.0935784140215616E-3</v>
      </c>
      <c r="L74" s="118">
        <f>+LN(Prices!L71/Prices!L70)</f>
        <v>2.3926116816846824E-3</v>
      </c>
      <c r="M74" s="118">
        <f t="array" ref="M74">+MMULT(B74:K74,w)</f>
        <v>2.3712170000771509E-2</v>
      </c>
      <c r="P74">
        <v>20040408</v>
      </c>
      <c r="Q74" s="113">
        <v>-1.4000000000000002E-3</v>
      </c>
      <c r="R74" s="113">
        <v>-2.7000000000000001E-3</v>
      </c>
      <c r="S74" s="113">
        <v>1.1000000000000001E-3</v>
      </c>
    </row>
    <row r="75" spans="1:19" x14ac:dyDescent="0.35">
      <c r="A75" s="110">
        <v>38089</v>
      </c>
      <c r="B75" s="112">
        <f>+LN(Prices!B72/Prices!B71)</f>
        <v>5.0887410041407285E-3</v>
      </c>
      <c r="C75" s="113">
        <f>+LN(Prices!C72/Prices!C71)</f>
        <v>1.8384136743306013E-2</v>
      </c>
      <c r="D75" s="113">
        <f>+LN(Prices!D72/Prices!D71)</f>
        <v>-1.9219271418332972E-2</v>
      </c>
      <c r="E75" s="113">
        <f>+LN(Prices!E72/Prices!E71)</f>
        <v>2.4241817503484636E-3</v>
      </c>
      <c r="F75" s="113">
        <f>+LN(Prices!F72/Prices!F71)</f>
        <v>-8.2612371134221875E-4</v>
      </c>
      <c r="G75" s="113">
        <f>+LN(Prices!G72/Prices!G71)</f>
        <v>1.5923570243632046E-3</v>
      </c>
      <c r="H75" s="113">
        <f>+LN(Prices!H72/Prices!H71)</f>
        <v>-2.914846952402057E-3</v>
      </c>
      <c r="I75" s="113">
        <f>+LN(Prices!I72/Prices!I71)</f>
        <v>1.1509815042507992E-2</v>
      </c>
      <c r="J75" s="113">
        <f>+LN(Prices!J72/Prices!J71)</f>
        <v>2.1531236196797456E-2</v>
      </c>
      <c r="K75" s="114">
        <f>+LN(Prices!K72/Prices!K71)</f>
        <v>8.3689354848920355E-3</v>
      </c>
      <c r="L75" s="118">
        <f>+LN(Prices!L72/Prices!L71)</f>
        <v>6.9899393756595761E-3</v>
      </c>
      <c r="M75" s="118">
        <f t="array" ref="M75">+MMULT(B75:K75,w)</f>
        <v>4.5939161164278647E-3</v>
      </c>
      <c r="P75">
        <v>20040412</v>
      </c>
      <c r="Q75" s="113">
        <v>5.0000000000000001E-3</v>
      </c>
      <c r="R75" s="113">
        <v>2.3E-3</v>
      </c>
      <c r="S75" s="113">
        <v>-2.8999999999999998E-3</v>
      </c>
    </row>
    <row r="76" spans="1:19" x14ac:dyDescent="0.35">
      <c r="A76" s="110">
        <v>38090</v>
      </c>
      <c r="B76" s="112">
        <f>+LN(Prices!B73/Prices!B72)</f>
        <v>-6.26509110930531E-3</v>
      </c>
      <c r="C76" s="113">
        <f>+LN(Prices!C73/Prices!C72)</f>
        <v>-4.0386808285390992E-2</v>
      </c>
      <c r="D76" s="113">
        <f>+LN(Prices!D73/Prices!D72)</f>
        <v>-1.8302121409495508E-2</v>
      </c>
      <c r="E76" s="113">
        <f>+LN(Prices!E73/Prices!E72)</f>
        <v>-8.0949999978509237E-3</v>
      </c>
      <c r="F76" s="113">
        <f>+LN(Prices!F73/Prices!F72)</f>
        <v>-2.1365048794237364E-2</v>
      </c>
      <c r="G76" s="113">
        <f>+LN(Prices!G73/Prices!G72)</f>
        <v>-3.0150332239150177E-2</v>
      </c>
      <c r="H76" s="113">
        <f>+LN(Prices!H73/Prices!H72)</f>
        <v>-2.9196065703118577E-2</v>
      </c>
      <c r="I76" s="113">
        <f>+LN(Prices!I73/Prices!I72)</f>
        <v>-1.4929403555186715E-2</v>
      </c>
      <c r="J76" s="113">
        <f>+LN(Prices!J73/Prices!J72)</f>
        <v>-1.216348619319735E-2</v>
      </c>
      <c r="K76" s="114">
        <f>+LN(Prices!K73/Prices!K72)</f>
        <v>2.536350503272407E-3</v>
      </c>
      <c r="L76" s="118">
        <f>+LN(Prices!L73/Prices!L72)</f>
        <v>-1.5528419246867214E-2</v>
      </c>
      <c r="M76" s="118">
        <f t="array" ref="M76">+MMULT(B76:K76,w)</f>
        <v>-1.7831700678366053E-2</v>
      </c>
      <c r="P76">
        <v>20040413</v>
      </c>
      <c r="Q76" s="113">
        <v>-1.4999999999999999E-2</v>
      </c>
      <c r="R76" s="113">
        <v>-6.5000000000000006E-3</v>
      </c>
      <c r="S76" s="113">
        <v>-2.2000000000000001E-3</v>
      </c>
    </row>
    <row r="77" spans="1:19" x14ac:dyDescent="0.35">
      <c r="A77" s="110">
        <v>38091</v>
      </c>
      <c r="B77" s="112">
        <f>+LN(Prices!B74/Prices!B73)</f>
        <v>2.3513180365204492E-3</v>
      </c>
      <c r="C77" s="113">
        <f>+LN(Prices!C74/Prices!C73)</f>
        <v>-1.0826363542228577E-2</v>
      </c>
      <c r="D77" s="113">
        <f>+LN(Prices!D74/Prices!D73)</f>
        <v>1.010759317252626E-2</v>
      </c>
      <c r="E77" s="113">
        <f>+LN(Prices!E74/Prices!E73)</f>
        <v>4.8614499791156708E-3</v>
      </c>
      <c r="F77" s="113">
        <f>+LN(Prices!F74/Prices!F73)</f>
        <v>-1.5356689179868849E-2</v>
      </c>
      <c r="G77" s="113">
        <f>+LN(Prices!G74/Prices!G73)</f>
        <v>-2.462718442669713E-3</v>
      </c>
      <c r="H77" s="113">
        <f>+LN(Prices!H74/Prices!H73)</f>
        <v>4.4982404219300904E-3</v>
      </c>
      <c r="I77" s="113">
        <f>+LN(Prices!I74/Prices!I73)</f>
        <v>2.8279738545172717E-3</v>
      </c>
      <c r="J77" s="113">
        <f>+LN(Prices!J74/Prices!J73)</f>
        <v>-2.3337233462201001E-3</v>
      </c>
      <c r="K77" s="114">
        <f>+LN(Prices!K74/Prices!K73)</f>
        <v>-1.0905285988164547E-2</v>
      </c>
      <c r="L77" s="118">
        <f>+LN(Prices!L74/Prices!L73)</f>
        <v>1.8856795727766309E-3</v>
      </c>
      <c r="M77" s="118">
        <f t="array" ref="M77">+MMULT(B77:K77,w)</f>
        <v>-1.7238205034542046E-3</v>
      </c>
      <c r="P77">
        <v>20040414</v>
      </c>
      <c r="Q77" s="113">
        <v>-2.0999999999999999E-3</v>
      </c>
      <c r="R77" s="113">
        <v>-3.7000000000000002E-3</v>
      </c>
      <c r="S77" s="113">
        <v>-2.5000000000000001E-3</v>
      </c>
    </row>
    <row r="78" spans="1:19" x14ac:dyDescent="0.35">
      <c r="A78" s="110">
        <v>38092</v>
      </c>
      <c r="B78" s="112">
        <f>+LN(Prices!B75/Prices!B74)</f>
        <v>-1.163241658273555E-2</v>
      </c>
      <c r="C78" s="113">
        <f>+LN(Prices!C75/Prices!C74)</f>
        <v>9.5169521523339004E-2</v>
      </c>
      <c r="D78" s="113">
        <f>+LN(Prices!D75/Prices!D74)</f>
        <v>-1.45503994437299E-2</v>
      </c>
      <c r="E78" s="113">
        <f>+LN(Prices!E75/Prices!E74)</f>
        <v>-2.3717617576590948E-2</v>
      </c>
      <c r="F78" s="113">
        <f>+LN(Prices!F75/Prices!F74)</f>
        <v>-1.9100106485400215E-2</v>
      </c>
      <c r="G78" s="113">
        <f>+LN(Prices!G75/Prices!G74)</f>
        <v>1.4146046556905744E-2</v>
      </c>
      <c r="H78" s="113">
        <f>+LN(Prices!H75/Prices!H74)</f>
        <v>4.2653082365995297E-3</v>
      </c>
      <c r="I78" s="113">
        <f>+LN(Prices!I75/Prices!I74)</f>
        <v>-1.9496397065748881E-2</v>
      </c>
      <c r="J78" s="113">
        <f>+LN(Prices!J75/Prices!J74)</f>
        <v>-5.4002322026329319E-2</v>
      </c>
      <c r="K78" s="114">
        <f>+LN(Prices!K75/Prices!K74)</f>
        <v>-2.6280646147197426E-2</v>
      </c>
      <c r="L78" s="118">
        <f>+LN(Prices!L75/Prices!L74)</f>
        <v>-1.1045694922027239E-2</v>
      </c>
      <c r="M78" s="118">
        <f t="array" ref="M78">+MMULT(B78:K78,w)</f>
        <v>-5.5199029010887957E-3</v>
      </c>
      <c r="P78">
        <v>20040415</v>
      </c>
      <c r="Q78" s="113">
        <v>-4.0000000000000002E-4</v>
      </c>
      <c r="R78" s="113">
        <v>-3.0999999999999999E-3</v>
      </c>
      <c r="S78" s="113">
        <v>-1.1000000000000001E-3</v>
      </c>
    </row>
    <row r="79" spans="1:19" x14ac:dyDescent="0.35">
      <c r="A79" s="110">
        <v>38093</v>
      </c>
      <c r="B79" s="112">
        <f>+LN(Prices!B76/Prices!B75)</f>
        <v>-2.1822277193943931E-3</v>
      </c>
      <c r="C79" s="113">
        <f>+LN(Prices!C76/Prices!C75)</f>
        <v>-4.1280767442066248E-3</v>
      </c>
      <c r="D79" s="113">
        <f>+LN(Prices!D76/Prices!D75)</f>
        <v>4.4428062712036876E-3</v>
      </c>
      <c r="E79" s="113">
        <f>+LN(Prices!E76/Prices!E75)</f>
        <v>-7.4813534987944871E-3</v>
      </c>
      <c r="F79" s="113">
        <f>+LN(Prices!F76/Prices!F75)</f>
        <v>-1.5006957719348686E-2</v>
      </c>
      <c r="G79" s="113">
        <f>+LN(Prices!G76/Prices!G75)</f>
        <v>-0.18556831289282461</v>
      </c>
      <c r="H79" s="113">
        <f>+LN(Prices!H76/Prices!H75)</f>
        <v>-3.2222487157819633E-2</v>
      </c>
      <c r="I79" s="113">
        <f>+LN(Prices!I76/Prices!I75)</f>
        <v>-1.8028322289042983E-2</v>
      </c>
      <c r="J79" s="113">
        <f>+LN(Prices!J76/Prices!J75)</f>
        <v>-1.0536199111241824E-2</v>
      </c>
      <c r="K79" s="114">
        <f>+LN(Prices!K76/Prices!K75)</f>
        <v>-7.9085717054751849E-3</v>
      </c>
      <c r="L79" s="118">
        <f>+LN(Prices!L76/Prices!L75)</f>
        <v>-7.1445820688055212E-3</v>
      </c>
      <c r="M79" s="118">
        <f t="array" ref="M79">+MMULT(B79:K79,w)</f>
        <v>-2.7861970256694474E-2</v>
      </c>
      <c r="P79">
        <v>20040416</v>
      </c>
      <c r="Q79" s="113">
        <v>4.5999999999999999E-3</v>
      </c>
      <c r="R79" s="113">
        <v>-5.0000000000000001E-4</v>
      </c>
      <c r="S79" s="113">
        <v>2.3E-3</v>
      </c>
    </row>
    <row r="80" spans="1:19" x14ac:dyDescent="0.35">
      <c r="A80" s="110">
        <v>38096</v>
      </c>
      <c r="B80" s="112">
        <f>+LN(Prices!B77/Prices!B76)</f>
        <v>1.4600778233063836E-2</v>
      </c>
      <c r="C80" s="113">
        <f>+LN(Prices!C77/Prices!C76)</f>
        <v>-2.8864395765998793E-2</v>
      </c>
      <c r="D80" s="113">
        <f>+LN(Prices!D77/Prices!D76)</f>
        <v>2.8227313415421965E-2</v>
      </c>
      <c r="E80" s="113">
        <f>+LN(Prices!E77/Prices!E76)</f>
        <v>2.715083204417652E-2</v>
      </c>
      <c r="F80" s="113">
        <f>+LN(Prices!F77/Prices!F76)</f>
        <v>1.6758049000438285E-2</v>
      </c>
      <c r="G80" s="113">
        <f>+LN(Prices!G77/Prices!G76)</f>
        <v>-3.2573318703065105E-3</v>
      </c>
      <c r="H80" s="113">
        <f>+LN(Prices!H77/Prices!H76)</f>
        <v>3.4772966755044973E-2</v>
      </c>
      <c r="I80" s="113">
        <f>+LN(Prices!I77/Prices!I76)</f>
        <v>2.6325521060265266E-2</v>
      </c>
      <c r="J80" s="113">
        <f>+LN(Prices!J77/Prices!J76)</f>
        <v>1.4842573037928849E-2</v>
      </c>
      <c r="K80" s="114">
        <f>+LN(Prices!K77/Prices!K76)</f>
        <v>8.6587536970422433E-3</v>
      </c>
      <c r="L80" s="118">
        <f>+LN(Prices!L77/Prices!L76)</f>
        <v>1.6711879629526624E-2</v>
      </c>
      <c r="M80" s="118">
        <f t="array" ref="M80">+MMULT(B80:K80,w)</f>
        <v>1.3921505960707663E-2</v>
      </c>
      <c r="P80">
        <v>20040419</v>
      </c>
      <c r="Q80" s="113">
        <v>2.2000000000000001E-3</v>
      </c>
      <c r="R80" s="113">
        <v>5.1000000000000004E-3</v>
      </c>
      <c r="S80" s="113">
        <v>-3.5999999999999999E-3</v>
      </c>
    </row>
    <row r="81" spans="1:19" x14ac:dyDescent="0.35">
      <c r="A81" s="110">
        <v>38097</v>
      </c>
      <c r="B81" s="112">
        <f>+LN(Prices!B78/Prices!B77)</f>
        <v>-7.8675891064669875E-3</v>
      </c>
      <c r="C81" s="113">
        <f>+LN(Prices!C78/Prices!C77)</f>
        <v>-2.2102377541449742E-2</v>
      </c>
      <c r="D81" s="113">
        <f>+LN(Prices!D78/Prices!D77)</f>
        <v>-3.9184800707819489E-2</v>
      </c>
      <c r="E81" s="113">
        <f>+LN(Prices!E78/Prices!E77)</f>
        <v>-2.6315824985995991E-2</v>
      </c>
      <c r="F81" s="113">
        <f>+LN(Prices!F78/Prices!F77)</f>
        <v>-3.3355593700883215E-2</v>
      </c>
      <c r="G81" s="113">
        <f>+LN(Prices!G78/Prices!G77)</f>
        <v>-5.1894488204773437E-2</v>
      </c>
      <c r="H81" s="113">
        <f>+LN(Prices!H78/Prices!H77)</f>
        <v>-4.1388205873764204E-2</v>
      </c>
      <c r="I81" s="113">
        <f>+LN(Prices!I78/Prices!I77)</f>
        <v>-3.2976842764610083E-2</v>
      </c>
      <c r="J81" s="113">
        <f>+LN(Prices!J78/Prices!J77)</f>
        <v>-3.1174594346403073E-2</v>
      </c>
      <c r="K81" s="114">
        <f>+LN(Prices!K78/Prices!K77)</f>
        <v>-2.3129968441795889E-2</v>
      </c>
      <c r="L81" s="118">
        <f>+LN(Prices!L78/Prices!L77)</f>
        <v>-2.5138934725260634E-2</v>
      </c>
      <c r="M81" s="118">
        <f t="array" ref="M81">+MMULT(B81:K81,w)</f>
        <v>-3.093902856739621E-2</v>
      </c>
      <c r="P81">
        <v>20040420</v>
      </c>
      <c r="Q81" s="113">
        <v>-1.4800000000000001E-2</v>
      </c>
      <c r="R81" s="113">
        <v>-3.3E-3</v>
      </c>
      <c r="S81" s="113">
        <v>1.1999999999999999E-3</v>
      </c>
    </row>
    <row r="82" spans="1:19" x14ac:dyDescent="0.35">
      <c r="A82" s="110">
        <v>38098</v>
      </c>
      <c r="B82" s="112">
        <f>+LN(Prices!B79/Prices!B78)</f>
        <v>4.7301371390127498E-3</v>
      </c>
      <c r="C82" s="113">
        <f>+LN(Prices!C79/Prices!C78)</f>
        <v>0</v>
      </c>
      <c r="D82" s="113">
        <f>+LN(Prices!D79/Prices!D78)</f>
        <v>1.9051718386434571E-2</v>
      </c>
      <c r="E82" s="113">
        <f>+LN(Prices!E79/Prices!E78)</f>
        <v>5.8168730213337457E-3</v>
      </c>
      <c r="F82" s="113">
        <f>+LN(Prices!F79/Prices!F78)</f>
        <v>1.1691717754528997E-2</v>
      </c>
      <c r="G82" s="113">
        <f>+LN(Prices!G79/Prices!G78)</f>
        <v>-3.0975760441341693E-3</v>
      </c>
      <c r="H82" s="113">
        <f>+LN(Prices!H79/Prices!H78)</f>
        <v>1.1438752088424355E-2</v>
      </c>
      <c r="I82" s="113">
        <f>+LN(Prices!I79/Prices!I78)</f>
        <v>2.1647260932778342E-2</v>
      </c>
      <c r="J82" s="113">
        <f>+LN(Prices!J79/Prices!J78)</f>
        <v>3.0560532306843632E-2</v>
      </c>
      <c r="K82" s="114">
        <f>+LN(Prices!K79/Prices!K78)</f>
        <v>7.8116102634233726E-3</v>
      </c>
      <c r="L82" s="118">
        <f>+LN(Prices!L79/Prices!L78)</f>
        <v>9.7718504240380272E-3</v>
      </c>
      <c r="M82" s="118">
        <f t="array" ref="M82">+MMULT(B82:K82,w)</f>
        <v>1.096510258486456E-2</v>
      </c>
      <c r="P82">
        <v>20040421</v>
      </c>
      <c r="Q82" s="113">
        <v>6.0000000000000001E-3</v>
      </c>
      <c r="R82" s="113">
        <v>5.0000000000000001E-3</v>
      </c>
      <c r="S82" s="113">
        <v>-4.0000000000000002E-4</v>
      </c>
    </row>
    <row r="83" spans="1:19" x14ac:dyDescent="0.35">
      <c r="A83" s="110">
        <v>38099</v>
      </c>
      <c r="B83" s="112">
        <f>+LN(Prices!B80/Prices!B79)</f>
        <v>1.9452142252002744E-2</v>
      </c>
      <c r="C83" s="113">
        <f>+LN(Prices!C80/Prices!C79)</f>
        <v>1.8032357047485827E-3</v>
      </c>
      <c r="D83" s="113">
        <f>+LN(Prices!D80/Prices!D79)</f>
        <v>5.3681426238388598E-2</v>
      </c>
      <c r="E83" s="113">
        <f>+LN(Prices!E80/Prices!E79)</f>
        <v>2.4547090995871247E-2</v>
      </c>
      <c r="F83" s="113">
        <f>+LN(Prices!F80/Prices!F79)</f>
        <v>3.4271956845868458E-2</v>
      </c>
      <c r="G83" s="113">
        <f>+LN(Prices!G80/Prices!G79)</f>
        <v>2.6196429122550168E-2</v>
      </c>
      <c r="H83" s="113">
        <f>+LN(Prices!H80/Prices!H79)</f>
        <v>6.6423226902984439E-2</v>
      </c>
      <c r="I83" s="113">
        <f>+LN(Prices!I80/Prices!I79)</f>
        <v>3.0515379517821892E-2</v>
      </c>
      <c r="J83" s="113">
        <f>+LN(Prices!J80/Prices!J79)</f>
        <v>1.0995834674529522E-2</v>
      </c>
      <c r="K83" s="114">
        <f>+LN(Prices!K80/Prices!K79)</f>
        <v>9.3010852455906786E-3</v>
      </c>
      <c r="L83" s="118">
        <f>+LN(Prices!L80/Prices!L79)</f>
        <v>2.3491550243463426E-2</v>
      </c>
      <c r="M83" s="118">
        <f t="array" ref="M83">+MMULT(B83:K83,w)</f>
        <v>2.7718780750035636E-2</v>
      </c>
      <c r="P83">
        <v>20040422</v>
      </c>
      <c r="Q83" s="113">
        <v>1.44E-2</v>
      </c>
      <c r="R83" s="113">
        <v>7.000000000000001E-4</v>
      </c>
      <c r="S83" s="113">
        <v>5.0000000000000001E-4</v>
      </c>
    </row>
    <row r="84" spans="1:19" x14ac:dyDescent="0.35">
      <c r="A84" s="110">
        <v>38100</v>
      </c>
      <c r="B84" s="112">
        <f>+LN(Prices!B81/Prices!B80)</f>
        <v>5.9467716409018177E-2</v>
      </c>
      <c r="C84" s="113">
        <f>+LN(Prices!C81/Prices!C80)</f>
        <v>-2.8654835207999082E-3</v>
      </c>
      <c r="D84" s="113">
        <f>+LN(Prices!D81/Prices!D80)</f>
        <v>-1.4693285157068964E-2</v>
      </c>
      <c r="E84" s="113">
        <f>+LN(Prices!E81/Prices!E80)</f>
        <v>1.2855106019645736E-2</v>
      </c>
      <c r="F84" s="113">
        <f>+LN(Prices!F81/Prices!F80)</f>
        <v>7.3191647531105266E-3</v>
      </c>
      <c r="G84" s="113">
        <f>+LN(Prices!G81/Prices!G80)</f>
        <v>-5.7248851423630882E-3</v>
      </c>
      <c r="H84" s="113">
        <f>+LN(Prices!H81/Prices!H80)</f>
        <v>-5.4033110786415255E-2</v>
      </c>
      <c r="I84" s="113">
        <f>+LN(Prices!I81/Prices!I80)</f>
        <v>-1.3347816890209271E-2</v>
      </c>
      <c r="J84" s="113">
        <f>+LN(Prices!J81/Prices!J80)</f>
        <v>-6.0938640743228916E-3</v>
      </c>
      <c r="K84" s="114">
        <f>+LN(Prices!K81/Prices!K80)</f>
        <v>3.7378685544811364E-2</v>
      </c>
      <c r="L84" s="118">
        <f>+LN(Prices!L81/Prices!L80)</f>
        <v>7.7183695213747482E-3</v>
      </c>
      <c r="M84" s="118">
        <f t="array" ref="M84">+MMULT(B84:K84,w)</f>
        <v>2.0262227155406426E-3</v>
      </c>
      <c r="P84">
        <v>20040423</v>
      </c>
      <c r="Q84" s="113">
        <v>-1E-4</v>
      </c>
      <c r="R84" s="113">
        <v>-2.5000000000000001E-3</v>
      </c>
      <c r="S84" s="113">
        <v>-8.0000000000000004E-4</v>
      </c>
    </row>
    <row r="85" spans="1:19" x14ac:dyDescent="0.35">
      <c r="A85" s="110">
        <v>38103</v>
      </c>
      <c r="B85" s="112">
        <f>+LN(Prices!B82/Prices!B81)</f>
        <v>-1.0951934981019144E-2</v>
      </c>
      <c r="C85" s="113">
        <f>+LN(Prices!C82/Prices!C81)</f>
        <v>-2.0779829015088364E-2</v>
      </c>
      <c r="D85" s="113">
        <f>+LN(Prices!D82/Prices!D81)</f>
        <v>4.3956114730381293E-3</v>
      </c>
      <c r="E85" s="113">
        <f>+LN(Prices!E82/Prices!E81)</f>
        <v>-1.7716555998761471E-2</v>
      </c>
      <c r="F85" s="113">
        <f>+LN(Prices!F82/Prices!F81)</f>
        <v>-7.7499839553730014E-3</v>
      </c>
      <c r="G85" s="113">
        <f>+LN(Prices!G82/Prices!G81)</f>
        <v>-3.4355835051481036E-2</v>
      </c>
      <c r="H85" s="113">
        <f>+LN(Prices!H82/Prices!H81)</f>
        <v>2.052669889657268E-2</v>
      </c>
      <c r="I85" s="113">
        <f>+LN(Prices!I82/Prices!I81)</f>
        <v>-1.247092779629299E-2</v>
      </c>
      <c r="J85" s="113">
        <f>+LN(Prices!J82/Prices!J81)</f>
        <v>-2.2250608934819692E-2</v>
      </c>
      <c r="K85" s="114">
        <f>+LN(Prices!K82/Prices!K81)</f>
        <v>-1.3899545771433616E-2</v>
      </c>
      <c r="L85" s="118">
        <f>+LN(Prices!L82/Prices!L81)</f>
        <v>-1.1069653663172942E-2</v>
      </c>
      <c r="M85" s="118">
        <f t="array" ref="M85">+MMULT(B85:K85,w)</f>
        <v>-1.1525291113465851E-2</v>
      </c>
      <c r="P85">
        <v>20040426</v>
      </c>
      <c r="Q85" s="113">
        <v>-3.3E-3</v>
      </c>
      <c r="R85" s="113">
        <v>-1.7000000000000001E-3</v>
      </c>
      <c r="S85" s="113">
        <v>-8.9999999999999998E-4</v>
      </c>
    </row>
    <row r="86" spans="1:19" x14ac:dyDescent="0.35">
      <c r="A86" s="110">
        <v>38104</v>
      </c>
      <c r="B86" s="112">
        <f>+LN(Prices!B83/Prices!B82)</f>
        <v>-7.3171904245508722E-4</v>
      </c>
      <c r="C86" s="113">
        <f>+LN(Prices!C83/Prices!C82)</f>
        <v>-7.0236860762991696E-3</v>
      </c>
      <c r="D86" s="113">
        <f>+LN(Prices!D83/Prices!D82)</f>
        <v>9.4290902888516867E-3</v>
      </c>
      <c r="E86" s="113">
        <f>+LN(Prices!E83/Prices!E82)</f>
        <v>-1.3077716221558032E-2</v>
      </c>
      <c r="F86" s="113">
        <f>+LN(Prices!F83/Prices!F82)</f>
        <v>-8.6794747496508895E-3</v>
      </c>
      <c r="G86" s="113">
        <f>+LN(Prices!G83/Prices!G82)</f>
        <v>-2.0124244895629591E-2</v>
      </c>
      <c r="H86" s="113">
        <f>+LN(Prices!H83/Prices!H82)</f>
        <v>1.5748356968139112E-2</v>
      </c>
      <c r="I86" s="113">
        <f>+LN(Prices!I83/Prices!I82)</f>
        <v>-5.1498075793185438E-3</v>
      </c>
      <c r="J86" s="113">
        <f>+LN(Prices!J83/Prices!J82)</f>
        <v>-2.5959039170096097E-2</v>
      </c>
      <c r="K86" s="114">
        <f>+LN(Prices!K83/Prices!K82)</f>
        <v>-9.9957671316138336E-3</v>
      </c>
      <c r="L86" s="118">
        <f>+LN(Prices!L83/Prices!L82)</f>
        <v>-7.1621624683235565E-4</v>
      </c>
      <c r="M86" s="118">
        <f t="array" ref="M86">+MMULT(B86:K86,w)</f>
        <v>-6.5564007609630447E-3</v>
      </c>
      <c r="P86">
        <v>20040427</v>
      </c>
      <c r="Q86" s="113">
        <v>1.2999999999999999E-3</v>
      </c>
      <c r="R86" s="113">
        <v>-8.9999999999999998E-4</v>
      </c>
      <c r="S86" s="113">
        <v>-8.9999999999999998E-4</v>
      </c>
    </row>
    <row r="87" spans="1:19" x14ac:dyDescent="0.35">
      <c r="A87" s="110">
        <v>38105</v>
      </c>
      <c r="B87" s="112">
        <f>+LN(Prices!B84/Prices!B83)</f>
        <v>-2.4545216453902563E-2</v>
      </c>
      <c r="C87" s="113">
        <f>+LN(Prices!C84/Prices!C83)</f>
        <v>-1.8362292548869851E-2</v>
      </c>
      <c r="D87" s="113">
        <f>+LN(Prices!D84/Prices!D83)</f>
        <v>-3.0168998801132791E-2</v>
      </c>
      <c r="E87" s="113">
        <f>+LN(Prices!E84/Prices!E83)</f>
        <v>-2.0797551183234914E-2</v>
      </c>
      <c r="F87" s="113">
        <f>+LN(Prices!F84/Prices!F83)</f>
        <v>-2.5161662893955113E-2</v>
      </c>
      <c r="G87" s="113">
        <f>+LN(Prices!G84/Prices!G83)</f>
        <v>-1.2958059237152477E-2</v>
      </c>
      <c r="H87" s="113">
        <f>+LN(Prices!H84/Prices!H83)</f>
        <v>-2.1691910868987224E-2</v>
      </c>
      <c r="I87" s="113">
        <f>+LN(Prices!I84/Prices!I83)</f>
        <v>-1.0694794108402621E-2</v>
      </c>
      <c r="J87" s="113">
        <f>+LN(Prices!J84/Prices!J83)</f>
        <v>-2.7309889709244237E-2</v>
      </c>
      <c r="K87" s="114">
        <f>+LN(Prices!K84/Prices!K83)</f>
        <v>-1.9914134037794632E-2</v>
      </c>
      <c r="L87" s="118">
        <f>+LN(Prices!L84/Prices!L83)</f>
        <v>-1.803288421952317E-2</v>
      </c>
      <c r="M87" s="118">
        <f t="array" ref="M87">+MMULT(B87:K87,w)</f>
        <v>-2.116045098426764E-2</v>
      </c>
      <c r="P87">
        <v>20040428</v>
      </c>
      <c r="Q87" s="113">
        <v>-1.46E-2</v>
      </c>
      <c r="R87" s="113">
        <v>-9.8999999999999991E-3</v>
      </c>
      <c r="S87" s="113">
        <v>2.0000000000000001E-4</v>
      </c>
    </row>
    <row r="88" spans="1:19" x14ac:dyDescent="0.35">
      <c r="A88" s="110">
        <v>38106</v>
      </c>
      <c r="B88" s="112">
        <f>+LN(Prices!B85/Prices!B84)</f>
        <v>-3.0207824666718085E-3</v>
      </c>
      <c r="C88" s="113">
        <f>+LN(Prices!C85/Prices!C84)</f>
        <v>1.2004016359404512E-2</v>
      </c>
      <c r="D88" s="113">
        <f>+LN(Prices!D85/Prices!D84)</f>
        <v>-2.0264851246534502E-2</v>
      </c>
      <c r="E88" s="113">
        <f>+LN(Prices!E85/Prices!E84)</f>
        <v>-4.0297929981893486E-2</v>
      </c>
      <c r="F88" s="113">
        <f>+LN(Prices!F85/Prices!F84)</f>
        <v>-2.0777371503023122E-2</v>
      </c>
      <c r="G88" s="113">
        <f>+LN(Prices!G85/Prices!G84)</f>
        <v>-6.0656234729860967E-2</v>
      </c>
      <c r="H88" s="113">
        <f>+LN(Prices!H85/Prices!H84)</f>
        <v>-1.6745775596389709E-2</v>
      </c>
      <c r="I88" s="113">
        <f>+LN(Prices!I85/Prices!I84)</f>
        <v>-1.081041033507232E-2</v>
      </c>
      <c r="J88" s="113">
        <f>+LN(Prices!J85/Prices!J84)</f>
        <v>-3.8298264646150104E-2</v>
      </c>
      <c r="K88" s="114">
        <f>+LN(Prices!K85/Prices!K84)</f>
        <v>-8.3822364259046513E-3</v>
      </c>
      <c r="L88" s="118">
        <f>+LN(Prices!L85/Prices!L84)</f>
        <v>-1.5025990050025598E-2</v>
      </c>
      <c r="M88" s="118">
        <f t="array" ref="M88">+MMULT(B88:K88,w)</f>
        <v>-2.0724984057209617E-2</v>
      </c>
      <c r="P88">
        <v>20040429</v>
      </c>
      <c r="Q88" s="113">
        <v>-8.6E-3</v>
      </c>
      <c r="R88" s="113">
        <v>-9.1000000000000004E-3</v>
      </c>
      <c r="S88" s="113">
        <v>-5.1000000000000004E-3</v>
      </c>
    </row>
    <row r="89" spans="1:19" x14ac:dyDescent="0.35">
      <c r="A89" s="110">
        <v>38107</v>
      </c>
      <c r="B89" s="112">
        <f>+LN(Prices!B86/Prices!B85)</f>
        <v>-1.3305216614034906E-2</v>
      </c>
      <c r="C89" s="113">
        <f>+LN(Prices!C86/Prices!C85)</f>
        <v>-3.7651506203688435E-2</v>
      </c>
      <c r="D89" s="113">
        <f>+LN(Prices!D86/Prices!D85)</f>
        <v>-7.9479288771917345E-2</v>
      </c>
      <c r="E89" s="113">
        <f>+LN(Prices!E86/Prices!E85)</f>
        <v>-1.5870766419707347E-2</v>
      </c>
      <c r="F89" s="113">
        <f>+LN(Prices!F86/Prices!F85)</f>
        <v>-4.6719842460248913E-2</v>
      </c>
      <c r="G89" s="113">
        <f>+LN(Prices!G86/Prices!G85)</f>
        <v>-2.6844638630350751E-2</v>
      </c>
      <c r="H89" s="113">
        <f>+LN(Prices!H86/Prices!H85)</f>
        <v>-5.7706174087525285E-2</v>
      </c>
      <c r="I89" s="113">
        <f>+LN(Prices!I86/Prices!I85)</f>
        <v>-3.0741130623181664E-2</v>
      </c>
      <c r="J89" s="113">
        <f>+LN(Prices!J86/Prices!J85)</f>
        <v>-2.6372104339195884E-2</v>
      </c>
      <c r="K89" s="114">
        <f>+LN(Prices!K86/Prices!K85)</f>
        <v>-1.5427018846814834E-2</v>
      </c>
      <c r="L89" s="118">
        <f>+LN(Prices!L86/Prices!L85)</f>
        <v>-2.1181847601091389E-2</v>
      </c>
      <c r="M89" s="118">
        <f t="array" ref="M89">+MMULT(B89:K89,w)</f>
        <v>-3.5011768699666539E-2</v>
      </c>
      <c r="P89">
        <v>20040430</v>
      </c>
      <c r="Q89" s="113">
        <v>-6.6E-3</v>
      </c>
      <c r="R89" s="113">
        <v>-8.6E-3</v>
      </c>
      <c r="S89" s="113">
        <v>8.9999999999999998E-4</v>
      </c>
    </row>
    <row r="90" spans="1:19" x14ac:dyDescent="0.35">
      <c r="A90" s="110">
        <v>38110</v>
      </c>
      <c r="B90" s="112">
        <f>+LN(Prices!B87/Prices!B86)</f>
        <v>8.3840697229856168E-3</v>
      </c>
      <c r="C90" s="113">
        <f>+LN(Prices!C87/Prices!C86)</f>
        <v>1.1185354374462608E-2</v>
      </c>
      <c r="D90" s="113">
        <f>+LN(Prices!D87/Prices!D86)</f>
        <v>3.4429151767059907E-2</v>
      </c>
      <c r="E90" s="113">
        <f>+LN(Prices!E87/Prices!E86)</f>
        <v>7.0878901947777654E-3</v>
      </c>
      <c r="F90" s="113">
        <f>+LN(Prices!F87/Prices!F86)</f>
        <v>9.9955729982677821E-3</v>
      </c>
      <c r="G90" s="113">
        <f>+LN(Prices!G87/Prices!G86)</f>
        <v>5.8953157038768307E-2</v>
      </c>
      <c r="H90" s="113">
        <f>+LN(Prices!H87/Prices!H86)</f>
        <v>1.8407518949022154E-2</v>
      </c>
      <c r="I90" s="113">
        <f>+LN(Prices!I87/Prices!I86)</f>
        <v>2.4043181939054185E-2</v>
      </c>
      <c r="J90" s="113">
        <f>+LN(Prices!J87/Prices!J86)</f>
        <v>0</v>
      </c>
      <c r="K90" s="114">
        <f>+LN(Prices!K87/Prices!K86)</f>
        <v>1.1978030186366043E-2</v>
      </c>
      <c r="L90" s="118">
        <f>+LN(Prices!L87/Prices!L86)</f>
        <v>9.8912634316459785E-3</v>
      </c>
      <c r="M90" s="118">
        <f t="array" ref="M90">+MMULT(B90:K90,w)</f>
        <v>1.8446392717076439E-2</v>
      </c>
      <c r="P90">
        <v>20040503</v>
      </c>
      <c r="Q90" s="113">
        <v>8.5000000000000006E-3</v>
      </c>
      <c r="R90" s="113">
        <v>2.9999999999999997E-4</v>
      </c>
      <c r="S90" s="113">
        <v>-3.8E-3</v>
      </c>
    </row>
    <row r="91" spans="1:19" x14ac:dyDescent="0.35">
      <c r="A91" s="110">
        <v>38111</v>
      </c>
      <c r="B91" s="112">
        <f>+LN(Prices!B88/Prices!B87)</f>
        <v>-7.5644349974645123E-4</v>
      </c>
      <c r="C91" s="113">
        <f>+LN(Prices!C88/Prices!C87)</f>
        <v>2.6502031356398182E-3</v>
      </c>
      <c r="D91" s="113">
        <f>+LN(Prices!D88/Prices!D87)</f>
        <v>1.0461341245369552E-2</v>
      </c>
      <c r="E91" s="113">
        <f>+LN(Prices!E88/Prices!E87)</f>
        <v>1.7664728140532101E-3</v>
      </c>
      <c r="F91" s="113">
        <f>+LN(Prices!F88/Prices!F87)</f>
        <v>1.1764811239223179E-2</v>
      </c>
      <c r="G91" s="113">
        <f>+LN(Prices!G88/Prices!G87)</f>
        <v>2.5988505438451492E-3</v>
      </c>
      <c r="H91" s="113">
        <f>+LN(Prices!H88/Prices!H87)</f>
        <v>-1.0412045172824756E-2</v>
      </c>
      <c r="I91" s="113">
        <f>+LN(Prices!I88/Prices!I87)</f>
        <v>1.0417761132396678E-2</v>
      </c>
      <c r="J91" s="113">
        <f>+LN(Prices!J88/Prices!J87)</f>
        <v>1.6736792355523826E-2</v>
      </c>
      <c r="K91" s="114">
        <f>+LN(Prices!K88/Prices!K87)</f>
        <v>9.172680180707134E-3</v>
      </c>
      <c r="L91" s="118">
        <f>+LN(Prices!L88/Prices!L87)</f>
        <v>4.8072271331894879E-3</v>
      </c>
      <c r="M91" s="118">
        <f t="array" ref="M91">+MMULT(B91:K91,w)</f>
        <v>5.4400423974187342E-3</v>
      </c>
      <c r="P91">
        <v>20040504</v>
      </c>
      <c r="Q91" s="113">
        <v>2.0999999999999999E-3</v>
      </c>
      <c r="R91" s="113">
        <v>5.0000000000000001E-3</v>
      </c>
      <c r="S91" s="113">
        <v>7.000000000000001E-4</v>
      </c>
    </row>
    <row r="92" spans="1:19" x14ac:dyDescent="0.35">
      <c r="A92" s="110">
        <v>38112</v>
      </c>
      <c r="B92" s="112">
        <f>+LN(Prices!B89/Prices!B88)</f>
        <v>-1.1435763852376316E-3</v>
      </c>
      <c r="C92" s="113">
        <f>+LN(Prices!C89/Prices!C88)</f>
        <v>1.935202460746949E-2</v>
      </c>
      <c r="D92" s="113">
        <f>+LN(Prices!D89/Prices!D88)</f>
        <v>5.8485215287978187E-3</v>
      </c>
      <c r="E92" s="113">
        <f>+LN(Prices!E89/Prices!E88)</f>
        <v>0</v>
      </c>
      <c r="F92" s="113">
        <f>+LN(Prices!F89/Prices!F88)</f>
        <v>-5.1561742719125553E-3</v>
      </c>
      <c r="G92" s="113">
        <f>+LN(Prices!G89/Prices!G88)</f>
        <v>6.5302967472445836E-2</v>
      </c>
      <c r="H92" s="113">
        <f>+LN(Prices!H89/Prices!H88)</f>
        <v>7.028710491717465E-3</v>
      </c>
      <c r="I92" s="113">
        <f>+LN(Prices!I89/Prices!I88)</f>
        <v>5.5539022673834907E-3</v>
      </c>
      <c r="J92" s="113">
        <f>+LN(Prices!J89/Prices!J88)</f>
        <v>-7.6362745249885971E-3</v>
      </c>
      <c r="K92" s="114">
        <f>+LN(Prices!K89/Prices!K88)</f>
        <v>-1.5237905970808183E-3</v>
      </c>
      <c r="L92" s="118">
        <f>+LN(Prices!L89/Prices!L88)</f>
        <v>4.4272540942453175E-3</v>
      </c>
      <c r="M92" s="118">
        <f t="array" ref="M92">+MMULT(B92:K92,w)</f>
        <v>8.7626310588594502E-3</v>
      </c>
      <c r="P92">
        <v>20040505</v>
      </c>
      <c r="Q92" s="113">
        <v>2.7000000000000001E-3</v>
      </c>
      <c r="R92" s="113">
        <v>-1.1000000000000001E-3</v>
      </c>
      <c r="S92" s="113">
        <v>-3.2000000000000002E-3</v>
      </c>
    </row>
    <row r="93" spans="1:19" x14ac:dyDescent="0.35">
      <c r="A93" s="110">
        <v>38113</v>
      </c>
      <c r="B93" s="112">
        <f>+LN(Prices!B90/Prices!B89)</f>
        <v>-6.8680148335272286E-3</v>
      </c>
      <c r="C93" s="113">
        <f>+LN(Prices!C90/Prices!C89)</f>
        <v>-2.6547219838611085E-3</v>
      </c>
      <c r="D93" s="113">
        <f>+LN(Prices!D90/Prices!D89)</f>
        <v>-1.5163292803345399E-2</v>
      </c>
      <c r="E93" s="113">
        <f>+LN(Prices!E90/Prices!E89)</f>
        <v>1.2260350402982213E-2</v>
      </c>
      <c r="F93" s="113">
        <f>+LN(Prices!F90/Prices!F89)</f>
        <v>1.1224095118638762E-2</v>
      </c>
      <c r="G93" s="113">
        <f>+LN(Prices!G90/Prices!G89)</f>
        <v>-2.0351579610179544E-2</v>
      </c>
      <c r="H93" s="113">
        <f>+LN(Prices!H90/Prices!H89)</f>
        <v>-2.5630693661893217E-2</v>
      </c>
      <c r="I93" s="113">
        <f>+LN(Prices!I90/Prices!I89)</f>
        <v>-1.7065013752514614E-2</v>
      </c>
      <c r="J93" s="113">
        <f>+LN(Prices!J90/Prices!J89)</f>
        <v>1.3927578853034758E-3</v>
      </c>
      <c r="K93" s="114">
        <f>+LN(Prices!K90/Prices!K89)</f>
        <v>-8.4327921348021414E-3</v>
      </c>
      <c r="L93" s="118">
        <f>+LN(Prices!L90/Prices!L89)</f>
        <v>-9.0154688311642455E-3</v>
      </c>
      <c r="M93" s="118">
        <f t="array" ref="M93">+MMULT(B93:K93,w)</f>
        <v>-7.1288905373198801E-3</v>
      </c>
      <c r="P93">
        <v>20040506</v>
      </c>
      <c r="Q93" s="113">
        <v>-8.0000000000000002E-3</v>
      </c>
      <c r="R93" s="113">
        <v>-4.0999999999999995E-3</v>
      </c>
      <c r="S93" s="113">
        <v>-2.2000000000000001E-3</v>
      </c>
    </row>
    <row r="94" spans="1:19" x14ac:dyDescent="0.35">
      <c r="A94" s="110">
        <v>38114</v>
      </c>
      <c r="B94" s="112">
        <f>+LN(Prices!B91/Prices!B90)</f>
        <v>-1.3100670294529031E-2</v>
      </c>
      <c r="C94" s="113">
        <f>+LN(Prices!C91/Prices!C90)</f>
        <v>3.3724980133526873E-3</v>
      </c>
      <c r="D94" s="113">
        <f>+LN(Prices!D91/Prices!D90)</f>
        <v>8.3682496705165792E-3</v>
      </c>
      <c r="E94" s="113">
        <f>+LN(Prices!E91/Prices!E90)</f>
        <v>-7.8670204458681225E-3</v>
      </c>
      <c r="F94" s="113">
        <f>+LN(Prices!F91/Prices!F90)</f>
        <v>8.7985142393305505E-3</v>
      </c>
      <c r="G94" s="113">
        <f>+LN(Prices!G91/Prices!G90)</f>
        <v>-3.1325693718101455E-2</v>
      </c>
      <c r="H94" s="113">
        <f>+LN(Prices!H91/Prices!H90)</f>
        <v>-2.9164814032918273E-2</v>
      </c>
      <c r="I94" s="113">
        <f>+LN(Prices!I91/Prices!I90)</f>
        <v>-1.0380563853072886E-2</v>
      </c>
      <c r="J94" s="113">
        <f>+LN(Prices!J91/Prices!J90)</f>
        <v>3.6889428685713627E-2</v>
      </c>
      <c r="K94" s="114">
        <f>+LN(Prices!K91/Prices!K90)</f>
        <v>1.868109969535486E-2</v>
      </c>
      <c r="L94" s="118">
        <f>+LN(Prices!L91/Prices!L90)</f>
        <v>-6.669550095492683E-3</v>
      </c>
      <c r="M94" s="118">
        <f t="array" ref="M94">+MMULT(B94:K94,w)</f>
        <v>-1.5728972040221459E-3</v>
      </c>
      <c r="P94">
        <v>20040507</v>
      </c>
      <c r="Q94" s="113">
        <v>-1.4800000000000001E-2</v>
      </c>
      <c r="R94" s="113">
        <v>-6.7000000000000002E-3</v>
      </c>
      <c r="S94" s="113">
        <v>-5.1000000000000004E-3</v>
      </c>
    </row>
    <row r="95" spans="1:19" x14ac:dyDescent="0.35">
      <c r="A95" s="110">
        <v>38117</v>
      </c>
      <c r="B95" s="112">
        <f>+LN(Prices!B92/Prices!B91)</f>
        <v>5.8036802517280415E-3</v>
      </c>
      <c r="C95" s="113">
        <f>+LN(Prices!C92/Prices!C91)</f>
        <v>-1.4734357916271281E-2</v>
      </c>
      <c r="D95" s="113">
        <f>+LN(Prices!D92/Prices!D91)</f>
        <v>-2.8235814140003979E-2</v>
      </c>
      <c r="E95" s="113">
        <f>+LN(Prices!E92/Prices!E91)</f>
        <v>0</v>
      </c>
      <c r="F95" s="113">
        <f>+LN(Prices!F92/Prices!F91)</f>
        <v>-3.2333584987298447E-3</v>
      </c>
      <c r="G95" s="113">
        <f>+LN(Prices!G92/Prices!G91)</f>
        <v>-1.2884404265890324E-2</v>
      </c>
      <c r="H95" s="113">
        <f>+LN(Prices!H92/Prices!H91)</f>
        <v>-1.5392319284986335E-2</v>
      </c>
      <c r="I95" s="113">
        <f>+LN(Prices!I92/Prices!I91)</f>
        <v>5.9878438691005195E-3</v>
      </c>
      <c r="J95" s="113">
        <f>+LN(Prices!J92/Prices!J91)</f>
        <v>7.3505175593416468E-3</v>
      </c>
      <c r="K95" s="114">
        <f>+LN(Prices!K92/Prices!K91)</f>
        <v>3.0192430917506652E-3</v>
      </c>
      <c r="L95" s="118">
        <f>+LN(Prices!L92/Prices!L91)</f>
        <v>-6.4852597193743259E-3</v>
      </c>
      <c r="M95" s="118">
        <f t="array" ref="M95">+MMULT(B95:K95,w)</f>
        <v>-5.2318969333960885E-3</v>
      </c>
      <c r="P95">
        <v>20040510</v>
      </c>
      <c r="Q95" s="113">
        <v>-1.29E-2</v>
      </c>
      <c r="R95" s="113">
        <v>-5.6999999999999993E-3</v>
      </c>
      <c r="S95" s="113">
        <v>-4.8999999999999998E-3</v>
      </c>
    </row>
    <row r="96" spans="1:19" x14ac:dyDescent="0.35">
      <c r="A96" s="110">
        <v>38118</v>
      </c>
      <c r="B96" s="112">
        <f>+LN(Prices!B93/Prices!B92)</f>
        <v>3.8677648775188659E-4</v>
      </c>
      <c r="C96" s="113">
        <f>+LN(Prices!C93/Prices!C92)</f>
        <v>3.2187953757429104E-2</v>
      </c>
      <c r="D96" s="113">
        <f>+LN(Prices!D93/Prices!D92)</f>
        <v>4.1966867833078167E-2</v>
      </c>
      <c r="E96" s="113">
        <f>+LN(Prices!E93/Prices!E92)</f>
        <v>2.3408756585075519E-2</v>
      </c>
      <c r="F96" s="113">
        <f>+LN(Prices!F93/Prices!F92)</f>
        <v>2.8725692922639854E-2</v>
      </c>
      <c r="G96" s="113">
        <f>+LN(Prices!G93/Prices!G92)</f>
        <v>8.5528247314722611E-2</v>
      </c>
      <c r="H96" s="113">
        <f>+LN(Prices!H93/Prices!H92)</f>
        <v>3.4305412591473287E-2</v>
      </c>
      <c r="I96" s="113">
        <f>+LN(Prices!I93/Prices!I92)</f>
        <v>1.6984675064585602E-2</v>
      </c>
      <c r="J96" s="113">
        <f>+LN(Prices!J93/Prices!J92)</f>
        <v>3.016622182559249E-2</v>
      </c>
      <c r="K96" s="114">
        <f>+LN(Prices!K93/Prices!K92)</f>
        <v>4.4928279810713713E-2</v>
      </c>
      <c r="L96" s="118">
        <f>+LN(Prices!L93/Prices!L92)</f>
        <v>1.758831287777855E-2</v>
      </c>
      <c r="M96" s="118">
        <f t="array" ref="M96">+MMULT(B96:K96,w)</f>
        <v>3.3858888419306225E-2</v>
      </c>
      <c r="P96">
        <v>20040511</v>
      </c>
      <c r="Q96" s="113">
        <v>9.4999999999999998E-3</v>
      </c>
      <c r="R96" s="113">
        <v>9.0000000000000011E-3</v>
      </c>
      <c r="S96" s="113">
        <v>1.1000000000000001E-3</v>
      </c>
    </row>
    <row r="97" spans="1:19" x14ac:dyDescent="0.35">
      <c r="A97" s="110">
        <v>38119</v>
      </c>
      <c r="B97" s="112">
        <f>+LN(Prices!B94/Prices!B93)</f>
        <v>0</v>
      </c>
      <c r="C97" s="113">
        <f>+LN(Prices!C94/Prices!C93)</f>
        <v>5.894617289780542E-3</v>
      </c>
      <c r="D97" s="113">
        <f>+LN(Prices!D94/Prices!D93)</f>
        <v>1.1700384198729468E-2</v>
      </c>
      <c r="E97" s="113">
        <f>+LN(Prices!E94/Prices!E93)</f>
        <v>-6.8806675261823816E-3</v>
      </c>
      <c r="F97" s="113">
        <f>+LN(Prices!F94/Prices!F93)</f>
        <v>-1.3121394595090419E-2</v>
      </c>
      <c r="G97" s="113">
        <f>+LN(Prices!G94/Prices!G93)</f>
        <v>3.7345146102121976E-3</v>
      </c>
      <c r="H97" s="113">
        <f>+LN(Prices!H94/Prices!H93)</f>
        <v>7.466203605005218E-3</v>
      </c>
      <c r="I97" s="113">
        <f>+LN(Prices!I94/Prices!I93)</f>
        <v>-1.2748766628099291E-2</v>
      </c>
      <c r="J97" s="113">
        <f>+LN(Prices!J94/Prices!J93)</f>
        <v>-2.2208620152278341E-2</v>
      </c>
      <c r="K97" s="114">
        <f>+LN(Prices!K94/Prices!K93)</f>
        <v>-7.2292927807372474E-3</v>
      </c>
      <c r="L97" s="118">
        <f>+LN(Prices!L94/Prices!L93)</f>
        <v>-4.9775900171871498E-3</v>
      </c>
      <c r="M97" s="118">
        <f t="array" ref="M97">+MMULT(B97:K97,w)</f>
        <v>-3.3393021978660258E-3</v>
      </c>
      <c r="P97">
        <v>20040512</v>
      </c>
      <c r="Q97" s="113">
        <v>1.1999999999999999E-3</v>
      </c>
      <c r="R97" s="113">
        <v>-2.0999999999999999E-3</v>
      </c>
      <c r="S97" s="113">
        <v>-8.9999999999999998E-4</v>
      </c>
    </row>
    <row r="98" spans="1:19" x14ac:dyDescent="0.35">
      <c r="A98" s="110">
        <v>38120</v>
      </c>
      <c r="B98" s="112">
        <f>+LN(Prices!B95/Prices!B94)</f>
        <v>6.1471058277334347E-3</v>
      </c>
      <c r="C98" s="113">
        <f>+LN(Prices!C95/Prices!C94)</f>
        <v>-4.0521977808515002E-3</v>
      </c>
      <c r="D98" s="113">
        <f>+LN(Prices!D95/Prices!D94)</f>
        <v>7.3827984158113464E-4</v>
      </c>
      <c r="E98" s="113">
        <f>+LN(Prices!E95/Prices!E94)</f>
        <v>1.795840051386479E-2</v>
      </c>
      <c r="F98" s="113">
        <f>+LN(Prices!F95/Prices!F94)</f>
        <v>-9.1480022517450282E-3</v>
      </c>
      <c r="G98" s="113">
        <f>+LN(Prices!G95/Prices!G94)</f>
        <v>3.9207679676796815E-2</v>
      </c>
      <c r="H98" s="113">
        <f>+LN(Prices!H95/Prices!H94)</f>
        <v>1.3621358015090896E-2</v>
      </c>
      <c r="I98" s="113">
        <f>+LN(Prices!I95/Prices!I94)</f>
        <v>8.8811691309390768E-3</v>
      </c>
      <c r="J98" s="113">
        <f>+LN(Prices!J95/Prices!J94)</f>
        <v>-3.1535655854412398E-2</v>
      </c>
      <c r="K98" s="114">
        <f>+LN(Prices!K95/Prices!K94)</f>
        <v>-4.7281866803323578E-3</v>
      </c>
      <c r="L98" s="118">
        <f>+LN(Prices!L95/Prices!L94)</f>
        <v>1.5960906238735482E-3</v>
      </c>
      <c r="M98" s="118">
        <f t="array" ref="M98">+MMULT(B98:K98,w)</f>
        <v>3.7089950438664869E-3</v>
      </c>
      <c r="P98">
        <v>20040513</v>
      </c>
      <c r="Q98" s="113">
        <v>-8.0000000000000004E-4</v>
      </c>
      <c r="R98" s="113">
        <v>-2.8000000000000004E-3</v>
      </c>
      <c r="S98" s="113">
        <v>0</v>
      </c>
    </row>
    <row r="99" spans="1:19" x14ac:dyDescent="0.35">
      <c r="A99" s="110">
        <v>38121</v>
      </c>
      <c r="B99" s="112">
        <f>+LN(Prices!B96/Prices!B95)</f>
        <v>-9.2402008292227084E-3</v>
      </c>
      <c r="C99" s="113">
        <f>+LN(Prices!C96/Prices!C95)</f>
        <v>-4.7756100964480791E-3</v>
      </c>
      <c r="D99" s="113">
        <f>+LN(Prices!D96/Prices!D95)</f>
        <v>-4.8085907340166658E-3</v>
      </c>
      <c r="E99" s="113">
        <f>+LN(Prices!E96/Prices!E95)</f>
        <v>-1.7094587407482219E-2</v>
      </c>
      <c r="F99" s="113">
        <f>+LN(Prices!F96/Prices!F95)</f>
        <v>-2.4189179163842264E-2</v>
      </c>
      <c r="G99" s="113">
        <f>+LN(Prices!G96/Prices!G95)</f>
        <v>1.6278694788049227E-3</v>
      </c>
      <c r="H99" s="113">
        <f>+LN(Prices!H96/Prices!H95)</f>
        <v>-1.292425098093529E-2</v>
      </c>
      <c r="I99" s="113">
        <f>+LN(Prices!I96/Prices!I95)</f>
        <v>-1.2802148076070087E-2</v>
      </c>
      <c r="J99" s="113">
        <f>+LN(Prices!J96/Prices!J95)</f>
        <v>-5.6076357828150118E-2</v>
      </c>
      <c r="K99" s="114">
        <f>+LN(Prices!K96/Prices!K95)</f>
        <v>-1.468218380619855E-2</v>
      </c>
      <c r="L99" s="118">
        <f>+LN(Prices!L96/Prices!L95)</f>
        <v>-1.2240385134905054E-2</v>
      </c>
      <c r="M99" s="118">
        <f t="array" ref="M99">+MMULT(B99:K99,w)</f>
        <v>-1.5496523944356107E-2</v>
      </c>
      <c r="P99">
        <v>20040514</v>
      </c>
      <c r="Q99" s="113">
        <v>-1.7000000000000001E-3</v>
      </c>
      <c r="R99" s="113">
        <v>-7.1999999999999998E-3</v>
      </c>
      <c r="S99" s="113">
        <v>2.3E-3</v>
      </c>
    </row>
    <row r="100" spans="1:19" x14ac:dyDescent="0.35">
      <c r="A100" s="110">
        <v>38124</v>
      </c>
      <c r="B100" s="112">
        <f>+LN(Prices!B97/Prices!B96)</f>
        <v>-1.2447428249017768E-2</v>
      </c>
      <c r="C100" s="113">
        <f>+LN(Prices!C97/Prices!C96)</f>
        <v>-1.5624889571793126E-2</v>
      </c>
      <c r="D100" s="113">
        <f>+LN(Prices!D97/Prices!D96)</f>
        <v>1.8521953804142462E-3</v>
      </c>
      <c r="E100" s="113">
        <f>+LN(Prices!E97/Prices!E96)</f>
        <v>-2.0912445370483153E-2</v>
      </c>
      <c r="F100" s="113">
        <f>+LN(Prices!F97/Prices!F96)</f>
        <v>-1.470205849693775E-2</v>
      </c>
      <c r="G100" s="113">
        <f>+LN(Prices!G97/Prices!G96)</f>
        <v>-7.8380544970837879E-3</v>
      </c>
      <c r="H100" s="113">
        <f>+LN(Prices!H97/Prices!H96)</f>
        <v>-2.2789662444285402E-2</v>
      </c>
      <c r="I100" s="113">
        <f>+LN(Prices!I97/Prices!I96)</f>
        <v>-1.7272658136822789E-2</v>
      </c>
      <c r="J100" s="113">
        <f>+LN(Prices!J97/Prices!J96)</f>
        <v>7.2072075191838844E-4</v>
      </c>
      <c r="K100" s="114">
        <f>+LN(Prices!K97/Prices!K96)</f>
        <v>-7.4251932251016865E-3</v>
      </c>
      <c r="L100" s="118">
        <f>+LN(Prices!L97/Prices!L96)</f>
        <v>-1.4354055248492304E-2</v>
      </c>
      <c r="M100" s="118">
        <f t="array" ref="M100">+MMULT(B100:K100,w)</f>
        <v>-1.1643947385919284E-2</v>
      </c>
      <c r="P100">
        <v>20040517</v>
      </c>
      <c r="Q100" s="113">
        <v>-1.1299999999999999E-2</v>
      </c>
      <c r="R100" s="113">
        <v>-4.1999999999999997E-3</v>
      </c>
      <c r="S100" s="113">
        <v>-4.0999999999999995E-3</v>
      </c>
    </row>
    <row r="101" spans="1:19" x14ac:dyDescent="0.35">
      <c r="A101" s="110">
        <v>38125</v>
      </c>
      <c r="B101" s="112">
        <f>+LN(Prices!B98/Prices!B97)</f>
        <v>1.1288371527524552E-2</v>
      </c>
      <c r="C101" s="113">
        <f>+LN(Prices!C98/Prices!C97)</f>
        <v>1.5624889571793031E-2</v>
      </c>
      <c r="D101" s="113">
        <f>+LN(Prices!D98/Prices!D97)</f>
        <v>2.7378968786655293E-2</v>
      </c>
      <c r="E101" s="113">
        <f>+LN(Prices!E98/Prices!E97)</f>
        <v>8.8129844148186775E-4</v>
      </c>
      <c r="F101" s="113">
        <f>+LN(Prices!F98/Prices!F97)</f>
        <v>3.3397738152313758E-3</v>
      </c>
      <c r="G101" s="113">
        <f>+LN(Prices!G98/Prices!G97)</f>
        <v>1.6260520871780326E-2</v>
      </c>
      <c r="H101" s="113">
        <f>+LN(Prices!H98/Prices!H97)</f>
        <v>-2.1410737333523986E-3</v>
      </c>
      <c r="I101" s="113">
        <f>+LN(Prices!I98/Prices!I97)</f>
        <v>2.3070114447149969E-2</v>
      </c>
      <c r="J101" s="113">
        <f>+LN(Prices!J98/Prices!J97)</f>
        <v>5.030553188716114E-3</v>
      </c>
      <c r="K101" s="114">
        <f>+LN(Prices!K98/Prices!K97)</f>
        <v>1.1482746636608965E-2</v>
      </c>
      <c r="L101" s="118">
        <f>+LN(Prices!L98/Prices!L97)</f>
        <v>1.2652426136140218E-2</v>
      </c>
      <c r="M101" s="118">
        <f t="array" ref="M101">+MMULT(B101:K101,w)</f>
        <v>1.1221616355358909E-2</v>
      </c>
      <c r="P101">
        <v>20040518</v>
      </c>
      <c r="Q101" s="113">
        <v>7.6E-3</v>
      </c>
      <c r="R101" s="113">
        <v>3.3E-3</v>
      </c>
      <c r="S101" s="113">
        <v>3.5999999999999999E-3</v>
      </c>
    </row>
    <row r="102" spans="1:19" x14ac:dyDescent="0.35">
      <c r="A102" s="110">
        <v>38126</v>
      </c>
      <c r="B102" s="112">
        <f>+LN(Prices!B99/Prices!B98)</f>
        <v>-8.1619588732935421E-3</v>
      </c>
      <c r="C102" s="113">
        <f>+LN(Prices!C99/Prices!C98)</f>
        <v>-2.2055066938153504E-2</v>
      </c>
      <c r="D102" s="113">
        <f>+LN(Prices!D99/Prices!D98)</f>
        <v>6.4608982823999303E-3</v>
      </c>
      <c r="E102" s="113">
        <f>+LN(Prices!E99/Prices!E98)</f>
        <v>-7.0535541456202729E-3</v>
      </c>
      <c r="F102" s="113">
        <f>+LN(Prices!F99/Prices!F98)</f>
        <v>1.6995377835945204E-2</v>
      </c>
      <c r="G102" s="113">
        <f>+LN(Prices!G99/Prices!G98)</f>
        <v>1.1227062593783402E-2</v>
      </c>
      <c r="H102" s="113">
        <f>+LN(Prices!H99/Prices!H98)</f>
        <v>-7.1702028033964593E-3</v>
      </c>
      <c r="I102" s="113">
        <f>+LN(Prices!I99/Prices!I98)</f>
        <v>-7.2117541421321055E-3</v>
      </c>
      <c r="J102" s="113">
        <f>+LN(Prices!J99/Prices!J98)</f>
        <v>3.7979248065216471E-2</v>
      </c>
      <c r="K102" s="114">
        <f>+LN(Prices!K99/Prices!K98)</f>
        <v>-1.4726824983970204E-3</v>
      </c>
      <c r="L102" s="118">
        <f>+LN(Prices!L99/Prices!L98)</f>
        <v>-8.0893121695451928E-4</v>
      </c>
      <c r="M102" s="118">
        <f t="array" ref="M102">+MMULT(B102:K102,w)</f>
        <v>1.9537367376352105E-3</v>
      </c>
      <c r="P102">
        <v>20040519</v>
      </c>
      <c r="Q102" s="113">
        <v>-1.9E-3</v>
      </c>
      <c r="R102" s="113">
        <v>5.9999999999999995E-4</v>
      </c>
      <c r="S102" s="113">
        <v>3.9000000000000003E-3</v>
      </c>
    </row>
    <row r="103" spans="1:19" x14ac:dyDescent="0.35">
      <c r="A103" s="110">
        <v>38127</v>
      </c>
      <c r="B103" s="112">
        <f>+LN(Prices!B100/Prices!B99)</f>
        <v>4.281584516372664E-3</v>
      </c>
      <c r="C103" s="113">
        <f>+LN(Prices!C100/Prices!C99)</f>
        <v>9.0237831024523856E-3</v>
      </c>
      <c r="D103" s="113">
        <f>+LN(Prices!D100/Prices!D99)</f>
        <v>2.8581655755887192E-3</v>
      </c>
      <c r="E103" s="113">
        <f>+LN(Prices!E100/Prices!E99)</f>
        <v>-5.3370913203669278E-3</v>
      </c>
      <c r="F103" s="113">
        <f>+LN(Prices!F100/Prices!F99)</f>
        <v>7.4617676853170846E-3</v>
      </c>
      <c r="G103" s="113">
        <f>+LN(Prices!G100/Prices!G99)</f>
        <v>-1.3164421934009589E-2</v>
      </c>
      <c r="H103" s="113">
        <f>+LN(Prices!H100/Prices!H99)</f>
        <v>-1.7177149081951816E-2</v>
      </c>
      <c r="I103" s="113">
        <f>+LN(Prices!I100/Prices!I99)</f>
        <v>1.0018069462172053E-2</v>
      </c>
      <c r="J103" s="113">
        <f>+LN(Prices!J100/Prices!J99)</f>
        <v>-2.0921265160639798E-2</v>
      </c>
      <c r="K103" s="114">
        <f>+LN(Prices!K100/Prices!K99)</f>
        <v>1.1007094837994376E-2</v>
      </c>
      <c r="L103" s="118">
        <f>+LN(Prices!L100/Prices!L99)</f>
        <v>3.7949170048841069E-4</v>
      </c>
      <c r="M103" s="118">
        <f t="array" ref="M103">+MMULT(B103:K103,w)</f>
        <v>-1.1949462317070851E-3</v>
      </c>
      <c r="P103">
        <v>20040520</v>
      </c>
      <c r="Q103" s="113">
        <v>2.0000000000000001E-4</v>
      </c>
      <c r="R103" s="113">
        <v>-1.7000000000000001E-3</v>
      </c>
      <c r="S103" s="113">
        <v>2.3999999999999998E-3</v>
      </c>
    </row>
    <row r="104" spans="1:19" x14ac:dyDescent="0.35">
      <c r="A104" s="110">
        <v>38128</v>
      </c>
      <c r="B104" s="112">
        <f>+LN(Prices!B101/Prices!B100)</f>
        <v>6.2024534742153182E-3</v>
      </c>
      <c r="C104" s="113">
        <f>+LN(Prices!C101/Prices!C100)</f>
        <v>1.4879110448435233E-2</v>
      </c>
      <c r="D104" s="113">
        <f>+LN(Prices!D101/Prices!D100)</f>
        <v>1.8381570925322225E-2</v>
      </c>
      <c r="E104" s="113">
        <f>+LN(Prices!E101/Prices!E100)</f>
        <v>0</v>
      </c>
      <c r="F104" s="113">
        <f>+LN(Prices!F101/Prices!F100)</f>
        <v>5.5650763347704036E-3</v>
      </c>
      <c r="G104" s="113">
        <f>+LN(Prices!G101/Prices!G100)</f>
        <v>1.0289479848410452E-2</v>
      </c>
      <c r="H104" s="113">
        <f>+LN(Prices!H101/Prices!H100)</f>
        <v>4.6256929710598027E-3</v>
      </c>
      <c r="I104" s="113">
        <f>+LN(Prices!I101/Prices!I100)</f>
        <v>1.851848161598537E-2</v>
      </c>
      <c r="J104" s="113">
        <f>+LN(Prices!J101/Prices!J100)</f>
        <v>3.5174148118783831E-3</v>
      </c>
      <c r="K104" s="114">
        <f>+LN(Prices!K101/Prices!K100)</f>
        <v>5.0935530942545198E-3</v>
      </c>
      <c r="L104" s="118">
        <f>+LN(Prices!L101/Prices!L100)</f>
        <v>8.0569696888459063E-3</v>
      </c>
      <c r="M104" s="118">
        <f t="array" ref="M104">+MMULT(B104:K104,w)</f>
        <v>8.7072833524331709E-3</v>
      </c>
      <c r="P104">
        <v>20040521</v>
      </c>
      <c r="Q104" s="113">
        <v>4.4000000000000003E-3</v>
      </c>
      <c r="R104" s="113">
        <v>4.1999999999999997E-3</v>
      </c>
      <c r="S104" s="113">
        <v>-1E-4</v>
      </c>
    </row>
    <row r="105" spans="1:19" x14ac:dyDescent="0.35">
      <c r="A105" s="110">
        <v>38131</v>
      </c>
      <c r="B105" s="112">
        <f>+LN(Prices!B102/Prices!B101)</f>
        <v>-5.0335587471294005E-3</v>
      </c>
      <c r="C105" s="113">
        <f>+LN(Prices!C102/Prices!C101)</f>
        <v>8.4347620917358326E-3</v>
      </c>
      <c r="D105" s="113">
        <f>+LN(Prices!D102/Prices!D101)</f>
        <v>3.0357626143362043E-2</v>
      </c>
      <c r="E105" s="113">
        <f>+LN(Prices!E102/Prices!E101)</f>
        <v>1.1509347024505338E-2</v>
      </c>
      <c r="F105" s="113">
        <f>+LN(Prices!F102/Prices!F101)</f>
        <v>4.6067436453179348E-4</v>
      </c>
      <c r="G105" s="113">
        <f>+LN(Prices!G102/Prices!G101)</f>
        <v>2.1832855830213098E-2</v>
      </c>
      <c r="H105" s="113">
        <f>+LN(Prices!H102/Prices!H101)</f>
        <v>1.1111225425070849E-2</v>
      </c>
      <c r="I105" s="113">
        <f>+LN(Prices!I102/Prices!I101)</f>
        <v>2.2922156603045994E-3</v>
      </c>
      <c r="J105" s="113">
        <f>+LN(Prices!J102/Prices!J101)</f>
        <v>8.3916576362483807E-3</v>
      </c>
      <c r="K105" s="114">
        <f>+LN(Prices!K102/Prices!K101)</f>
        <v>6.8721227950772398E-3</v>
      </c>
      <c r="L105" s="118">
        <f>+LN(Prices!L102/Prices!L101)</f>
        <v>4.1103617580629291E-3</v>
      </c>
      <c r="M105" s="118">
        <f t="array" ref="M105">+MMULT(B105:K105,w)</f>
        <v>9.6228928223919784E-3</v>
      </c>
      <c r="P105">
        <v>20040524</v>
      </c>
      <c r="Q105" s="113">
        <v>2.8999999999999998E-3</v>
      </c>
      <c r="R105" s="113">
        <v>7.0999999999999995E-3</v>
      </c>
      <c r="S105" s="113">
        <v>6.3E-3</v>
      </c>
    </row>
    <row r="106" spans="1:19" x14ac:dyDescent="0.35">
      <c r="A106" s="110">
        <v>38132</v>
      </c>
      <c r="B106" s="112">
        <f>+LN(Prices!B103/Prices!B102)</f>
        <v>1.3110737180550886E-2</v>
      </c>
      <c r="C106" s="113">
        <f>+LN(Prices!C103/Prices!C102)</f>
        <v>3.8396182705635301E-2</v>
      </c>
      <c r="D106" s="113">
        <f>+LN(Prices!D103/Prices!D102)</f>
        <v>2.8472866323866659E-2</v>
      </c>
      <c r="E106" s="113">
        <f>+LN(Prices!E103/Prices!E102)</f>
        <v>1.2249719644642604E-2</v>
      </c>
      <c r="F106" s="113">
        <f>+LN(Prices!F103/Prices!F102)</f>
        <v>2.6663052689681215E-2</v>
      </c>
      <c r="G106" s="113">
        <f>+LN(Prices!G103/Prices!G102)</f>
        <v>4.6838493124264375E-3</v>
      </c>
      <c r="H106" s="113">
        <f>+LN(Prices!H103/Prices!H102)</f>
        <v>4.6694699566598843E-2</v>
      </c>
      <c r="I106" s="113">
        <f>+LN(Prices!I103/Prices!I102)</f>
        <v>2.038642652569455E-2</v>
      </c>
      <c r="J106" s="113">
        <f>+LN(Prices!J103/Prices!J102)</f>
        <v>3.8256031155536746E-2</v>
      </c>
      <c r="K106" s="114">
        <f>+LN(Prices!K103/Prices!K102)</f>
        <v>1.2893499536077007E-2</v>
      </c>
      <c r="L106" s="118">
        <f>+LN(Prices!L103/Prices!L102)</f>
        <v>2.3588554257402836E-2</v>
      </c>
      <c r="M106" s="118">
        <f t="array" ref="M106">+MMULT(B106:K106,w)</f>
        <v>2.4180706464071024E-2</v>
      </c>
      <c r="P106">
        <v>20040525</v>
      </c>
      <c r="Q106" s="113">
        <v>1.66E-2</v>
      </c>
      <c r="R106" s="113">
        <v>6.5000000000000006E-3</v>
      </c>
      <c r="S106" s="113">
        <v>1E-3</v>
      </c>
    </row>
    <row r="107" spans="1:19" x14ac:dyDescent="0.35">
      <c r="A107" s="110">
        <v>38133</v>
      </c>
      <c r="B107" s="112">
        <f>+LN(Prices!B104/Prices!B103)</f>
        <v>1.5308903458333353E-3</v>
      </c>
      <c r="C107" s="113">
        <f>+LN(Prices!C104/Prices!C103)</f>
        <v>3.5171237249172621E-3</v>
      </c>
      <c r="D107" s="113">
        <f>+LN(Prices!D104/Prices!D103)</f>
        <v>-5.6300860756055672E-3</v>
      </c>
      <c r="E107" s="113">
        <f>+LN(Prices!E104/Prices!E103)</f>
        <v>-1.7342397321518576E-3</v>
      </c>
      <c r="F107" s="113">
        <f>+LN(Prices!F104/Prices!F103)</f>
        <v>5.1561834696681836E-3</v>
      </c>
      <c r="G107" s="113">
        <f>+LN(Prices!G104/Prices!G103)</f>
        <v>1.361407165492143E-2</v>
      </c>
      <c r="H107" s="113">
        <f>+LN(Prices!H104/Prices!H103)</f>
        <v>2.4234002171877229E-2</v>
      </c>
      <c r="I107" s="113">
        <f>+LN(Prices!I104/Prices!I103)</f>
        <v>-3.4511491254984195E-3</v>
      </c>
      <c r="J107" s="113">
        <f>+LN(Prices!J104/Prices!J103)</f>
        <v>1.3315775975772156E-2</v>
      </c>
      <c r="K107" s="114">
        <f>+LN(Prices!K104/Prices!K103)</f>
        <v>9.5633528897641536E-3</v>
      </c>
      <c r="L107" s="118">
        <f>+LN(Prices!L104/Prices!L103)</f>
        <v>4.2390614865910319E-3</v>
      </c>
      <c r="M107" s="118">
        <f t="array" ref="M107">+MMULT(B107:K107,w)</f>
        <v>6.0115925299497911E-3</v>
      </c>
      <c r="P107">
        <v>20040526</v>
      </c>
      <c r="Q107" s="113">
        <v>2.8999999999999998E-3</v>
      </c>
      <c r="R107" s="113">
        <v>1.4000000000000002E-3</v>
      </c>
      <c r="S107" s="113">
        <v>1E-4</v>
      </c>
    </row>
    <row r="108" spans="1:19" x14ac:dyDescent="0.35">
      <c r="A108" s="110">
        <v>38134</v>
      </c>
      <c r="B108" s="112">
        <f>+LN(Prices!B105/Prices!B104)</f>
        <v>1.9116347667885978E-3</v>
      </c>
      <c r="C108" s="113">
        <f>+LN(Prices!C105/Prices!C104)</f>
        <v>-1.1998585707829397E-2</v>
      </c>
      <c r="D108" s="113">
        <f>+LN(Prices!D105/Prices!D104)</f>
        <v>1.4834621804677242E-2</v>
      </c>
      <c r="E108" s="113">
        <f>+LN(Prices!E105/Prices!E104)</f>
        <v>0</v>
      </c>
      <c r="F108" s="113">
        <f>+LN(Prices!F105/Prices!F104)</f>
        <v>8.4653180582134214E-3</v>
      </c>
      <c r="G108" s="113">
        <f>+LN(Prices!G105/Prices!G104)</f>
        <v>2.0079774131551226E-2</v>
      </c>
      <c r="H108" s="113">
        <f>+LN(Prices!H105/Prices!H104)</f>
        <v>6.3503078113356509E-2</v>
      </c>
      <c r="I108" s="113">
        <f>+LN(Prices!I105/Prices!I104)</f>
        <v>3.4511491254983671E-3</v>
      </c>
      <c r="J108" s="113">
        <f>+LN(Prices!J105/Prices!J104)</f>
        <v>5.2770571008438193E-3</v>
      </c>
      <c r="K108" s="114">
        <f>+LN(Prices!K105/Prices!K104)</f>
        <v>2.8173164737034908E-3</v>
      </c>
      <c r="L108" s="118">
        <f>+LN(Prices!L105/Prices!L104)</f>
        <v>6.3353405954894833E-3</v>
      </c>
      <c r="M108" s="118">
        <f t="array" ref="M108">+MMULT(B108:K108,w)</f>
        <v>1.0834136386680328E-2</v>
      </c>
      <c r="P108">
        <v>20040527</v>
      </c>
      <c r="Q108" s="113">
        <v>5.1000000000000004E-3</v>
      </c>
      <c r="R108" s="113">
        <v>-2.5999999999999999E-3</v>
      </c>
      <c r="S108" s="113">
        <v>-1.1999999999999999E-3</v>
      </c>
    </row>
    <row r="109" spans="1:19" x14ac:dyDescent="0.35">
      <c r="A109" s="110">
        <v>38135</v>
      </c>
      <c r="B109" s="112">
        <f>+LN(Prices!B106/Prices!B105)</f>
        <v>1.5256332894337855E-3</v>
      </c>
      <c r="C109" s="113">
        <f>+LN(Prices!C106/Prices!C105)</f>
        <v>-3.9268094124938081E-3</v>
      </c>
      <c r="D109" s="113">
        <f>+LN(Prices!D106/Prices!D105)</f>
        <v>3.2669091453483212E-3</v>
      </c>
      <c r="E109" s="113">
        <f>+LN(Prices!E106/Prices!E105)</f>
        <v>-6.9949367072834672E-3</v>
      </c>
      <c r="F109" s="113">
        <f>+LN(Prices!F106/Prices!F105)</f>
        <v>-7.5685295299290538E-3</v>
      </c>
      <c r="G109" s="113">
        <f>+LN(Prices!G106/Prices!G105)</f>
        <v>-8.469500113573834E-3</v>
      </c>
      <c r="H109" s="113">
        <f>+LN(Prices!H106/Prices!H105)</f>
        <v>1.8310956884720914E-2</v>
      </c>
      <c r="I109" s="113">
        <f>+LN(Prices!I106/Prices!I105)</f>
        <v>4.0327401461827074E-3</v>
      </c>
      <c r="J109" s="113">
        <f>+LN(Prices!J106/Prices!J105)</f>
        <v>2.2765210773012426E-2</v>
      </c>
      <c r="K109" s="114">
        <f>+LN(Prices!K106/Prices!K105)</f>
        <v>3.5093618904299549E-3</v>
      </c>
      <c r="L109" s="118">
        <f>+LN(Prices!L106/Prices!L105)</f>
        <v>2.123353236737614E-3</v>
      </c>
      <c r="M109" s="118">
        <f t="array" ref="M109">+MMULT(B109:K109,w)</f>
        <v>2.6451036365847946E-3</v>
      </c>
      <c r="P109">
        <v>20040528</v>
      </c>
      <c r="Q109" s="113">
        <v>2.0000000000000001E-4</v>
      </c>
      <c r="R109" s="113">
        <v>-2.9999999999999997E-4</v>
      </c>
      <c r="S109" s="113">
        <v>1.7000000000000001E-3</v>
      </c>
    </row>
    <row r="110" spans="1:19" x14ac:dyDescent="0.35">
      <c r="A110" s="110">
        <v>38139</v>
      </c>
      <c r="B110" s="112">
        <f>+LN(Prices!B107/Prices!B106)</f>
        <v>-4.5839003443579806E-3</v>
      </c>
      <c r="C110" s="113">
        <f>+LN(Prices!C107/Prices!C106)</f>
        <v>0</v>
      </c>
      <c r="D110" s="113">
        <f>+LN(Prices!D107/Prices!D106)</f>
        <v>5.7665641849809081E-2</v>
      </c>
      <c r="E110" s="113">
        <f>+LN(Prices!E107/Prices!E106)</f>
        <v>-2.4870195684927515E-2</v>
      </c>
      <c r="F110" s="113">
        <f>+LN(Prices!F107/Prices!F106)</f>
        <v>-5.8312354053324635E-3</v>
      </c>
      <c r="G110" s="113">
        <f>+LN(Prices!G107/Prices!G106)</f>
        <v>-9.7680874362070721E-3</v>
      </c>
      <c r="H110" s="113">
        <f>+LN(Prices!H107/Prices!H106)</f>
        <v>3.5048659818515841E-2</v>
      </c>
      <c r="I110" s="113">
        <f>+LN(Prices!I107/Prices!I106)</f>
        <v>1.4504364233264254E-2</v>
      </c>
      <c r="J110" s="113">
        <f>+LN(Prices!J107/Prices!J106)</f>
        <v>-1.620781022685331E-2</v>
      </c>
      <c r="K110" s="114">
        <f>+LN(Prices!K107/Prices!K106)</f>
        <v>-7.7359837446203342E-3</v>
      </c>
      <c r="L110" s="118">
        <f>+LN(Prices!L107/Prices!L106)</f>
        <v>1.5810495463197734E-3</v>
      </c>
      <c r="M110" s="118">
        <f t="array" ref="M110">+MMULT(B110:K110,w)</f>
        <v>3.8221453059290498E-3</v>
      </c>
      <c r="P110">
        <v>20040601</v>
      </c>
      <c r="Q110" s="113">
        <v>1.4000000000000002E-3</v>
      </c>
      <c r="R110" s="113">
        <v>6.6E-3</v>
      </c>
      <c r="S110" s="113">
        <v>-2.9999999999999997E-4</v>
      </c>
    </row>
    <row r="111" spans="1:19" x14ac:dyDescent="0.35">
      <c r="A111" s="110">
        <v>38140</v>
      </c>
      <c r="B111" s="112">
        <f>+LN(Prices!B108/Prices!B107)</f>
        <v>7.6281466514345865E-4</v>
      </c>
      <c r="C111" s="113">
        <f>+LN(Prices!C108/Prices!C107)</f>
        <v>3.0227830388592024E-2</v>
      </c>
      <c r="D111" s="113">
        <f>+LN(Prices!D108/Prices!D107)</f>
        <v>-2.9050926306254866E-2</v>
      </c>
      <c r="E111" s="113">
        <f>+LN(Prices!E108/Prices!E107)</f>
        <v>2.698494742146975E-3</v>
      </c>
      <c r="F111" s="113">
        <f>+LN(Prices!F108/Prices!F107)</f>
        <v>7.6175138398345563E-3</v>
      </c>
      <c r="G111" s="113">
        <f>+LN(Prices!G108/Prices!G107)</f>
        <v>-3.995702257907463E-3</v>
      </c>
      <c r="H111" s="113">
        <f>+LN(Prices!H108/Prices!H107)</f>
        <v>2.3861614026181414E-3</v>
      </c>
      <c r="I111" s="113">
        <f>+LN(Prices!I108/Prices!I107)</f>
        <v>-1.0263885370778098E-3</v>
      </c>
      <c r="J111" s="113">
        <f>+LN(Prices!J108/Prices!J107)</f>
        <v>-1.4483465818579826E-2</v>
      </c>
      <c r="K111" s="114">
        <f>+LN(Prices!K108/Prices!K107)</f>
        <v>-1.1360689887274188E-2</v>
      </c>
      <c r="L111" s="118">
        <f>+LN(Prices!L108/Prices!L107)</f>
        <v>-2.9460324912220425E-3</v>
      </c>
      <c r="M111" s="118">
        <f t="array" ref="M111">+MMULT(B111:K111,w)</f>
        <v>-1.6224357768758997E-3</v>
      </c>
      <c r="P111">
        <v>20040602</v>
      </c>
      <c r="Q111" s="113">
        <v>3.0999999999999999E-3</v>
      </c>
      <c r="R111" s="113">
        <v>-2.2000000000000001E-3</v>
      </c>
      <c r="S111" s="113">
        <v>-1.9E-3</v>
      </c>
    </row>
    <row r="112" spans="1:19" x14ac:dyDescent="0.35">
      <c r="A112" s="110">
        <v>38141</v>
      </c>
      <c r="B112" s="112">
        <f>+LN(Prices!B109/Prices!B108)</f>
        <v>-9.2242511562627867E-3</v>
      </c>
      <c r="C112" s="113">
        <f>+LN(Prices!C109/Prices!C108)</f>
        <v>-1.8182319083190474E-2</v>
      </c>
      <c r="D112" s="113">
        <f>+LN(Prices!D109/Prices!D108)</f>
        <v>-1.1476058367510259E-2</v>
      </c>
      <c r="E112" s="113">
        <f>+LN(Prices!E109/Prices!E108)</f>
        <v>-1.6282067559694829E-2</v>
      </c>
      <c r="F112" s="113">
        <f>+LN(Prices!F109/Prices!F108)</f>
        <v>-2.6830669627865497E-3</v>
      </c>
      <c r="G112" s="113">
        <f>+LN(Prices!G109/Prices!G108)</f>
        <v>-4.1502340881292475E-2</v>
      </c>
      <c r="H112" s="113">
        <f>+LN(Prices!H109/Prices!H108)</f>
        <v>-1.9048194970694588E-2</v>
      </c>
      <c r="I112" s="113">
        <f>+LN(Prices!I109/Prices!I108)</f>
        <v>-5.013625503756342E-3</v>
      </c>
      <c r="J112" s="113">
        <f>+LN(Prices!J109/Prices!J108)</f>
        <v>-3.30330000451158E-2</v>
      </c>
      <c r="K112" s="114">
        <f>+LN(Prices!K109/Prices!K108)</f>
        <v>-2.1652533047411944E-2</v>
      </c>
      <c r="L112" s="118">
        <f>+LN(Prices!L109/Prices!L108)</f>
        <v>-1.306803774835027E-2</v>
      </c>
      <c r="M112" s="118">
        <f t="array" ref="M112">+MMULT(B112:K112,w)</f>
        <v>-1.7809745757771604E-2</v>
      </c>
      <c r="P112">
        <v>20040603</v>
      </c>
      <c r="Q112" s="113">
        <v>-9.0000000000000011E-3</v>
      </c>
      <c r="R112" s="113">
        <v>-9.3999999999999986E-3</v>
      </c>
      <c r="S112" s="113">
        <v>-7.000000000000001E-4</v>
      </c>
    </row>
    <row r="113" spans="1:19" x14ac:dyDescent="0.35">
      <c r="A113" s="110">
        <v>38142</v>
      </c>
      <c r="B113" s="112">
        <f>+LN(Prices!B110/Prices!B109)</f>
        <v>2.3114043053281698E-3</v>
      </c>
      <c r="C113" s="113">
        <f>+LN(Prices!C110/Prices!C109)</f>
        <v>1.3335247168349095E-2</v>
      </c>
      <c r="D113" s="113">
        <f>+LN(Prices!D110/Prices!D109)</f>
        <v>2.1567597809533091E-2</v>
      </c>
      <c r="E113" s="113">
        <f>+LN(Prices!E110/Prices!E109)</f>
        <v>6.3613324182330575E-3</v>
      </c>
      <c r="F113" s="113">
        <f>+LN(Prices!F110/Prices!F109)</f>
        <v>1.9055410212170762E-2</v>
      </c>
      <c r="G113" s="113">
        <f>+LN(Prices!G110/Prices!G109)</f>
        <v>7.9936476807455845E-3</v>
      </c>
      <c r="H113" s="113">
        <f>+LN(Prices!H110/Prices!H109)</f>
        <v>3.0894335474857152E-2</v>
      </c>
      <c r="I113" s="113">
        <f>+LN(Prices!I110/Prices!I109)</f>
        <v>-5.3397481844337565E-3</v>
      </c>
      <c r="J113" s="113">
        <f>+LN(Prices!J110/Prices!J109)</f>
        <v>3.5682008216692693E-2</v>
      </c>
      <c r="K113" s="114">
        <f>+LN(Prices!K110/Prices!K109)</f>
        <v>2.6284712536706382E-2</v>
      </c>
      <c r="L113" s="118">
        <f>+LN(Prices!L110/Prices!L109)</f>
        <v>6.7787519295852399E-3</v>
      </c>
      <c r="M113" s="118">
        <f t="array" ref="M113">+MMULT(B113:K113,w)</f>
        <v>1.5814594763818225E-2</v>
      </c>
      <c r="P113">
        <v>20040604</v>
      </c>
      <c r="Q113" s="113">
        <v>5.6999999999999993E-3</v>
      </c>
      <c r="R113" s="113">
        <v>3.4000000000000002E-3</v>
      </c>
      <c r="S113" s="113">
        <v>2.9999999999999997E-4</v>
      </c>
    </row>
    <row r="114" spans="1:19" x14ac:dyDescent="0.35">
      <c r="A114" s="110">
        <v>38145</v>
      </c>
      <c r="B114" s="112">
        <f>+LN(Prices!B111/Prices!B110)</f>
        <v>1.8327379710654016E-2</v>
      </c>
      <c r="C114" s="113">
        <f>+LN(Prices!C111/Prices!C110)</f>
        <v>3.5126592060126631E-2</v>
      </c>
      <c r="D114" s="113">
        <f>+LN(Prices!D111/Prices!D110)</f>
        <v>1.9882605886568944E-2</v>
      </c>
      <c r="E114" s="113">
        <f>+LN(Prices!E111/Prices!E110)</f>
        <v>3.3848070734938937E-2</v>
      </c>
      <c r="F114" s="113">
        <f>+LN(Prices!F111/Prices!F110)</f>
        <v>4.7576814053908394E-2</v>
      </c>
      <c r="G114" s="113">
        <f>+LN(Prices!G111/Prices!G110)</f>
        <v>2.20481372217626E-2</v>
      </c>
      <c r="H114" s="113">
        <f>+LN(Prices!H111/Prices!H110)</f>
        <v>1.577289052391119E-2</v>
      </c>
      <c r="I114" s="113">
        <f>+LN(Prices!I111/Prices!I110)</f>
        <v>2.0597264371835424E-2</v>
      </c>
      <c r="J114" s="113">
        <f>+LN(Prices!J111/Prices!J110)</f>
        <v>4.3991569281534311E-2</v>
      </c>
      <c r="K114" s="114">
        <f>+LN(Prices!K111/Prices!K110)</f>
        <v>2.1441884120404472E-2</v>
      </c>
      <c r="L114" s="118">
        <f>+LN(Prices!L111/Prices!L110)</f>
        <v>2.4715409457546668E-2</v>
      </c>
      <c r="M114" s="118">
        <f t="array" ref="M114">+MMULT(B114:K114,w)</f>
        <v>2.786132079656449E-2</v>
      </c>
      <c r="P114">
        <v>20040607</v>
      </c>
      <c r="Q114" s="113">
        <v>1.5700000000000002E-2</v>
      </c>
      <c r="R114" s="113">
        <v>2.2000000000000001E-3</v>
      </c>
      <c r="S114" s="113">
        <v>3.5999999999999999E-3</v>
      </c>
    </row>
    <row r="115" spans="1:19" x14ac:dyDescent="0.35">
      <c r="A115" s="110">
        <v>38146</v>
      </c>
      <c r="B115" s="112">
        <f>+LN(Prices!B112/Prices!B111)</f>
        <v>6.4158594873169796E-3</v>
      </c>
      <c r="C115" s="113">
        <f>+LN(Prices!C112/Prices!C111)</f>
        <v>1.79603056248815E-2</v>
      </c>
      <c r="D115" s="113">
        <f>+LN(Prices!D112/Prices!D111)</f>
        <v>1.4656750924676193E-2</v>
      </c>
      <c r="E115" s="113">
        <f>+LN(Prices!E112/Prices!E111)</f>
        <v>1.477245440819638E-2</v>
      </c>
      <c r="F115" s="113">
        <f>+LN(Prices!F112/Prices!F111)</f>
        <v>-6.2943062320886829E-3</v>
      </c>
      <c r="G115" s="113">
        <f>+LN(Prices!G112/Prices!G111)</f>
        <v>-2.8076761541986363E-3</v>
      </c>
      <c r="H115" s="113">
        <f>+LN(Prices!H112/Prices!H111)</f>
        <v>3.4715560419572153E-3</v>
      </c>
      <c r="I115" s="113">
        <f>+LN(Prices!I112/Prices!I111)</f>
        <v>9.7072591707363584E-3</v>
      </c>
      <c r="J115" s="113">
        <f>+LN(Prices!J112/Prices!J111)</f>
        <v>2.3765971597424419E-2</v>
      </c>
      <c r="K115" s="114">
        <f>+LN(Prices!K112/Prices!K111)</f>
        <v>8.3127598107564371E-3</v>
      </c>
      <c r="L115" s="118">
        <f>+LN(Prices!L112/Prices!L111)</f>
        <v>3.0260247632207609E-3</v>
      </c>
      <c r="M115" s="118">
        <f t="array" ref="M115">+MMULT(B115:K115,w)</f>
        <v>8.9960934679658173E-3</v>
      </c>
      <c r="P115">
        <v>20040608</v>
      </c>
      <c r="Q115" s="113">
        <v>8.0000000000000004E-4</v>
      </c>
      <c r="R115" s="113">
        <v>-1.7000000000000001E-3</v>
      </c>
      <c r="S115" s="113">
        <v>-7.000000000000001E-4</v>
      </c>
    </row>
    <row r="116" spans="1:19" x14ac:dyDescent="0.35">
      <c r="A116" s="110">
        <v>38147</v>
      </c>
      <c r="B116" s="112">
        <f>+LN(Prices!B113/Prices!B112)</f>
        <v>-4.8988736337425001E-3</v>
      </c>
      <c r="C116" s="113">
        <f>+LN(Prices!C113/Prices!C112)</f>
        <v>-4.9594111471708445E-3</v>
      </c>
      <c r="D116" s="113">
        <f>+LN(Prices!D113/Prices!D112)</f>
        <v>-2.0493499418685439E-2</v>
      </c>
      <c r="E116" s="113">
        <f>+LN(Prices!E113/Prices!E112)</f>
        <v>-4.3211575721301843E-3</v>
      </c>
      <c r="F116" s="113">
        <f>+LN(Prices!F113/Prices!F112)</f>
        <v>-7.6123508244678589E-3</v>
      </c>
      <c r="G116" s="113">
        <f>+LN(Prices!G113/Prices!G112)</f>
        <v>-2.2430256435664098E-2</v>
      </c>
      <c r="H116" s="113">
        <f>+LN(Prices!H113/Prices!H112)</f>
        <v>-3.3277684074659052E-2</v>
      </c>
      <c r="I116" s="113">
        <f>+LN(Prices!I113/Prices!I112)</f>
        <v>-1.2917611061939206E-2</v>
      </c>
      <c r="J116" s="113">
        <f>+LN(Prices!J113/Prices!J112)</f>
        <v>-4.2290934441898118E-2</v>
      </c>
      <c r="K116" s="114">
        <f>+LN(Prices!K113/Prices!K112)</f>
        <v>-2.0558821813163406E-2</v>
      </c>
      <c r="L116" s="118">
        <f>+LN(Prices!L113/Prices!L112)</f>
        <v>-1.7852618998441049E-2</v>
      </c>
      <c r="M116" s="118">
        <f t="array" ref="M116">+MMULT(B116:K116,w)</f>
        <v>-1.7376060042352072E-2</v>
      </c>
      <c r="P116">
        <v>20040609</v>
      </c>
      <c r="Q116" s="113">
        <v>-1.04E-2</v>
      </c>
      <c r="R116" s="113">
        <v>-5.3E-3</v>
      </c>
      <c r="S116" s="113">
        <v>7.000000000000001E-4</v>
      </c>
    </row>
    <row r="117" spans="1:19" x14ac:dyDescent="0.35">
      <c r="A117" s="110">
        <v>38148</v>
      </c>
      <c r="B117" s="112">
        <f>+LN(Prices!B114/Prices!B113)</f>
        <v>1.1268699108169702E-2</v>
      </c>
      <c r="C117" s="113">
        <f>+LN(Prices!C114/Prices!C113)</f>
        <v>1.7730361327617038E-2</v>
      </c>
      <c r="D117" s="113">
        <f>+LN(Prices!D114/Prices!D113)</f>
        <v>2.4474369764790958E-3</v>
      </c>
      <c r="E117" s="113">
        <f>+LN(Prices!E114/Prices!E113)</f>
        <v>1.4619984335799273E-2</v>
      </c>
      <c r="F117" s="113">
        <f>+LN(Prices!F114/Prices!F113)</f>
        <v>1.0976083773402532E-2</v>
      </c>
      <c r="G117" s="113">
        <f>+LN(Prices!G114/Prices!G113)</f>
        <v>-3.520566926395653E-3</v>
      </c>
      <c r="H117" s="113">
        <f>+LN(Prices!H114/Prices!H113)</f>
        <v>-5.9892373083161162E-3</v>
      </c>
      <c r="I117" s="113">
        <f>+LN(Prices!I114/Prices!I113)</f>
        <v>2.0245806467255975E-2</v>
      </c>
      <c r="J117" s="113">
        <f>+LN(Prices!J114/Prices!J113)</f>
        <v>1.5355388083194737E-2</v>
      </c>
      <c r="K117" s="114">
        <f>+LN(Prices!K114/Prices!K113)</f>
        <v>8.4147545114732856E-3</v>
      </c>
      <c r="L117" s="118">
        <f>+LN(Prices!L114/Prices!L113)</f>
        <v>7.977621043021136E-3</v>
      </c>
      <c r="M117" s="118">
        <f t="array" ref="M117">+MMULT(B117:K117,w)</f>
        <v>9.1548710348679872E-3</v>
      </c>
      <c r="P117">
        <v>20040610</v>
      </c>
      <c r="Q117" s="113">
        <v>3.5999999999999999E-3</v>
      </c>
      <c r="R117" s="113">
        <v>-3.0000000000000001E-3</v>
      </c>
      <c r="S117" s="113">
        <v>4.1999999999999997E-3</v>
      </c>
    </row>
    <row r="118" spans="1:19" x14ac:dyDescent="0.35">
      <c r="A118" s="110">
        <v>38152</v>
      </c>
      <c r="B118" s="112">
        <f>+LN(Prices!B115/Prices!B114)</f>
        <v>4.8441123148609839E-3</v>
      </c>
      <c r="C118" s="113">
        <f>+LN(Prices!C115/Prices!C114)</f>
        <v>-2.036592339789094E-2</v>
      </c>
      <c r="D118" s="113">
        <f>+LN(Prices!D115/Prices!D114)</f>
        <v>-2.3420274208098498E-2</v>
      </c>
      <c r="E118" s="113">
        <f>+LN(Prices!E115/Prices!E114)</f>
        <v>-1.4190680212910143E-2</v>
      </c>
      <c r="F118" s="113">
        <f>+LN(Prices!F115/Prices!F114)</f>
        <v>-2.1429906270037269E-2</v>
      </c>
      <c r="G118" s="113">
        <f>+LN(Prices!G115/Prices!G114)</f>
        <v>-5.4013786767604655E-2</v>
      </c>
      <c r="H118" s="113">
        <f>+LN(Prices!H115/Prices!H114)</f>
        <v>-1.3912917233529259E-2</v>
      </c>
      <c r="I118" s="113">
        <f>+LN(Prices!I115/Prices!I114)</f>
        <v>-1.6452859913348487E-2</v>
      </c>
      <c r="J118" s="113">
        <f>+LN(Prices!J115/Prices!J114)</f>
        <v>-3.8839833316263894E-2</v>
      </c>
      <c r="K118" s="114">
        <f>+LN(Prices!K115/Prices!K114)</f>
        <v>-2.2956216692535079E-2</v>
      </c>
      <c r="L118" s="118">
        <f>+LN(Prices!L115/Prices!L114)</f>
        <v>-1.5395333171044022E-2</v>
      </c>
      <c r="M118" s="118">
        <f t="array" ref="M118">+MMULT(B118:K118,w)</f>
        <v>-2.2073828569735724E-2</v>
      </c>
      <c r="P118">
        <v>20040614</v>
      </c>
      <c r="Q118" s="113">
        <v>-1.0500000000000001E-2</v>
      </c>
      <c r="R118" s="113">
        <v>-6.0000000000000001E-3</v>
      </c>
      <c r="S118" s="113">
        <v>-4.4000000000000003E-3</v>
      </c>
    </row>
    <row r="119" spans="1:19" x14ac:dyDescent="0.35">
      <c r="A119" s="110">
        <v>38153</v>
      </c>
      <c r="B119" s="112">
        <f>+LN(Prices!B116/Prices!B115)</f>
        <v>1.8598761310266311E-2</v>
      </c>
      <c r="C119" s="113">
        <f>+LN(Prices!C116/Prices!C115)</f>
        <v>1.8736478007171091E-2</v>
      </c>
      <c r="D119" s="113">
        <f>+LN(Prices!D116/Prices!D115)</f>
        <v>1.4117881545785022E-2</v>
      </c>
      <c r="E119" s="113">
        <f>+LN(Prices!E116/Prices!E115)</f>
        <v>1.4190680212910197E-2</v>
      </c>
      <c r="F119" s="113">
        <f>+LN(Prices!F116/Prices!F115)</f>
        <v>1.3843215558378745E-2</v>
      </c>
      <c r="G119" s="113">
        <f>+LN(Prices!G116/Prices!G115)</f>
        <v>6.072893157899082E-3</v>
      </c>
      <c r="H119" s="113">
        <f>+LN(Prices!H116/Prices!H115)</f>
        <v>1.7311221353535348E-2</v>
      </c>
      <c r="I119" s="113">
        <f>+LN(Prices!I116/Prices!I115)</f>
        <v>9.8458228201116979E-3</v>
      </c>
      <c r="J119" s="113">
        <f>+LN(Prices!J116/Prices!J115)</f>
        <v>1.5717415895409724E-2</v>
      </c>
      <c r="K119" s="114">
        <f>+LN(Prices!K116/Prices!K115)</f>
        <v>1.5598350326130907E-2</v>
      </c>
      <c r="L119" s="118">
        <f>+LN(Prices!L116/Prices!L115)</f>
        <v>1.3996906341965935E-2</v>
      </c>
      <c r="M119" s="118">
        <f t="array" ref="M119">+MMULT(B119:K119,w)</f>
        <v>1.4403272018759815E-2</v>
      </c>
      <c r="P119">
        <v>20040615</v>
      </c>
      <c r="Q119" s="113">
        <v>7.0999999999999995E-3</v>
      </c>
      <c r="R119" s="113">
        <v>1.0200000000000001E-2</v>
      </c>
      <c r="S119" s="113">
        <v>2.5000000000000001E-3</v>
      </c>
    </row>
    <row r="120" spans="1:19" x14ac:dyDescent="0.35">
      <c r="A120" s="110">
        <v>38154</v>
      </c>
      <c r="B120" s="112">
        <f>+LN(Prices!B117/Prices!B116)</f>
        <v>-3.1085636010010349E-3</v>
      </c>
      <c r="C120" s="113">
        <f>+LN(Prices!C117/Prices!C116)</f>
        <v>6.4676407932730953E-2</v>
      </c>
      <c r="D120" s="113">
        <f>+LN(Prices!D117/Prices!D116)</f>
        <v>1.1460555978784395E-2</v>
      </c>
      <c r="E120" s="113">
        <f>+LN(Prices!E117/Prices!E116)</f>
        <v>-3.1220245779676387E-2</v>
      </c>
      <c r="F120" s="113">
        <f>+LN(Prices!F117/Prices!F116)</f>
        <v>1.0099791623355494E-2</v>
      </c>
      <c r="G120" s="113">
        <f>+LN(Prices!G117/Prices!G116)</f>
        <v>1.7008914301325916E-2</v>
      </c>
      <c r="H120" s="113">
        <f>+LN(Prices!H117/Prices!H116)</f>
        <v>9.1379261202585056E-3</v>
      </c>
      <c r="I120" s="113">
        <f>+LN(Prices!I117/Prices!I116)</f>
        <v>-9.4090994571038224E-3</v>
      </c>
      <c r="J120" s="113">
        <f>+LN(Prices!J117/Prices!J116)</f>
        <v>-9.7943975922876979E-3</v>
      </c>
      <c r="K120" s="114">
        <f>+LN(Prices!K117/Prices!K116)</f>
        <v>-1.0967577173069303E-2</v>
      </c>
      <c r="L120" s="118">
        <f>+LN(Prices!L117/Prices!L116)</f>
        <v>5.3392990566194793E-4</v>
      </c>
      <c r="M120" s="118">
        <f t="array" ref="M120">+MMULT(B120:K120,w)</f>
        <v>4.7883712353317025E-3</v>
      </c>
      <c r="P120">
        <v>20040616</v>
      </c>
      <c r="Q120" s="113">
        <v>1.4000000000000002E-3</v>
      </c>
      <c r="R120" s="113">
        <v>1.9E-3</v>
      </c>
      <c r="S120" s="113">
        <v>1.1000000000000001E-3</v>
      </c>
    </row>
    <row r="121" spans="1:19" x14ac:dyDescent="0.35">
      <c r="A121" s="110">
        <v>38155</v>
      </c>
      <c r="B121" s="112">
        <f>+LN(Prices!B118/Prices!B117)</f>
        <v>1.6303515989569799E-2</v>
      </c>
      <c r="C121" s="113">
        <f>+LN(Prices!C118/Prices!C117)</f>
        <v>2.1108898274056088E-3</v>
      </c>
      <c r="D121" s="113">
        <f>+LN(Prices!D118/Prices!D117)</f>
        <v>-2.7756378652654475E-3</v>
      </c>
      <c r="E121" s="113">
        <f>+LN(Prices!E118/Prices!E117)</f>
        <v>-1.8677060378709E-2</v>
      </c>
      <c r="F121" s="113">
        <f>+LN(Prices!F118/Prices!F117)</f>
        <v>-2.201327057171704E-2</v>
      </c>
      <c r="G121" s="113">
        <f>+LN(Prices!G118/Prices!G117)</f>
        <v>-1.3986241974739839E-2</v>
      </c>
      <c r="H121" s="113">
        <f>+LN(Prices!H118/Prices!H117)</f>
        <v>-1.5946122221428737E-2</v>
      </c>
      <c r="I121" s="113">
        <f>+LN(Prices!I118/Prices!I117)</f>
        <v>-7.3003315341642035E-3</v>
      </c>
      <c r="J121" s="113">
        <f>+LN(Prices!J118/Prices!J117)</f>
        <v>-3.2002731086173831E-2</v>
      </c>
      <c r="K121" s="114">
        <f>+LN(Prices!K118/Prices!K117)</f>
        <v>-1.7575244922644707E-2</v>
      </c>
      <c r="L121" s="118">
        <f>+LN(Prices!L118/Prices!L117)</f>
        <v>-1.0842423863995643E-2</v>
      </c>
      <c r="M121" s="118">
        <f t="array" ref="M121">+MMULT(B121:K121,w)</f>
        <v>-1.1186223473786739E-2</v>
      </c>
      <c r="P121">
        <v>20040617</v>
      </c>
      <c r="Q121" s="113">
        <v>-1.4000000000000002E-3</v>
      </c>
      <c r="R121" s="113">
        <v>-2.9999999999999997E-4</v>
      </c>
      <c r="S121" s="113">
        <v>2.3999999999999998E-3</v>
      </c>
    </row>
    <row r="122" spans="1:19" x14ac:dyDescent="0.35">
      <c r="A122" s="110">
        <v>38156</v>
      </c>
      <c r="B122" s="112">
        <f>+LN(Prices!B119/Prices!B118)</f>
        <v>2.0705930738258171E-2</v>
      </c>
      <c r="C122" s="113">
        <f>+LN(Prices!C119/Prices!C118)</f>
        <v>3.0461879040663432E-3</v>
      </c>
      <c r="D122" s="113">
        <f>+LN(Prices!D119/Prices!D118)</f>
        <v>-9.6199345444256124E-3</v>
      </c>
      <c r="E122" s="113">
        <f>+LN(Prices!E119/Prices!E118)</f>
        <v>0</v>
      </c>
      <c r="F122" s="113">
        <f>+LN(Prices!F119/Prices!F118)</f>
        <v>2.562524386478839E-3</v>
      </c>
      <c r="G122" s="113">
        <f>+LN(Prices!G119/Prices!G118)</f>
        <v>-9.0955654844851585E-3</v>
      </c>
      <c r="H122" s="113">
        <f>+LN(Prices!H119/Prices!H118)</f>
        <v>-3.4215591395809937E-3</v>
      </c>
      <c r="I122" s="113">
        <f>+LN(Prices!I119/Prices!I118)</f>
        <v>-2.6124439389666573E-2</v>
      </c>
      <c r="J122" s="113">
        <f>+LN(Prices!J119/Prices!J118)</f>
        <v>8.0972102326195231E-3</v>
      </c>
      <c r="K122" s="114">
        <f>+LN(Prices!K119/Prices!K118)</f>
        <v>3.5904838203573394E-4</v>
      </c>
      <c r="L122" s="118">
        <f>+LN(Prices!L119/Prices!L118)</f>
        <v>4.2339894373041425E-4</v>
      </c>
      <c r="M122" s="118">
        <f t="array" ref="M122">+MMULT(B122:K122,w)</f>
        <v>-1.3490596914699728E-3</v>
      </c>
      <c r="P122">
        <v>20040618</v>
      </c>
      <c r="Q122" s="113">
        <v>1.9E-3</v>
      </c>
      <c r="R122" s="113">
        <v>-1.9E-3</v>
      </c>
      <c r="S122" s="113">
        <v>2.5999999999999999E-3</v>
      </c>
    </row>
    <row r="123" spans="1:19" x14ac:dyDescent="0.35">
      <c r="A123" s="110">
        <v>38159</v>
      </c>
      <c r="B123" s="112">
        <f>+LN(Prices!B120/Prices!B119)</f>
        <v>0</v>
      </c>
      <c r="C123" s="113">
        <f>+LN(Prices!C120/Prices!C119)</f>
        <v>-1.7780251795506827E-2</v>
      </c>
      <c r="D123" s="113">
        <f>+LN(Prices!D120/Prices!D119)</f>
        <v>-1.2551153154515054E-2</v>
      </c>
      <c r="E123" s="113">
        <f>+LN(Prices!E120/Prices!E119)</f>
        <v>8.9868939304257509E-4</v>
      </c>
      <c r="F123" s="113">
        <f>+LN(Prices!F120/Prices!F119)</f>
        <v>-2.3762453701845248E-2</v>
      </c>
      <c r="G123" s="113">
        <f>+LN(Prices!G120/Prices!G119)</f>
        <v>-2.1550346561543286E-2</v>
      </c>
      <c r="H123" s="113">
        <f>+LN(Prices!H120/Prices!H119)</f>
        <v>3.4215591395810058E-3</v>
      </c>
      <c r="I123" s="113">
        <f>+LN(Prices!I120/Prices!I119)</f>
        <v>-1.51562398389381E-2</v>
      </c>
      <c r="J123" s="113">
        <f>+LN(Prices!J120/Prices!J119)</f>
        <v>-5.3843232020823278E-2</v>
      </c>
      <c r="K123" s="114">
        <f>+LN(Prices!K120/Prices!K119)</f>
        <v>-4.3507632086567643E-3</v>
      </c>
      <c r="L123" s="118">
        <f>+LN(Prices!L120/Prices!L119)</f>
        <v>-7.8276408285627205E-3</v>
      </c>
      <c r="M123" s="118">
        <f t="array" ref="M123">+MMULT(B123:K123,w)</f>
        <v>-1.4467419174920497E-2</v>
      </c>
      <c r="P123">
        <v>20040621</v>
      </c>
      <c r="Q123" s="113">
        <v>-4.1999999999999997E-3</v>
      </c>
      <c r="R123" s="113">
        <v>1.1999999999999999E-3</v>
      </c>
      <c r="S123" s="113">
        <v>1.5E-3</v>
      </c>
    </row>
    <row r="124" spans="1:19" x14ac:dyDescent="0.35">
      <c r="A124" s="110">
        <v>38160</v>
      </c>
      <c r="B124" s="112">
        <f>+LN(Prices!B121/Prices!B120)</f>
        <v>-2.1203770277820767E-3</v>
      </c>
      <c r="C124" s="113">
        <f>+LN(Prices!C121/Prices!C120)</f>
        <v>2.0504988266288261E-2</v>
      </c>
      <c r="D124" s="113">
        <f>+LN(Prices!D121/Prices!D120)</f>
        <v>2.7100241240343253E-2</v>
      </c>
      <c r="E124" s="113">
        <f>+LN(Prices!E121/Prices!E120)</f>
        <v>-2.6984947421469356E-3</v>
      </c>
      <c r="F124" s="113">
        <f>+LN(Prices!F121/Prices!F120)</f>
        <v>1.5187180018457862E-2</v>
      </c>
      <c r="G124" s="113">
        <f>+LN(Prices!G121/Prices!G120)</f>
        <v>2.4175456430001806E-3</v>
      </c>
      <c r="H124" s="113">
        <f>+LN(Prices!H121/Prices!H120)</f>
        <v>-1.5592094759836275E-2</v>
      </c>
      <c r="I124" s="113">
        <f>+LN(Prices!I121/Prices!I120)</f>
        <v>3.6876130885817135E-2</v>
      </c>
      <c r="J124" s="113">
        <f>+LN(Prices!J121/Prices!J120)</f>
        <v>3.9629794770767758E-2</v>
      </c>
      <c r="K124" s="114">
        <f>+LN(Prices!K121/Prices!K120)</f>
        <v>1.8721243596990327E-2</v>
      </c>
      <c r="L124" s="118">
        <f>+LN(Prices!L121/Prices!L120)</f>
        <v>1.4781185066781064E-2</v>
      </c>
      <c r="M124" s="118">
        <f t="array" ref="M124">+MMULT(B124:K124,w)</f>
        <v>1.4002615789189949E-2</v>
      </c>
      <c r="P124">
        <v>20040622</v>
      </c>
      <c r="Q124" s="113">
        <v>3.8E-3</v>
      </c>
      <c r="R124" s="113">
        <v>2.5000000000000001E-3</v>
      </c>
      <c r="S124" s="113">
        <v>-2.0000000000000001E-4</v>
      </c>
    </row>
    <row r="125" spans="1:19" x14ac:dyDescent="0.35">
      <c r="A125" s="110">
        <v>38161</v>
      </c>
      <c r="B125" s="112">
        <f>+LN(Prices!B122/Prices!B121)</f>
        <v>3.5451779880650531E-4</v>
      </c>
      <c r="C125" s="113">
        <f>+LN(Prices!C122/Prices!C121)</f>
        <v>2.1010659897381087E-2</v>
      </c>
      <c r="D125" s="113">
        <f>+LN(Prices!D122/Prices!D121)</f>
        <v>4.3007680381600896E-2</v>
      </c>
      <c r="E125" s="113">
        <f>+LN(Prices!E122/Prices!E121)</f>
        <v>2.698494742146975E-3</v>
      </c>
      <c r="F125" s="113">
        <f>+LN(Prices!F122/Prices!F121)</f>
        <v>3.1790725886885807E-2</v>
      </c>
      <c r="G125" s="113">
        <f>+LN(Prices!G122/Prices!G121)</f>
        <v>5.6985925698080711E-2</v>
      </c>
      <c r="H125" s="113">
        <f>+LN(Prices!H122/Prices!H121)</f>
        <v>3.627288749501402E-2</v>
      </c>
      <c r="I125" s="113">
        <f>+LN(Prices!I122/Prices!I121)</f>
        <v>-7.3655238589843703E-4</v>
      </c>
      <c r="J125" s="113">
        <f>+LN(Prices!J122/Prices!J121)</f>
        <v>4.8562917264693084E-2</v>
      </c>
      <c r="K125" s="114">
        <f>+LN(Prices!K122/Prices!K121)</f>
        <v>1.6972633421584938E-2</v>
      </c>
      <c r="L125" s="118">
        <f>+LN(Prices!L122/Prices!L121)</f>
        <v>1.256589963254188E-2</v>
      </c>
      <c r="M125" s="118">
        <f t="array" ref="M125">+MMULT(B125:K125,w)</f>
        <v>2.569198902002956E-2</v>
      </c>
      <c r="P125">
        <v>20040623</v>
      </c>
      <c r="Q125" s="113">
        <v>9.0000000000000011E-3</v>
      </c>
      <c r="R125" s="113">
        <v>5.4000000000000003E-3</v>
      </c>
      <c r="S125" s="113">
        <v>2.5000000000000001E-3</v>
      </c>
    </row>
    <row r="126" spans="1:19" x14ac:dyDescent="0.35">
      <c r="A126" s="110">
        <v>38162</v>
      </c>
      <c r="B126" s="112">
        <f>+LN(Prices!B123/Prices!B122)</f>
        <v>3.1753368658762405E-3</v>
      </c>
      <c r="C126" s="113">
        <f>+LN(Prices!C123/Prices!C122)</f>
        <v>-1.5538994296461278E-2</v>
      </c>
      <c r="D126" s="113">
        <f>+LN(Prices!D123/Prices!D122)</f>
        <v>4.1128142580617779E-3</v>
      </c>
      <c r="E126" s="113">
        <f>+LN(Prices!E123/Prices!E122)</f>
        <v>3.0900877382215794E-2</v>
      </c>
      <c r="F126" s="113">
        <f>+LN(Prices!F123/Prices!F122)</f>
        <v>-1.2174099393544288E-2</v>
      </c>
      <c r="G126" s="113">
        <f>+LN(Prices!G123/Prices!G122)</f>
        <v>1.29493554390177E-2</v>
      </c>
      <c r="H126" s="113">
        <f>+LN(Prices!H123/Prices!H122)</f>
        <v>4.1245271080248445E-3</v>
      </c>
      <c r="I126" s="113">
        <f>+LN(Prices!I123/Prices!I122)</f>
        <v>1.1422114237137416E-2</v>
      </c>
      <c r="J126" s="113">
        <f>+LN(Prices!J123/Prices!J122)</f>
        <v>-5.2083451071382354E-3</v>
      </c>
      <c r="K126" s="114">
        <f>+LN(Prices!K123/Prices!K122)</f>
        <v>-2.0190873824236653E-2</v>
      </c>
      <c r="L126" s="118">
        <f>+LN(Prices!L123/Prices!L122)</f>
        <v>-3.4945019010768886E-3</v>
      </c>
      <c r="M126" s="118">
        <f t="array" ref="M126">+MMULT(B126:K126,w)</f>
        <v>1.3572712668953315E-3</v>
      </c>
      <c r="P126">
        <v>20040624</v>
      </c>
      <c r="Q126" s="113">
        <v>-2.3E-3</v>
      </c>
      <c r="R126" s="113">
        <v>8.0000000000000004E-4</v>
      </c>
      <c r="S126" s="113">
        <v>1E-4</v>
      </c>
    </row>
    <row r="127" spans="1:19" x14ac:dyDescent="0.35">
      <c r="A127" s="110">
        <v>38163</v>
      </c>
      <c r="B127" s="112">
        <f>+LN(Prices!B124/Prices!B123)</f>
        <v>6.3205845854599962E-3</v>
      </c>
      <c r="C127" s="113">
        <f>+LN(Prices!C124/Prices!C123)</f>
        <v>1.5538994296461252E-2</v>
      </c>
      <c r="D127" s="113">
        <f>+LN(Prices!D124/Prices!D123)</f>
        <v>2.3182724686390266E-2</v>
      </c>
      <c r="E127" s="113">
        <f>+LN(Prices!E124/Prices!E123)</f>
        <v>2.5757313133322701E-2</v>
      </c>
      <c r="F127" s="113">
        <f>+LN(Prices!F124/Prices!F123)</f>
        <v>-1.0615682548288419E-2</v>
      </c>
      <c r="G127" s="113">
        <f>+LN(Prices!G124/Prices!G123)</f>
        <v>2.8537129890764047E-2</v>
      </c>
      <c r="H127" s="113">
        <f>+LN(Prices!H124/Prices!H123)</f>
        <v>1.5172436551771936E-2</v>
      </c>
      <c r="I127" s="113">
        <f>+LN(Prices!I124/Prices!I123)</f>
        <v>5.8073604663644021E-3</v>
      </c>
      <c r="J127" s="113">
        <f>+LN(Prices!J124/Prices!J123)</f>
        <v>1.1680859612755589E-2</v>
      </c>
      <c r="K127" s="114">
        <f>+LN(Prices!K124/Prices!K123)</f>
        <v>-6.1009525803764186E-3</v>
      </c>
      <c r="L127" s="118">
        <f>+LN(Prices!L124/Prices!L123)</f>
        <v>6.7432764420618466E-3</v>
      </c>
      <c r="M127" s="118">
        <f t="array" ref="M127">+MMULT(B127:K127,w)</f>
        <v>1.1528076809462535E-2</v>
      </c>
      <c r="P127">
        <v>20040625</v>
      </c>
      <c r="Q127" s="113">
        <v>-2.3E-3</v>
      </c>
      <c r="R127" s="113">
        <v>1.21E-2</v>
      </c>
      <c r="S127" s="113">
        <v>1.1999999999999999E-3</v>
      </c>
    </row>
    <row r="128" spans="1:19" x14ac:dyDescent="0.35">
      <c r="A128" s="110">
        <v>38166</v>
      </c>
      <c r="B128" s="112">
        <f>+LN(Prices!B125/Prices!B124)</f>
        <v>-1.0200223796147228E-2</v>
      </c>
      <c r="C128" s="113">
        <f>+LN(Prices!C125/Prices!C124)</f>
        <v>-3.6565030581299784E-2</v>
      </c>
      <c r="D128" s="113">
        <f>+LN(Prices!D125/Prices!D124)</f>
        <v>1.619583632443403E-2</v>
      </c>
      <c r="E128" s="113">
        <f>+LN(Prices!E125/Prices!E124)</f>
        <v>-1.4516681525692238E-2</v>
      </c>
      <c r="F128" s="113">
        <f>+LN(Prices!F125/Prices!F124)</f>
        <v>-5.5620052125925591E-3</v>
      </c>
      <c r="G128" s="113">
        <f>+LN(Prices!G125/Prices!G124)</f>
        <v>6.0937170654734814E-2</v>
      </c>
      <c r="H128" s="113">
        <f>+LN(Prices!H125/Prices!H124)</f>
        <v>3.0233313246657564E-2</v>
      </c>
      <c r="I128" s="113">
        <f>+LN(Prices!I125/Prices!I124)</f>
        <v>-5.9530621813279087E-3</v>
      </c>
      <c r="J128" s="113">
        <f>+LN(Prices!J125/Prices!J124)</f>
        <v>-1.3641003984230005E-2</v>
      </c>
      <c r="K128" s="114">
        <f>+LN(Prices!K125/Prices!K124)</f>
        <v>-1.4501176305826452E-2</v>
      </c>
      <c r="L128" s="118">
        <f>+LN(Prices!L125/Prices!L124)</f>
        <v>-3.5501215644501431E-3</v>
      </c>
      <c r="M128" s="118">
        <f t="array" ref="M128">+MMULT(B128:K128,w)</f>
        <v>6.4271366387102353E-4</v>
      </c>
      <c r="P128">
        <v>20040628</v>
      </c>
      <c r="Q128" s="113">
        <v>-2.5000000000000001E-3</v>
      </c>
      <c r="R128" s="113">
        <v>-4.0000000000000002E-4</v>
      </c>
      <c r="S128" s="113">
        <v>-1.9E-3</v>
      </c>
    </row>
    <row r="129" spans="1:19" x14ac:dyDescent="0.35">
      <c r="A129" s="110">
        <v>38167</v>
      </c>
      <c r="B129" s="112">
        <f>+LN(Prices!B126/Prices!B125)</f>
        <v>7.7491064443239973E-3</v>
      </c>
      <c r="C129" s="113">
        <f>+LN(Prices!C126/Prices!C125)</f>
        <v>3.1709361322068745E-4</v>
      </c>
      <c r="D129" s="113">
        <f>+LN(Prices!D126/Prices!D125)</f>
        <v>-3.6707650987968382E-3</v>
      </c>
      <c r="E129" s="113">
        <f>+LN(Prices!E126/Prices!E125)</f>
        <v>1.1967017639258266E-2</v>
      </c>
      <c r="F129" s="113">
        <f>+LN(Prices!F126/Prices!F125)</f>
        <v>1.7444769250204634E-2</v>
      </c>
      <c r="G129" s="113">
        <f>+LN(Prices!G126/Prices!G125)</f>
        <v>5.2801530712835113E-3</v>
      </c>
      <c r="H129" s="113">
        <f>+LN(Prices!H126/Prices!H125)</f>
        <v>5.9757414052731038E-3</v>
      </c>
      <c r="I129" s="113">
        <f>+LN(Prices!I126/Prices!I125)</f>
        <v>4.1082480682147191E-2</v>
      </c>
      <c r="J129" s="113">
        <f>+LN(Prices!J126/Prices!J125)</f>
        <v>3.407594239853691E-2</v>
      </c>
      <c r="K129" s="114">
        <f>+LN(Prices!K126/Prices!K125)</f>
        <v>8.003334512663874E-3</v>
      </c>
      <c r="L129" s="118">
        <f>+LN(Prices!L126/Prices!L125)</f>
        <v>8.3902957258435093E-3</v>
      </c>
      <c r="M129" s="118">
        <f t="array" ref="M129">+MMULT(B129:K129,w)</f>
        <v>1.2822487391811535E-2</v>
      </c>
      <c r="P129">
        <v>20040629</v>
      </c>
      <c r="Q129" s="113">
        <v>3.0999999999999999E-3</v>
      </c>
      <c r="R129" s="113">
        <v>5.6000000000000008E-3</v>
      </c>
      <c r="S129" s="113">
        <v>1E-4</v>
      </c>
    </row>
    <row r="130" spans="1:19" x14ac:dyDescent="0.35">
      <c r="A130" s="110">
        <v>38168</v>
      </c>
      <c r="B130" s="112">
        <f>+LN(Prices!B127/Prices!B126)</f>
        <v>2.0999506811468205E-3</v>
      </c>
      <c r="C130" s="113">
        <f>+LN(Prices!C127/Prices!C126)</f>
        <v>1.222134360557963E-3</v>
      </c>
      <c r="D130" s="113">
        <f>+LN(Prices!D127/Prices!D126)</f>
        <v>2.9270382300113237E-2</v>
      </c>
      <c r="E130" s="113">
        <f>+LN(Prices!E127/Prices!E126)</f>
        <v>1.3506024014506261E-2</v>
      </c>
      <c r="F130" s="113">
        <f>+LN(Prices!F127/Prices!F126)</f>
        <v>-4.2526440992952095E-4</v>
      </c>
      <c r="G130" s="113">
        <f>+LN(Prices!G127/Prices!G126)</f>
        <v>5.1878260768665099E-2</v>
      </c>
      <c r="H130" s="113">
        <f>+LN(Prices!H127/Prices!H126)</f>
        <v>1.2764949944528864E-2</v>
      </c>
      <c r="I130" s="113">
        <f>+LN(Prices!I127/Prices!I126)</f>
        <v>1.9791276188499619E-2</v>
      </c>
      <c r="J130" s="113">
        <f>+LN(Prices!J127/Prices!J126)</f>
        <v>5.0441468866780029E-3</v>
      </c>
      <c r="K130" s="114">
        <f>+LN(Prices!K127/Prices!K126)</f>
        <v>0</v>
      </c>
      <c r="L130" s="118">
        <f>+LN(Prices!L127/Prices!L126)</f>
        <v>7.2726630732811879E-3</v>
      </c>
      <c r="M130" s="118">
        <f t="array" ref="M130">+MMULT(B130:K130,w)</f>
        <v>1.3515186073476633E-2</v>
      </c>
      <c r="P130">
        <v>20040630</v>
      </c>
      <c r="Q130" s="113">
        <v>4.7999999999999996E-3</v>
      </c>
      <c r="R130" s="113">
        <v>1.5E-3</v>
      </c>
      <c r="S130" s="113">
        <v>2.8999999999999998E-3</v>
      </c>
    </row>
    <row r="131" spans="1:19" x14ac:dyDescent="0.35">
      <c r="A131" s="110">
        <v>38169</v>
      </c>
      <c r="B131" s="112">
        <f>+LN(Prices!B128/Prices!B127)</f>
        <v>2.4507813917019187E-3</v>
      </c>
      <c r="C131" s="113">
        <f>+LN(Prices!C128/Prices!C127)</f>
        <v>-7.4008828350311095E-3</v>
      </c>
      <c r="D131" s="113">
        <f>+LN(Prices!D128/Prices!D127)</f>
        <v>-5.9423420470800764E-2</v>
      </c>
      <c r="E131" s="113">
        <f>+LN(Prices!E128/Prices!E127)</f>
        <v>-1.0107914741615405E-2</v>
      </c>
      <c r="F131" s="113">
        <f>+LN(Prices!F128/Prices!F127)</f>
        <v>-2.5207563223027207E-2</v>
      </c>
      <c r="G131" s="113">
        <f>+LN(Prices!G128/Prices!G127)</f>
        <v>-1.3898542890541904E-3</v>
      </c>
      <c r="H131" s="113">
        <f>+LN(Prices!H128/Prices!H127)</f>
        <v>-3.4408779685541749E-2</v>
      </c>
      <c r="I131" s="113">
        <f>+LN(Prices!I128/Prices!I127)</f>
        <v>-1.2826468944792268E-2</v>
      </c>
      <c r="J131" s="113">
        <f>+LN(Prices!J128/Prices!J127)</f>
        <v>-2.5479085300984899E-2</v>
      </c>
      <c r="K131" s="114">
        <f>+LN(Prices!K128/Prices!K127)</f>
        <v>-2.1238124416907766E-2</v>
      </c>
      <c r="L131" s="118">
        <f>+LN(Prices!L128/Prices!L127)</f>
        <v>-1.8009874019535421E-2</v>
      </c>
      <c r="M131" s="118">
        <f t="array" ref="M131">+MMULT(B131:K131,w)</f>
        <v>-1.9503131251605344E-2</v>
      </c>
      <c r="P131">
        <v>20040701</v>
      </c>
      <c r="Q131" s="113">
        <v>-1.06E-2</v>
      </c>
      <c r="R131" s="113">
        <v>-5.0000000000000001E-3</v>
      </c>
      <c r="S131" s="113">
        <v>6.7000000000000002E-3</v>
      </c>
    </row>
    <row r="132" spans="1:19" x14ac:dyDescent="0.35">
      <c r="A132" s="110">
        <v>38170</v>
      </c>
      <c r="B132" s="112">
        <f>+LN(Prices!B129/Prices!B128)</f>
        <v>-2.099614721025574E-3</v>
      </c>
      <c r="C132" s="113">
        <f>+LN(Prices!C129/Prices!C128)</f>
        <v>-3.8511854486229402E-2</v>
      </c>
      <c r="D132" s="113">
        <f>+LN(Prices!D129/Prices!D128)</f>
        <v>-1.0551094365813973E-2</v>
      </c>
      <c r="E132" s="113">
        <f>+LN(Prices!E129/Prices!E128)</f>
        <v>-1.3644174347992023E-2</v>
      </c>
      <c r="F132" s="113">
        <f>+LN(Prices!F129/Prices!F128)</f>
        <v>-6.9465870081688533E-3</v>
      </c>
      <c r="G132" s="113">
        <f>+LN(Prices!G129/Prices!G128)</f>
        <v>-0.10675230433064885</v>
      </c>
      <c r="H132" s="113">
        <f>+LN(Prices!H129/Prices!H128)</f>
        <v>5.7061342489788151E-4</v>
      </c>
      <c r="I132" s="113">
        <f>+LN(Prices!I129/Prices!I128)</f>
        <v>3.0474113351643272E-3</v>
      </c>
      <c r="J132" s="113">
        <f>+LN(Prices!J129/Prices!J128)</f>
        <v>-1.494990469465992E-2</v>
      </c>
      <c r="K132" s="114">
        <f>+LN(Prices!K129/Prices!K128)</f>
        <v>-2.5870737428670864E-2</v>
      </c>
      <c r="L132" s="118">
        <f>+LN(Prices!L129/Prices!L128)</f>
        <v>-5.6416689512721729E-3</v>
      </c>
      <c r="M132" s="118">
        <f t="array" ref="M132">+MMULT(B132:K132,w)</f>
        <v>-2.1570824662314726E-2</v>
      </c>
      <c r="P132">
        <v>20040702</v>
      </c>
      <c r="Q132" s="113">
        <v>-2.8000000000000004E-3</v>
      </c>
      <c r="R132" s="113">
        <v>1.8E-3</v>
      </c>
      <c r="S132" s="113">
        <v>4.5000000000000005E-3</v>
      </c>
    </row>
    <row r="133" spans="1:19" x14ac:dyDescent="0.35">
      <c r="A133" s="110">
        <v>38174</v>
      </c>
      <c r="B133" s="112">
        <f>+LN(Prices!B130/Prices!B129)</f>
        <v>-1.9440814106132746E-2</v>
      </c>
      <c r="C133" s="113">
        <f>+LN(Prices!C130/Prices!C129)</f>
        <v>-4.176560413864109E-3</v>
      </c>
      <c r="D133" s="113">
        <f>+LN(Prices!D130/Prices!D129)</f>
        <v>-2.1442155620931443E-2</v>
      </c>
      <c r="E133" s="113">
        <f>+LN(Prices!E130/Prices!E129)</f>
        <v>-3.9390502858821466E-2</v>
      </c>
      <c r="F133" s="113">
        <f>+LN(Prices!F130/Prices!F129)</f>
        <v>-2.5596236839251975E-2</v>
      </c>
      <c r="G133" s="113">
        <f>+LN(Prices!G130/Prices!G129)</f>
        <v>3.6765495777475475E-2</v>
      </c>
      <c r="H133" s="113">
        <f>+LN(Prices!H130/Prices!H129)</f>
        <v>-2.6005510572719336E-2</v>
      </c>
      <c r="I133" s="113">
        <f>+LN(Prices!I130/Prices!I129)</f>
        <v>-2.3660373743420445E-2</v>
      </c>
      <c r="J133" s="113">
        <f>+LN(Prices!J130/Prices!J129)</f>
        <v>-3.0587490950833615E-2</v>
      </c>
      <c r="K133" s="114">
        <f>+LN(Prices!K130/Prices!K129)</f>
        <v>-8.3910083909867917E-3</v>
      </c>
      <c r="L133" s="118">
        <f>+LN(Prices!L130/Prices!L129)</f>
        <v>-2.4245268379052085E-2</v>
      </c>
      <c r="M133" s="118">
        <f t="array" ref="M133">+MMULT(B133:K133,w)</f>
        <v>-1.6192515771948645E-2</v>
      </c>
      <c r="P133">
        <v>20040706</v>
      </c>
      <c r="Q133" s="113">
        <v>-9.3999999999999986E-3</v>
      </c>
      <c r="R133" s="113">
        <v>-8.5000000000000006E-3</v>
      </c>
      <c r="S133" s="113">
        <v>1.11E-2</v>
      </c>
    </row>
    <row r="134" spans="1:19" x14ac:dyDescent="0.35">
      <c r="A134" s="110">
        <v>38175</v>
      </c>
      <c r="B134" s="112">
        <f>+LN(Prices!B131/Prices!B130)</f>
        <v>2.8549970789095826E-3</v>
      </c>
      <c r="C134" s="113">
        <f>+LN(Prices!C131/Prices!C130)</f>
        <v>-1.8286607815585585E-2</v>
      </c>
      <c r="D134" s="113">
        <f>+LN(Prices!D131/Prices!D130)</f>
        <v>-1.8839815812486806E-2</v>
      </c>
      <c r="E134" s="113">
        <f>+LN(Prices!E131/Prices!E130)</f>
        <v>0</v>
      </c>
      <c r="F134" s="113">
        <f>+LN(Prices!F131/Prices!F130)</f>
        <v>2.2311280851029804E-3</v>
      </c>
      <c r="G134" s="113">
        <f>+LN(Prices!G131/Prices!G130)</f>
        <v>-5.0845032522496584E-3</v>
      </c>
      <c r="H134" s="113">
        <f>+LN(Prices!H131/Prices!H130)</f>
        <v>-4.6948443042077294E-3</v>
      </c>
      <c r="I134" s="113">
        <f>+LN(Prices!I131/Prices!I130)</f>
        <v>1.267199931860578E-2</v>
      </c>
      <c r="J134" s="113">
        <f>+LN(Prices!J131/Prices!J130)</f>
        <v>2.7307724153832445E-2</v>
      </c>
      <c r="K134" s="114">
        <f>+LN(Prices!K131/Prices!K130)</f>
        <v>8.7728047474600612E-3</v>
      </c>
      <c r="L134" s="118">
        <f>+LN(Prices!L131/Prices!L130)</f>
        <v>4.6787746659114537E-3</v>
      </c>
      <c r="M134" s="118">
        <f t="array" ref="M134">+MMULT(B134:K134,w)</f>
        <v>6.9328821993810659E-4</v>
      </c>
      <c r="P134">
        <v>20040707</v>
      </c>
      <c r="Q134" s="113">
        <v>1.5E-3</v>
      </c>
      <c r="R134" s="113">
        <v>-3.0000000000000001E-3</v>
      </c>
      <c r="S134" s="113">
        <v>2.0999999999999999E-3</v>
      </c>
    </row>
    <row r="135" spans="1:19" x14ac:dyDescent="0.35">
      <c r="A135" s="110">
        <v>38176</v>
      </c>
      <c r="B135" s="112">
        <f>+LN(Prices!B132/Prices!B131)</f>
        <v>-1.650754126472613E-2</v>
      </c>
      <c r="C135" s="113">
        <f>+LN(Prices!C132/Prices!C131)</f>
        <v>-8.2196907427165809E-3</v>
      </c>
      <c r="D135" s="113">
        <f>+LN(Prices!D132/Prices!D131)</f>
        <v>-8.0451789291023007E-2</v>
      </c>
      <c r="E135" s="113">
        <f>+LN(Prices!E132/Prices!E131)</f>
        <v>-2.5319980320815304E-2</v>
      </c>
      <c r="F135" s="113">
        <f>+LN(Prices!F132/Prices!F131)</f>
        <v>-1.121564040108004E-2</v>
      </c>
      <c r="G135" s="113">
        <f>+LN(Prices!G132/Prices!G131)</f>
        <v>-4.4138332071480602E-2</v>
      </c>
      <c r="H135" s="113">
        <f>+LN(Prices!H132/Prices!H131)</f>
        <v>-2.985296314968116E-2</v>
      </c>
      <c r="I135" s="113">
        <f>+LN(Prices!I132/Prices!I131)</f>
        <v>-1.168010737656309E-2</v>
      </c>
      <c r="J135" s="113">
        <f>+LN(Prices!J132/Prices!J131)</f>
        <v>-7.9156086126611989E-3</v>
      </c>
      <c r="K135" s="114">
        <f>+LN(Prices!K132/Prices!K131)</f>
        <v>-4.5659766152508332E-3</v>
      </c>
      <c r="L135" s="118">
        <f>+LN(Prices!L132/Prices!L131)</f>
        <v>-1.481498302799686E-2</v>
      </c>
      <c r="M135" s="118">
        <f t="array" ref="M135">+MMULT(B135:K135,w)</f>
        <v>-2.3986762984599796E-2</v>
      </c>
      <c r="P135">
        <v>20040708</v>
      </c>
      <c r="Q135" s="113">
        <v>-9.5999999999999992E-3</v>
      </c>
      <c r="R135" s="113">
        <v>-9.7999999999999997E-3</v>
      </c>
      <c r="S135" s="113">
        <v>3.9000000000000003E-3</v>
      </c>
    </row>
    <row r="136" spans="1:19" x14ac:dyDescent="0.35">
      <c r="A136" s="110">
        <v>38177</v>
      </c>
      <c r="B136" s="112">
        <f>+LN(Prices!B133/Prices!B132)</f>
        <v>7.9278445404110508E-3</v>
      </c>
      <c r="C136" s="113">
        <f>+LN(Prices!C133/Prices!C132)</f>
        <v>-3.6695493387447981E-3</v>
      </c>
      <c r="D136" s="113">
        <f>+LN(Prices!D133/Prices!D132)</f>
        <v>9.9684341200337269E-4</v>
      </c>
      <c r="E136" s="113">
        <f>+LN(Prices!E133/Prices!E132)</f>
        <v>1.0019632992600655E-2</v>
      </c>
      <c r="F136" s="113">
        <f>+LN(Prices!F133/Prices!F132)</f>
        <v>8.5337683358213713E-3</v>
      </c>
      <c r="G136" s="113">
        <f>+LN(Prices!G133/Prices!G132)</f>
        <v>4.6534260141855098E-2</v>
      </c>
      <c r="H136" s="113">
        <f>+LN(Prices!H133/Prices!H132)</f>
        <v>-2.4127115948085153E-2</v>
      </c>
      <c r="I136" s="113">
        <f>+LN(Prices!I133/Prices!I132)</f>
        <v>-1.275470440779124E-3</v>
      </c>
      <c r="J136" s="113">
        <f>+LN(Prices!J133/Prices!J132)</f>
        <v>-1.9392115541171196E-2</v>
      </c>
      <c r="K136" s="114">
        <f>+LN(Prices!K133/Prices!K132)</f>
        <v>1.3257508881196369E-2</v>
      </c>
      <c r="L136" s="118">
        <f>+LN(Prices!L133/Prices!L132)</f>
        <v>6.1787715772598228E-3</v>
      </c>
      <c r="M136" s="118">
        <f t="array" ref="M136">+MMULT(B136:K136,w)</f>
        <v>3.8805607035107639E-3</v>
      </c>
      <c r="P136">
        <v>20040709</v>
      </c>
      <c r="Q136" s="113">
        <v>3.0999999999999999E-3</v>
      </c>
      <c r="R136" s="113">
        <v>1.6000000000000001E-3</v>
      </c>
      <c r="S136" s="113">
        <v>-1.1000000000000001E-3</v>
      </c>
    </row>
    <row r="137" spans="1:19" x14ac:dyDescent="0.35">
      <c r="A137" s="110">
        <v>38180</v>
      </c>
      <c r="B137" s="112">
        <f>+LN(Prices!B134/Prices!B133)</f>
        <v>1.0746487475421322E-3</v>
      </c>
      <c r="C137" s="113">
        <f>+LN(Prices!C134/Prices!C133)</f>
        <v>-3.0104022166952446E-2</v>
      </c>
      <c r="D137" s="113">
        <f>+LN(Prices!D134/Prices!D133)</f>
        <v>4.969365866567532E-3</v>
      </c>
      <c r="E137" s="113">
        <f>+LN(Prices!E134/Prices!E133)</f>
        <v>5.433604400179308E-3</v>
      </c>
      <c r="F137" s="113">
        <f>+LN(Prices!F134/Prices!F133)</f>
        <v>-3.1314138534964389E-3</v>
      </c>
      <c r="G137" s="113">
        <f>+LN(Prices!G134/Prices!G133)</f>
        <v>-2.5755097258108213E-2</v>
      </c>
      <c r="H137" s="113">
        <f>+LN(Prices!H134/Prices!H133)</f>
        <v>1.4994632384812596E-2</v>
      </c>
      <c r="I137" s="113">
        <f>+LN(Prices!I134/Prices!I133)</f>
        <v>-1.5855989203553168E-2</v>
      </c>
      <c r="J137" s="113">
        <f>+LN(Prices!J134/Prices!J133)</f>
        <v>-2.5993255493927978E-2</v>
      </c>
      <c r="K137" s="114">
        <f>+LN(Prices!K134/Prices!K133)</f>
        <v>-1.2495903824850827E-2</v>
      </c>
      <c r="L137" s="118">
        <f>+LN(Prices!L134/Prices!L133)</f>
        <v>-5.494232357167699E-3</v>
      </c>
      <c r="M137" s="118">
        <f t="array" ref="M137">+MMULT(B137:K137,w)</f>
        <v>-8.6863430401787501E-3</v>
      </c>
      <c r="P137">
        <v>20040712</v>
      </c>
      <c r="Q137" s="113">
        <v>4.0000000000000002E-4</v>
      </c>
      <c r="R137" s="113">
        <v>-4.8999999999999998E-3</v>
      </c>
      <c r="S137" s="113">
        <v>4.0999999999999995E-3</v>
      </c>
    </row>
    <row r="138" spans="1:19" x14ac:dyDescent="0.35">
      <c r="A138" s="110">
        <v>38181</v>
      </c>
      <c r="B138" s="112">
        <f>+LN(Prices!B135/Prices!B134)</f>
        <v>-1.0450243930747137E-2</v>
      </c>
      <c r="C138" s="113">
        <f>+LN(Prices!C135/Prices!C134)</f>
        <v>2.7744866083926059E-3</v>
      </c>
      <c r="D138" s="113">
        <f>+LN(Prices!D135/Prices!D134)</f>
        <v>2.6402655601762059E-3</v>
      </c>
      <c r="E138" s="113">
        <f>+LN(Prices!E135/Prices!E134)</f>
        <v>-8.1519337282585647E-3</v>
      </c>
      <c r="F138" s="113">
        <f>+LN(Prices!F135/Prices!F134)</f>
        <v>-6.7525664926563278E-3</v>
      </c>
      <c r="G138" s="113">
        <f>+LN(Prices!G135/Prices!G134)</f>
        <v>-2.2975242197716746E-2</v>
      </c>
      <c r="H138" s="113">
        <f>+LN(Prices!H135/Prices!H134)</f>
        <v>1.1150647719509741E-2</v>
      </c>
      <c r="I138" s="113">
        <f>+LN(Prices!I135/Prices!I134)</f>
        <v>1.1738349934387389E-2</v>
      </c>
      <c r="J138" s="113">
        <f>+LN(Prices!J135/Prices!J134)</f>
        <v>4.8392766407492323E-3</v>
      </c>
      <c r="K138" s="114">
        <f>+LN(Prices!K135/Prices!K134)</f>
        <v>-3.8189000913889147E-3</v>
      </c>
      <c r="L138" s="118">
        <f>+LN(Prices!L135/Prices!L134)</f>
        <v>-2.3979401798627283E-3</v>
      </c>
      <c r="M138" s="118">
        <f t="array" ref="M138">+MMULT(B138:K138,w)</f>
        <v>-1.9005859977552523E-3</v>
      </c>
      <c r="P138">
        <v>20040713</v>
      </c>
      <c r="Q138" s="113">
        <v>8.9999999999999998E-4</v>
      </c>
      <c r="R138" s="113">
        <v>8.9999999999999998E-4</v>
      </c>
      <c r="S138" s="113">
        <v>-2.0000000000000001E-4</v>
      </c>
    </row>
    <row r="139" spans="1:19" x14ac:dyDescent="0.35">
      <c r="A139" s="110">
        <v>38182</v>
      </c>
      <c r="B139" s="112">
        <f>+LN(Prices!B136/Prices!B135)</f>
        <v>1.9020764824097397E-2</v>
      </c>
      <c r="C139" s="113">
        <f>+LN(Prices!C136/Prices!C135)</f>
        <v>1.2216644203132385E-2</v>
      </c>
      <c r="D139" s="113">
        <f>+LN(Prices!D136/Prices!D135)</f>
        <v>1.0491899523281797E-2</v>
      </c>
      <c r="E139" s="113">
        <f>+LN(Prices!E136/Prices!E135)</f>
        <v>-1.9277145741196062E-2</v>
      </c>
      <c r="F139" s="113">
        <f>+LN(Prices!F136/Prices!F135)</f>
        <v>-1.8080813757112965E-3</v>
      </c>
      <c r="G139" s="113">
        <f>+LN(Prices!G136/Prices!G135)</f>
        <v>6.8857862052247283E-3</v>
      </c>
      <c r="H139" s="113">
        <f>+LN(Prices!H136/Prices!H135)</f>
        <v>-2.0181641562372361E-3</v>
      </c>
      <c r="I139" s="113">
        <f>+LN(Prices!I136/Prices!I135)</f>
        <v>-9.1516843686375773E-3</v>
      </c>
      <c r="J139" s="113">
        <f>+LN(Prices!J136/Prices!J135)</f>
        <v>-5.3837362632325456E-2</v>
      </c>
      <c r="K139" s="114">
        <f>+LN(Prices!K136/Prices!K135)</f>
        <v>-0.1115853365261988</v>
      </c>
      <c r="L139" s="118">
        <f>+LN(Prices!L136/Prices!L135)</f>
        <v>-8.8796356682968348E-3</v>
      </c>
      <c r="M139" s="118">
        <f t="array" ref="M139">+MMULT(B139:K139,w)</f>
        <v>-1.4906268004457011E-2</v>
      </c>
      <c r="P139">
        <v>20040714</v>
      </c>
      <c r="Q139" s="113">
        <v>-3.3E-3</v>
      </c>
      <c r="R139" s="113">
        <v>-3.4000000000000002E-3</v>
      </c>
      <c r="S139" s="113">
        <v>6.4000000000000003E-3</v>
      </c>
    </row>
    <row r="140" spans="1:19" x14ac:dyDescent="0.35">
      <c r="A140" s="110">
        <v>38183</v>
      </c>
      <c r="B140" s="112">
        <f>+LN(Prices!B137/Prices!B136)</f>
        <v>-9.2851815708557724E-3</v>
      </c>
      <c r="C140" s="113">
        <f>+LN(Prices!C137/Prices!C136)</f>
        <v>0.10729444932860288</v>
      </c>
      <c r="D140" s="113">
        <f>+LN(Prices!D137/Prices!D136)</f>
        <v>-1.3462688966817625E-2</v>
      </c>
      <c r="E140" s="113">
        <f>+LN(Prices!E137/Prices!E136)</f>
        <v>-6.509188750574684E-3</v>
      </c>
      <c r="F140" s="113">
        <f>+LN(Prices!F137/Prices!F136)</f>
        <v>1.3526538600178955E-3</v>
      </c>
      <c r="G140" s="113">
        <f>+LN(Prices!G137/Prices!G136)</f>
        <v>-1.8732443816804475E-3</v>
      </c>
      <c r="H140" s="113">
        <f>+LN(Prices!H137/Prices!H136)</f>
        <v>-1.690984572928168E-2</v>
      </c>
      <c r="I140" s="113">
        <f>+LN(Prices!I137/Prices!I136)</f>
        <v>-1.082951492432435E-2</v>
      </c>
      <c r="J140" s="113">
        <f>+LN(Prices!J137/Prices!J136)</f>
        <v>-5.767228846585077E-2</v>
      </c>
      <c r="K140" s="114">
        <f>+LN(Prices!K137/Prices!K136)</f>
        <v>-9.8889938027751575E-3</v>
      </c>
      <c r="L140" s="118">
        <f>+LN(Prices!L137/Prices!L136)</f>
        <v>-9.18088822205976E-5</v>
      </c>
      <c r="M140" s="118">
        <f t="array" ref="M140">+MMULT(B140:K140,w)</f>
        <v>-1.7783843403539716E-3</v>
      </c>
      <c r="P140">
        <v>20040715</v>
      </c>
      <c r="Q140" s="113">
        <v>-3.2000000000000002E-3</v>
      </c>
      <c r="R140" s="113">
        <v>6.0999999999999995E-3</v>
      </c>
      <c r="S140" s="113">
        <v>1.7000000000000001E-3</v>
      </c>
    </row>
    <row r="141" spans="1:19" x14ac:dyDescent="0.35">
      <c r="A141" s="110">
        <v>38184</v>
      </c>
      <c r="B141" s="112">
        <f>+LN(Prices!B138/Prices!B137)</f>
        <v>-1.4091453716592333E-2</v>
      </c>
      <c r="C141" s="113">
        <f>+LN(Prices!C138/Prices!C137)</f>
        <v>-2.2421044986089284E-2</v>
      </c>
      <c r="D141" s="113">
        <f>+LN(Prices!D138/Prices!D137)</f>
        <v>-3.5669999610827043E-2</v>
      </c>
      <c r="E141" s="113">
        <f>+LN(Prices!E138/Prices!E137)</f>
        <v>-4.7759990206994798E-2</v>
      </c>
      <c r="F141" s="113">
        <f>+LN(Prices!F138/Prices!F137)</f>
        <v>-2.7483289532779974E-2</v>
      </c>
      <c r="G141" s="113">
        <f>+LN(Prices!G138/Prices!G137)</f>
        <v>-0.32937249950598996</v>
      </c>
      <c r="H141" s="113">
        <f>+LN(Prices!H138/Prices!H137)</f>
        <v>-3.2789822822990838E-2</v>
      </c>
      <c r="I141" s="113">
        <f>+LN(Prices!I138/Prices!I137)</f>
        <v>-8.7474897399859291E-3</v>
      </c>
      <c r="J141" s="113">
        <f>+LN(Prices!J138/Prices!J137)</f>
        <v>-2.5772609609641194E-2</v>
      </c>
      <c r="K141" s="114">
        <f>+LN(Prices!K138/Prices!K137)</f>
        <v>-1.8305326098363241E-2</v>
      </c>
      <c r="L141" s="118">
        <f>+LN(Prices!L138/Prices!L137)</f>
        <v>-1.6915815608177894E-2</v>
      </c>
      <c r="M141" s="118">
        <f t="array" ref="M141">+MMULT(B141:K141,w)</f>
        <v>-5.6241352583025463E-2</v>
      </c>
      <c r="P141">
        <v>20040716</v>
      </c>
      <c r="Q141" s="113">
        <v>-5.6000000000000008E-3</v>
      </c>
      <c r="R141" s="113">
        <v>-7.3000000000000001E-3</v>
      </c>
      <c r="S141" s="113">
        <v>7.4000000000000003E-3</v>
      </c>
    </row>
    <row r="142" spans="1:19" x14ac:dyDescent="0.35">
      <c r="A142" s="110">
        <v>38187</v>
      </c>
      <c r="B142" s="112">
        <f>+LN(Prices!B139/Prices!B138)</f>
        <v>1.6956869832895051E-2</v>
      </c>
      <c r="C142" s="113">
        <f>+LN(Prices!C139/Prices!C138)</f>
        <v>-7.1569787534942805E-3</v>
      </c>
      <c r="D142" s="113">
        <f>+LN(Prices!D139/Prices!D138)</f>
        <v>-3.7700799947582929E-2</v>
      </c>
      <c r="E142" s="113">
        <f>+LN(Prices!E139/Prices!E138)</f>
        <v>1.0702203064600726E-2</v>
      </c>
      <c r="F142" s="113">
        <f>+LN(Prices!F139/Prices!F138)</f>
        <v>-7.9301016974713291E-3</v>
      </c>
      <c r="G142" s="113">
        <f>+LN(Prices!G139/Prices!G138)</f>
        <v>-0.13216705132761605</v>
      </c>
      <c r="H142" s="113">
        <f>+LN(Prices!H139/Prices!H138)</f>
        <v>-2.319691641515224E-2</v>
      </c>
      <c r="I142" s="113">
        <f>+LN(Prices!I139/Prices!I138)</f>
        <v>-1.6132914125168271E-3</v>
      </c>
      <c r="J142" s="113">
        <f>+LN(Prices!J139/Prices!J138)</f>
        <v>-7.1457231409185092E-3</v>
      </c>
      <c r="K142" s="114">
        <f>+LN(Prices!K139/Prices!K138)</f>
        <v>7.884555890183895E-3</v>
      </c>
      <c r="L142" s="118">
        <f>+LN(Prices!L139/Prices!L138)</f>
        <v>3.2987473171387101E-3</v>
      </c>
      <c r="M142" s="118">
        <f t="array" ref="M142">+MMULT(B142:K142,w)</f>
        <v>-1.8136723390707248E-2</v>
      </c>
      <c r="P142">
        <v>20040719</v>
      </c>
      <c r="Q142" s="113">
        <v>-1.1999999999999999E-3</v>
      </c>
      <c r="R142" s="113">
        <v>-2.2000000000000001E-3</v>
      </c>
      <c r="S142" s="113">
        <v>6.0000000000000001E-3</v>
      </c>
    </row>
    <row r="143" spans="1:19" x14ac:dyDescent="0.35">
      <c r="A143" s="110">
        <v>38188</v>
      </c>
      <c r="B143" s="112">
        <f>+LN(Prices!B140/Prices!B139)</f>
        <v>1.3152846885505089E-2</v>
      </c>
      <c r="C143" s="113">
        <f>+LN(Prices!C140/Prices!C139)</f>
        <v>7.1569787534944106E-3</v>
      </c>
      <c r="D143" s="113">
        <f>+LN(Prices!D140/Prices!D139)</f>
        <v>4.4529095512385541E-2</v>
      </c>
      <c r="E143" s="113">
        <f>+LN(Prices!E140/Prices!E139)</f>
        <v>1.6318629068105814E-2</v>
      </c>
      <c r="F143" s="113">
        <f>+LN(Prices!F140/Prices!F139)</f>
        <v>2.4054923518834124E-2</v>
      </c>
      <c r="G143" s="113">
        <f>+LN(Prices!G140/Prices!G139)</f>
        <v>6.6643394074675816E-2</v>
      </c>
      <c r="H143" s="113">
        <f>+LN(Prices!H140/Prices!H139)</f>
        <v>2.0858728507504486E-2</v>
      </c>
      <c r="I143" s="113">
        <f>+LN(Prices!I140/Prices!I139)</f>
        <v>1.9755573202068149E-2</v>
      </c>
      <c r="J143" s="113">
        <f>+LN(Prices!J140/Prices!J139)</f>
        <v>1.030528343128692E-2</v>
      </c>
      <c r="K143" s="114">
        <f>+LN(Prices!K140/Prices!K139)</f>
        <v>1.4305001198150792E-2</v>
      </c>
      <c r="L143" s="118">
        <f>+LN(Prices!L140/Prices!L139)</f>
        <v>1.7247680776097934E-2</v>
      </c>
      <c r="M143" s="118">
        <f t="array" ref="M143">+MMULT(B143:K143,w)</f>
        <v>2.3708045415201114E-2</v>
      </c>
      <c r="P143">
        <v>20040720</v>
      </c>
      <c r="Q143" s="113">
        <v>8.3000000000000001E-3</v>
      </c>
      <c r="R143" s="113">
        <v>8.6999999999999994E-3</v>
      </c>
      <c r="S143" s="113">
        <v>-7.3000000000000001E-3</v>
      </c>
    </row>
    <row r="144" spans="1:19" x14ac:dyDescent="0.35">
      <c r="A144" s="110">
        <v>38189</v>
      </c>
      <c r="B144" s="112">
        <f>+LN(Prices!B141/Prices!B140)</f>
        <v>1.8889252923779635E-2</v>
      </c>
      <c r="C144" s="113">
        <f>+LN(Prices!C141/Prices!C140)</f>
        <v>-1.8175608751838438E-2</v>
      </c>
      <c r="D144" s="113">
        <f>+LN(Prices!D141/Prices!D140)</f>
        <v>-4.3817857929060532E-2</v>
      </c>
      <c r="E144" s="113">
        <f>+LN(Prices!E141/Prices!E140)</f>
        <v>-1.438131582070707E-2</v>
      </c>
      <c r="F144" s="113">
        <f>+LN(Prices!F141/Prices!F140)</f>
        <v>-3.2989995432884209E-2</v>
      </c>
      <c r="G144" s="113">
        <f>+LN(Prices!G141/Prices!G140)</f>
        <v>-7.5107472486805341E-2</v>
      </c>
      <c r="H144" s="113">
        <f>+LN(Prices!H141/Prices!H140)</f>
        <v>-4.8619929670999963E-2</v>
      </c>
      <c r="I144" s="113">
        <f>+LN(Prices!I141/Prices!I140)</f>
        <v>-2.6970404087410013E-2</v>
      </c>
      <c r="J144" s="113">
        <f>+LN(Prices!J141/Prices!J140)</f>
        <v>-4.5168968367911531E-2</v>
      </c>
      <c r="K144" s="114">
        <f>+LN(Prices!K141/Prices!K140)</f>
        <v>-2.9696858621427423E-2</v>
      </c>
      <c r="L144" s="118">
        <f>+LN(Prices!L141/Prices!L140)</f>
        <v>-2.4577037348781586E-2</v>
      </c>
      <c r="M144" s="118">
        <f t="array" ref="M144">+MMULT(B144:K144,w)</f>
        <v>-3.1603915824526485E-2</v>
      </c>
      <c r="P144">
        <v>20040721</v>
      </c>
      <c r="Q144" s="113">
        <v>-1.49E-2</v>
      </c>
      <c r="R144" s="113">
        <v>-1.2E-2</v>
      </c>
      <c r="S144" s="113">
        <v>6.8999999999999999E-3</v>
      </c>
    </row>
    <row r="145" spans="1:19" x14ac:dyDescent="0.35">
      <c r="A145" s="110">
        <v>38190</v>
      </c>
      <c r="B145" s="112">
        <f>+LN(Prices!B142/Prices!B141)</f>
        <v>4.8353099647157243E-3</v>
      </c>
      <c r="C145" s="113">
        <f>+LN(Prices!C142/Prices!C141)</f>
        <v>1.9068442863609167E-3</v>
      </c>
      <c r="D145" s="113">
        <f>+LN(Prices!D142/Prices!D141)</f>
        <v>3.9384773090212898E-2</v>
      </c>
      <c r="E145" s="113">
        <f>+LN(Prices!E142/Prices!E141)</f>
        <v>9.6725099557216628E-4</v>
      </c>
      <c r="F145" s="113">
        <f>+LN(Prices!F142/Prices!F141)</f>
        <v>1.0339681725035429E-2</v>
      </c>
      <c r="G145" s="113">
        <f>+LN(Prices!G142/Prices!G141)</f>
        <v>1.1928570865273812E-2</v>
      </c>
      <c r="H145" s="113">
        <f>+LN(Prices!H142/Prices!H141)</f>
        <v>2.3405793581625031E-2</v>
      </c>
      <c r="I145" s="113">
        <f>+LN(Prices!I142/Prices!I141)</f>
        <v>6.87977899928153E-2</v>
      </c>
      <c r="J145" s="113">
        <f>+LN(Prices!J142/Prices!J141)</f>
        <v>4.2009408077543151E-2</v>
      </c>
      <c r="K145" s="114">
        <f>+LN(Prices!K142/Prices!K141)</f>
        <v>3.0988256781882002E-2</v>
      </c>
      <c r="L145" s="118">
        <f>+LN(Prices!L142/Prices!L141)</f>
        <v>1.5699336423957433E-2</v>
      </c>
      <c r="M145" s="118">
        <f t="array" ref="M145">+MMULT(B145:K145,w)</f>
        <v>2.3456367936103645E-2</v>
      </c>
      <c r="P145">
        <v>20040722</v>
      </c>
      <c r="Q145" s="113">
        <v>1.4000000000000002E-3</v>
      </c>
      <c r="R145" s="113">
        <v>-5.0000000000000001E-3</v>
      </c>
      <c r="S145" s="113">
        <v>-5.0000000000000001E-3</v>
      </c>
    </row>
    <row r="146" spans="1:19" x14ac:dyDescent="0.35">
      <c r="A146" s="110">
        <v>38191</v>
      </c>
      <c r="B146" s="112">
        <f>+LN(Prices!B143/Prices!B142)</f>
        <v>-3.4020180813195439E-2</v>
      </c>
      <c r="C146" s="113">
        <f>+LN(Prices!C143/Prices!C142)</f>
        <v>-3.1433991147000032E-2</v>
      </c>
      <c r="D146" s="113">
        <f>+LN(Prices!D143/Prices!D142)</f>
        <v>-3.7254090465957131E-2</v>
      </c>
      <c r="E146" s="113">
        <f>+LN(Prices!E143/Prices!E142)</f>
        <v>-2.5415926304624616E-2</v>
      </c>
      <c r="F146" s="113">
        <f>+LN(Prices!F143/Prices!F142)</f>
        <v>-2.1739761462161916E-2</v>
      </c>
      <c r="G146" s="113">
        <f>+LN(Prices!G143/Prices!G142)</f>
        <v>1.4811160446440306E-3</v>
      </c>
      <c r="H146" s="113">
        <f>+LN(Prices!H143/Prices!H142)</f>
        <v>-0.13634134795309558</v>
      </c>
      <c r="I146" s="113">
        <f>+LN(Prices!I143/Prices!I142)</f>
        <v>-2.2316689670939093E-2</v>
      </c>
      <c r="J146" s="113">
        <f>+LN(Prices!J143/Prices!J142)</f>
        <v>-4.2009408077543081E-2</v>
      </c>
      <c r="K146" s="114">
        <f>+LN(Prices!K143/Prices!K142)</f>
        <v>-2.6126906566072115E-2</v>
      </c>
      <c r="L146" s="118">
        <f>+LN(Prices!L143/Prices!L142)</f>
        <v>-2.3729646951024759E-2</v>
      </c>
      <c r="M146" s="118">
        <f t="array" ref="M146">+MMULT(B146:K146,w)</f>
        <v>-3.7517718641594505E-2</v>
      </c>
      <c r="P146">
        <v>20040723</v>
      </c>
      <c r="Q146" s="113">
        <v>-1.03E-2</v>
      </c>
      <c r="R146" s="113">
        <v>-4.5000000000000005E-3</v>
      </c>
      <c r="S146" s="113">
        <v>8.6999999999999994E-3</v>
      </c>
    </row>
    <row r="147" spans="1:19" x14ac:dyDescent="0.35">
      <c r="A147" s="110">
        <v>38194</v>
      </c>
      <c r="B147" s="112">
        <f>+LN(Prices!B144/Prices!B143)</f>
        <v>2.2228254579511629E-2</v>
      </c>
      <c r="C147" s="113">
        <f>+LN(Prices!C144/Prices!C143)</f>
        <v>1.8056178090224653E-2</v>
      </c>
      <c r="D147" s="113">
        <f>+LN(Prices!D144/Prices!D143)</f>
        <v>7.0921988788366197E-4</v>
      </c>
      <c r="E147" s="113">
        <f>+LN(Prices!E144/Prices!E143)</f>
        <v>-1.9853093675887335E-3</v>
      </c>
      <c r="F147" s="113">
        <f>+LN(Prices!F144/Prices!F143)</f>
        <v>-1.8808205374460558E-2</v>
      </c>
      <c r="G147" s="113">
        <f>+LN(Prices!G144/Prices!G143)</f>
        <v>-6.1550062237852678E-2</v>
      </c>
      <c r="H147" s="113">
        <f>+LN(Prices!H144/Prices!H143)</f>
        <v>-3.0474679257748123E-2</v>
      </c>
      <c r="I147" s="113">
        <f>+LN(Prices!I144/Prices!I143)</f>
        <v>-5.6578680382018574E-3</v>
      </c>
      <c r="J147" s="113">
        <f>+LN(Prices!J144/Prices!J143)</f>
        <v>-3.9550800629458704E-2</v>
      </c>
      <c r="K147" s="114">
        <f>+LN(Prices!K144/Prices!K143)</f>
        <v>1.3148777762091999E-2</v>
      </c>
      <c r="L147" s="118">
        <f>+LN(Prices!L144/Prices!L143)</f>
        <v>-5.1605869882583519E-3</v>
      </c>
      <c r="M147" s="118">
        <f t="array" ref="M147">+MMULT(B147:K147,w)</f>
        <v>-1.0388449458559872E-2</v>
      </c>
      <c r="P147">
        <v>20040726</v>
      </c>
      <c r="Q147" s="113">
        <v>-3.9000000000000003E-3</v>
      </c>
      <c r="R147" s="113">
        <v>-7.0999999999999995E-3</v>
      </c>
      <c r="S147" s="113">
        <v>2.0999999999999999E-3</v>
      </c>
    </row>
    <row r="148" spans="1:19" x14ac:dyDescent="0.35">
      <c r="A148" s="110">
        <v>38195</v>
      </c>
      <c r="B148" s="112">
        <f>+LN(Prices!B145/Prices!B144)</f>
        <v>-7.7056927121978034E-3</v>
      </c>
      <c r="C148" s="113">
        <f>+LN(Prices!C145/Prices!C144)</f>
        <v>3.6752697709002968E-2</v>
      </c>
      <c r="D148" s="113">
        <f>+LN(Prices!D145/Prices!D144)</f>
        <v>6.1520856648250528E-2</v>
      </c>
      <c r="E148" s="113">
        <f>+LN(Prices!E145/Prices!E144)</f>
        <v>2.9322778377257976E-2</v>
      </c>
      <c r="F148" s="113">
        <f>+LN(Prices!F145/Prices!F144)</f>
        <v>8.2400753126684965E-3</v>
      </c>
      <c r="G148" s="113">
        <f>+LN(Prices!G145/Prices!G144)</f>
        <v>6.5980293456265882E-2</v>
      </c>
      <c r="H148" s="113">
        <f>+LN(Prices!H145/Prices!H144)</f>
        <v>8.4735389529168731E-3</v>
      </c>
      <c r="I148" s="113">
        <f>+LN(Prices!I145/Prices!I144)</f>
        <v>-9.9400468200434942E-4</v>
      </c>
      <c r="J148" s="113">
        <f>+LN(Prices!J145/Prices!J144)</f>
        <v>-3.4393843019094672E-3</v>
      </c>
      <c r="K148" s="114">
        <f>+LN(Prices!K145/Prices!K144)</f>
        <v>1.2978128803980114E-2</v>
      </c>
      <c r="L148" s="118">
        <f>+LN(Prices!L145/Prices!L144)</f>
        <v>1.6740127862495853E-2</v>
      </c>
      <c r="M148" s="118">
        <f t="array" ref="M148">+MMULT(B148:K148,w)</f>
        <v>2.1112928756423118E-2</v>
      </c>
      <c r="P148">
        <v>20040727</v>
      </c>
      <c r="Q148" s="113">
        <v>1.1000000000000001E-2</v>
      </c>
      <c r="R148" s="113">
        <v>9.7000000000000003E-3</v>
      </c>
      <c r="S148" s="113">
        <v>-5.1999999999999998E-3</v>
      </c>
    </row>
    <row r="149" spans="1:19" x14ac:dyDescent="0.35">
      <c r="A149" s="110">
        <v>38196</v>
      </c>
      <c r="B149" s="112">
        <f>+LN(Prices!B146/Prices!B145)</f>
        <v>4.9113621330148004E-3</v>
      </c>
      <c r="C149" s="113">
        <f>+LN(Prices!C146/Prices!C145)</f>
        <v>-4.9142384013998739E-3</v>
      </c>
      <c r="D149" s="113">
        <f>+LN(Prices!D146/Prices!D145)</f>
        <v>-1.0050335853501451E-2</v>
      </c>
      <c r="E149" s="113">
        <f>+LN(Prices!E146/Prices!E145)</f>
        <v>-1.260282532452851E-2</v>
      </c>
      <c r="F149" s="113">
        <f>+LN(Prices!F146/Prices!F145)</f>
        <v>-1.0189138644114689E-2</v>
      </c>
      <c r="G149" s="113">
        <f>+LN(Prices!G146/Prices!G145)</f>
        <v>-6.4055405026678738E-3</v>
      </c>
      <c r="H149" s="113">
        <f>+LN(Prices!H146/Prices!H145)</f>
        <v>-2.958181452371178E-2</v>
      </c>
      <c r="I149" s="113">
        <f>+LN(Prices!I146/Prices!I145)</f>
        <v>-5.2671801635490846E-3</v>
      </c>
      <c r="J149" s="113">
        <f>+LN(Prices!J146/Prices!J145)</f>
        <v>-2.4412720669885177E-2</v>
      </c>
      <c r="K149" s="114">
        <f>+LN(Prices!K146/Prices!K145)</f>
        <v>8.1309547106323612E-3</v>
      </c>
      <c r="L149" s="118">
        <f>+LN(Prices!L146/Prices!L145)</f>
        <v>-5.5850969430987834E-3</v>
      </c>
      <c r="M149" s="118">
        <f t="array" ref="M149">+MMULT(B149:K149,w)</f>
        <v>-9.0381477239711277E-3</v>
      </c>
      <c r="P149">
        <v>20040728</v>
      </c>
      <c r="Q149" s="113">
        <v>-8.9999999999999998E-4</v>
      </c>
      <c r="R149" s="113">
        <v>-5.7999999999999996E-3</v>
      </c>
      <c r="S149" s="113">
        <v>3.0000000000000001E-3</v>
      </c>
    </row>
    <row r="150" spans="1:19" x14ac:dyDescent="0.35">
      <c r="A150" s="110">
        <v>38197</v>
      </c>
      <c r="B150" s="112">
        <f>+LN(Prices!B147/Prices!B146)</f>
        <v>-3.5063419732891069E-3</v>
      </c>
      <c r="C150" s="113">
        <f>+LN(Prices!C147/Prices!C146)</f>
        <v>1.1384117321131704E-2</v>
      </c>
      <c r="D150" s="113">
        <f>+LN(Prices!D147/Prices!D146)</f>
        <v>2.6251715191509394E-2</v>
      </c>
      <c r="E150" s="113">
        <f>+LN(Prices!E147/Prices!E146)</f>
        <v>1.2602825324528588E-2</v>
      </c>
      <c r="F150" s="113">
        <f>+LN(Prices!F147/Prices!F146)</f>
        <v>1.4528845793871844E-2</v>
      </c>
      <c r="G150" s="113">
        <f>+LN(Prices!G147/Prices!G146)</f>
        <v>3.4542348680876036E-3</v>
      </c>
      <c r="H150" s="113">
        <f>+LN(Prices!H147/Prices!H146)</f>
        <v>1.5937633233872005E-2</v>
      </c>
      <c r="I150" s="113">
        <f>+LN(Prices!I147/Prices!I146)</f>
        <v>-8.5729671037854116E-4</v>
      </c>
      <c r="J150" s="113">
        <f>+LN(Prices!J147/Prices!J146)</f>
        <v>4.4029554415944694E-2</v>
      </c>
      <c r="K150" s="114">
        <f>+LN(Prices!K147/Prices!K146)</f>
        <v>3.2746526865462193E-2</v>
      </c>
      <c r="L150" s="118">
        <f>+LN(Prices!L147/Prices!L146)</f>
        <v>1.0638780572121941E-2</v>
      </c>
      <c r="M150" s="118">
        <f t="array" ref="M150">+MMULT(B150:K150,w)</f>
        <v>1.5657181433074038E-2</v>
      </c>
      <c r="P150">
        <v>20040729</v>
      </c>
      <c r="Q150" s="113">
        <v>6.6E-3</v>
      </c>
      <c r="R150" s="113">
        <v>9.4999999999999998E-3</v>
      </c>
      <c r="S150" s="113">
        <v>-5.7999999999999996E-3</v>
      </c>
    </row>
    <row r="151" spans="1:19" x14ac:dyDescent="0.35">
      <c r="A151" s="110">
        <v>38198</v>
      </c>
      <c r="B151" s="112">
        <f>+LN(Prices!B148/Prices!B147)</f>
        <v>3.5215259666425289E-4</v>
      </c>
      <c r="C151" s="113">
        <f>+LN(Prices!C148/Prices!C147)</f>
        <v>-9.2425449536410083E-3</v>
      </c>
      <c r="D151" s="113">
        <f>+LN(Prices!D148/Prices!D147)</f>
        <v>1.0115928979365337E-2</v>
      </c>
      <c r="E151" s="113">
        <f>+LN(Prices!E148/Prices!E147)</f>
        <v>1.2445968902174778E-2</v>
      </c>
      <c r="F151" s="113">
        <f>+LN(Prices!F148/Prices!F147)</f>
        <v>5.7518970383982409E-3</v>
      </c>
      <c r="G151" s="113">
        <f>+LN(Prices!G148/Prices!G147)</f>
        <v>9.8040000966208348E-3</v>
      </c>
      <c r="H151" s="113">
        <f>+LN(Prices!H148/Prices!H147)</f>
        <v>8.7742498402214493E-3</v>
      </c>
      <c r="I151" s="113">
        <f>+LN(Prices!I148/Prices!I147)</f>
        <v>-1.1350100700893054E-2</v>
      </c>
      <c r="J151" s="113">
        <f>+LN(Prices!J148/Prices!J147)</f>
        <v>5.3444694681626721E-2</v>
      </c>
      <c r="K151" s="114">
        <f>+LN(Prices!K148/Prices!K147)</f>
        <v>5.7195411597698613E-3</v>
      </c>
      <c r="L151" s="118">
        <f>+LN(Prices!L148/Prices!L147)</f>
        <v>1.3147836431367961E-3</v>
      </c>
      <c r="M151" s="118">
        <f t="array" ref="M151">+MMULT(B151:K151,w)</f>
        <v>8.5815787640307426E-3</v>
      </c>
      <c r="P151">
        <v>20040730</v>
      </c>
      <c r="Q151" s="113">
        <v>1.4000000000000002E-3</v>
      </c>
      <c r="R151" s="113">
        <v>2E-3</v>
      </c>
      <c r="S151" s="113">
        <v>-3.0999999999999999E-3</v>
      </c>
    </row>
    <row r="152" spans="1:19" x14ac:dyDescent="0.35">
      <c r="A152" s="110">
        <v>38201</v>
      </c>
      <c r="B152" s="112">
        <f>+LN(Prices!B149/Prices!B148)</f>
        <v>1.0508962508217529E-3</v>
      </c>
      <c r="C152" s="113">
        <f>+LN(Prices!C149/Prices!C148)</f>
        <v>-2.3766778221281377E-2</v>
      </c>
      <c r="D152" s="113">
        <f>+LN(Prices!D149/Prices!D148)</f>
        <v>-1.2414403148381964E-2</v>
      </c>
      <c r="E152" s="113">
        <f>+LN(Prices!E149/Prices!E148)</f>
        <v>1.5113035919932662E-2</v>
      </c>
      <c r="F152" s="113">
        <f>+LN(Prices!F149/Prices!F148)</f>
        <v>1.5178584370574526E-2</v>
      </c>
      <c r="G152" s="113">
        <f>+LN(Prices!G149/Prices!G148)</f>
        <v>-1.6724442941194642E-2</v>
      </c>
      <c r="H152" s="113">
        <f>+LN(Prices!H149/Prices!H148)</f>
        <v>-1.6058361131204117E-2</v>
      </c>
      <c r="I152" s="113">
        <f>+LN(Prices!I149/Prices!I148)</f>
        <v>4.0355208615170612E-2</v>
      </c>
      <c r="J152" s="113">
        <f>+LN(Prices!J149/Prices!J148)</f>
        <v>-1.6142400559542969E-2</v>
      </c>
      <c r="K152" s="114">
        <f>+LN(Prices!K149/Prices!K148)</f>
        <v>2.11017940154095E-2</v>
      </c>
      <c r="L152" s="118">
        <f>+LN(Prices!L149/Prices!L148)</f>
        <v>4.2327049854021396E-3</v>
      </c>
      <c r="M152" s="118">
        <f t="array" ref="M152">+MMULT(B152:K152,w)</f>
        <v>7.6931331703039866E-4</v>
      </c>
      <c r="P152">
        <v>20040802</v>
      </c>
      <c r="Q152" s="113">
        <v>3.5999999999999999E-3</v>
      </c>
      <c r="R152" s="113">
        <v>-5.1000000000000004E-3</v>
      </c>
      <c r="S152" s="113">
        <v>5.5000000000000005E-3</v>
      </c>
    </row>
    <row r="153" spans="1:19" x14ac:dyDescent="0.35">
      <c r="A153" s="110">
        <v>38202</v>
      </c>
      <c r="B153" s="112">
        <f>+LN(Prices!B150/Prices!B149)</f>
        <v>-1.5905071983123565E-2</v>
      </c>
      <c r="C153" s="113">
        <f>+LN(Prices!C150/Prices!C149)</f>
        <v>-9.2248552842489808E-3</v>
      </c>
      <c r="D153" s="113">
        <f>+LN(Prices!D150/Prices!D149)</f>
        <v>-4.2645374034645481E-2</v>
      </c>
      <c r="E153" s="113">
        <f>+LN(Prices!E150/Prices!E149)</f>
        <v>-1.0359390436437729E-2</v>
      </c>
      <c r="F153" s="113">
        <f>+LN(Prices!F150/Prices!F149)</f>
        <v>-2.3821525938879075E-2</v>
      </c>
      <c r="G153" s="113">
        <f>+LN(Prices!G150/Prices!G149)</f>
        <v>-4.61893824693747E-2</v>
      </c>
      <c r="H153" s="113">
        <f>+LN(Prices!H150/Prices!H149)</f>
        <v>-1.8179923704355252E-2</v>
      </c>
      <c r="I153" s="113">
        <f>+LN(Prices!I150/Prices!I149)</f>
        <v>-1.5241340435887638E-2</v>
      </c>
      <c r="J153" s="113">
        <f>+LN(Prices!J150/Prices!J149)</f>
        <v>-5.7780825465624484E-2</v>
      </c>
      <c r="K153" s="114">
        <f>+LN(Prices!K150/Prices!K149)</f>
        <v>-2.9756364951742054E-2</v>
      </c>
      <c r="L153" s="118">
        <f>+LN(Prices!L150/Prices!L149)</f>
        <v>-1.9523357740661183E-2</v>
      </c>
      <c r="M153" s="118">
        <f t="array" ref="M153">+MMULT(B153:K153,w)</f>
        <v>-2.6910405470431893E-2</v>
      </c>
      <c r="P153">
        <v>20040803</v>
      </c>
      <c r="Q153" s="113">
        <v>-7.4999999999999997E-3</v>
      </c>
      <c r="R153" s="113">
        <v>-8.8999999999999999E-3</v>
      </c>
      <c r="S153" s="113">
        <v>9.0000000000000011E-3</v>
      </c>
    </row>
    <row r="154" spans="1:19" x14ac:dyDescent="0.35">
      <c r="A154" s="110">
        <v>38203</v>
      </c>
      <c r="B154" s="112">
        <f>+LN(Prices!B151/Prices!B150)</f>
        <v>-3.5252644313368776E-4</v>
      </c>
      <c r="C154" s="113">
        <f>+LN(Prices!C151/Prices!C150)</f>
        <v>1.582185946505214E-2</v>
      </c>
      <c r="D154" s="113">
        <f>+LN(Prices!D151/Prices!D150)</f>
        <v>-4.3469865248270498E-2</v>
      </c>
      <c r="E154" s="113">
        <f>+LN(Prices!E151/Prices!E150)</f>
        <v>2.6162091605940463E-2</v>
      </c>
      <c r="F154" s="113">
        <f>+LN(Prices!F151/Prices!F150)</f>
        <v>1.8156521200366937E-2</v>
      </c>
      <c r="G154" s="113">
        <f>+LN(Prices!G151/Prices!G150)</f>
        <v>-9.3597361800650036E-2</v>
      </c>
      <c r="H154" s="113">
        <f>+LN(Prices!H151/Prices!H150)</f>
        <v>-1.3114064564245239E-2</v>
      </c>
      <c r="I154" s="113">
        <f>+LN(Prices!I151/Prices!I150)</f>
        <v>4.4982712552095435E-3</v>
      </c>
      <c r="J154" s="113">
        <f>+LN(Prices!J151/Prices!J150)</f>
        <v>2.2166295457260423E-2</v>
      </c>
      <c r="K154" s="114">
        <f>+LN(Prices!K151/Prices!K150)</f>
        <v>-6.6506367158753058E-3</v>
      </c>
      <c r="L154" s="118">
        <f>+LN(Prices!L151/Prices!L150)</f>
        <v>5.0754980343314911E-5</v>
      </c>
      <c r="M154" s="118">
        <f t="array" ref="M154">+MMULT(B154:K154,w)</f>
        <v>-7.0379415788345261E-3</v>
      </c>
      <c r="P154">
        <v>20040804</v>
      </c>
      <c r="Q154" s="113">
        <v>-2E-3</v>
      </c>
      <c r="R154" s="113">
        <v>8.0000000000000004E-4</v>
      </c>
      <c r="S154" s="113">
        <v>-2.3E-3</v>
      </c>
    </row>
    <row r="155" spans="1:19" x14ac:dyDescent="0.35">
      <c r="A155" s="110">
        <v>38204</v>
      </c>
      <c r="B155" s="112">
        <f>+LN(Prices!B152/Prices!B151)</f>
        <v>-1.9068631003111965E-2</v>
      </c>
      <c r="C155" s="113">
        <f>+LN(Prices!C152/Prices!C151)</f>
        <v>-1.2628018978297916E-2</v>
      </c>
      <c r="D155" s="113">
        <f>+LN(Prices!D152/Prices!D151)</f>
        <v>-4.0583160031419832E-2</v>
      </c>
      <c r="E155" s="113">
        <f>+LN(Prices!E152/Prices!E151)</f>
        <v>-1.8622768048367825E-2</v>
      </c>
      <c r="F155" s="113">
        <f>+LN(Prices!F152/Prices!F151)</f>
        <v>-2.4442183497424455E-2</v>
      </c>
      <c r="G155" s="113">
        <f>+LN(Prices!G152/Prices!G151)</f>
        <v>-2.4835235424528899E-2</v>
      </c>
      <c r="H155" s="113">
        <f>+LN(Prices!H152/Prices!H151)</f>
        <v>-4.1529410628313383E-2</v>
      </c>
      <c r="I155" s="113">
        <f>+LN(Prices!I152/Prices!I151)</f>
        <v>-2.1838704328816516E-2</v>
      </c>
      <c r="J155" s="113">
        <f>+LN(Prices!J152/Prices!J151)</f>
        <v>-4.2247633603083824E-3</v>
      </c>
      <c r="K155" s="114">
        <f>+LN(Prices!K152/Prices!K151)</f>
        <v>-1.2592522821784908E-2</v>
      </c>
      <c r="L155" s="118">
        <f>+LN(Prices!L152/Prices!L151)</f>
        <v>-1.8861371907485269E-2</v>
      </c>
      <c r="M155" s="118">
        <f t="array" ref="M155">+MMULT(B155:K155,w)</f>
        <v>-2.2036539812237407E-2</v>
      </c>
      <c r="P155">
        <v>20040805</v>
      </c>
      <c r="Q155" s="113">
        <v>-1.6299999999999999E-2</v>
      </c>
      <c r="R155" s="113">
        <v>-2.3E-3</v>
      </c>
      <c r="S155" s="113">
        <v>4.5000000000000005E-3</v>
      </c>
    </row>
    <row r="156" spans="1:19" x14ac:dyDescent="0.35">
      <c r="A156" s="110">
        <v>38205</v>
      </c>
      <c r="B156" s="112">
        <f>+LN(Prices!B153/Prices!B152)</f>
        <v>-1.4271773324256561E-2</v>
      </c>
      <c r="C156" s="113">
        <f>+LN(Prices!C153/Prices!C152)</f>
        <v>-5.2664011882466083E-2</v>
      </c>
      <c r="D156" s="113">
        <f>+LN(Prices!D153/Prices!D152)</f>
        <v>-2.9536414432451832E-2</v>
      </c>
      <c r="E156" s="113">
        <f>+LN(Prices!E153/Prices!E152)</f>
        <v>-4.3211662672781176E-2</v>
      </c>
      <c r="F156" s="113">
        <f>+LN(Prices!F153/Prices!F152)</f>
        <v>-3.3551269040206881E-2</v>
      </c>
      <c r="G156" s="113">
        <f>+LN(Prices!G153/Prices!G152)</f>
        <v>-1.1173300598125302E-2</v>
      </c>
      <c r="H156" s="113">
        <f>+LN(Prices!H153/Prices!H152)</f>
        <v>-3.3755306312811496E-3</v>
      </c>
      <c r="I156" s="113">
        <f>+LN(Prices!I153/Prices!I152)</f>
        <v>-3.2048462364309076E-2</v>
      </c>
      <c r="J156" s="113">
        <f>+LN(Prices!J153/Prices!J152)</f>
        <v>-4.76900074977267E-2</v>
      </c>
      <c r="K156" s="114">
        <f>+LN(Prices!K153/Prices!K152)</f>
        <v>-3.8769505898461364E-2</v>
      </c>
      <c r="L156" s="118">
        <f>+LN(Prices!L153/Prices!L152)</f>
        <v>-2.8584723080971534E-2</v>
      </c>
      <c r="M156" s="118">
        <f t="array" ref="M156">+MMULT(B156:K156,w)</f>
        <v>-3.0629193834206613E-2</v>
      </c>
      <c r="P156">
        <v>20040806</v>
      </c>
      <c r="Q156" s="113">
        <v>-1.5900000000000001E-2</v>
      </c>
      <c r="R156" s="113">
        <v>-9.0000000000000011E-3</v>
      </c>
      <c r="S156" s="113">
        <v>8.0000000000000002E-3</v>
      </c>
    </row>
    <row r="157" spans="1:19" x14ac:dyDescent="0.35">
      <c r="A157" s="110">
        <v>38208</v>
      </c>
      <c r="B157" s="112">
        <f>+LN(Prices!B154/Prices!B153)</f>
        <v>1.4722737141717127E-3</v>
      </c>
      <c r="C157" s="113">
        <f>+LN(Prices!C154/Prices!C153)</f>
        <v>1.729799348416618E-2</v>
      </c>
      <c r="D157" s="113">
        <f>+LN(Prices!D154/Prices!D153)</f>
        <v>-1.2374481183185168E-2</v>
      </c>
      <c r="E157" s="113">
        <f>+LN(Prices!E154/Prices!E153)</f>
        <v>1.7507331460075493E-2</v>
      </c>
      <c r="F157" s="113">
        <f>+LN(Prices!F154/Prices!F153)</f>
        <v>6.0022380192624597E-3</v>
      </c>
      <c r="G157" s="113">
        <f>+LN(Prices!G154/Prices!G153)</f>
        <v>-2.9405058886206658E-2</v>
      </c>
      <c r="H157" s="113">
        <f>+LN(Prices!H154/Prices!H153)</f>
        <v>-4.8015909226458448E-3</v>
      </c>
      <c r="I157" s="113">
        <f>+LN(Prices!I154/Prices!I153)</f>
        <v>1.6152613680528161E-2</v>
      </c>
      <c r="J157" s="113">
        <f>+LN(Prices!J154/Prices!J153)</f>
        <v>-8.025009630434933E-3</v>
      </c>
      <c r="K157" s="114">
        <f>+LN(Prices!K154/Prices!K153)</f>
        <v>-8.8208448885779746E-3</v>
      </c>
      <c r="L157" s="118">
        <f>+LN(Prices!L154/Prices!L153)</f>
        <v>2.6802034167966214E-3</v>
      </c>
      <c r="M157" s="118">
        <f t="array" ref="M157">+MMULT(B157:K157,w)</f>
        <v>-4.9945351528465692E-4</v>
      </c>
      <c r="P157">
        <v>20040809</v>
      </c>
      <c r="Q157" s="113">
        <v>2.0000000000000001E-4</v>
      </c>
      <c r="R157" s="113">
        <v>-3.5999999999999999E-3</v>
      </c>
      <c r="S157" s="113">
        <v>1.2999999999999999E-3</v>
      </c>
    </row>
    <row r="158" spans="1:19" x14ac:dyDescent="0.35">
      <c r="A158" s="110">
        <v>38209</v>
      </c>
      <c r="B158" s="112">
        <f>+LN(Prices!B155/Prices!B154)</f>
        <v>1.9673848948965331E-2</v>
      </c>
      <c r="C158" s="113">
        <f>+LN(Prices!C155/Prices!C154)</f>
        <v>3.9484139244636889E-2</v>
      </c>
      <c r="D158" s="113">
        <f>+LN(Prices!D155/Prices!D154)</f>
        <v>5.4886054478770353E-2</v>
      </c>
      <c r="E158" s="113">
        <f>+LN(Prices!E155/Prices!E154)</f>
        <v>2.1941774592054899E-2</v>
      </c>
      <c r="F158" s="113">
        <f>+LN(Prices!F155/Prices!F154)</f>
        <v>2.0244022454856278E-2</v>
      </c>
      <c r="G158" s="113">
        <f>+LN(Prices!G155/Prices!G154)</f>
        <v>4.2914809145351548E-2</v>
      </c>
      <c r="H158" s="113">
        <f>+LN(Prices!H155/Prices!H154)</f>
        <v>4.9167593877630256E-2</v>
      </c>
      <c r="I158" s="113">
        <f>+LN(Prices!I155/Prices!I154)</f>
        <v>1.4891150551085501E-2</v>
      </c>
      <c r="J158" s="113">
        <f>+LN(Prices!J155/Prices!J154)</f>
        <v>3.0853042186635916E-2</v>
      </c>
      <c r="K158" s="114">
        <f>+LN(Prices!K155/Prices!K154)</f>
        <v>-1.3292773793057034E-3</v>
      </c>
      <c r="L158" s="118">
        <f>+LN(Prices!L155/Prices!L154)</f>
        <v>2.09196010956707E-2</v>
      </c>
      <c r="M158" s="118">
        <f t="array" ref="M158">+MMULT(B158:K158,w)</f>
        <v>2.9272715810068128E-2</v>
      </c>
      <c r="P158">
        <v>20040810</v>
      </c>
      <c r="Q158" s="113">
        <v>1.3899999999999999E-2</v>
      </c>
      <c r="R158" s="113">
        <v>8.0000000000000002E-3</v>
      </c>
      <c r="S158" s="113">
        <v>-5.1999999999999998E-3</v>
      </c>
    </row>
    <row r="159" spans="1:19" x14ac:dyDescent="0.35">
      <c r="A159" s="110">
        <v>38210</v>
      </c>
      <c r="B159" s="112">
        <f>+LN(Prices!B156/Prices!B155)</f>
        <v>-1.1246323688075429E-2</v>
      </c>
      <c r="C159" s="113">
        <f>+LN(Prices!C156/Prices!C155)</f>
        <v>-1.6290379079746609E-2</v>
      </c>
      <c r="D159" s="113">
        <f>+LN(Prices!D156/Prices!D155)</f>
        <v>9.8956277542240605E-3</v>
      </c>
      <c r="E159" s="113">
        <f>+LN(Prices!E156/Prices!E155)</f>
        <v>-3.9449106052130277E-2</v>
      </c>
      <c r="F159" s="113">
        <f>+LN(Prices!F156/Prices!F155)</f>
        <v>-0.11211820584235827</v>
      </c>
      <c r="G159" s="113">
        <f>+LN(Prices!G156/Prices!G155)</f>
        <v>-6.19747159807508E-2</v>
      </c>
      <c r="H159" s="113">
        <f>+LN(Prices!H156/Prices!H155)</f>
        <v>-1.466222302744016E-2</v>
      </c>
      <c r="I159" s="113">
        <f>+LN(Prices!I156/Prices!I155)</f>
        <v>-1.6787760463893277E-2</v>
      </c>
      <c r="J159" s="113">
        <f>+LN(Prices!J156/Prices!J155)</f>
        <v>-5.2573353079298002E-2</v>
      </c>
      <c r="K159" s="114">
        <f>+LN(Prices!K156/Prices!K155)</f>
        <v>-1.7002197203762986E-2</v>
      </c>
      <c r="L159" s="118">
        <f>+LN(Prices!L156/Prices!L155)</f>
        <v>-1.6516307404279191E-2</v>
      </c>
      <c r="M159" s="118">
        <f t="array" ref="M159">+MMULT(B159:K159,w)</f>
        <v>-3.3220863666323174E-2</v>
      </c>
      <c r="P159">
        <v>20040811</v>
      </c>
      <c r="Q159" s="113">
        <v>-2.8999999999999998E-3</v>
      </c>
      <c r="R159" s="113">
        <v>-3.7000000000000002E-3</v>
      </c>
      <c r="S159" s="113">
        <v>1.5E-3</v>
      </c>
    </row>
    <row r="160" spans="1:19" x14ac:dyDescent="0.35">
      <c r="A160" s="110">
        <v>38211</v>
      </c>
      <c r="B160" s="112">
        <f>+LN(Prices!B157/Prices!B156)</f>
        <v>-1.9525334978678279E-2</v>
      </c>
      <c r="C160" s="113">
        <f>+LN(Prices!C157/Prices!C156)</f>
        <v>-2.0864566565289545E-2</v>
      </c>
      <c r="D160" s="113">
        <f>+LN(Prices!D157/Prices!D156)</f>
        <v>4.7298614647550167E-3</v>
      </c>
      <c r="E160" s="113">
        <f>+LN(Prices!E157/Prices!E156)</f>
        <v>-2.8865516427525457E-2</v>
      </c>
      <c r="F160" s="113">
        <f>+LN(Prices!F157/Prices!F156)</f>
        <v>-2.7717378129892358E-2</v>
      </c>
      <c r="G160" s="113">
        <f>+LN(Prices!G157/Prices!G156)</f>
        <v>-4.6372233111384983E-2</v>
      </c>
      <c r="H160" s="113">
        <f>+LN(Prices!H157/Prices!H156)</f>
        <v>-7.412525360970406E-3</v>
      </c>
      <c r="I160" s="113">
        <f>+LN(Prices!I157/Prices!I156)</f>
        <v>9.5885659213285346E-3</v>
      </c>
      <c r="J160" s="113">
        <f>+LN(Prices!J157/Prices!J156)</f>
        <v>-2.7485129533491599E-3</v>
      </c>
      <c r="K160" s="114">
        <f>+LN(Prices!K157/Prices!K156)</f>
        <v>-4.2405437966261735E-2</v>
      </c>
      <c r="L160" s="118">
        <f>+LN(Prices!L157/Prices!L156)</f>
        <v>-1.5382109852194908E-2</v>
      </c>
      <c r="M160" s="118">
        <f t="array" ref="M160">+MMULT(B160:K160,w)</f>
        <v>-1.8159307810726836E-2</v>
      </c>
      <c r="P160">
        <v>20040812</v>
      </c>
      <c r="Q160" s="113">
        <v>-1.18E-2</v>
      </c>
      <c r="R160" s="113">
        <v>-5.3E-3</v>
      </c>
      <c r="S160" s="113">
        <v>3.0000000000000001E-3</v>
      </c>
    </row>
    <row r="161" spans="1:19" x14ac:dyDescent="0.35">
      <c r="A161" s="110">
        <v>38212</v>
      </c>
      <c r="B161" s="112">
        <f>+LN(Prices!B158/Prices!B157)</f>
        <v>5.1956644715674023E-3</v>
      </c>
      <c r="C161" s="113">
        <f>+LN(Prices!C158/Prices!C157)</f>
        <v>1.5343109346831514E-2</v>
      </c>
      <c r="D161" s="113">
        <f>+LN(Prices!D158/Prices!D157)</f>
        <v>-2.1802334217691827E-3</v>
      </c>
      <c r="E161" s="113">
        <f>+LN(Prices!E158/Prices!E157)</f>
        <v>3.47354158325359E-2</v>
      </c>
      <c r="F161" s="113">
        <f>+LN(Prices!F158/Prices!F157)</f>
        <v>3.9280945793189288E-3</v>
      </c>
      <c r="G161" s="113">
        <f>+LN(Prices!G158/Prices!G157)</f>
        <v>-2.63519859884245E-2</v>
      </c>
      <c r="H161" s="113">
        <f>+LN(Prices!H158/Prices!H157)</f>
        <v>-4.4186760654300666E-3</v>
      </c>
      <c r="I161" s="113">
        <f>+LN(Prices!I158/Prices!I157)</f>
        <v>-1.4464842888243097E-4</v>
      </c>
      <c r="J161" s="113">
        <f>+LN(Prices!J158/Prices!J157)</f>
        <v>1.4572206859090725E-2</v>
      </c>
      <c r="K161" s="114">
        <f>+LN(Prices!K158/Prices!K157)</f>
        <v>1.4954807191126197E-2</v>
      </c>
      <c r="L161" s="118">
        <f>+LN(Prices!L158/Prices!L157)</f>
        <v>2.5954651377500426E-3</v>
      </c>
      <c r="M161" s="118">
        <f t="array" ref="M161">+MMULT(B161:K161,w)</f>
        <v>5.5633754375964484E-3</v>
      </c>
      <c r="P161">
        <v>20040813</v>
      </c>
      <c r="Q161" s="113">
        <v>1E-3</v>
      </c>
      <c r="R161" s="113">
        <v>-4.0000000000000002E-4</v>
      </c>
      <c r="S161" s="113">
        <v>1E-3</v>
      </c>
    </row>
    <row r="162" spans="1:19" x14ac:dyDescent="0.35">
      <c r="A162" s="110">
        <v>38215</v>
      </c>
      <c r="B162" s="112">
        <f>+LN(Prices!B159/Prices!B158)</f>
        <v>2.5902802841989794E-3</v>
      </c>
      <c r="C162" s="113">
        <f>+LN(Prices!C159/Prices!C158)</f>
        <v>-1.958864485332923E-3</v>
      </c>
      <c r="D162" s="113">
        <f>+LN(Prices!D159/Prices!D158)</f>
        <v>2.7271155415295605E-2</v>
      </c>
      <c r="E162" s="113">
        <f>+LN(Prices!E159/Prices!E158)</f>
        <v>0</v>
      </c>
      <c r="F162" s="113">
        <f>+LN(Prices!F159/Prices!F158)</f>
        <v>2.0500833358338154E-2</v>
      </c>
      <c r="G162" s="113">
        <f>+LN(Prices!G159/Prices!G158)</f>
        <v>2.635198598842459E-2</v>
      </c>
      <c r="H162" s="113">
        <f>+LN(Prices!H159/Prices!H158)</f>
        <v>4.9145958682090006E-2</v>
      </c>
      <c r="I162" s="113">
        <f>+LN(Prices!I159/Prices!I158)</f>
        <v>9.6388143909549289E-3</v>
      </c>
      <c r="J162" s="113">
        <f>+LN(Prices!J159/Prices!J158)</f>
        <v>1.6143848371356205E-2</v>
      </c>
      <c r="K162" s="114">
        <f>+LN(Prices!K159/Prices!K158)</f>
        <v>-6.5148411806739423E-3</v>
      </c>
      <c r="L162" s="118">
        <f>+LN(Prices!L159/Prices!L158)</f>
        <v>1.4438546473834416E-2</v>
      </c>
      <c r="M162" s="118">
        <f t="array" ref="M162">+MMULT(B162:K162,w)</f>
        <v>1.4316917082465162E-2</v>
      </c>
      <c r="P162">
        <v>20040816</v>
      </c>
      <c r="Q162" s="113">
        <v>1.3999999999999999E-2</v>
      </c>
      <c r="R162" s="113">
        <v>4.0000000000000001E-3</v>
      </c>
      <c r="S162" s="113">
        <v>-5.0000000000000001E-4</v>
      </c>
    </row>
    <row r="163" spans="1:19" x14ac:dyDescent="0.35">
      <c r="A163" s="110">
        <v>38216</v>
      </c>
      <c r="B163" s="112">
        <f>+LN(Prices!B160/Prices!B159)</f>
        <v>-1.4822412979826074E-3</v>
      </c>
      <c r="C163" s="113">
        <f>+LN(Prices!C160/Prices!C159)</f>
        <v>2.9130175084400279E-3</v>
      </c>
      <c r="D163" s="113">
        <f>+LN(Prices!D160/Prices!D159)</f>
        <v>3.1807766700843974E-3</v>
      </c>
      <c r="E163" s="113">
        <f>+LN(Prices!E160/Prices!E159)</f>
        <v>2.9272071228947758E-3</v>
      </c>
      <c r="F163" s="113">
        <f>+LN(Prices!F160/Prices!F159)</f>
        <v>2.4386166591748904E-2</v>
      </c>
      <c r="G163" s="113">
        <f>+LN(Prices!G160/Prices!G159)</f>
        <v>1.2278021768409003E-2</v>
      </c>
      <c r="H163" s="113">
        <f>+LN(Prices!H160/Prices!H159)</f>
        <v>7.3510438666823759E-3</v>
      </c>
      <c r="I163" s="113">
        <f>+LN(Prices!I160/Prices!I159)</f>
        <v>1.1455136416553859E-3</v>
      </c>
      <c r="J163" s="113">
        <f>+LN(Prices!J160/Prices!J159)</f>
        <v>1.2378584232639971E-2</v>
      </c>
      <c r="K163" s="114">
        <f>+LN(Prices!K160/Prices!K159)</f>
        <v>4.1473664636232921E-3</v>
      </c>
      <c r="L163" s="118">
        <f>+LN(Prices!L160/Prices!L159)</f>
        <v>6.6702969508240324E-3</v>
      </c>
      <c r="M163" s="118">
        <f t="array" ref="M163">+MMULT(B163:K163,w)</f>
        <v>6.9225456568195532E-3</v>
      </c>
      <c r="P163">
        <v>20040817</v>
      </c>
      <c r="Q163" s="113">
        <v>3.0000000000000001E-3</v>
      </c>
      <c r="R163" s="113">
        <v>1.1000000000000001E-3</v>
      </c>
      <c r="S163" s="113">
        <v>-7.3000000000000001E-3</v>
      </c>
    </row>
    <row r="164" spans="1:19" x14ac:dyDescent="0.35">
      <c r="A164" s="110">
        <v>38217</v>
      </c>
      <c r="B164" s="112">
        <f>+LN(Prices!B161/Prices!B160)</f>
        <v>1.5044776950879829E-2</v>
      </c>
      <c r="C164" s="113">
        <f>+LN(Prices!C161/Prices!C160)</f>
        <v>2.7791975167943867E-2</v>
      </c>
      <c r="D164" s="113">
        <f>+LN(Prices!D161/Prices!D160)</f>
        <v>4.9278522812406947E-3</v>
      </c>
      <c r="E164" s="113">
        <f>+LN(Prices!E161/Prices!E160)</f>
        <v>2.2121587103808477E-2</v>
      </c>
      <c r="F164" s="113">
        <f>+LN(Prices!F161/Prices!F160)</f>
        <v>1.6458427901531646E-2</v>
      </c>
      <c r="G164" s="113">
        <f>+LN(Prices!G161/Prices!G160)</f>
        <v>1.0859257143350232E-2</v>
      </c>
      <c r="H164" s="113">
        <f>+LN(Prices!H161/Prices!H160)</f>
        <v>2.9129524475731285E-2</v>
      </c>
      <c r="I164" s="113">
        <f>+LN(Prices!I161/Prices!I160)</f>
        <v>2.9868233024157354E-2</v>
      </c>
      <c r="J164" s="113">
        <f>+LN(Prices!J161/Prices!J160)</f>
        <v>4.2156779923391778E-2</v>
      </c>
      <c r="K164" s="114">
        <f>+LN(Prices!K161/Prices!K160)</f>
        <v>3.2520391578827183E-2</v>
      </c>
      <c r="L164" s="118">
        <f>+LN(Prices!L161/Prices!L160)</f>
        <v>2.0753120302060776E-2</v>
      </c>
      <c r="M164" s="118">
        <f t="array" ref="M164">+MMULT(B164:K164,w)</f>
        <v>2.3087880555086239E-2</v>
      </c>
      <c r="P164">
        <v>20040818</v>
      </c>
      <c r="Q164" s="113">
        <v>1.34E-2</v>
      </c>
      <c r="R164" s="113">
        <v>7.4999999999999997E-3</v>
      </c>
      <c r="S164" s="113">
        <v>-7.3000000000000001E-3</v>
      </c>
    </row>
    <row r="165" spans="1:19" x14ac:dyDescent="0.35">
      <c r="A165" s="110">
        <v>38218</v>
      </c>
      <c r="B165" s="112">
        <f>+LN(Prices!B162/Prices!B161)</f>
        <v>-1.245736150084488E-2</v>
      </c>
      <c r="C165" s="113">
        <f>+LN(Prices!C162/Prices!C161)</f>
        <v>-3.29552509691892E-2</v>
      </c>
      <c r="D165" s="113">
        <f>+LN(Prices!D162/Prices!D161)</f>
        <v>-1.3076701625334546E-2</v>
      </c>
      <c r="E165" s="113">
        <f>+LN(Prices!E162/Prices!E161)</f>
        <v>-8.5936887613112193E-3</v>
      </c>
      <c r="F165" s="113">
        <f>+LN(Prices!F162/Prices!F161)</f>
        <v>5.7765050618423892E-3</v>
      </c>
      <c r="G165" s="113">
        <f>+LN(Prices!G162/Prices!G161)</f>
        <v>6.9642573340323328E-3</v>
      </c>
      <c r="H165" s="113">
        <f>+LN(Prices!H162/Prices!H161)</f>
        <v>-1.8720895505862631E-2</v>
      </c>
      <c r="I165" s="113">
        <f>+LN(Prices!I162/Prices!I161)</f>
        <v>-1.4258884848665065E-2</v>
      </c>
      <c r="J165" s="113">
        <f>+LN(Prices!J162/Prices!J161)</f>
        <v>-1.0160968031408592E-2</v>
      </c>
      <c r="K165" s="114">
        <f>+LN(Prices!K162/Prices!K161)</f>
        <v>-9.4961236299421735E-3</v>
      </c>
      <c r="L165" s="118">
        <f>+LN(Prices!L162/Prices!L161)</f>
        <v>-7.7218755629989951E-3</v>
      </c>
      <c r="M165" s="118">
        <f t="array" ref="M165">+MMULT(B165:K165,w)</f>
        <v>-1.0697911247668359E-2</v>
      </c>
      <c r="P165">
        <v>20040819</v>
      </c>
      <c r="Q165" s="113">
        <v>-3.8E-3</v>
      </c>
      <c r="R165" s="113">
        <v>-2.5999999999999999E-3</v>
      </c>
      <c r="S165" s="113">
        <v>2.3E-3</v>
      </c>
    </row>
    <row r="166" spans="1:19" x14ac:dyDescent="0.35">
      <c r="A166" s="110">
        <v>38219</v>
      </c>
      <c r="B166" s="112">
        <f>+LN(Prices!B163/Prices!B162)</f>
        <v>2.9445415752309039E-3</v>
      </c>
      <c r="C166" s="113">
        <f>+LN(Prices!C163/Prices!C162)</f>
        <v>2.9195703606275632E-3</v>
      </c>
      <c r="D166" s="113">
        <f>+LN(Prices!D163/Prices!D162)</f>
        <v>1.7630922143578379E-2</v>
      </c>
      <c r="E166" s="113">
        <f>+LN(Prices!E163/Prices!E162)</f>
        <v>-1.061946080528138E-2</v>
      </c>
      <c r="F166" s="113">
        <f>+LN(Prices!F163/Prices!F162)</f>
        <v>-1.1586572099202243E-2</v>
      </c>
      <c r="G166" s="113">
        <f>+LN(Prices!G163/Prices!G162)</f>
        <v>-6.3111393700986476E-4</v>
      </c>
      <c r="H166" s="113">
        <f>+LN(Prices!H163/Prices!H162)</f>
        <v>2.2524627745109264E-2</v>
      </c>
      <c r="I166" s="113">
        <f>+LN(Prices!I163/Prices!I162)</f>
        <v>4.6493803057441337E-2</v>
      </c>
      <c r="J166" s="113">
        <f>+LN(Prices!J163/Prices!J162)</f>
        <v>1.8550278979713924E-2</v>
      </c>
      <c r="K166" s="114">
        <f>+LN(Prices!K163/Prices!K162)</f>
        <v>-1.7873295424843796E-2</v>
      </c>
      <c r="L166" s="118">
        <f>+LN(Prices!L163/Prices!L162)</f>
        <v>9.9193083817751167E-3</v>
      </c>
      <c r="M166" s="118">
        <f t="array" ref="M166">+MMULT(B166:K166,w)</f>
        <v>7.0353301595364095E-3</v>
      </c>
      <c r="P166">
        <v>20040820</v>
      </c>
      <c r="Q166" s="113">
        <v>7.9000000000000008E-3</v>
      </c>
      <c r="R166" s="113">
        <v>9.300000000000001E-3</v>
      </c>
      <c r="S166" s="113">
        <v>-3.0000000000000001E-3</v>
      </c>
    </row>
    <row r="167" spans="1:19" x14ac:dyDescent="0.35">
      <c r="A167" s="110">
        <v>38222</v>
      </c>
      <c r="B167" s="112">
        <f>+LN(Prices!B164/Prices!B163)</f>
        <v>4.4157081170687219E-3</v>
      </c>
      <c r="C167" s="113">
        <f>+LN(Prices!C164/Prices!C163)</f>
        <v>9.0395020591386311E-3</v>
      </c>
      <c r="D167" s="113">
        <f>+LN(Prices!D164/Prices!D163)</f>
        <v>6.9881204800483941E-4</v>
      </c>
      <c r="E167" s="113">
        <f>+LN(Prices!E164/Prices!E163)</f>
        <v>-9.719516017126879E-4</v>
      </c>
      <c r="F167" s="113">
        <f>+LN(Prices!F164/Prices!F163)</f>
        <v>1.5765768106044527E-2</v>
      </c>
      <c r="G167" s="113">
        <f>+LN(Prices!G164/Prices!G163)</f>
        <v>4.4094559634158285E-3</v>
      </c>
      <c r="H167" s="113">
        <f>+LN(Prices!H164/Prices!H163)</f>
        <v>-1.5197571314159658E-3</v>
      </c>
      <c r="I167" s="113">
        <f>+LN(Prices!I164/Prices!I163)</f>
        <v>2.0487660740570977E-2</v>
      </c>
      <c r="J167" s="113">
        <f>+LN(Prices!J164/Prices!J163)</f>
        <v>2.3938410938183396E-2</v>
      </c>
      <c r="K167" s="114">
        <f>+LN(Prices!K164/Prices!K163)</f>
        <v>1.2409622986964186E-2</v>
      </c>
      <c r="L167" s="118">
        <f>+LN(Prices!L164/Prices!L163)</f>
        <v>3.0464330278829146E-3</v>
      </c>
      <c r="M167" s="118">
        <f t="array" ref="M167">+MMULT(B167:K167,w)</f>
        <v>8.8673232226262454E-3</v>
      </c>
      <c r="P167">
        <v>20040823</v>
      </c>
      <c r="Q167" s="113">
        <v>-3.2000000000000002E-3</v>
      </c>
      <c r="R167" s="113">
        <v>-3.8E-3</v>
      </c>
      <c r="S167" s="113">
        <v>-3.0999999999999999E-3</v>
      </c>
    </row>
    <row r="168" spans="1:19" x14ac:dyDescent="0.35">
      <c r="A168" s="110">
        <v>38223</v>
      </c>
      <c r="B168" s="112">
        <f>+LN(Prices!B165/Prices!B164)</f>
        <v>0</v>
      </c>
      <c r="C168" s="113">
        <f>+LN(Prices!C165/Prices!C164)</f>
        <v>2.7606321184053779E-2</v>
      </c>
      <c r="D168" s="113">
        <f>+LN(Prices!D165/Prices!D164)</f>
        <v>-7.7139232439270393E-3</v>
      </c>
      <c r="E168" s="113">
        <f>+LN(Prices!E165/Prices!E164)</f>
        <v>2.9130253181149039E-3</v>
      </c>
      <c r="F168" s="113">
        <f>+LN(Prices!F165/Prices!F164)</f>
        <v>-1.1006418481980888E-2</v>
      </c>
      <c r="G168" s="113">
        <f>+LN(Prices!G165/Prices!G164)</f>
        <v>-2.8691799190419545E-2</v>
      </c>
      <c r="H168" s="113">
        <f>+LN(Prices!H165/Prices!H164)</f>
        <v>-1.0191171006188439E-2</v>
      </c>
      <c r="I168" s="113">
        <f>+LN(Prices!I165/Prices!I164)</f>
        <v>1.0535472436845291E-3</v>
      </c>
      <c r="J168" s="113">
        <f>+LN(Prices!J165/Prices!J164)</f>
        <v>-2.5610652130545655E-2</v>
      </c>
      <c r="K168" s="114">
        <f>+LN(Prices!K165/Prices!K164)</f>
        <v>-1.010305618449971E-2</v>
      </c>
      <c r="L168" s="118">
        <f>+LN(Prices!L165/Prices!L164)</f>
        <v>-8.1731545627160859E-4</v>
      </c>
      <c r="M168" s="118">
        <f t="array" ref="M168">+MMULT(B168:K168,w)</f>
        <v>-6.1744126491708063E-3</v>
      </c>
      <c r="P168">
        <v>20040824</v>
      </c>
      <c r="Q168" s="113">
        <v>2.9999999999999997E-4</v>
      </c>
      <c r="R168" s="113">
        <v>1.7000000000000001E-3</v>
      </c>
      <c r="S168" s="113">
        <v>8.9999999999999998E-4</v>
      </c>
    </row>
    <row r="169" spans="1:19" x14ac:dyDescent="0.35">
      <c r="A169" s="110">
        <v>38224</v>
      </c>
      <c r="B169" s="112">
        <f>+LN(Prices!B166/Prices!B165)</f>
        <v>1.1317808760154093E-2</v>
      </c>
      <c r="C169" s="113">
        <f>+LN(Prices!C166/Prices!C165)</f>
        <v>3.3837048328396027E-2</v>
      </c>
      <c r="D169" s="113">
        <f>+LN(Prices!D166/Prices!D165)</f>
        <v>3.3232549344432254E-2</v>
      </c>
      <c r="E169" s="113">
        <f>+LN(Prices!E166/Prices!E165)</f>
        <v>6.7541020250859824E-3</v>
      </c>
      <c r="F169" s="113">
        <f>+LN(Prices!F166/Prices!F165)</f>
        <v>1.8281082135877386E-2</v>
      </c>
      <c r="G169" s="113">
        <f>+LN(Prices!G166/Prices!G165)</f>
        <v>1.3492013208653517E-2</v>
      </c>
      <c r="H169" s="113">
        <f>+LN(Prices!H166/Prices!H165)</f>
        <v>3.1508592666942267E-2</v>
      </c>
      <c r="I169" s="113">
        <f>+LN(Prices!I166/Prices!I165)</f>
        <v>9.9658480059262554E-3</v>
      </c>
      <c r="J169" s="113">
        <f>+LN(Prices!J166/Prices!J165)</f>
        <v>2.0704673361691201E-2</v>
      </c>
      <c r="K169" s="114">
        <f>+LN(Prices!K166/Prices!K165)</f>
        <v>1.2838623863361801E-2</v>
      </c>
      <c r="L169" s="118">
        <f>+LN(Prices!L166/Prices!L165)</f>
        <v>1.4056303488473544E-2</v>
      </c>
      <c r="M169" s="118">
        <f t="array" ref="M169">+MMULT(B169:K169,w)</f>
        <v>1.919323417005208E-2</v>
      </c>
      <c r="P169">
        <v>20040825</v>
      </c>
      <c r="Q169" s="113">
        <v>8.3999999999999995E-3</v>
      </c>
      <c r="R169" s="113">
        <v>1.2999999999999999E-3</v>
      </c>
      <c r="S169" s="113">
        <v>-4.6999999999999993E-3</v>
      </c>
    </row>
    <row r="170" spans="1:19" x14ac:dyDescent="0.35">
      <c r="A170" s="110">
        <v>38225</v>
      </c>
      <c r="B170" s="112">
        <f>+LN(Prices!B167/Prices!B166)</f>
        <v>-4.001350747522202E-3</v>
      </c>
      <c r="C170" s="113">
        <f>+LN(Prices!C167/Prices!C166)</f>
        <v>4.7576257576052071E-2</v>
      </c>
      <c r="D170" s="113">
        <f>+LN(Prices!D167/Prices!D166)</f>
        <v>-6.8329613308986516E-3</v>
      </c>
      <c r="E170" s="113">
        <f>+LN(Prices!E167/Prices!E166)</f>
        <v>-1.6476756943907732E-2</v>
      </c>
      <c r="F170" s="113">
        <f>+LN(Prices!F167/Prices!F166)</f>
        <v>-7.7946800089856681E-3</v>
      </c>
      <c r="G170" s="113">
        <f>+LN(Prices!G167/Prices!G166)</f>
        <v>-2.7824506109429194E-2</v>
      </c>
      <c r="H170" s="113">
        <f>+LN(Prices!H167/Prices!H166)</f>
        <v>-2.7332604915275937E-3</v>
      </c>
      <c r="I170" s="113">
        <f>+LN(Prices!I167/Prices!I166)</f>
        <v>-1.0229130776201937E-2</v>
      </c>
      <c r="J170" s="113">
        <f>+LN(Prices!J167/Prices!J166)</f>
        <v>-3.1642939761258676E-2</v>
      </c>
      <c r="K170" s="114">
        <f>+LN(Prices!K167/Prices!K166)</f>
        <v>-8.2353228903501996E-3</v>
      </c>
      <c r="L170" s="118">
        <f>+LN(Prices!L167/Prices!L166)</f>
        <v>-3.7430402679084892E-3</v>
      </c>
      <c r="M170" s="118">
        <f t="array" ref="M170">+MMULT(B170:K170,w)</f>
        <v>-6.8194651484029794E-3</v>
      </c>
      <c r="P170">
        <v>20040826</v>
      </c>
      <c r="Q170" s="113">
        <v>-5.0000000000000001E-4</v>
      </c>
      <c r="R170" s="113">
        <v>-4.7999999999999996E-3</v>
      </c>
      <c r="S170" s="113">
        <v>4.1999999999999997E-3</v>
      </c>
    </row>
    <row r="171" spans="1:19" x14ac:dyDescent="0.35">
      <c r="A171" s="110">
        <v>38226</v>
      </c>
      <c r="B171" s="112">
        <f>+LN(Prices!B168/Prices!B167)</f>
        <v>7.2871021522279307E-4</v>
      </c>
      <c r="C171" s="113">
        <f>+LN(Prices!C168/Prices!C167)</f>
        <v>-8.958722090584707E-3</v>
      </c>
      <c r="D171" s="113">
        <f>+LN(Prices!D168/Prices!D167)</f>
        <v>4.4467321433915678E-3</v>
      </c>
      <c r="E171" s="113">
        <f>+LN(Prices!E168/Prices!E167)</f>
        <v>5.8469783440464442E-3</v>
      </c>
      <c r="F171" s="113">
        <f>+LN(Prices!F168/Prices!F167)</f>
        <v>1.5529072599783931E-2</v>
      </c>
      <c r="G171" s="113">
        <f>+LN(Prices!G168/Prices!G167)</f>
        <v>-5.9230183031220556E-3</v>
      </c>
      <c r="H171" s="113">
        <f>+LN(Prices!H168/Prices!H167)</f>
        <v>-7.2418845652919691E-3</v>
      </c>
      <c r="I171" s="113">
        <f>+LN(Prices!I168/Prices!I167)</f>
        <v>1.3095064914804933E-2</v>
      </c>
      <c r="J171" s="113">
        <f>+LN(Prices!J168/Prices!J167)</f>
        <v>1.1774736544533537E-2</v>
      </c>
      <c r="K171" s="114">
        <f>+LN(Prices!K168/Prices!K167)</f>
        <v>1.1419388444639432E-2</v>
      </c>
      <c r="L171" s="118">
        <f>+LN(Prices!L168/Prices!L167)</f>
        <v>3.3038327064781534E-3</v>
      </c>
      <c r="M171" s="118">
        <f t="array" ref="M171">+MMULT(B171:K171,w)</f>
        <v>4.0717058247423908E-3</v>
      </c>
      <c r="P171">
        <v>20040827</v>
      </c>
      <c r="Q171" s="113">
        <v>3.3E-3</v>
      </c>
      <c r="R171" s="113">
        <v>5.1000000000000004E-3</v>
      </c>
      <c r="S171" s="113">
        <v>-2.0999999999999999E-3</v>
      </c>
    </row>
    <row r="172" spans="1:19" x14ac:dyDescent="0.35">
      <c r="A172" s="110">
        <v>38229</v>
      </c>
      <c r="B172" s="112">
        <f>+LN(Prices!B169/Prices!B168)</f>
        <v>-5.8446046388750915E-3</v>
      </c>
      <c r="C172" s="113">
        <f>+LN(Prices!C169/Prices!C168)</f>
        <v>-6.7505362228802834E-3</v>
      </c>
      <c r="D172" s="113">
        <f>+LN(Prices!D169/Prices!D168)</f>
        <v>-2.9087923361315316E-2</v>
      </c>
      <c r="E172" s="113">
        <f>+LN(Prices!E169/Prices!E168)</f>
        <v>-1.765493523872071E-2</v>
      </c>
      <c r="F172" s="113">
        <f>+LN(Prices!F169/Prices!F168)</f>
        <v>-2.2860870688995061E-2</v>
      </c>
      <c r="G172" s="113">
        <f>+LN(Prices!G169/Prices!G168)</f>
        <v>-4.7306117396937103E-2</v>
      </c>
      <c r="H172" s="113">
        <f>+LN(Prices!H169/Prices!H168)</f>
        <v>-4.066536518326002E-2</v>
      </c>
      <c r="I172" s="113">
        <f>+LN(Prices!I169/Prices!I168)</f>
        <v>-1.8914131893147397E-2</v>
      </c>
      <c r="J172" s="113">
        <f>+LN(Prices!J169/Prices!J168)</f>
        <v>-3.142509117082537E-2</v>
      </c>
      <c r="K172" s="114">
        <f>+LN(Prices!K169/Prices!K168)</f>
        <v>-1.9258266463260169E-2</v>
      </c>
      <c r="L172" s="118">
        <f>+LN(Prices!L169/Prices!L168)</f>
        <v>-1.4961280341115702E-2</v>
      </c>
      <c r="M172" s="118">
        <f t="array" ref="M172">+MMULT(B172:K172,w)</f>
        <v>-2.3976784225821651E-2</v>
      </c>
      <c r="P172">
        <v>20040830</v>
      </c>
      <c r="Q172" s="113">
        <v>-8.6E-3</v>
      </c>
      <c r="R172" s="113">
        <v>-4.4000000000000003E-3</v>
      </c>
      <c r="S172" s="113">
        <v>4.0000000000000001E-3</v>
      </c>
    </row>
    <row r="173" spans="1:19" x14ac:dyDescent="0.35">
      <c r="A173" s="110">
        <v>38230</v>
      </c>
      <c r="B173" s="112">
        <f>+LN(Prices!B170/Prices!B169)</f>
        <v>0</v>
      </c>
      <c r="C173" s="113">
        <f>+LN(Prices!C170/Prices!C169)</f>
        <v>1.081323559075573E-2</v>
      </c>
      <c r="D173" s="113">
        <f>+LN(Prices!D170/Prices!D169)</f>
        <v>1.7553102628744294E-3</v>
      </c>
      <c r="E173" s="113">
        <f>+LN(Prices!E170/Prices!E169)</f>
        <v>-1.3945704232774631E-2</v>
      </c>
      <c r="F173" s="113">
        <f>+LN(Prices!F170/Prices!F169)</f>
        <v>-1.4289354067092367E-2</v>
      </c>
      <c r="G173" s="113">
        <f>+LN(Prices!G170/Prices!G169)</f>
        <v>-3.5214906291066508E-2</v>
      </c>
      <c r="H173" s="113">
        <f>+LN(Prices!H170/Prices!H169)</f>
        <v>-4.4473585402846957E-3</v>
      </c>
      <c r="I173" s="113">
        <f>+LN(Prices!I170/Prices!I169)</f>
        <v>8.9769466410346121E-3</v>
      </c>
      <c r="J173" s="113">
        <f>+LN(Prices!J170/Prices!J169)</f>
        <v>-1.3901179544941045E-2</v>
      </c>
      <c r="K173" s="114">
        <f>+LN(Prices!K170/Prices!K169)</f>
        <v>-1.4455292953674218E-2</v>
      </c>
      <c r="L173" s="118">
        <f>+LN(Prices!L170/Prices!L169)</f>
        <v>5.4081313301522287E-4</v>
      </c>
      <c r="M173" s="118">
        <f t="array" ref="M173">+MMULT(B173:K173,w)</f>
        <v>-7.4708303135168691E-3</v>
      </c>
      <c r="P173">
        <v>20040831</v>
      </c>
      <c r="Q173" s="113">
        <v>4.7999999999999996E-3</v>
      </c>
      <c r="R173" s="113">
        <v>1E-4</v>
      </c>
      <c r="S173" s="113">
        <v>2.7000000000000001E-3</v>
      </c>
    </row>
    <row r="174" spans="1:19" x14ac:dyDescent="0.35">
      <c r="A174" s="110">
        <v>38231</v>
      </c>
      <c r="B174" s="112">
        <f>+LN(Prices!B171/Prices!B170)</f>
        <v>3.2917922879199513E-3</v>
      </c>
      <c r="C174" s="113">
        <f>+LN(Prices!C171/Prices!C170)</f>
        <v>3.8923560968955342E-2</v>
      </c>
      <c r="D174" s="113">
        <f>+LN(Prices!D171/Prices!D170)</f>
        <v>1.7385695208732111E-2</v>
      </c>
      <c r="E174" s="113">
        <f>+LN(Prices!E171/Prices!E170)</f>
        <v>7.9942707210048786E-3</v>
      </c>
      <c r="F174" s="113">
        <f>+LN(Prices!F171/Prices!F170)</f>
        <v>1.7439777782918251E-2</v>
      </c>
      <c r="G174" s="113">
        <f>+LN(Prices!G171/Prices!G170)</f>
        <v>2.2679923221370496E-2</v>
      </c>
      <c r="H174" s="113">
        <f>+LN(Prices!H171/Prices!H170)</f>
        <v>2.6184880109275765E-3</v>
      </c>
      <c r="I174" s="113">
        <f>+LN(Prices!I171/Prices!I170)</f>
        <v>-1.5792218056194002E-3</v>
      </c>
      <c r="J174" s="113">
        <f>+LN(Prices!J171/Prices!J170)</f>
        <v>2.3347363996991107E-2</v>
      </c>
      <c r="K174" s="114">
        <f>+LN(Prices!K171/Prices!K170)</f>
        <v>6.5544811151562847E-3</v>
      </c>
      <c r="L174" s="118">
        <f>+LN(Prices!L171/Prices!L170)</f>
        <v>6.7573728715724368E-3</v>
      </c>
      <c r="M174" s="118">
        <f t="array" ref="M174">+MMULT(B174:K174,w)</f>
        <v>1.3865613150835662E-2</v>
      </c>
      <c r="P174">
        <v>20040901</v>
      </c>
      <c r="Q174" s="113">
        <v>3.0000000000000001E-3</v>
      </c>
      <c r="R174" s="113">
        <v>5.5000000000000005E-3</v>
      </c>
      <c r="S174" s="113">
        <v>-3.0999999999999999E-3</v>
      </c>
    </row>
    <row r="175" spans="1:19" x14ac:dyDescent="0.35">
      <c r="A175" s="110">
        <v>38232</v>
      </c>
      <c r="B175" s="112">
        <f>+LN(Prices!B172/Prices!B171)</f>
        <v>8.3584955262246009E-3</v>
      </c>
      <c r="C175" s="113">
        <f>+LN(Prices!C172/Prices!C171)</f>
        <v>-5.5570563076404508E-3</v>
      </c>
      <c r="D175" s="113">
        <f>+LN(Prices!D172/Prices!D171)</f>
        <v>2.80416028407326E-2</v>
      </c>
      <c r="E175" s="113">
        <f>+LN(Prices!E172/Prices!E171)</f>
        <v>2.3606368750490547E-2</v>
      </c>
      <c r="F175" s="113">
        <f>+LN(Prices!F172/Prices!F171)</f>
        <v>1.0937617958536804E-2</v>
      </c>
      <c r="G175" s="113">
        <f>+LN(Prices!G172/Prices!G171)</f>
        <v>3.9840433759963573E-2</v>
      </c>
      <c r="H175" s="113">
        <f>+LN(Prices!H172/Prices!H171)</f>
        <v>2.4284324333194118E-2</v>
      </c>
      <c r="I175" s="113">
        <f>+LN(Prices!I172/Prices!I171)</f>
        <v>2.1613129491105675E-2</v>
      </c>
      <c r="J175" s="113">
        <f>+LN(Prices!J172/Prices!J171)</f>
        <v>-2.5673955052458097E-3</v>
      </c>
      <c r="K175" s="114">
        <f>+LN(Prices!K172/Prices!K171)</f>
        <v>9.2878975011004214E-3</v>
      </c>
      <c r="L175" s="118">
        <f>+LN(Prices!L172/Prices!L171)</f>
        <v>1.4681674226186537E-2</v>
      </c>
      <c r="M175" s="118">
        <f t="array" ref="M175">+MMULT(B175:K175,w)</f>
        <v>1.5784541834846209E-2</v>
      </c>
      <c r="P175">
        <v>20040902</v>
      </c>
      <c r="Q175" s="113">
        <v>1.09E-2</v>
      </c>
      <c r="R175" s="113">
        <v>2.8999999999999998E-3</v>
      </c>
      <c r="S175" s="113">
        <v>-2.5999999999999999E-3</v>
      </c>
    </row>
    <row r="176" spans="1:19" x14ac:dyDescent="0.35">
      <c r="A176" s="110">
        <v>38233</v>
      </c>
      <c r="B176" s="112">
        <f>+LN(Prices!B173/Prices!B172)</f>
        <v>-1.8635416849856295E-2</v>
      </c>
      <c r="C176" s="113">
        <f>+LN(Prices!C173/Prices!C172)</f>
        <v>-1.2168176882132925E-2</v>
      </c>
      <c r="D176" s="113">
        <f>+LN(Prices!D173/Prices!D172)</f>
        <v>-1.2648789939560956E-2</v>
      </c>
      <c r="E176" s="113">
        <f>+LN(Prices!E173/Prices!E172)</f>
        <v>-2.5591069360494871E-2</v>
      </c>
      <c r="F176" s="113">
        <f>+LN(Prices!F173/Prices!F172)</f>
        <v>-2.8909057371807233E-2</v>
      </c>
      <c r="G176" s="113">
        <f>+LN(Prices!G173/Prices!G172)</f>
        <v>-3.355330162863053E-2</v>
      </c>
      <c r="H176" s="113">
        <f>+LN(Prices!H173/Prices!H172)</f>
        <v>-1.1293754537544783E-2</v>
      </c>
      <c r="I176" s="113">
        <f>+LN(Prices!I173/Prices!I172)</f>
        <v>-8.5355691580392759E-3</v>
      </c>
      <c r="J176" s="113">
        <f>+LN(Prices!J173/Prices!J172)</f>
        <v>-6.8258657063366548E-2</v>
      </c>
      <c r="K176" s="114">
        <f>+LN(Prices!K173/Prices!K172)</f>
        <v>-7.5848364590226439E-2</v>
      </c>
      <c r="L176" s="118">
        <f>+LN(Prices!L173/Prices!L172)</f>
        <v>-1.9147493458592107E-2</v>
      </c>
      <c r="M176" s="118">
        <f t="array" ref="M176">+MMULT(B176:K176,w)</f>
        <v>-2.9544215738165985E-2</v>
      </c>
      <c r="P176">
        <v>20040903</v>
      </c>
      <c r="Q176" s="113">
        <v>-4.5000000000000005E-3</v>
      </c>
      <c r="R176" s="113">
        <v>-2.3999999999999998E-3</v>
      </c>
      <c r="S176" s="113">
        <v>4.1999999999999997E-3</v>
      </c>
    </row>
    <row r="177" spans="1:19" x14ac:dyDescent="0.35">
      <c r="A177" s="110">
        <v>38237</v>
      </c>
      <c r="B177" s="112">
        <f>+LN(Prices!B174/Prices!B173)</f>
        <v>9.1808607754282952E-3</v>
      </c>
      <c r="C177" s="113">
        <f>+LN(Prices!C174/Prices!C173)</f>
        <v>1.4929983291468924E-2</v>
      </c>
      <c r="D177" s="113">
        <f>+LN(Prices!D174/Prices!D173)</f>
        <v>6.0913893934019126E-3</v>
      </c>
      <c r="E177" s="113">
        <f>+LN(Prices!E174/Prices!E173)</f>
        <v>4.9700745060280438E-3</v>
      </c>
      <c r="F177" s="113">
        <f>+LN(Prices!F174/Prices!F173)</f>
        <v>1.5874177437834661E-2</v>
      </c>
      <c r="G177" s="113">
        <f>+LN(Prices!G174/Prices!G173)</f>
        <v>7.057008571194627E-2</v>
      </c>
      <c r="H177" s="113">
        <f>+LN(Prices!H174/Prices!H173)</f>
        <v>-5.954710152032412E-3</v>
      </c>
      <c r="I177" s="113">
        <f>+LN(Prices!I174/Prices!I173)</f>
        <v>2.1586320504845675E-2</v>
      </c>
      <c r="J177" s="113">
        <f>+LN(Prices!J174/Prices!J173)</f>
        <v>6.4014850520408891E-3</v>
      </c>
      <c r="K177" s="114">
        <f>+LN(Prices!K174/Prices!K173)</f>
        <v>-8.0160219705980619E-3</v>
      </c>
      <c r="L177" s="118">
        <f>+LN(Prices!L174/Prices!L173)</f>
        <v>7.2776190413362902E-3</v>
      </c>
      <c r="M177" s="118">
        <f t="array" ref="M177">+MMULT(B177:K177,w)</f>
        <v>1.356336445503642E-2</v>
      </c>
      <c r="P177">
        <v>20040907</v>
      </c>
      <c r="Q177" s="113">
        <v>7.3000000000000001E-3</v>
      </c>
      <c r="R177" s="113">
        <v>3.2000000000000002E-3</v>
      </c>
      <c r="S177" s="113">
        <v>1E-4</v>
      </c>
    </row>
    <row r="178" spans="1:19" x14ac:dyDescent="0.35">
      <c r="A178" s="110">
        <v>38238</v>
      </c>
      <c r="B178" s="112">
        <f>+LN(Prices!B175/Prices!B174)</f>
        <v>-3.6622359475387187E-3</v>
      </c>
      <c r="C178" s="113">
        <f>+LN(Prices!C175/Prices!C174)</f>
        <v>1.6372056141605289E-2</v>
      </c>
      <c r="D178" s="113">
        <f>+LN(Prices!D175/Prices!D174)</f>
        <v>2.4659696739740618E-2</v>
      </c>
      <c r="E178" s="113">
        <f>+LN(Prices!E175/Prices!E174)</f>
        <v>-2.2070488558021135E-2</v>
      </c>
      <c r="F178" s="113">
        <f>+LN(Prices!F175/Prices!F174)</f>
        <v>1.3557070193368274E-2</v>
      </c>
      <c r="G178" s="113">
        <f>+LN(Prices!G175/Prices!G174)</f>
        <v>-2.2310636693620316E-2</v>
      </c>
      <c r="H178" s="113">
        <f>+LN(Prices!H175/Prices!H174)</f>
        <v>-1.3068664825660173E-2</v>
      </c>
      <c r="I178" s="113">
        <f>+LN(Prices!I175/Prices!I174)</f>
        <v>4.566473579226296E-3</v>
      </c>
      <c r="J178" s="113">
        <f>+LN(Prices!J175/Prices!J174)</f>
        <v>-1.0077959781349601E-2</v>
      </c>
      <c r="K178" s="114">
        <f>+LN(Prices!K175/Prices!K174)</f>
        <v>-8.5829995022990418E-3</v>
      </c>
      <c r="L178" s="118">
        <f>+LN(Prices!L175/Prices!L174)</f>
        <v>-3.6757683822734003E-3</v>
      </c>
      <c r="M178" s="118">
        <f t="array" ref="M178">+MMULT(B178:K178,w)</f>
        <v>-2.0617688654548513E-3</v>
      </c>
      <c r="P178">
        <v>20040908</v>
      </c>
      <c r="Q178" s="113">
        <v>-4.7999999999999996E-3</v>
      </c>
      <c r="R178" s="113">
        <v>-3.4000000000000002E-3</v>
      </c>
      <c r="S178" s="113">
        <v>8.0000000000000004E-4</v>
      </c>
    </row>
    <row r="179" spans="1:19" x14ac:dyDescent="0.35">
      <c r="A179" s="110">
        <v>38239</v>
      </c>
      <c r="B179" s="112">
        <f>+LN(Prices!B176/Prices!B175)</f>
        <v>7.3352093321115005E-4</v>
      </c>
      <c r="C179" s="113">
        <f>+LN(Prices!C176/Prices!C175)</f>
        <v>-1.8019978073470271E-2</v>
      </c>
      <c r="D179" s="113">
        <f>+LN(Prices!D176/Prices!D175)</f>
        <v>3.6142638325365448E-3</v>
      </c>
      <c r="E179" s="113">
        <f>+LN(Prices!E176/Prices!E175)</f>
        <v>7.0749232276236217E-3</v>
      </c>
      <c r="F179" s="113">
        <f>+LN(Prices!F176/Prices!F175)</f>
        <v>3.1601682509052258E-2</v>
      </c>
      <c r="G179" s="113">
        <f>+LN(Prices!G176/Prices!G175)</f>
        <v>6.6334994140597231E-4</v>
      </c>
      <c r="H179" s="113">
        <f>+LN(Prices!H176/Prices!H175)</f>
        <v>1.5772873932486684E-3</v>
      </c>
      <c r="I179" s="113">
        <f>+LN(Prices!I176/Prices!I175)</f>
        <v>3.5386426369603983E-3</v>
      </c>
      <c r="J179" s="113">
        <f>+LN(Prices!J176/Prices!J175)</f>
        <v>6.591878360652953E-2</v>
      </c>
      <c r="K179" s="114">
        <f>+LN(Prices!K176/Prices!K175)</f>
        <v>2.256260099600247E-2</v>
      </c>
      <c r="L179" s="118">
        <f>+LN(Prices!L176/Prices!L175)</f>
        <v>1.0663685198987603E-2</v>
      </c>
      <c r="M179" s="118">
        <f t="array" ref="M179">+MMULT(B179:K179,w)</f>
        <v>1.1926507700310035E-2</v>
      </c>
      <c r="P179">
        <v>20040909</v>
      </c>
      <c r="Q179" s="113">
        <v>3.4000000000000002E-3</v>
      </c>
      <c r="R179" s="113">
        <v>1.21E-2</v>
      </c>
      <c r="S179" s="113">
        <v>-3.0999999999999999E-3</v>
      </c>
    </row>
    <row r="180" spans="1:19" x14ac:dyDescent="0.35">
      <c r="A180" s="110">
        <v>38240</v>
      </c>
      <c r="B180" s="112">
        <f>+LN(Prices!B177/Prices!B176)</f>
        <v>7.6696585428493412E-3</v>
      </c>
      <c r="C180" s="113">
        <f>+LN(Prices!C177/Prices!C176)</f>
        <v>4.7304750807243773E-3</v>
      </c>
      <c r="D180" s="113">
        <f>+LN(Prices!D177/Prices!D176)</f>
        <v>1.9165764499283346E-2</v>
      </c>
      <c r="E180" s="113">
        <f>+LN(Prices!E177/Prices!E176)</f>
        <v>5.1998041482572963E-2</v>
      </c>
      <c r="F180" s="113">
        <f>+LN(Prices!F177/Prices!F176)</f>
        <v>2.6246260474118668E-2</v>
      </c>
      <c r="G180" s="113">
        <f>+LN(Prices!G177/Prices!G176)</f>
        <v>-9.3271828751387686E-3</v>
      </c>
      <c r="H180" s="113">
        <f>+LN(Prices!H177/Prices!H176)</f>
        <v>1.3048201825730386E-2</v>
      </c>
      <c r="I180" s="113">
        <f>+LN(Prices!I177/Prices!I176)</f>
        <v>-4.0443465169604119E-3</v>
      </c>
      <c r="J180" s="113">
        <f>+LN(Prices!J177/Prices!J176)</f>
        <v>5.125019001029453E-2</v>
      </c>
      <c r="K180" s="114">
        <f>+LN(Prices!K177/Prices!K176)</f>
        <v>1.9640576487632011E-2</v>
      </c>
      <c r="L180" s="118">
        <f>+LN(Prices!L177/Prices!L176)</f>
        <v>1.5311242482784254E-2</v>
      </c>
      <c r="M180" s="118">
        <f t="array" ref="M180">+MMULT(B180:K180,w)</f>
        <v>1.8037763901110646E-2</v>
      </c>
      <c r="P180">
        <v>20040910</v>
      </c>
      <c r="Q180" s="113">
        <v>5.3E-3</v>
      </c>
      <c r="R180" s="113">
        <v>1.6000000000000001E-3</v>
      </c>
      <c r="S180" s="113">
        <v>-7.0999999999999995E-3</v>
      </c>
    </row>
    <row r="181" spans="1:19" x14ac:dyDescent="0.35">
      <c r="A181" s="110">
        <v>38243</v>
      </c>
      <c r="B181" s="112">
        <f>+LN(Prices!B178/Prices!B177)</f>
        <v>-8.770141811243767E-3</v>
      </c>
      <c r="C181" s="113">
        <f>+LN(Prices!C178/Prices!C177)</f>
        <v>-7.8276673730056506E-3</v>
      </c>
      <c r="D181" s="113">
        <f>+LN(Prices!D178/Prices!D177)</f>
        <v>2.5100602929798394E-2</v>
      </c>
      <c r="E181" s="113">
        <f>+LN(Prices!E178/Prices!E177)</f>
        <v>1.5184695237834528E-2</v>
      </c>
      <c r="F181" s="113">
        <f>+LN(Prices!F178/Prices!F177)</f>
        <v>-1.0319664587619662E-2</v>
      </c>
      <c r="G181" s="113">
        <f>+LN(Prices!G178/Prices!G177)</f>
        <v>5.7232782634836631E-2</v>
      </c>
      <c r="H181" s="113">
        <f>+LN(Prices!H178/Prices!H177)</f>
        <v>3.6654650649007268E-2</v>
      </c>
      <c r="I181" s="113">
        <f>+LN(Prices!I178/Prices!I177)</f>
        <v>2.278323415342226E-2</v>
      </c>
      <c r="J181" s="113">
        <f>+LN(Prices!J178/Prices!J177)</f>
        <v>5.4972023245013088E-2</v>
      </c>
      <c r="K181" s="114">
        <f>+LN(Prices!K178/Prices!K177)</f>
        <v>1.1116794934059499E-2</v>
      </c>
      <c r="L181" s="118">
        <f>+LN(Prices!L178/Prices!L177)</f>
        <v>1.0097468500702533E-2</v>
      </c>
      <c r="M181" s="118">
        <f t="array" ref="M181">+MMULT(B181:K181,w)</f>
        <v>1.9612731001210259E-2</v>
      </c>
      <c r="P181">
        <v>20040913</v>
      </c>
      <c r="Q181" s="113">
        <v>3.0000000000000001E-3</v>
      </c>
      <c r="R181" s="113">
        <v>3.9000000000000003E-3</v>
      </c>
      <c r="S181" s="113">
        <v>-4.8999999999999998E-3</v>
      </c>
    </row>
    <row r="182" spans="1:19" x14ac:dyDescent="0.35">
      <c r="A182" s="110">
        <v>38244</v>
      </c>
      <c r="B182" s="112">
        <f>+LN(Prices!B179/Prices!B178)</f>
        <v>6.9493609666578708E-3</v>
      </c>
      <c r="C182" s="113">
        <f>+LN(Prices!C179/Prices!C178)</f>
        <v>-2.8164365867205266E-3</v>
      </c>
      <c r="D182" s="113">
        <f>+LN(Prices!D179/Prices!D178)</f>
        <v>4.0884747493197857E-2</v>
      </c>
      <c r="E182" s="113">
        <f>+LN(Prices!E179/Prices!E178)</f>
        <v>-6.6137016707137264E-3</v>
      </c>
      <c r="F182" s="113">
        <f>+LN(Prices!F179/Prices!F178)</f>
        <v>4.9281790756919271E-3</v>
      </c>
      <c r="G182" s="113">
        <f>+LN(Prices!G179/Prices!G178)</f>
        <v>3.1116387196453151E-2</v>
      </c>
      <c r="H182" s="113">
        <f>+LN(Prices!H179/Prices!H178)</f>
        <v>6.4366674330765039E-2</v>
      </c>
      <c r="I182" s="113">
        <f>+LN(Prices!I179/Prices!I178)</f>
        <v>1.2299364382407932E-2</v>
      </c>
      <c r="J182" s="113">
        <f>+LN(Prices!J179/Prices!J178)</f>
        <v>-1.562531790308087E-2</v>
      </c>
      <c r="K182" s="114">
        <f>+LN(Prices!K179/Prices!K178)</f>
        <v>-1.4424744428555988E-3</v>
      </c>
      <c r="L182" s="118">
        <f>+LN(Prices!L179/Prices!L178)</f>
        <v>4.9131562188244821E-3</v>
      </c>
      <c r="M182" s="118">
        <f t="array" ref="M182">+MMULT(B182:K182,w)</f>
        <v>1.3404678284180307E-2</v>
      </c>
      <c r="P182">
        <v>20040914</v>
      </c>
      <c r="Q182" s="113">
        <v>1.9E-3</v>
      </c>
      <c r="R182" s="113">
        <v>-4.5000000000000005E-3</v>
      </c>
      <c r="S182" s="113">
        <v>-2.2000000000000001E-3</v>
      </c>
    </row>
    <row r="183" spans="1:19" x14ac:dyDescent="0.35">
      <c r="A183" s="110">
        <v>38245</v>
      </c>
      <c r="B183" s="112">
        <f>+LN(Prices!B180/Prices!B179)</f>
        <v>-9.1539673710899182E-3</v>
      </c>
      <c r="C183" s="113">
        <f>+LN(Prices!C180/Prices!C179)</f>
        <v>-8.2044480791837286E-3</v>
      </c>
      <c r="D183" s="113">
        <f>+LN(Prices!D180/Prices!D179)</f>
        <v>-9.0772181511167629E-3</v>
      </c>
      <c r="E183" s="113">
        <f>+LN(Prices!E180/Prices!E179)</f>
        <v>7.1325939476836062E-2</v>
      </c>
      <c r="F183" s="113">
        <f>+LN(Prices!F180/Prices!F179)</f>
        <v>-3.9595976051746098E-2</v>
      </c>
      <c r="G183" s="113">
        <f>+LN(Prices!G180/Prices!G179)</f>
        <v>-2.6072240309775129E-2</v>
      </c>
      <c r="H183" s="113">
        <f>+LN(Prices!H180/Prices!H179)</f>
        <v>-1.0838937405501235E-2</v>
      </c>
      <c r="I183" s="113">
        <f>+LN(Prices!I180/Prices!I179)</f>
        <v>-8.0997265383672898E-3</v>
      </c>
      <c r="J183" s="113">
        <f>+LN(Prices!J180/Prices!J179)</f>
        <v>-3.8528039721096211E-2</v>
      </c>
      <c r="K183" s="114">
        <f>+LN(Prices!K180/Prices!K179)</f>
        <v>-1.6995214420570864E-2</v>
      </c>
      <c r="L183" s="118">
        <f>+LN(Prices!L180/Prices!L179)</f>
        <v>-1.3384205664261161E-2</v>
      </c>
      <c r="M183" s="118">
        <f t="array" ref="M183">+MMULT(B183:K183,w)</f>
        <v>-9.5239828571611184E-3</v>
      </c>
      <c r="P183">
        <v>20040915</v>
      </c>
      <c r="Q183" s="113">
        <v>-6.7000000000000002E-3</v>
      </c>
      <c r="R183" s="113">
        <v>1.7000000000000001E-3</v>
      </c>
      <c r="S183" s="113">
        <v>4.0000000000000001E-3</v>
      </c>
    </row>
    <row r="184" spans="1:19" x14ac:dyDescent="0.35">
      <c r="A184" s="110">
        <v>38246</v>
      </c>
      <c r="B184" s="112">
        <f>+LN(Prices!B181/Prices!B180)</f>
        <v>2.5715687396153002E-3</v>
      </c>
      <c r="C184" s="113">
        <f>+LN(Prices!C181/Prices!C180)</f>
        <v>3.2138055031655885E-2</v>
      </c>
      <c r="D184" s="113">
        <f>+LN(Prices!D181/Prices!D180)</f>
        <v>-3.3490669147693049E-3</v>
      </c>
      <c r="E184" s="113">
        <f>+LN(Prices!E181/Prices!E180)</f>
        <v>-8.870087458545348E-3</v>
      </c>
      <c r="F184" s="113">
        <f>+LN(Prices!F181/Prices!F180)</f>
        <v>1.5337683882234025E-3</v>
      </c>
      <c r="G184" s="113">
        <f>+LN(Prices!G181/Prices!G180)</f>
        <v>7.2174387901313558E-2</v>
      </c>
      <c r="H184" s="113">
        <f>+LN(Prices!H181/Prices!H180)</f>
        <v>8.4926200456535966E-3</v>
      </c>
      <c r="I184" s="113">
        <f>+LN(Prices!I181/Prices!I180)</f>
        <v>-4.1996378440405943E-3</v>
      </c>
      <c r="J184" s="113">
        <f>+LN(Prices!J181/Prices!J180)</f>
        <v>-4.1000467440135465E-3</v>
      </c>
      <c r="K184" s="114">
        <f>+LN(Prices!K181/Prices!K180)</f>
        <v>-1.5297026791314292E-2</v>
      </c>
      <c r="L184" s="118">
        <f>+LN(Prices!L181/Prices!L180)</f>
        <v>1.8847485699432951E-3</v>
      </c>
      <c r="M184" s="118">
        <f t="array" ref="M184">+MMULT(B184:K184,w)</f>
        <v>8.1094534353778665E-3</v>
      </c>
      <c r="P184">
        <v>20040916</v>
      </c>
      <c r="Q184" s="113">
        <v>3.5999999999999999E-3</v>
      </c>
      <c r="R184" s="113">
        <v>4.5000000000000005E-3</v>
      </c>
      <c r="S184" s="113">
        <v>3.4000000000000002E-3</v>
      </c>
    </row>
    <row r="185" spans="1:19" x14ac:dyDescent="0.35">
      <c r="A185" s="110">
        <v>38247</v>
      </c>
      <c r="B185" s="112">
        <f>+LN(Prices!B182/Prices!B181)</f>
        <v>9.1305645588740034E-3</v>
      </c>
      <c r="C185" s="113">
        <f>+LN(Prices!C182/Prices!C181)</f>
        <v>2.1513098076690954E-2</v>
      </c>
      <c r="D185" s="113">
        <f>+LN(Prices!D182/Prices!D181)</f>
        <v>2.0227104702121055E-2</v>
      </c>
      <c r="E185" s="113">
        <f>+LN(Prices!E182/Prices!E181)</f>
        <v>2.4629639973706725E-2</v>
      </c>
      <c r="F185" s="113">
        <f>+LN(Prices!F182/Prices!F181)</f>
        <v>-2.2192970565066784E-2</v>
      </c>
      <c r="G185" s="113">
        <f>+LN(Prices!G182/Prices!G181)</f>
        <v>-5.8685614436589399E-3</v>
      </c>
      <c r="H185" s="113">
        <f>+LN(Prices!H182/Prices!H181)</f>
        <v>9.1196703605482213E-3</v>
      </c>
      <c r="I185" s="113">
        <f>+LN(Prices!I182/Prices!I181)</f>
        <v>-3.9637507390625278E-2</v>
      </c>
      <c r="J185" s="113">
        <f>+LN(Prices!J182/Prices!J181)</f>
        <v>4.2628086465109669E-2</v>
      </c>
      <c r="K185" s="114">
        <f>+LN(Prices!K182/Prices!K181)</f>
        <v>2.3587009436044661E-2</v>
      </c>
      <c r="L185" s="118">
        <f>+LN(Prices!L182/Prices!L181)</f>
        <v>5.8574072196399584E-3</v>
      </c>
      <c r="M185" s="118">
        <f t="array" ref="M185">+MMULT(B185:K185,w)</f>
        <v>8.3136134173744276E-3</v>
      </c>
      <c r="P185">
        <v>20040917</v>
      </c>
      <c r="Q185" s="113">
        <v>3.4999999999999996E-3</v>
      </c>
      <c r="R185" s="113">
        <v>-5.5000000000000005E-3</v>
      </c>
      <c r="S185" s="113">
        <v>5.9999999999999995E-4</v>
      </c>
    </row>
    <row r="186" spans="1:19" x14ac:dyDescent="0.35">
      <c r="A186" s="110">
        <v>38250</v>
      </c>
      <c r="B186" s="112">
        <f>+LN(Prices!B183/Prices!B182)</f>
        <v>0</v>
      </c>
      <c r="C186" s="113">
        <f>+LN(Prices!C183/Prices!C182)</f>
        <v>1.5221832186701372E-2</v>
      </c>
      <c r="D186" s="113">
        <f>+LN(Prices!D183/Prices!D182)</f>
        <v>-5.9952217938963916E-3</v>
      </c>
      <c r="E186" s="113">
        <f>+LN(Prices!E183/Prices!E182)</f>
        <v>-9.5997497439940533E-3</v>
      </c>
      <c r="F186" s="113">
        <f>+LN(Prices!F183/Prices!F182)</f>
        <v>7.2765304979506683E-3</v>
      </c>
      <c r="G186" s="113">
        <f>+LN(Prices!G183/Prices!G182)</f>
        <v>4.4323801880183589E-2</v>
      </c>
      <c r="H186" s="113">
        <f>+LN(Prices!H183/Prices!H182)</f>
        <v>7.19010403618431E-3</v>
      </c>
      <c r="I186" s="113">
        <f>+LN(Prices!I183/Prices!I182)</f>
        <v>-1.0613895771980587E-2</v>
      </c>
      <c r="J186" s="113">
        <f>+LN(Prices!J183/Prices!J182)</f>
        <v>7.0616221262058089E-3</v>
      </c>
      <c r="K186" s="114">
        <f>+LN(Prices!K183/Prices!K182)</f>
        <v>1.5903199782697084E-2</v>
      </c>
      <c r="L186" s="118">
        <f>+LN(Prices!L183/Prices!L182)</f>
        <v>-1.1083753616262595E-3</v>
      </c>
      <c r="M186" s="118">
        <f t="array" ref="M186">+MMULT(B186:K186,w)</f>
        <v>7.0768223200051803E-3</v>
      </c>
      <c r="P186">
        <v>20040920</v>
      </c>
      <c r="Q186" s="113">
        <v>-5.1000000000000004E-3</v>
      </c>
      <c r="R186" s="113">
        <v>1.2999999999999999E-3</v>
      </c>
      <c r="S186" s="113">
        <v>2.0999999999999999E-3</v>
      </c>
    </row>
    <row r="187" spans="1:19" x14ac:dyDescent="0.35">
      <c r="A187" s="110">
        <v>38251</v>
      </c>
      <c r="B187" s="112">
        <f>+LN(Prices!B184/Prices!B183)</f>
        <v>-9.1305645588739479E-3</v>
      </c>
      <c r="C187" s="113">
        <f>+LN(Prices!C184/Prices!C183)</f>
        <v>7.9316123435826183E-3</v>
      </c>
      <c r="D187" s="113">
        <f>+LN(Prices!D184/Prices!D183)</f>
        <v>0</v>
      </c>
      <c r="E187" s="113">
        <f>+LN(Prices!E184/Prices!E183)</f>
        <v>8.7820260692719136E-4</v>
      </c>
      <c r="F187" s="113">
        <f>+LN(Prices!F184/Prices!F183)</f>
        <v>1.7971361169279051E-2</v>
      </c>
      <c r="G187" s="113">
        <f>+LN(Prices!G184/Prices!G183)</f>
        <v>-1.4176591266263517E-2</v>
      </c>
      <c r="H187" s="113">
        <f>+LN(Prices!H184/Prices!H183)</f>
        <v>5.3140488525679178E-4</v>
      </c>
      <c r="I187" s="113">
        <f>+LN(Prices!I184/Prices!I183)</f>
        <v>2.6455993392700959E-2</v>
      </c>
      <c r="J187" s="113">
        <f>+LN(Prices!J184/Prices!J183)</f>
        <v>1.859077554600249E-2</v>
      </c>
      <c r="K187" s="114">
        <f>+LN(Prices!K184/Prices!K183)</f>
        <v>7.6165566812194463E-3</v>
      </c>
      <c r="L187" s="118">
        <f>+LN(Prices!L184/Prices!L183)</f>
        <v>7.8234913816085903E-3</v>
      </c>
      <c r="M187" s="118">
        <f t="array" ref="M187">+MMULT(B187:K187,w)</f>
        <v>5.6668750799831087E-3</v>
      </c>
      <c r="P187">
        <v>20040921</v>
      </c>
      <c r="Q187" s="113">
        <v>6.6E-3</v>
      </c>
      <c r="R187" s="113">
        <v>3.4999999999999996E-3</v>
      </c>
      <c r="S187" s="113">
        <v>-4.0000000000000002E-4</v>
      </c>
    </row>
    <row r="188" spans="1:19" x14ac:dyDescent="0.35">
      <c r="A188" s="110">
        <v>38252</v>
      </c>
      <c r="B188" s="112">
        <f>+LN(Prices!B185/Prices!B184)</f>
        <v>-5.1497674982260953E-3</v>
      </c>
      <c r="C188" s="113">
        <f>+LN(Prices!C185/Prices!C184)</f>
        <v>-2.9116254374396983E-2</v>
      </c>
      <c r="D188" s="113">
        <f>+LN(Prices!D185/Prices!D184)</f>
        <v>-2.4038887650026951E-2</v>
      </c>
      <c r="E188" s="113">
        <f>+LN(Prices!E185/Prices!E184)</f>
        <v>-2.3948592942750403E-2</v>
      </c>
      <c r="F188" s="113">
        <f>+LN(Prices!F185/Prices!F184)</f>
        <v>-3.574555914195722E-2</v>
      </c>
      <c r="G188" s="113">
        <f>+LN(Prices!G185/Prices!G184)</f>
        <v>-3.8421489499389769E-2</v>
      </c>
      <c r="H188" s="113">
        <f>+LN(Prices!H185/Prices!H184)</f>
        <v>-4.5193286804653357E-2</v>
      </c>
      <c r="I188" s="113">
        <f>+LN(Prices!I185/Prices!I184)</f>
        <v>-1.9710783063933E-2</v>
      </c>
      <c r="J188" s="113">
        <f>+LN(Prices!J185/Prices!J184)</f>
        <v>-3.844679860809721E-3</v>
      </c>
      <c r="K188" s="114">
        <f>+LN(Prices!K185/Prices!K184)</f>
        <v>-3.1809739108647102E-2</v>
      </c>
      <c r="L188" s="118">
        <f>+LN(Prices!L185/Prices!L184)</f>
        <v>-2.2316806082311052E-2</v>
      </c>
      <c r="M188" s="118">
        <f t="array" ref="M188">+MMULT(B188:K188,w)</f>
        <v>-2.5697903994479066E-2</v>
      </c>
      <c r="P188">
        <v>20040922</v>
      </c>
      <c r="Q188" s="113">
        <v>-1.37E-2</v>
      </c>
      <c r="R188" s="113">
        <v>-5.1000000000000004E-3</v>
      </c>
      <c r="S188" s="113">
        <v>6.6E-3</v>
      </c>
    </row>
    <row r="189" spans="1:19" x14ac:dyDescent="0.35">
      <c r="A189" s="110">
        <v>38253</v>
      </c>
      <c r="B189" s="112">
        <f>+LN(Prices!B186/Prices!B185)</f>
        <v>8.4463828006536169E-3</v>
      </c>
      <c r="C189" s="113">
        <f>+LN(Prices!C186/Prices!C185)</f>
        <v>9.4445146471442316E-3</v>
      </c>
      <c r="D189" s="113">
        <f>+LN(Prices!D186/Prices!D185)</f>
        <v>1.7402362538022759E-2</v>
      </c>
      <c r="E189" s="113">
        <f>+LN(Prices!E186/Prices!E185)</f>
        <v>-8.1152153446866857E-3</v>
      </c>
      <c r="F189" s="113">
        <f>+LN(Prices!F186/Prices!F185)</f>
        <v>-3.1662723222627347E-3</v>
      </c>
      <c r="G189" s="113">
        <f>+LN(Prices!G186/Prices!G185)</f>
        <v>-2.9717703891574817E-3</v>
      </c>
      <c r="H189" s="113">
        <f>+LN(Prices!H186/Prices!H185)</f>
        <v>1.0816113136710067E-2</v>
      </c>
      <c r="I189" s="113">
        <f>+LN(Prices!I186/Prices!I185)</f>
        <v>1.0323139150781612E-3</v>
      </c>
      <c r="J189" s="113">
        <f>+LN(Prices!J186/Prices!J185)</f>
        <v>-1.2403259783419912E-2</v>
      </c>
      <c r="K189" s="114">
        <f>+LN(Prices!K186/Prices!K185)</f>
        <v>-1.9617561089537642E-3</v>
      </c>
      <c r="L189" s="118">
        <f>+LN(Prices!L186/Prices!L185)</f>
        <v>1.1032068848672869E-3</v>
      </c>
      <c r="M189" s="118">
        <f t="array" ref="M189">+MMULT(B189:K189,w)</f>
        <v>1.8523413089128261E-3</v>
      </c>
      <c r="P189">
        <v>20040923</v>
      </c>
      <c r="Q189" s="113">
        <v>-3.7000000000000002E-3</v>
      </c>
      <c r="R189" s="113">
        <v>3.9000000000000003E-3</v>
      </c>
      <c r="S189" s="113">
        <v>-7.000000000000001E-4</v>
      </c>
    </row>
    <row r="190" spans="1:19" x14ac:dyDescent="0.35">
      <c r="A190" s="110">
        <v>38254</v>
      </c>
      <c r="B190" s="112">
        <f>+LN(Prices!B187/Prices!B186)</f>
        <v>-2.1965355738522664E-3</v>
      </c>
      <c r="C190" s="113">
        <f>+LN(Prices!C187/Prices!C186)</f>
        <v>5.5279161164443482E-4</v>
      </c>
      <c r="D190" s="113">
        <f>+LN(Prices!D187/Prices!D186)</f>
        <v>-1.4020345478878224E-2</v>
      </c>
      <c r="E190" s="113">
        <f>+LN(Prices!E187/Prices!E186)</f>
        <v>-9.0683040373244674E-4</v>
      </c>
      <c r="F190" s="113">
        <f>+LN(Prices!F187/Prices!F186)</f>
        <v>-2.6810690293749002E-2</v>
      </c>
      <c r="G190" s="113">
        <f>+LN(Prices!G187/Prices!G186)</f>
        <v>-8.9686699827604879E-3</v>
      </c>
      <c r="H190" s="113">
        <f>+LN(Prices!H187/Prices!H186)</f>
        <v>-2.1506205220963619E-2</v>
      </c>
      <c r="I190" s="113">
        <f>+LN(Prices!I187/Prices!I186)</f>
        <v>-1.2212698999241621E-2</v>
      </c>
      <c r="J190" s="113">
        <f>+LN(Prices!J187/Prices!J186)</f>
        <v>-3.1698374987191247E-2</v>
      </c>
      <c r="K190" s="114">
        <f>+LN(Prices!K187/Prices!K186)</f>
        <v>-1.2344024420940673E-2</v>
      </c>
      <c r="L190" s="118">
        <f>+LN(Prices!L187/Prices!L186)</f>
        <v>-4.7917605109330484E-3</v>
      </c>
      <c r="M190" s="118">
        <f t="array" ref="M190">+MMULT(B190:K190,w)</f>
        <v>-1.3011158374966516E-2</v>
      </c>
      <c r="P190">
        <v>20040924</v>
      </c>
      <c r="Q190" s="113">
        <v>1.4000000000000002E-3</v>
      </c>
      <c r="R190" s="113">
        <v>-1.8E-3</v>
      </c>
      <c r="S190" s="113">
        <v>4.7999999999999996E-3</v>
      </c>
    </row>
    <row r="191" spans="1:19" x14ac:dyDescent="0.35">
      <c r="A191" s="110">
        <v>38257</v>
      </c>
      <c r="B191" s="112">
        <f>+LN(Prices!B188/Prices!B187)</f>
        <v>-3.6716484681907197E-3</v>
      </c>
      <c r="C191" s="113">
        <f>+LN(Prices!C188/Prices!C187)</f>
        <v>6.4136834781164821E-3</v>
      </c>
      <c r="D191" s="113">
        <f>+LN(Prices!D188/Prices!D187)</f>
        <v>-2.3603580264258201E-2</v>
      </c>
      <c r="E191" s="113">
        <f>+LN(Prices!E188/Prices!E187)</f>
        <v>1.3498016166978488E-2</v>
      </c>
      <c r="F191" s="113">
        <f>+LN(Prices!F188/Prices!F187)</f>
        <v>-1.9762609516846816E-2</v>
      </c>
      <c r="G191" s="113">
        <f>+LN(Prices!G188/Prices!G187)</f>
        <v>-1.8794126994595966E-2</v>
      </c>
      <c r="H191" s="113">
        <f>+LN(Prices!H188/Prices!H187)</f>
        <v>-2.4979659158013444E-2</v>
      </c>
      <c r="I191" s="113">
        <f>+LN(Prices!I188/Prices!I187)</f>
        <v>-6.2956408150506528E-3</v>
      </c>
      <c r="J191" s="113">
        <f>+LN(Prices!J188/Prices!J187)</f>
        <v>4.0176831866123941E-3</v>
      </c>
      <c r="K191" s="114">
        <f>+LN(Prices!K188/Prices!K187)</f>
        <v>-1.0487254294820314E-2</v>
      </c>
      <c r="L191" s="118">
        <f>+LN(Prices!L188/Prices!L187)</f>
        <v>-9.696262134253425E-3</v>
      </c>
      <c r="M191" s="118">
        <f t="array" ref="M191">+MMULT(B191:K191,w)</f>
        <v>-8.3665136680068745E-3</v>
      </c>
      <c r="P191">
        <v>20040927</v>
      </c>
      <c r="Q191" s="113">
        <v>-7.0999999999999995E-3</v>
      </c>
      <c r="R191" s="113">
        <v>-6.4000000000000003E-3</v>
      </c>
      <c r="S191" s="113">
        <v>4.5999999999999999E-3</v>
      </c>
    </row>
    <row r="192" spans="1:19" x14ac:dyDescent="0.35">
      <c r="A192" s="110">
        <v>38258</v>
      </c>
      <c r="B192" s="112">
        <f>+LN(Prices!B189/Prices!B188)</f>
        <v>2.9383964628392507E-3</v>
      </c>
      <c r="C192" s="113">
        <f>+LN(Prices!C189/Prices!C188)</f>
        <v>1.3479498184993336E-2</v>
      </c>
      <c r="D192" s="113">
        <f>+LN(Prices!D189/Prices!D188)</f>
        <v>3.0333492480457094E-2</v>
      </c>
      <c r="E192" s="113">
        <f>+LN(Prices!E189/Prices!E188)</f>
        <v>1.5073876712056273E-2</v>
      </c>
      <c r="F192" s="113">
        <f>+LN(Prices!F189/Prices!F188)</f>
        <v>1.6628941825366794E-3</v>
      </c>
      <c r="G192" s="113">
        <f>+LN(Prices!G189/Prices!G188)</f>
        <v>3.0553033238815324E-3</v>
      </c>
      <c r="H192" s="113">
        <f>+LN(Prices!H189/Prices!H188)</f>
        <v>-1.260097318559413E-2</v>
      </c>
      <c r="I192" s="113">
        <f>+LN(Prices!I189/Prices!I188)</f>
        <v>2.1029539133402514E-3</v>
      </c>
      <c r="J192" s="113">
        <f>+LN(Prices!J189/Prices!J188)</f>
        <v>-8.0224633263798395E-4</v>
      </c>
      <c r="K192" s="114">
        <f>+LN(Prices!K189/Prices!K188)</f>
        <v>-1.2120713657985033E-2</v>
      </c>
      <c r="L192" s="118">
        <f>+LN(Prices!L189/Prices!L188)</f>
        <v>2.9907237858075673E-3</v>
      </c>
      <c r="M192" s="118">
        <f t="array" ref="M192">+MMULT(B192:K192,w)</f>
        <v>4.3122482083887276E-3</v>
      </c>
      <c r="P192">
        <v>20040928</v>
      </c>
      <c r="Q192" s="113">
        <v>6.3E-3</v>
      </c>
      <c r="R192" s="113">
        <v>6.4000000000000003E-3</v>
      </c>
      <c r="S192" s="113">
        <v>-2E-3</v>
      </c>
    </row>
    <row r="193" spans="1:19" x14ac:dyDescent="0.35">
      <c r="A193" s="110">
        <v>38259</v>
      </c>
      <c r="B193" s="112">
        <f>+LN(Prices!B190/Prices!B189)</f>
        <v>1.1305426113537896E-2</v>
      </c>
      <c r="C193" s="113">
        <f>+LN(Prices!C190/Prices!C189)</f>
        <v>1.669295654903297E-2</v>
      </c>
      <c r="D193" s="113">
        <f>+LN(Prices!D190/Prices!D189)</f>
        <v>3.593200922606337E-2</v>
      </c>
      <c r="E193" s="113">
        <f>+LN(Prices!E190/Prices!E189)</f>
        <v>6.143616658969688E-3</v>
      </c>
      <c r="F193" s="113">
        <f>+LN(Prices!F190/Prices!F189)</f>
        <v>1.3192565060669398E-2</v>
      </c>
      <c r="G193" s="113">
        <f>+LN(Prices!G190/Prices!G189)</f>
        <v>-6.1031433081505182E-4</v>
      </c>
      <c r="H193" s="113">
        <f>+LN(Prices!H190/Prices!H189)</f>
        <v>3.513504540692898E-2</v>
      </c>
      <c r="I193" s="113">
        <f>+LN(Prices!I190/Prices!I189)</f>
        <v>2.2326562073223661E-2</v>
      </c>
      <c r="J193" s="113">
        <f>+LN(Prices!J190/Prices!J189)</f>
        <v>2.6921657566264308E-2</v>
      </c>
      <c r="K193" s="114">
        <f>+LN(Prices!K190/Prices!K189)</f>
        <v>1.9624695708299993E-2</v>
      </c>
      <c r="L193" s="118">
        <f>+LN(Prices!L190/Prices!L189)</f>
        <v>1.5111551026551071E-2</v>
      </c>
      <c r="M193" s="118">
        <f t="array" ref="M193">+MMULT(B193:K193,w)</f>
        <v>1.8666422003217522E-2</v>
      </c>
      <c r="P193">
        <v>20040929</v>
      </c>
      <c r="Q193" s="113">
        <v>5.0000000000000001E-3</v>
      </c>
      <c r="R193" s="113">
        <v>6.7000000000000002E-3</v>
      </c>
      <c r="S193" s="113">
        <v>-6.6E-3</v>
      </c>
    </row>
    <row r="194" spans="1:19" x14ac:dyDescent="0.35">
      <c r="A194" s="110">
        <v>38260</v>
      </c>
      <c r="B194" s="112">
        <f>+LN(Prices!B191/Prices!B190)</f>
        <v>2.5302903983006981E-3</v>
      </c>
      <c r="C194" s="113">
        <f>+LN(Prices!C191/Prices!C190)</f>
        <v>1.825026170977467E-3</v>
      </c>
      <c r="D194" s="113">
        <f>+LN(Prices!D191/Prices!D190)</f>
        <v>-2.6505684786142908E-3</v>
      </c>
      <c r="E194" s="113">
        <f>+LN(Prices!E191/Prices!E190)</f>
        <v>-1.3203411835126392E-2</v>
      </c>
      <c r="F194" s="113">
        <f>+LN(Prices!F191/Prices!F190)</f>
        <v>-1.1532431505199472E-2</v>
      </c>
      <c r="G194" s="113">
        <f>+LN(Prices!G191/Prices!G190)</f>
        <v>-6.0395710289739828E-2</v>
      </c>
      <c r="H194" s="113">
        <f>+LN(Prices!H191/Prices!H190)</f>
        <v>4.8959609301108702E-4</v>
      </c>
      <c r="I194" s="113">
        <f>+LN(Prices!I191/Prices!I190)</f>
        <v>2.3081183008738029E-3</v>
      </c>
      <c r="J194" s="113">
        <f>+LN(Prices!J191/Prices!J190)</f>
        <v>1.5504186535965254E-2</v>
      </c>
      <c r="K194" s="114">
        <f>+LN(Prices!K191/Prices!K190)</f>
        <v>-5.0027318591757883E-4</v>
      </c>
      <c r="L194" s="118">
        <f>+LN(Prices!L191/Prices!L190)</f>
        <v>1.3316335726086734E-3</v>
      </c>
      <c r="M194" s="118">
        <f t="array" ref="M194">+MMULT(B194:K194,w)</f>
        <v>-6.5625177795469256E-3</v>
      </c>
      <c r="P194">
        <v>20040930</v>
      </c>
      <c r="Q194" s="113">
        <v>5.9999999999999995E-4</v>
      </c>
      <c r="R194" s="113">
        <v>8.9999999999999998E-4</v>
      </c>
      <c r="S194" s="113">
        <v>5.7999999999999996E-3</v>
      </c>
    </row>
    <row r="195" spans="1:19" x14ac:dyDescent="0.35">
      <c r="A195" s="110">
        <v>38261</v>
      </c>
      <c r="B195" s="112">
        <f>+LN(Prices!B192/Prices!B191)</f>
        <v>2.1471097320306491E-2</v>
      </c>
      <c r="C195" s="113">
        <f>+LN(Prices!C192/Prices!C191)</f>
        <v>-2.0914543225906811E-3</v>
      </c>
      <c r="D195" s="113">
        <f>+LN(Prices!D192/Prices!D191)</f>
        <v>3.2494881071848322E-2</v>
      </c>
      <c r="E195" s="113">
        <f>+LN(Prices!E192/Prices!E191)</f>
        <v>5.3501341817019904E-2</v>
      </c>
      <c r="F195" s="113">
        <f>+LN(Prices!F192/Prices!F191)</f>
        <v>4.4837555602659944E-2</v>
      </c>
      <c r="G195" s="113">
        <f>+LN(Prices!G192/Prices!G191)</f>
        <v>5.7338538847190118E-2</v>
      </c>
      <c r="H195" s="113">
        <f>+LN(Prices!H192/Prices!H191)</f>
        <v>-9.5906305017017576E-3</v>
      </c>
      <c r="I195" s="113">
        <f>+LN(Prices!I192/Prices!I191)</f>
        <v>3.5479915053606835E-2</v>
      </c>
      <c r="J195" s="113">
        <f>+LN(Prices!J192/Prices!J191)</f>
        <v>3.25416530736094E-2</v>
      </c>
      <c r="K195" s="114">
        <f>+LN(Prices!K192/Prices!K191)</f>
        <v>3.8630747790617273E-2</v>
      </c>
      <c r="L195" s="118">
        <f>+LN(Prices!L192/Prices!L191)</f>
        <v>2.8058008751229411E-2</v>
      </c>
      <c r="M195" s="118">
        <f t="array" ref="M195">+MMULT(B195:K195,w)</f>
        <v>3.0461364575256583E-2</v>
      </c>
      <c r="P195">
        <v>20041001</v>
      </c>
      <c r="Q195" s="113">
        <v>1.4800000000000001E-2</v>
      </c>
      <c r="R195" s="113">
        <v>5.6999999999999993E-3</v>
      </c>
      <c r="S195" s="113">
        <v>-1.5E-3</v>
      </c>
    </row>
    <row r="196" spans="1:19" x14ac:dyDescent="0.35">
      <c r="A196" s="110">
        <v>38264</v>
      </c>
      <c r="B196" s="112">
        <f>+LN(Prices!B193/Prices!B192)</f>
        <v>-4.6131081208221061E-3</v>
      </c>
      <c r="C196" s="113">
        <f>+LN(Prices!C193/Prices!C192)</f>
        <v>3.1165697378361442E-3</v>
      </c>
      <c r="D196" s="113">
        <f>+LN(Prices!D193/Prices!D192)</f>
        <v>-3.4315160924508728E-3</v>
      </c>
      <c r="E196" s="113">
        <f>+LN(Prices!E193/Prices!E192)</f>
        <v>-2.5193399174479464E-3</v>
      </c>
      <c r="F196" s="113">
        <f>+LN(Prices!F193/Prices!F192)</f>
        <v>1.5789887921919443E-3</v>
      </c>
      <c r="G196" s="113">
        <f>+LN(Prices!G193/Prices!G192)</f>
        <v>5.4808236494995159E-2</v>
      </c>
      <c r="H196" s="113">
        <f>+LN(Prices!H193/Prices!H192)</f>
        <v>1.3254980516193707E-2</v>
      </c>
      <c r="I196" s="113">
        <f>+LN(Prices!I193/Prices!I192)</f>
        <v>1.2885331540818626E-2</v>
      </c>
      <c r="J196" s="113">
        <f>+LN(Prices!J193/Prices!J192)</f>
        <v>1.9904822298933041E-2</v>
      </c>
      <c r="K196" s="114">
        <f>+LN(Prices!K193/Prices!K192)</f>
        <v>1.3340159195322231E-2</v>
      </c>
      <c r="L196" s="118">
        <f>+LN(Prices!L193/Prices!L192)</f>
        <v>4.1690336659670332E-3</v>
      </c>
      <c r="M196" s="118">
        <f t="array" ref="M196">+MMULT(B196:K196,w)</f>
        <v>1.0832512444556993E-2</v>
      </c>
      <c r="P196">
        <v>20041004</v>
      </c>
      <c r="Q196" s="113">
        <v>3.8E-3</v>
      </c>
      <c r="R196" s="113">
        <v>3.8E-3</v>
      </c>
      <c r="S196" s="113">
        <v>-1.8E-3</v>
      </c>
    </row>
    <row r="197" spans="1:19" x14ac:dyDescent="0.35">
      <c r="A197" s="110">
        <v>38265</v>
      </c>
      <c r="B197" s="112">
        <f>+LN(Prices!B194/Prices!B193)</f>
        <v>9.2050331575734608E-3</v>
      </c>
      <c r="C197" s="113">
        <f>+LN(Prices!C194/Prices!C193)</f>
        <v>1.4840756015320179E-2</v>
      </c>
      <c r="D197" s="113">
        <f>+LN(Prices!D194/Prices!D193)</f>
        <v>1.4312296703902399E-3</v>
      </c>
      <c r="E197" s="113">
        <f>+LN(Prices!E194/Prices!E193)</f>
        <v>2.8242177941835228E-2</v>
      </c>
      <c r="F197" s="113">
        <f>+LN(Prices!F194/Prices!F193)</f>
        <v>7.3587747357736931E-3</v>
      </c>
      <c r="G197" s="113">
        <f>+LN(Prices!G194/Prices!G193)</f>
        <v>4.5333541301521188E-2</v>
      </c>
      <c r="H197" s="113">
        <f>+LN(Prices!H194/Prices!H193)</f>
        <v>-1.2199586727154961E-3</v>
      </c>
      <c r="I197" s="113">
        <f>+LN(Prices!I194/Prices!I193)</f>
        <v>5.2439098016273007E-3</v>
      </c>
      <c r="J197" s="113">
        <f>+LN(Prices!J194/Prices!J193)</f>
        <v>-1.4609206396747599E-3</v>
      </c>
      <c r="K197" s="114">
        <f>+LN(Prices!K194/Prices!K193)</f>
        <v>8.9484106753449678E-3</v>
      </c>
      <c r="L197" s="118">
        <f>+LN(Prices!L194/Prices!L193)</f>
        <v>1.883065638588645E-3</v>
      </c>
      <c r="M197" s="118">
        <f t="array" ref="M197">+MMULT(B197:K197,w)</f>
        <v>1.1792295398699601E-2</v>
      </c>
      <c r="P197">
        <v>20041005</v>
      </c>
      <c r="Q197" s="113">
        <v>-1.1000000000000001E-3</v>
      </c>
      <c r="R197" s="113">
        <v>-2.0999999999999999E-3</v>
      </c>
      <c r="S197" s="113">
        <v>2.2000000000000001E-3</v>
      </c>
    </row>
    <row r="198" spans="1:19" x14ac:dyDescent="0.35">
      <c r="A198" s="110">
        <v>38266</v>
      </c>
      <c r="B198" s="112">
        <f>+LN(Prices!B195/Prices!B194)</f>
        <v>5.2675034766560824E-3</v>
      </c>
      <c r="C198" s="113">
        <f>+LN(Prices!C195/Prices!C194)</f>
        <v>3.1756877074224622E-2</v>
      </c>
      <c r="D198" s="113">
        <f>+LN(Prices!D195/Prices!D194)</f>
        <v>0</v>
      </c>
      <c r="E198" s="113">
        <f>+LN(Prices!E195/Prices!E194)</f>
        <v>2.4492694624069257E-3</v>
      </c>
      <c r="F198" s="113">
        <f>+LN(Prices!F195/Prices!F194)</f>
        <v>2.2261970467992824E-2</v>
      </c>
      <c r="G198" s="113">
        <f>+LN(Prices!G195/Prices!G194)</f>
        <v>-5.5555698446021051E-3</v>
      </c>
      <c r="H198" s="113">
        <f>+LN(Prices!H195/Prices!H194)</f>
        <v>9.7182494689213462E-3</v>
      </c>
      <c r="I198" s="113">
        <f>+LN(Prices!I195/Prices!I194)</f>
        <v>1.5180020886563669E-2</v>
      </c>
      <c r="J198" s="113">
        <f>+LN(Prices!J195/Prices!J194)</f>
        <v>2.0977261074466201E-2</v>
      </c>
      <c r="K198" s="114">
        <f>+LN(Prices!K195/Prices!K194)</f>
        <v>-8.9484106753449522E-3</v>
      </c>
      <c r="L198" s="118">
        <f>+LN(Prices!L195/Prices!L194)</f>
        <v>8.582808160245866E-3</v>
      </c>
      <c r="M198" s="118">
        <f t="array" ref="M198">+MMULT(B198:K198,w)</f>
        <v>9.3107171391284618E-3</v>
      </c>
      <c r="P198">
        <v>20041006</v>
      </c>
      <c r="Q198" s="113">
        <v>6.8999999999999999E-3</v>
      </c>
      <c r="R198" s="113">
        <v>1.2999999999999999E-3</v>
      </c>
      <c r="S198" s="113">
        <v>2E-3</v>
      </c>
    </row>
    <row r="199" spans="1:19" x14ac:dyDescent="0.35">
      <c r="A199" s="110">
        <v>38267</v>
      </c>
      <c r="B199" s="112">
        <f>+LN(Prices!B196/Prices!B195)</f>
        <v>-1.269574495435836E-2</v>
      </c>
      <c r="C199" s="113">
        <f>+LN(Prices!C196/Prices!C195)</f>
        <v>-2.542090119875787E-2</v>
      </c>
      <c r="D199" s="113">
        <f>+LN(Prices!D196/Prices!D195)</f>
        <v>-5.1620418611977494E-3</v>
      </c>
      <c r="E199" s="113">
        <f>+LN(Prices!E196/Prices!E195)</f>
        <v>4.0745509041144271E-3</v>
      </c>
      <c r="F199" s="113">
        <f>+LN(Prices!F196/Prices!F195)</f>
        <v>-2.0691292518068179E-2</v>
      </c>
      <c r="G199" s="113">
        <f>+LN(Prices!G196/Prices!G195)</f>
        <v>-2.310612799025091E-2</v>
      </c>
      <c r="H199" s="113">
        <f>+LN(Prices!H196/Prices!H195)</f>
        <v>-5.0903030770948609E-3</v>
      </c>
      <c r="I199" s="113">
        <f>+LN(Prices!I196/Prices!I195)</f>
        <v>-1.0577914252185154E-2</v>
      </c>
      <c r="J199" s="113">
        <f>+LN(Prices!J196/Prices!J195)</f>
        <v>9.9715925958522092E-3</v>
      </c>
      <c r="K199" s="114">
        <f>+LN(Prices!K196/Prices!K195)</f>
        <v>5.1871410656795609E-3</v>
      </c>
      <c r="L199" s="118">
        <f>+LN(Prices!L196/Prices!L195)</f>
        <v>-1.2689027062168909E-2</v>
      </c>
      <c r="M199" s="118">
        <f t="array" ref="M199">+MMULT(B199:K199,w)</f>
        <v>-8.351104128626689E-3</v>
      </c>
      <c r="P199">
        <v>20041007</v>
      </c>
      <c r="Q199" s="113">
        <v>-1.0500000000000001E-2</v>
      </c>
      <c r="R199" s="113">
        <v>-5.8999999999999999E-3</v>
      </c>
      <c r="S199" s="113">
        <v>2.8999999999999998E-3</v>
      </c>
    </row>
    <row r="200" spans="1:19" x14ac:dyDescent="0.35">
      <c r="A200" s="110">
        <v>38268</v>
      </c>
      <c r="B200" s="112">
        <f>+LN(Prices!B197/Prices!B196)</f>
        <v>-6.4112792309409927E-3</v>
      </c>
      <c r="C200" s="113">
        <f>+LN(Prices!C197/Prices!C196)</f>
        <v>-1.4256289046213264E-2</v>
      </c>
      <c r="D200" s="113">
        <f>+LN(Prices!D197/Prices!D196)</f>
        <v>-1.7694442798936547E-2</v>
      </c>
      <c r="E200" s="113">
        <f>+LN(Prices!E197/Prices!E196)</f>
        <v>-9.8104235100302858E-3</v>
      </c>
      <c r="F200" s="113">
        <f>+LN(Prices!F197/Prices!F196)</f>
        <v>-1.8464339772217956E-2</v>
      </c>
      <c r="G200" s="113">
        <f>+LN(Prices!G197/Prices!G196)</f>
        <v>-4.54888918900999E-2</v>
      </c>
      <c r="H200" s="113">
        <f>+LN(Prices!H197/Prices!H196)</f>
        <v>-2.8344473009142439E-2</v>
      </c>
      <c r="I200" s="113">
        <f>+LN(Prices!I197/Prices!I196)</f>
        <v>-1.1179039873382902E-2</v>
      </c>
      <c r="J200" s="113">
        <f>+LN(Prices!J197/Prices!J196)</f>
        <v>-4.4194080420338774E-2</v>
      </c>
      <c r="K200" s="114">
        <f>+LN(Prices!K197/Prices!K196)</f>
        <v>-3.3024284090224183E-2</v>
      </c>
      <c r="L200" s="118">
        <f>+LN(Prices!L197/Prices!L196)</f>
        <v>-1.7189422560567977E-2</v>
      </c>
      <c r="M200" s="118">
        <f t="array" ref="M200">+MMULT(B200:K200,w)</f>
        <v>-2.2886754364152728E-2</v>
      </c>
      <c r="P200">
        <v>20041008</v>
      </c>
      <c r="Q200" s="113">
        <v>-8.0000000000000002E-3</v>
      </c>
      <c r="R200" s="113">
        <v>-4.7999999999999996E-3</v>
      </c>
      <c r="S200" s="113">
        <v>6.9999999999999993E-3</v>
      </c>
    </row>
    <row r="201" spans="1:19" x14ac:dyDescent="0.35">
      <c r="A201" s="110">
        <v>38271</v>
      </c>
      <c r="B201" s="112">
        <f>+LN(Prices!B198/Prices!B197)</f>
        <v>2.4981619001398147E-3</v>
      </c>
      <c r="C201" s="113">
        <f>+LN(Prices!C198/Prices!C197)</f>
        <v>-1.2094704883344966E-2</v>
      </c>
      <c r="D201" s="113">
        <f>+LN(Prices!D198/Prices!D197)</f>
        <v>-4.3700851176549883E-3</v>
      </c>
      <c r="E201" s="113">
        <f>+LN(Prices!E198/Prices!E197)</f>
        <v>2.4659644678345569E-3</v>
      </c>
      <c r="F201" s="113">
        <f>+LN(Prices!F198/Prices!F197)</f>
        <v>1.0591936054681833E-2</v>
      </c>
      <c r="G201" s="113">
        <f>+LN(Prices!G198/Prices!G197)</f>
        <v>3.9197764477992433E-2</v>
      </c>
      <c r="H201" s="113">
        <f>+LN(Prices!H198/Prices!H197)</f>
        <v>3.742986278834297E-3</v>
      </c>
      <c r="I201" s="113">
        <f>+LN(Prices!I198/Prices!I197)</f>
        <v>7.0617707997341055E-3</v>
      </c>
      <c r="J201" s="113">
        <f>+LN(Prices!J198/Prices!J197)</f>
        <v>3.2789822822990755E-2</v>
      </c>
      <c r="K201" s="114">
        <f>+LN(Prices!K198/Prices!K197)</f>
        <v>2.9201036046605016E-3</v>
      </c>
      <c r="L201" s="118">
        <f>+LN(Prices!L198/Prices!L197)</f>
        <v>4.7199331878803579E-3</v>
      </c>
      <c r="M201" s="118">
        <f t="array" ref="M201">+MMULT(B201:K201,w)</f>
        <v>8.4803720405868342E-3</v>
      </c>
      <c r="P201">
        <v>20041011</v>
      </c>
      <c r="Q201" s="113">
        <v>2.3E-3</v>
      </c>
      <c r="R201" s="113">
        <v>1.7000000000000001E-3</v>
      </c>
      <c r="S201" s="113">
        <v>-5.5000000000000005E-3</v>
      </c>
    </row>
    <row r="202" spans="1:19" x14ac:dyDescent="0.35">
      <c r="A202" s="110">
        <v>38272</v>
      </c>
      <c r="B202" s="112">
        <f>+LN(Prices!B199/Prices!B198)</f>
        <v>-1.0698767242703568E-3</v>
      </c>
      <c r="C202" s="113">
        <f>+LN(Prices!C199/Prices!C198)</f>
        <v>-7.811941389608076E-3</v>
      </c>
      <c r="D202" s="113">
        <f>+LN(Prices!D199/Prices!D198)</f>
        <v>6.1244715325483616E-3</v>
      </c>
      <c r="E202" s="113">
        <f>+LN(Prices!E199/Prices!E198)</f>
        <v>-4.1046481654777095E-3</v>
      </c>
      <c r="F202" s="113">
        <f>+LN(Prices!F199/Prices!F198)</f>
        <v>9.4406185065652772E-3</v>
      </c>
      <c r="G202" s="113">
        <f>+LN(Prices!G199/Prices!G198)</f>
        <v>-8.6430961560198579E-3</v>
      </c>
      <c r="H202" s="113">
        <f>+LN(Prices!H199/Prices!H198)</f>
        <v>1.741943951735271E-3</v>
      </c>
      <c r="I202" s="113">
        <f>+LN(Prices!I199/Prices!I198)</f>
        <v>7.9772502806439681E-3</v>
      </c>
      <c r="J202" s="113">
        <f>+LN(Prices!J199/Prices!J198)</f>
        <v>-1.8083675433295351E-2</v>
      </c>
      <c r="K202" s="114">
        <f>+LN(Prices!K199/Prices!K198)</f>
        <v>-1.6144335089112595E-2</v>
      </c>
      <c r="L202" s="118">
        <f>+LN(Prices!L199/Prices!L198)</f>
        <v>-1.9006316791492395E-3</v>
      </c>
      <c r="M202" s="118">
        <f t="array" ref="M202">+MMULT(B202:K202,w)</f>
        <v>-3.0573288686291068E-3</v>
      </c>
      <c r="P202">
        <v>20041012</v>
      </c>
      <c r="Q202" s="113">
        <v>-2.3E-3</v>
      </c>
      <c r="R202" s="113">
        <v>-5.0000000000000001E-4</v>
      </c>
      <c r="S202" s="113">
        <v>2.3E-3</v>
      </c>
    </row>
    <row r="203" spans="1:19" x14ac:dyDescent="0.35">
      <c r="A203" s="110">
        <v>38273</v>
      </c>
      <c r="B203" s="112">
        <f>+LN(Prices!B200/Prices!B199)</f>
        <v>0</v>
      </c>
      <c r="C203" s="113">
        <f>+LN(Prices!C200/Prices!C199)</f>
        <v>3.7427033172718713E-2</v>
      </c>
      <c r="D203" s="113">
        <f>+LN(Prices!D200/Prices!D199)</f>
        <v>2.1102098245240855E-2</v>
      </c>
      <c r="E203" s="113">
        <f>+LN(Prices!E200/Prices!E199)</f>
        <v>-1.3259804874711692E-2</v>
      </c>
      <c r="F203" s="113">
        <f>+LN(Prices!F200/Prices!F199)</f>
        <v>-1.5782307995329023E-2</v>
      </c>
      <c r="G203" s="113">
        <f>+LN(Prices!G200/Prices!G199)</f>
        <v>4.0427430169587509E-3</v>
      </c>
      <c r="H203" s="113">
        <f>+LN(Prices!H200/Prices!H199)</f>
        <v>-5.9850552722519861E-3</v>
      </c>
      <c r="I203" s="113">
        <f>+LN(Prices!I200/Prices!I199)</f>
        <v>2.4040544773898658E-4</v>
      </c>
      <c r="J203" s="113">
        <f>+LN(Prices!J200/Prices!J199)</f>
        <v>1.0167117355444242E-2</v>
      </c>
      <c r="K203" s="114">
        <f>+LN(Prices!K200/Prices!K199)</f>
        <v>3.4413539727310823E-2</v>
      </c>
      <c r="L203" s="118">
        <f>+LN(Prices!L200/Prices!L199)</f>
        <v>-3.7637744131277436E-4</v>
      </c>
      <c r="M203" s="118">
        <f t="array" ref="M203">+MMULT(B203:K203,w)</f>
        <v>7.2365768823119681E-3</v>
      </c>
      <c r="P203">
        <v>20041013</v>
      </c>
      <c r="Q203" s="113">
        <v>-7.4999999999999997E-3</v>
      </c>
      <c r="R203" s="113">
        <v>-4.0000000000000001E-3</v>
      </c>
      <c r="S203" s="113">
        <v>-5.3E-3</v>
      </c>
    </row>
    <row r="204" spans="1:19" x14ac:dyDescent="0.35">
      <c r="A204" s="110">
        <v>38274</v>
      </c>
      <c r="B204" s="112">
        <f>+LN(Prices!B201/Prices!B200)</f>
        <v>-8.2406385426448975E-3</v>
      </c>
      <c r="C204" s="113">
        <f>+LN(Prices!C201/Prices!C200)</f>
        <v>0.1236087887606804</v>
      </c>
      <c r="D204" s="113">
        <f>+LN(Prices!D201/Prices!D200)</f>
        <v>0</v>
      </c>
      <c r="E204" s="113">
        <f>+LN(Prices!E201/Prices!E200)</f>
        <v>8.3500705818056185E-4</v>
      </c>
      <c r="F204" s="113">
        <f>+LN(Prices!F201/Prices!F200)</f>
        <v>-1.4419050433636295E-2</v>
      </c>
      <c r="G204" s="113">
        <f>+LN(Prices!G201/Prices!G200)</f>
        <v>4.6003531390612128E-3</v>
      </c>
      <c r="H204" s="113">
        <f>+LN(Prices!H201/Prices!H200)</f>
        <v>-2.2256862080933797E-2</v>
      </c>
      <c r="I204" s="113">
        <f>+LN(Prices!I201/Prices!I200)</f>
        <v>1.4575790413287109E-2</v>
      </c>
      <c r="J204" s="113">
        <f>+LN(Prices!J201/Prices!J200)</f>
        <v>-1.8228722026471189E-2</v>
      </c>
      <c r="K204" s="114">
        <f>+LN(Prices!K201/Prices!K200)</f>
        <v>-2.3138645410195016E-2</v>
      </c>
      <c r="L204" s="118">
        <f>+LN(Prices!L201/Prices!L200)</f>
        <v>-6.4693004862641781E-3</v>
      </c>
      <c r="M204" s="118">
        <f t="array" ref="M204">+MMULT(B204:K204,w)</f>
        <v>5.7336020877328097E-3</v>
      </c>
      <c r="P204">
        <v>20041014</v>
      </c>
      <c r="Q204" s="113">
        <v>-9.1999999999999998E-3</v>
      </c>
      <c r="R204" s="113">
        <v>4.0000000000000002E-4</v>
      </c>
      <c r="S204" s="113">
        <v>-5.0000000000000001E-4</v>
      </c>
    </row>
    <row r="205" spans="1:19" x14ac:dyDescent="0.35">
      <c r="A205" s="110">
        <v>38275</v>
      </c>
      <c r="B205" s="112">
        <f>+LN(Prices!B202/Prices!B201)</f>
        <v>6.8123533667751902E-3</v>
      </c>
      <c r="C205" s="113">
        <f>+LN(Prices!C202/Prices!C201)</f>
        <v>1.1485964203720563E-2</v>
      </c>
      <c r="D205" s="113">
        <f>+LN(Prices!D202/Prices!D201)</f>
        <v>-1.2665684572107417E-2</v>
      </c>
      <c r="E205" s="113">
        <f>+LN(Prices!E202/Prices!E201)</f>
        <v>1.9799354120090401E-2</v>
      </c>
      <c r="F205" s="113">
        <f>+LN(Prices!F202/Prices!F201)</f>
        <v>-5.9354372200831973E-3</v>
      </c>
      <c r="G205" s="113">
        <f>+LN(Prices!G202/Prices!G201)</f>
        <v>-0.52604896429633941</v>
      </c>
      <c r="H205" s="113">
        <f>+LN(Prices!H202/Prices!H201)</f>
        <v>-1.4166366981981668E-2</v>
      </c>
      <c r="I205" s="113">
        <f>+LN(Prices!I202/Prices!I201)</f>
        <v>7.3252157130456576E-3</v>
      </c>
      <c r="J205" s="113">
        <f>+LN(Prices!J202/Prices!J201)</f>
        <v>2.9723101452206278E-2</v>
      </c>
      <c r="K205" s="114">
        <f>+LN(Prices!K202/Prices!K201)</f>
        <v>4.8694407719967981E-3</v>
      </c>
      <c r="L205" s="118">
        <f>+LN(Prices!L202/Prices!L201)</f>
        <v>4.0403529522464272E-3</v>
      </c>
      <c r="M205" s="118">
        <f t="array" ref="M205">+MMULT(B205:K205,w)</f>
        <v>-4.7880102344267685E-2</v>
      </c>
      <c r="P205">
        <v>20041015</v>
      </c>
      <c r="Q205" s="113">
        <v>4.5000000000000005E-3</v>
      </c>
      <c r="R205" s="113">
        <v>2.5999999999999999E-3</v>
      </c>
      <c r="S205" s="113">
        <v>2.9999999999999997E-4</v>
      </c>
    </row>
    <row r="206" spans="1:19" x14ac:dyDescent="0.35">
      <c r="A206" s="110">
        <v>38278</v>
      </c>
      <c r="B206" s="112">
        <f>+LN(Prices!B203/Prices!B202)</f>
        <v>1.4896207972078033E-2</v>
      </c>
      <c r="C206" s="113">
        <f>+LN(Prices!C203/Prices!C202)</f>
        <v>4.8281646487484675E-2</v>
      </c>
      <c r="D206" s="113">
        <f>+LN(Prices!D203/Prices!D202)</f>
        <v>2.2344097724023657E-2</v>
      </c>
      <c r="E206" s="113">
        <f>+LN(Prices!E203/Prices!E202)</f>
        <v>1.4596427547726602E-2</v>
      </c>
      <c r="F206" s="113">
        <f>+LN(Prices!F203/Prices!F202)</f>
        <v>9.154421989226863E-3</v>
      </c>
      <c r="G206" s="113">
        <f>+LN(Prices!G203/Prices!G202)</f>
        <v>-4.2644041790199989E-2</v>
      </c>
      <c r="H206" s="113">
        <f>+LN(Prices!H203/Prices!H202)</f>
        <v>1.8504768580579908E-2</v>
      </c>
      <c r="I206" s="113">
        <f>+LN(Prices!I203/Prices!I202)</f>
        <v>2.6259135785084313E-2</v>
      </c>
      <c r="J206" s="113">
        <f>+LN(Prices!J203/Prices!J202)</f>
        <v>1.3480161556692672E-2</v>
      </c>
      <c r="K206" s="114">
        <f>+LN(Prices!K203/Prices!K202)</f>
        <v>8.6904359350871967E-3</v>
      </c>
      <c r="L206" s="118">
        <f>+LN(Prices!L203/Prices!L202)</f>
        <v>1.8232746302794395E-2</v>
      </c>
      <c r="M206" s="118">
        <f t="array" ref="M206">+MMULT(B206:K206,w)</f>
        <v>1.3356326178778393E-2</v>
      </c>
      <c r="P206">
        <v>20041018</v>
      </c>
      <c r="Q206" s="113">
        <v>5.1000000000000004E-3</v>
      </c>
      <c r="R206" s="113">
        <v>-2.0000000000000001E-4</v>
      </c>
      <c r="S206" s="113">
        <v>-8.8999999999999999E-3</v>
      </c>
    </row>
    <row r="207" spans="1:19" x14ac:dyDescent="0.35">
      <c r="A207" s="110">
        <v>38279</v>
      </c>
      <c r="B207" s="112">
        <f>+LN(Prices!B204/Prices!B203)</f>
        <v>-8.1299489299252094E-3</v>
      </c>
      <c r="C207" s="113">
        <f>+LN(Prices!C204/Prices!C203)</f>
        <v>-6.9292200409040126E-3</v>
      </c>
      <c r="D207" s="113">
        <f>+LN(Prices!D204/Prices!D203)</f>
        <v>-1.8873880245016537E-2</v>
      </c>
      <c r="E207" s="113">
        <f>+LN(Prices!E204/Prices!E203)</f>
        <v>-8.8932676297277663E-3</v>
      </c>
      <c r="F207" s="113">
        <f>+LN(Prices!F204/Prices!F203)</f>
        <v>2.6814308025325468E-3</v>
      </c>
      <c r="G207" s="113">
        <f>+LN(Prices!G204/Prices!G203)</f>
        <v>6.0606246116909545E-3</v>
      </c>
      <c r="H207" s="113">
        <f>+LN(Prices!H204/Prices!H203)</f>
        <v>-2.4227989197454652E-2</v>
      </c>
      <c r="I207" s="113">
        <f>+LN(Prices!I204/Prices!I203)</f>
        <v>-1.8520367148602567E-2</v>
      </c>
      <c r="J207" s="113">
        <f>+LN(Prices!J204/Prices!J203)</f>
        <v>3.8705591613877474E-2</v>
      </c>
      <c r="K207" s="114">
        <f>+LN(Prices!K204/Prices!K203)</f>
        <v>4.8271132260195083E-4</v>
      </c>
      <c r="L207" s="118">
        <f>+LN(Prices!L204/Prices!L203)</f>
        <v>-9.3137438161247157E-3</v>
      </c>
      <c r="M207" s="118">
        <f t="array" ref="M207">+MMULT(B207:K207,w)</f>
        <v>-3.764431484092781E-3</v>
      </c>
      <c r="P207">
        <v>20041019</v>
      </c>
      <c r="Q207" s="113">
        <v>-9.1999999999999998E-3</v>
      </c>
      <c r="R207" s="113">
        <v>8.0000000000000004E-4</v>
      </c>
      <c r="S207" s="113">
        <v>-5.3E-3</v>
      </c>
    </row>
    <row r="208" spans="1:19" x14ac:dyDescent="0.35">
      <c r="A208" s="110">
        <v>38280</v>
      </c>
      <c r="B208" s="112">
        <f>+LN(Prices!B205/Prices!B204)</f>
        <v>1.8249244264454182E-2</v>
      </c>
      <c r="C208" s="113">
        <f>+LN(Prices!C205/Prices!C204)</f>
        <v>1.0548524184874532E-3</v>
      </c>
      <c r="D208" s="113">
        <f>+LN(Prices!D205/Prices!D204)</f>
        <v>-4.3396567454848205E-3</v>
      </c>
      <c r="E208" s="113">
        <f>+LN(Prices!E205/Prices!E204)</f>
        <v>8.8932676297277906E-3</v>
      </c>
      <c r="F208" s="113">
        <f>+LN(Prices!F205/Prices!F204)</f>
        <v>-1.3461821164700407E-2</v>
      </c>
      <c r="G208" s="113">
        <f>+LN(Prices!G205/Prices!G204)</f>
        <v>1.6974945790132586E-2</v>
      </c>
      <c r="H208" s="113">
        <f>+LN(Prices!H205/Prices!H204)</f>
        <v>5.2164842080154475E-4</v>
      </c>
      <c r="I208" s="113">
        <f>+LN(Prices!I205/Prices!I204)</f>
        <v>1.4153105011098214E-2</v>
      </c>
      <c r="J208" s="113">
        <f>+LN(Prices!J205/Prices!J204)</f>
        <v>4.3773566546195512E-2</v>
      </c>
      <c r="K208" s="114">
        <f>+LN(Prices!K205/Prices!K204)</f>
        <v>3.0769734443067409E-2</v>
      </c>
      <c r="L208" s="118">
        <f>+LN(Prices!L205/Prices!L204)</f>
        <v>5.8424370106322778E-3</v>
      </c>
      <c r="M208" s="118">
        <f t="array" ref="M208">+MMULT(B208:K208,w)</f>
        <v>1.1658888661377948E-2</v>
      </c>
      <c r="P208">
        <v>20041020</v>
      </c>
      <c r="Q208" s="113">
        <v>1.1000000000000001E-3</v>
      </c>
      <c r="R208" s="113">
        <v>5.6000000000000008E-3</v>
      </c>
      <c r="S208" s="113">
        <v>-2.0000000000000001E-4</v>
      </c>
    </row>
    <row r="209" spans="1:19" x14ac:dyDescent="0.35">
      <c r="A209" s="110">
        <v>38281</v>
      </c>
      <c r="B209" s="112">
        <f>+LN(Prices!B206/Prices!B205)</f>
        <v>-4.8573404110197563E-3</v>
      </c>
      <c r="C209" s="113">
        <f>+LN(Prices!C206/Prices!C205)</f>
        <v>9.8431761915844865E-3</v>
      </c>
      <c r="D209" s="113">
        <f>+LN(Prices!D206/Prices!D205)</f>
        <v>3.4481261836843816E-2</v>
      </c>
      <c r="E209" s="113">
        <f>+LN(Prices!E206/Prices!E205)</f>
        <v>1.6115765551455261E-3</v>
      </c>
      <c r="F209" s="113">
        <f>+LN(Prices!F206/Prices!F205)</f>
        <v>9.7105068891585444E-3</v>
      </c>
      <c r="G209" s="113">
        <f>+LN(Prices!G206/Prices!G205)</f>
        <v>-2.9747171167427322E-3</v>
      </c>
      <c r="H209" s="113">
        <f>+LN(Prices!H206/Prices!H205)</f>
        <v>2.8786361861490434E-2</v>
      </c>
      <c r="I209" s="113">
        <f>+LN(Prices!I206/Prices!I205)</f>
        <v>1.5315991408181856E-2</v>
      </c>
      <c r="J209" s="113">
        <f>+LN(Prices!J206/Prices!J205)</f>
        <v>3.4442179898829244E-2</v>
      </c>
      <c r="K209" s="114">
        <f>+LN(Prices!K206/Prices!K205)</f>
        <v>1.1132181191021563E-2</v>
      </c>
      <c r="L209" s="118">
        <f>+LN(Prices!L206/Prices!L205)</f>
        <v>1.539464304089069E-2</v>
      </c>
      <c r="M209" s="118">
        <f t="array" ref="M209">+MMULT(B209:K209,w)</f>
        <v>1.37491178304493E-2</v>
      </c>
      <c r="P209">
        <v>20041021</v>
      </c>
      <c r="Q209" s="113">
        <v>3.7000000000000002E-3</v>
      </c>
      <c r="R209" s="113">
        <v>8.0000000000000002E-3</v>
      </c>
      <c r="S209" s="113">
        <v>-1.4000000000000002E-3</v>
      </c>
    </row>
    <row r="210" spans="1:19" x14ac:dyDescent="0.35">
      <c r="A210" s="110">
        <v>38282</v>
      </c>
      <c r="B210" s="112">
        <f>+LN(Prices!B207/Prices!B206)</f>
        <v>-2.9131463183230195E-2</v>
      </c>
      <c r="C210" s="113">
        <f>+LN(Prices!C207/Prices!C206)</f>
        <v>-1.1115342303242102E-2</v>
      </c>
      <c r="D210" s="113">
        <f>+LN(Prices!D207/Prices!D206)</f>
        <v>-2.0946137998258719E-2</v>
      </c>
      <c r="E210" s="113">
        <f>+LN(Prices!E207/Prices!E206)</f>
        <v>-1.0504844184873361E-2</v>
      </c>
      <c r="F210" s="113">
        <f>+LN(Prices!F207/Prices!F206)</f>
        <v>-1.9516233105848206E-2</v>
      </c>
      <c r="G210" s="113">
        <f>+LN(Prices!G207/Prices!G206)</f>
        <v>-2.7178321053944667E-2</v>
      </c>
      <c r="H210" s="113">
        <f>+LN(Prices!H207/Prices!H206)</f>
        <v>-0.13168720761107711</v>
      </c>
      <c r="I210" s="113">
        <f>+LN(Prices!I207/Prices!I206)</f>
        <v>-4.8336185237873155E-2</v>
      </c>
      <c r="J210" s="113">
        <f>+LN(Prices!J207/Prices!J206)</f>
        <v>-2.4755310480607959E-2</v>
      </c>
      <c r="K210" s="114">
        <f>+LN(Prices!K207/Prices!K206)</f>
        <v>-1.8145504301453719E-2</v>
      </c>
      <c r="L210" s="118">
        <f>+LN(Prices!L207/Prices!L206)</f>
        <v>-2.5088510013180673E-2</v>
      </c>
      <c r="M210" s="118">
        <f t="array" ref="M210">+MMULT(B210:K210,w)</f>
        <v>-3.4131654946040917E-2</v>
      </c>
      <c r="P210">
        <v>20041022</v>
      </c>
      <c r="Q210" s="113">
        <v>-0.01</v>
      </c>
      <c r="R210" s="113">
        <v>-5.8999999999999999E-3</v>
      </c>
      <c r="S210" s="113">
        <v>7.0999999999999995E-3</v>
      </c>
    </row>
    <row r="211" spans="1:19" x14ac:dyDescent="0.35">
      <c r="A211" s="110">
        <v>38285</v>
      </c>
      <c r="B211" s="112">
        <f>+LN(Prices!B208/Prices!B207)</f>
        <v>-3.9739051694971167E-3</v>
      </c>
      <c r="C211" s="113">
        <f>+LN(Prices!C208/Prices!C207)</f>
        <v>2.945236275130048E-3</v>
      </c>
      <c r="D211" s="113">
        <f>+LN(Prices!D208/Prices!D207)</f>
        <v>6.8415318167167841E-3</v>
      </c>
      <c r="E211" s="113">
        <f>+LN(Prices!E208/Prices!E207)</f>
        <v>-1.472778129585125E-2</v>
      </c>
      <c r="F211" s="113">
        <f>+LN(Prices!F208/Prices!F207)</f>
        <v>-1.1557823635068274E-2</v>
      </c>
      <c r="G211" s="113">
        <f>+LN(Prices!G208/Prices!G207)</f>
        <v>1.9202206983935818E-2</v>
      </c>
      <c r="H211" s="113">
        <f>+LN(Prices!H208/Prices!H207)</f>
        <v>-1.8375899891186112E-2</v>
      </c>
      <c r="I211" s="113">
        <f>+LN(Prices!I208/Prices!I207)</f>
        <v>-2.0688302553609178E-2</v>
      </c>
      <c r="J211" s="113">
        <f>+LN(Prices!J208/Prices!J207)</f>
        <v>-3.8634948250445898E-3</v>
      </c>
      <c r="K211" s="114">
        <f>+LN(Prices!K208/Prices!K207)</f>
        <v>4.6495625599357983E-4</v>
      </c>
      <c r="L211" s="118">
        <f>+LN(Prices!L208/Prices!L207)</f>
        <v>-3.9570627288474814E-3</v>
      </c>
      <c r="M211" s="118">
        <f t="array" ref="M211">+MMULT(B211:K211,w)</f>
        <v>-4.3733276038480304E-3</v>
      </c>
      <c r="P211">
        <v>20041025</v>
      </c>
      <c r="Q211" s="113">
        <v>-2.9999999999999997E-4</v>
      </c>
      <c r="R211" s="113">
        <v>6.6E-3</v>
      </c>
      <c r="S211" s="113">
        <v>5.1999999999999998E-3</v>
      </c>
    </row>
    <row r="212" spans="1:19" x14ac:dyDescent="0.35">
      <c r="A212" s="110">
        <v>38286</v>
      </c>
      <c r="B212" s="112">
        <f>+LN(Prices!B209/Prices!B208)</f>
        <v>9.7260854787868806E-3</v>
      </c>
      <c r="C212" s="113">
        <f>+LN(Prices!C209/Prices!C208)</f>
        <v>8.7840172758296021E-3</v>
      </c>
      <c r="D212" s="113">
        <f>+LN(Prices!D209/Prices!D208)</f>
        <v>-3.129893008927593E-3</v>
      </c>
      <c r="E212" s="113">
        <f>+LN(Prices!E209/Prices!E208)</f>
        <v>1.1476499152047214E-2</v>
      </c>
      <c r="F212" s="113">
        <f>+LN(Prices!F209/Prices!F208)</f>
        <v>2.7628511276613565E-3</v>
      </c>
      <c r="G212" s="113">
        <f>+LN(Prices!G209/Prices!G208)</f>
        <v>-3.878036967826106E-2</v>
      </c>
      <c r="H212" s="113">
        <f>+LN(Prices!H209/Prices!H208)</f>
        <v>-4.1297993798754071E-3</v>
      </c>
      <c r="I212" s="113">
        <f>+LN(Prices!I209/Prices!I208)</f>
        <v>-4.0681798876534551E-2</v>
      </c>
      <c r="J212" s="113">
        <f>+LN(Prices!J209/Prices!J208)</f>
        <v>7.7121204863388132E-3</v>
      </c>
      <c r="K212" s="114">
        <f>+LN(Prices!K209/Prices!K208)</f>
        <v>4.2181107048588603E-3</v>
      </c>
      <c r="L212" s="118">
        <f>+LN(Prices!L209/Prices!L208)</f>
        <v>6.6580874963054282E-3</v>
      </c>
      <c r="M212" s="118">
        <f t="array" ref="M212">+MMULT(B212:K212,w)</f>
        <v>-4.2042176718075884E-3</v>
      </c>
      <c r="P212">
        <v>20041026</v>
      </c>
      <c r="Q212" s="113">
        <v>1.3600000000000001E-2</v>
      </c>
      <c r="R212" s="113">
        <v>-5.1000000000000004E-3</v>
      </c>
      <c r="S212" s="113">
        <v>5.4000000000000003E-3</v>
      </c>
    </row>
    <row r="213" spans="1:19" x14ac:dyDescent="0.35">
      <c r="A213" s="110">
        <v>38287</v>
      </c>
      <c r="B213" s="112">
        <f>+LN(Prices!B210/Prices!B209)</f>
        <v>8.922061331068095E-3</v>
      </c>
      <c r="C213" s="113">
        <f>+LN(Prices!C210/Prices!C209)</f>
        <v>4.7433208688098985E-2</v>
      </c>
      <c r="D213" s="113">
        <f>+LN(Prices!D210/Prices!D209)</f>
        <v>3.0590290372025281E-2</v>
      </c>
      <c r="E213" s="113">
        <f>+LN(Prices!E210/Prices!E209)</f>
        <v>2.574412198012728E-2</v>
      </c>
      <c r="F213" s="113">
        <f>+LN(Prices!F210/Prices!F209)</f>
        <v>2.4008374435521031E-2</v>
      </c>
      <c r="G213" s="113">
        <f>+LN(Prices!G210/Prices!G209)</f>
        <v>7.2576783062845108E-3</v>
      </c>
      <c r="H213" s="113">
        <f>+LN(Prices!H210/Prices!H209)</f>
        <v>1.1754469749476842E-2</v>
      </c>
      <c r="I213" s="113">
        <f>+LN(Prices!I210/Prices!I209)</f>
        <v>3.7758622012329518E-2</v>
      </c>
      <c r="J213" s="113">
        <f>+LN(Prices!J210/Prices!J209)</f>
        <v>3.8309237114960079E-2</v>
      </c>
      <c r="K213" s="114">
        <f>+LN(Prices!K210/Prices!K209)</f>
        <v>2.7652990139113303E-2</v>
      </c>
      <c r="L213" s="118">
        <f>+LN(Prices!L210/Prices!L209)</f>
        <v>2.593423631213123E-2</v>
      </c>
      <c r="M213" s="118">
        <f t="array" ref="M213">+MMULT(B213:K213,w)</f>
        <v>2.5943105412900493E-2</v>
      </c>
      <c r="P213">
        <v>20041027</v>
      </c>
      <c r="Q213" s="113">
        <v>1.3899999999999999E-2</v>
      </c>
      <c r="R213" s="113">
        <v>4.0000000000000001E-3</v>
      </c>
      <c r="S213" s="113">
        <v>-1.37E-2</v>
      </c>
    </row>
    <row r="214" spans="1:19" x14ac:dyDescent="0.35">
      <c r="A214" s="110">
        <v>38288</v>
      </c>
      <c r="B214" s="112">
        <f>+LN(Prices!B211/Prices!B210)</f>
        <v>-4.986543764983949E-3</v>
      </c>
      <c r="C214" s="113">
        <f>+LN(Prices!C211/Prices!C210)</f>
        <v>3.6886955619465936E-2</v>
      </c>
      <c r="D214" s="113">
        <f>+LN(Prices!D211/Prices!D210)</f>
        <v>7.4349784875182116E-3</v>
      </c>
      <c r="E214" s="113">
        <f>+LN(Prices!E211/Prices!E210)</f>
        <v>1.1845984361864192E-2</v>
      </c>
      <c r="F214" s="113">
        <f>+LN(Prices!F211/Prices!F210)</f>
        <v>2.1331368212664504E-2</v>
      </c>
      <c r="G214" s="113">
        <f>+LN(Prices!G211/Prices!G210)</f>
        <v>-9.3410123931387361E-3</v>
      </c>
      <c r="H214" s="113">
        <f>+LN(Prices!H211/Prices!H210)</f>
        <v>6.4065449175737766E-3</v>
      </c>
      <c r="I214" s="113">
        <f>+LN(Prices!I211/Prices!I210)</f>
        <v>1.1392693983374728E-2</v>
      </c>
      <c r="J214" s="113">
        <f>+LN(Prices!J211/Prices!J210)</f>
        <v>2.7948356147243926E-2</v>
      </c>
      <c r="K214" s="114">
        <f>+LN(Prices!K211/Prices!K210)</f>
        <v>1.2196582959310375E-2</v>
      </c>
      <c r="L214" s="118">
        <f>+LN(Prices!L211/Prices!L210)</f>
        <v>4.7790057758966293E-3</v>
      </c>
      <c r="M214" s="118">
        <f t="array" ref="M214">+MMULT(B214:K214,w)</f>
        <v>1.2111590853089299E-2</v>
      </c>
      <c r="P214">
        <v>20041028</v>
      </c>
      <c r="Q214" s="113">
        <v>1.2999999999999999E-3</v>
      </c>
      <c r="R214" s="113">
        <v>-3.4000000000000002E-3</v>
      </c>
      <c r="S214" s="113">
        <v>-2.3E-3</v>
      </c>
    </row>
    <row r="215" spans="1:19" x14ac:dyDescent="0.35">
      <c r="A215" s="110">
        <v>38289</v>
      </c>
      <c r="B215" s="112">
        <f>+LN(Prices!B212/Prices!B211)</f>
        <v>-1.4293059042606762E-3</v>
      </c>
      <c r="C215" s="113">
        <f>+LN(Prices!C212/Prices!C211)</f>
        <v>4.0251697486011146E-3</v>
      </c>
      <c r="D215" s="113">
        <f>+LN(Prices!D212/Prices!D211)</f>
        <v>-7.1586208790162626E-3</v>
      </c>
      <c r="E215" s="113">
        <f>+LN(Prices!E212/Prices!E211)</f>
        <v>-6.3009460614640292E-3</v>
      </c>
      <c r="F215" s="113">
        <f>+LN(Prices!F212/Prices!F211)</f>
        <v>1.3628155962317158E-2</v>
      </c>
      <c r="G215" s="113">
        <f>+LN(Prices!G212/Prices!G211)</f>
        <v>-1.2591981697359849E-2</v>
      </c>
      <c r="H215" s="113">
        <f>+LN(Prices!H212/Prices!H211)</f>
        <v>-9.3322345410519272E-3</v>
      </c>
      <c r="I215" s="113">
        <f>+LN(Prices!I212/Prices!I211)</f>
        <v>2.6500522876237473E-3</v>
      </c>
      <c r="J215" s="113">
        <f>+LN(Prices!J212/Prices!J211)</f>
        <v>7.7589168710581989E-3</v>
      </c>
      <c r="K215" s="114">
        <f>+LN(Prices!K212/Prices!K211)</f>
        <v>-4.5084058803436565E-4</v>
      </c>
      <c r="L215" s="118">
        <f>+LN(Prices!L212/Prices!L211)</f>
        <v>-2.6901245689886472E-4</v>
      </c>
      <c r="M215" s="118">
        <f t="array" ref="M215">+MMULT(B215:K215,w)</f>
        <v>-9.2016348015868917E-4</v>
      </c>
      <c r="P215">
        <v>20041029</v>
      </c>
      <c r="Q215" s="113">
        <v>1.8E-3</v>
      </c>
      <c r="R215" s="113">
        <v>-5.1000000000000004E-3</v>
      </c>
      <c r="S215" s="113">
        <v>3.2000000000000002E-3</v>
      </c>
    </row>
    <row r="216" spans="1:19" x14ac:dyDescent="0.35">
      <c r="A216" s="110">
        <v>38292</v>
      </c>
      <c r="B216" s="112">
        <f>+LN(Prices!B213/Prices!B212)</f>
        <v>3.9256859858725285E-3</v>
      </c>
      <c r="C216" s="113">
        <f>+LN(Prices!C213/Prices!C212)</f>
        <v>9.54654010450542E-4</v>
      </c>
      <c r="D216" s="113">
        <f>+LN(Prices!D213/Prices!D212)</f>
        <v>1.997057205900055E-2</v>
      </c>
      <c r="E216" s="113">
        <f>+LN(Prices!E213/Prices!E212)</f>
        <v>7.0785446447166646E-3</v>
      </c>
      <c r="F216" s="113">
        <f>+LN(Prices!F213/Prices!F212)</f>
        <v>2.5976703946623209E-3</v>
      </c>
      <c r="G216" s="113">
        <f>+LN(Prices!G213/Prices!G212)</f>
        <v>-4.2328105526208207E-3</v>
      </c>
      <c r="H216" s="113">
        <f>+LN(Prices!H213/Prices!H212)</f>
        <v>2.8024367553204359E-2</v>
      </c>
      <c r="I216" s="113">
        <f>+LN(Prices!I213/Prices!I212)</f>
        <v>-2.5317593237153185E-2</v>
      </c>
      <c r="J216" s="113">
        <f>+LN(Prices!J213/Prices!J212)</f>
        <v>3.0447316807593747E-2</v>
      </c>
      <c r="K216" s="114">
        <f>+LN(Prices!K213/Prices!K212)</f>
        <v>8.0547660212101045E-3</v>
      </c>
      <c r="L216" s="118">
        <f>+LN(Prices!L213/Prices!L212)</f>
        <v>1.391358344578812E-3</v>
      </c>
      <c r="M216" s="118">
        <f t="array" ref="M216">+MMULT(B216:K216,w)</f>
        <v>7.1503173686936813E-3</v>
      </c>
      <c r="P216">
        <v>20041101</v>
      </c>
      <c r="Q216" s="113">
        <v>5.9999999999999995E-4</v>
      </c>
      <c r="R216" s="113">
        <v>3.8E-3</v>
      </c>
      <c r="S216" s="113">
        <v>2.0000000000000001E-4</v>
      </c>
    </row>
    <row r="217" spans="1:19" x14ac:dyDescent="0.35">
      <c r="A217" s="110">
        <v>38293</v>
      </c>
      <c r="B217" s="112">
        <f>+LN(Prices!B214/Prices!B213)</f>
        <v>5.6827180796130755E-3</v>
      </c>
      <c r="C217" s="113">
        <f>+LN(Prices!C214/Prices!C213)</f>
        <v>1.9812532421586811E-2</v>
      </c>
      <c r="D217" s="113">
        <f>+LN(Prices!D214/Prices!D213)</f>
        <v>2.1967130305752838E-2</v>
      </c>
      <c r="E217" s="113">
        <f>+LN(Prices!E214/Prices!E213)</f>
        <v>3.920133435349641E-3</v>
      </c>
      <c r="F217" s="113">
        <f>+LN(Prices!F214/Prices!F213)</f>
        <v>1.5576415685522784E-3</v>
      </c>
      <c r="G217" s="113">
        <f>+LN(Prices!G214/Prices!G213)</f>
        <v>4.9648251696530435E-2</v>
      </c>
      <c r="H217" s="113">
        <f>+LN(Prices!H214/Prices!H213)</f>
        <v>3.196235070295856E-2</v>
      </c>
      <c r="I217" s="113">
        <f>+LN(Prices!I214/Prices!I213)</f>
        <v>7.8574267252849005E-3</v>
      </c>
      <c r="J217" s="113">
        <f>+LN(Prices!J214/Prices!J213)</f>
        <v>2.0548668227387542E-2</v>
      </c>
      <c r="K217" s="114">
        <f>+LN(Prices!K214/Prices!K213)</f>
        <v>7.5465418175129266E-3</v>
      </c>
      <c r="L217" s="118">
        <f>+LN(Prices!L214/Prices!L213)</f>
        <v>4.0487784978939954E-3</v>
      </c>
      <c r="M217" s="118">
        <f t="array" ref="M217">+MMULT(B217:K217,w)</f>
        <v>1.7050339498052902E-2</v>
      </c>
      <c r="P217">
        <v>20041102</v>
      </c>
      <c r="Q217" s="113">
        <v>-1E-4</v>
      </c>
      <c r="R217" s="113">
        <v>-1.1000000000000001E-3</v>
      </c>
      <c r="S217" s="113">
        <v>-1.9E-3</v>
      </c>
    </row>
    <row r="218" spans="1:19" x14ac:dyDescent="0.35">
      <c r="A218" s="110">
        <v>38294</v>
      </c>
      <c r="B218" s="112">
        <f>+LN(Prices!B215/Prices!B214)</f>
        <v>8.1079305197103869E-3</v>
      </c>
      <c r="C218" s="113">
        <f>+LN(Prices!C215/Prices!C214)</f>
        <v>3.3282292702439313E-2</v>
      </c>
      <c r="D218" s="113">
        <f>+LN(Prices!D215/Prices!D214)</f>
        <v>6.0758343033066467E-3</v>
      </c>
      <c r="E218" s="113">
        <f>+LN(Prices!E215/Prices!E214)</f>
        <v>2.3365073279304881E-3</v>
      </c>
      <c r="F218" s="113">
        <f>+LN(Prices!F215/Prices!F214)</f>
        <v>-5.1704987273924318E-4</v>
      </c>
      <c r="G218" s="113">
        <f>+LN(Prices!G215/Prices!G214)</f>
        <v>2.096931551742285E-2</v>
      </c>
      <c r="H218" s="113">
        <f>+LN(Prices!H215/Prices!H214)</f>
        <v>-8.8692377407797729E-3</v>
      </c>
      <c r="I218" s="113">
        <f>+LN(Prices!I215/Prices!I214)</f>
        <v>-2.5017520553140968E-2</v>
      </c>
      <c r="J218" s="113">
        <f>+LN(Prices!J215/Prices!J214)</f>
        <v>-3.4486176071169203E-2</v>
      </c>
      <c r="K218" s="114">
        <f>+LN(Prices!K215/Prices!K214)</f>
        <v>4.4239735721904308E-3</v>
      </c>
      <c r="L218" s="118">
        <f>+LN(Prices!L215/Prices!L214)</f>
        <v>6.0425965527145615E-3</v>
      </c>
      <c r="M218" s="118">
        <f t="array" ref="M218">+MMULT(B218:K218,w)</f>
        <v>6.3058697051709316E-4</v>
      </c>
      <c r="P218">
        <v>20041103</v>
      </c>
      <c r="Q218" s="113">
        <v>1.1699999999999999E-2</v>
      </c>
      <c r="R218" s="113">
        <v>4.5000000000000005E-3</v>
      </c>
      <c r="S218" s="113">
        <v>5.9999999999999995E-4</v>
      </c>
    </row>
    <row r="219" spans="1:19" x14ac:dyDescent="0.35">
      <c r="A219" s="110">
        <v>38295</v>
      </c>
      <c r="B219" s="112">
        <f>+LN(Prices!B216/Prices!B215)</f>
        <v>1.8447831046757551E-2</v>
      </c>
      <c r="C219" s="113">
        <f>+LN(Prices!C216/Prices!C215)</f>
        <v>-1.5691329794675534E-2</v>
      </c>
      <c r="D219" s="113">
        <f>+LN(Prices!D216/Prices!D215)</f>
        <v>-8.1978510147046931E-3</v>
      </c>
      <c r="E219" s="113">
        <f>+LN(Prices!E216/Prices!E215)</f>
        <v>2.0826716509618252E-2</v>
      </c>
      <c r="F219" s="113">
        <f>+LN(Prices!F216/Prices!F215)</f>
        <v>1.236968462840078E-2</v>
      </c>
      <c r="G219" s="113">
        <f>+LN(Prices!G216/Prices!G215)</f>
        <v>4.3506136022826852E-2</v>
      </c>
      <c r="H219" s="113">
        <f>+LN(Prices!H216/Prices!H215)</f>
        <v>2.7188273607908306E-2</v>
      </c>
      <c r="I219" s="113">
        <f>+LN(Prices!I216/Prices!I215)</f>
        <v>-4.619715716974316E-2</v>
      </c>
      <c r="J219" s="113">
        <f>+LN(Prices!J216/Prices!J215)</f>
        <v>-7.0422826254129232E-3</v>
      </c>
      <c r="K219" s="114">
        <f>+LN(Prices!K216/Prices!K215)</f>
        <v>9.2161749000494175E-3</v>
      </c>
      <c r="L219" s="118">
        <f>+LN(Prices!L216/Prices!L215)</f>
        <v>8.1521200850263962E-3</v>
      </c>
      <c r="M219" s="118">
        <f t="array" ref="M219">+MMULT(B219:K219,w)</f>
        <v>5.4426196111024847E-3</v>
      </c>
      <c r="P219">
        <v>20041104</v>
      </c>
      <c r="Q219" s="113">
        <v>1.5100000000000001E-2</v>
      </c>
      <c r="R219" s="113">
        <v>-6.4000000000000003E-3</v>
      </c>
      <c r="S219" s="113">
        <v>3.3E-3</v>
      </c>
    </row>
    <row r="220" spans="1:19" x14ac:dyDescent="0.35">
      <c r="A220" s="110">
        <v>38296</v>
      </c>
      <c r="B220" s="112">
        <f>+LN(Prices!B217/Prices!B216)</f>
        <v>1.0634573681830481E-2</v>
      </c>
      <c r="C220" s="113">
        <f>+LN(Prices!C217/Prices!C216)</f>
        <v>4.9619863417985884E-3</v>
      </c>
      <c r="D220" s="113">
        <f>+LN(Prices!D217/Prices!D216)</f>
        <v>-3.5404319249477872E-2</v>
      </c>
      <c r="E220" s="113">
        <f>+LN(Prices!E217/Prices!E216)</f>
        <v>5.3297499824288995E-3</v>
      </c>
      <c r="F220" s="113">
        <f>+LN(Prices!F217/Prices!F216)</f>
        <v>2.2792772339747063E-2</v>
      </c>
      <c r="G220" s="113">
        <f>+LN(Prices!G217/Prices!G216)</f>
        <v>3.2576170434612667E-2</v>
      </c>
      <c r="H220" s="113">
        <f>+LN(Prices!H217/Prices!H216)</f>
        <v>-9.5277704559577764E-3</v>
      </c>
      <c r="I220" s="113">
        <f>+LN(Prices!I217/Prices!I216)</f>
        <v>5.2393416431589677E-3</v>
      </c>
      <c r="J220" s="113">
        <f>+LN(Prices!J217/Prices!J216)</f>
        <v>6.4573162442983102E-3</v>
      </c>
      <c r="K220" s="114">
        <f>+LN(Prices!K217/Prices!K216)</f>
        <v>2.0764043829293689E-2</v>
      </c>
      <c r="L220" s="118">
        <f>+LN(Prices!L217/Prices!L216)</f>
        <v>5.944570086020012E-3</v>
      </c>
      <c r="M220" s="118">
        <f t="array" ref="M220">+MMULT(B220:K220,w)</f>
        <v>6.382386479173302E-3</v>
      </c>
      <c r="P220">
        <v>20041105</v>
      </c>
      <c r="Q220" s="113">
        <v>4.4000000000000003E-3</v>
      </c>
      <c r="R220" s="113">
        <v>2.8000000000000004E-3</v>
      </c>
      <c r="S220" s="113">
        <v>-4.0999999999999995E-3</v>
      </c>
    </row>
    <row r="221" spans="1:19" x14ac:dyDescent="0.35">
      <c r="A221" s="110">
        <v>38299</v>
      </c>
      <c r="B221" s="112">
        <f>+LN(Prices!B218/Prices!B217)</f>
        <v>-1.0242236789497951E-3</v>
      </c>
      <c r="C221" s="113">
        <f>+LN(Prices!C218/Prices!C217)</f>
        <v>-6.2334079351693827E-3</v>
      </c>
      <c r="D221" s="113">
        <f>+LN(Prices!D218/Prices!D217)</f>
        <v>2.1500351945031259E-2</v>
      </c>
      <c r="E221" s="113">
        <f>+LN(Prices!E218/Prices!E217)</f>
        <v>-4.5654669030572737E-3</v>
      </c>
      <c r="F221" s="113">
        <f>+LN(Prices!F218/Prices!F217)</f>
        <v>0</v>
      </c>
      <c r="G221" s="113">
        <f>+LN(Prices!G218/Prices!G217)</f>
        <v>-5.5096558109696955E-3</v>
      </c>
      <c r="H221" s="113">
        <f>+LN(Prices!H218/Prices!H217)</f>
        <v>2.0574629393193728E-2</v>
      </c>
      <c r="I221" s="113">
        <f>+LN(Prices!I218/Prices!I217)</f>
        <v>1.0138730843156113E-2</v>
      </c>
      <c r="J221" s="113">
        <f>+LN(Prices!J218/Prices!J217)</f>
        <v>1.6251083125514074E-2</v>
      </c>
      <c r="K221" s="114">
        <f>+LN(Prices!K218/Prices!K217)</f>
        <v>-5.5805674442835915E-3</v>
      </c>
      <c r="L221" s="118">
        <f>+LN(Prices!L218/Prices!L217)</f>
        <v>1.2383821368580497E-3</v>
      </c>
      <c r="M221" s="118">
        <f t="array" ref="M221">+MMULT(B221:K221,w)</f>
        <v>4.5551473534465436E-3</v>
      </c>
      <c r="P221">
        <v>20041108</v>
      </c>
      <c r="Q221" s="113">
        <v>-1.2999999999999999E-3</v>
      </c>
      <c r="R221" s="113">
        <v>-2.3999999999999998E-3</v>
      </c>
      <c r="S221" s="113">
        <v>-2.0000000000000001E-4</v>
      </c>
    </row>
    <row r="222" spans="1:19" x14ac:dyDescent="0.35">
      <c r="A222" s="110">
        <v>38300</v>
      </c>
      <c r="B222" s="112">
        <f>+LN(Prices!B219/Prices!B218)</f>
        <v>1.6594425316864447E-2</v>
      </c>
      <c r="C222" s="113">
        <f>+LN(Prices!C219/Prices!C218)</f>
        <v>-6.0818519849986071E-3</v>
      </c>
      <c r="D222" s="113">
        <f>+LN(Prices!D219/Prices!D218)</f>
        <v>-2.9661609990383852E-3</v>
      </c>
      <c r="E222" s="113">
        <f>+LN(Prices!E219/Prices!E218)</f>
        <v>1.8138123268773274E-2</v>
      </c>
      <c r="F222" s="113">
        <f>+LN(Prices!F219/Prices!F218)</f>
        <v>-1.1078978510319203E-2</v>
      </c>
      <c r="G222" s="113">
        <f>+LN(Prices!G219/Prices!G218)</f>
        <v>-1.8587895768090851E-2</v>
      </c>
      <c r="H222" s="113">
        <f>+LN(Prices!H219/Prices!H218)</f>
        <v>2.141328441343078E-3</v>
      </c>
      <c r="I222" s="113">
        <f>+LN(Prices!I219/Prices!I218)</f>
        <v>8.7573200394068448E-3</v>
      </c>
      <c r="J222" s="113">
        <f>+LN(Prices!J219/Prices!J218)</f>
        <v>-8.6730812534288933E-3</v>
      </c>
      <c r="K222" s="114">
        <f>+LN(Prices!K219/Prices!K218)</f>
        <v>-6.4798117664283646E-3</v>
      </c>
      <c r="L222" s="118">
        <f>+LN(Prices!L219/Prices!L218)</f>
        <v>-8.5130626449232542E-5</v>
      </c>
      <c r="M222" s="118">
        <f t="array" ref="M222">+MMULT(B222:K222,w)</f>
        <v>-8.2365832159166628E-4</v>
      </c>
      <c r="P222">
        <v>20041109</v>
      </c>
      <c r="Q222" s="113">
        <v>5.0000000000000001E-4</v>
      </c>
      <c r="R222" s="113">
        <v>6.9999999999999993E-3</v>
      </c>
      <c r="S222" s="113">
        <v>-1E-4</v>
      </c>
    </row>
    <row r="223" spans="1:19" x14ac:dyDescent="0.35">
      <c r="A223" s="110">
        <v>38301</v>
      </c>
      <c r="B223" s="112">
        <f>+LN(Prices!B220/Prices!B219)</f>
        <v>-1.3447485458902425E-3</v>
      </c>
      <c r="C223" s="113">
        <f>+LN(Prices!C220/Prices!C219)</f>
        <v>1.2853125681844185E-2</v>
      </c>
      <c r="D223" s="113">
        <f>+LN(Prices!D220/Prices!D219)</f>
        <v>-1.0042152513962524E-2</v>
      </c>
      <c r="E223" s="113">
        <f>+LN(Prices!E220/Prices!E219)</f>
        <v>2.2482467236514892E-3</v>
      </c>
      <c r="F223" s="113">
        <f>+LN(Prices!F220/Prices!F219)</f>
        <v>-6.862953718350312E-2</v>
      </c>
      <c r="G223" s="113">
        <f>+LN(Prices!G220/Prices!G219)</f>
        <v>-2.6617540999955863E-2</v>
      </c>
      <c r="H223" s="113">
        <f>+LN(Prices!H220/Prices!H219)</f>
        <v>1.828107607002652E-2</v>
      </c>
      <c r="I223" s="113">
        <f>+LN(Prices!I220/Prices!I219)</f>
        <v>-4.1118920691381525E-3</v>
      </c>
      <c r="J223" s="113">
        <f>+LN(Prices!J220/Prices!J219)</f>
        <v>4.056800695614469E-3</v>
      </c>
      <c r="K223" s="114">
        <f>+LN(Prices!K220/Prices!K219)</f>
        <v>-9.5741748443983234E-3</v>
      </c>
      <c r="L223" s="118">
        <f>+LN(Prices!L220/Prices!L219)</f>
        <v>-6.53077490538111E-3</v>
      </c>
      <c r="M223" s="118">
        <f t="array" ref="M223">+MMULT(B223:K223,w)</f>
        <v>-8.2880796985711561E-3</v>
      </c>
      <c r="P223">
        <v>20041110</v>
      </c>
      <c r="Q223" s="113">
        <v>-1E-4</v>
      </c>
      <c r="R223" s="113">
        <v>4.7999999999999996E-3</v>
      </c>
      <c r="S223" s="113">
        <v>2.7000000000000001E-3</v>
      </c>
    </row>
    <row r="224" spans="1:19" x14ac:dyDescent="0.35">
      <c r="A224" s="110">
        <v>38302</v>
      </c>
      <c r="B224" s="112">
        <f>+LN(Prices!B221/Prices!B220)</f>
        <v>8.3751622482975789E-3</v>
      </c>
      <c r="C224" s="113">
        <f>+LN(Prices!C221/Prices!C220)</f>
        <v>1.0005166257793845E-2</v>
      </c>
      <c r="D224" s="113">
        <f>+LN(Prices!D221/Prices!D220)</f>
        <v>3.0358274949838799E-2</v>
      </c>
      <c r="E224" s="113">
        <f>+LN(Prices!E221/Prices!E220)</f>
        <v>-1.8097019288335264E-2</v>
      </c>
      <c r="F224" s="113">
        <f>+LN(Prices!F221/Prices!F220)</f>
        <v>1.613888945211632E-2</v>
      </c>
      <c r="G224" s="113">
        <f>+LN(Prices!G221/Prices!G220)</f>
        <v>3.5024876835929218E-2</v>
      </c>
      <c r="H224" s="113">
        <f>+LN(Prices!H221/Prices!H220)</f>
        <v>1.9241363253063134E-2</v>
      </c>
      <c r="I224" s="113">
        <f>+LN(Prices!I221/Prices!I220)</f>
        <v>3.1678335053704702E-2</v>
      </c>
      <c r="J224" s="113">
        <f>+LN(Prices!J221/Prices!J220)</f>
        <v>7.2495502038153609E-2</v>
      </c>
      <c r="K224" s="114">
        <f>+LN(Prices!K221/Prices!K220)</f>
        <v>1.3468236340091498E-2</v>
      </c>
      <c r="L224" s="118">
        <f>+LN(Prices!L221/Prices!L220)</f>
        <v>1.6111452353042212E-2</v>
      </c>
      <c r="M224" s="118">
        <f t="array" ref="M224">+MMULT(B224:K224,w)</f>
        <v>2.1868878714065346E-2</v>
      </c>
      <c r="P224">
        <v>20041111</v>
      </c>
      <c r="Q224" s="113">
        <v>9.0000000000000011E-3</v>
      </c>
      <c r="R224" s="113">
        <v>1.4000000000000002E-3</v>
      </c>
      <c r="S224" s="113">
        <v>-2.8000000000000004E-3</v>
      </c>
    </row>
    <row r="225" spans="1:19" x14ac:dyDescent="0.35">
      <c r="A225" s="110">
        <v>38303</v>
      </c>
      <c r="B225" s="112">
        <f>+LN(Prices!B222/Prices!B221)</f>
        <v>-3.3366319067603127E-4</v>
      </c>
      <c r="C225" s="113">
        <f>+LN(Prices!C222/Prices!C221)</f>
        <v>3.6135654157984057E-3</v>
      </c>
      <c r="D225" s="113">
        <f>+LN(Prices!D222/Prices!D221)</f>
        <v>2.6458526414431559E-4</v>
      </c>
      <c r="E225" s="113">
        <f>+LN(Prices!E222/Prices!E221)</f>
        <v>1.8845313016711641E-2</v>
      </c>
      <c r="F225" s="113">
        <f>+LN(Prices!F222/Prices!F221)</f>
        <v>2.7366577577745219E-2</v>
      </c>
      <c r="G225" s="113">
        <f>+LN(Prices!G222/Prices!G221)</f>
        <v>1.0180559932117523E-2</v>
      </c>
      <c r="H225" s="113">
        <f>+LN(Prices!H222/Prices!H221)</f>
        <v>4.1120687996023468E-2</v>
      </c>
      <c r="I225" s="113">
        <f>+LN(Prices!I222/Prices!I221)</f>
        <v>2.7395731889108647E-3</v>
      </c>
      <c r="J225" s="113">
        <f>+LN(Prices!J222/Prices!J221)</f>
        <v>0.12285056371545235</v>
      </c>
      <c r="K225" s="114">
        <f>+LN(Prices!K222/Prices!K221)</f>
        <v>2.2194497174927354E-2</v>
      </c>
      <c r="L225" s="118">
        <f>+LN(Prices!L222/Prices!L221)</f>
        <v>1.0780367039171573E-2</v>
      </c>
      <c r="M225" s="118">
        <f t="array" ref="M225">+MMULT(B225:K225,w)</f>
        <v>2.4884226009115516E-2</v>
      </c>
      <c r="P225">
        <v>20041112</v>
      </c>
      <c r="Q225" s="113">
        <v>8.6E-3</v>
      </c>
      <c r="R225" s="113">
        <v>0</v>
      </c>
      <c r="S225" s="113">
        <v>-1E-4</v>
      </c>
    </row>
    <row r="226" spans="1:19" x14ac:dyDescent="0.35">
      <c r="A226" s="110">
        <v>38306</v>
      </c>
      <c r="B226" s="112">
        <f>+LN(Prices!B223/Prices!B222)</f>
        <v>1.8125276776996869E-2</v>
      </c>
      <c r="C226" s="113">
        <f>+LN(Prices!C223/Prices!C222)</f>
        <v>-4.7055157207157817E-3</v>
      </c>
      <c r="D226" s="113">
        <f>+LN(Prices!D223/Prices!D222)</f>
        <v>-4.5074980201959521E-3</v>
      </c>
      <c r="E226" s="113">
        <f>+LN(Prices!E223/Prices!E222)</f>
        <v>-2.8787700516101879E-2</v>
      </c>
      <c r="F226" s="113">
        <f>+LN(Prices!F223/Prices!F222)</f>
        <v>1.4947184860978171E-2</v>
      </c>
      <c r="G226" s="113">
        <f>+LN(Prices!G223/Prices!G222)</f>
        <v>3.3502454244562614E-2</v>
      </c>
      <c r="H226" s="113">
        <f>+LN(Prices!H223/Prices!H222)</f>
        <v>1.0571702636951518E-2</v>
      </c>
      <c r="I226" s="113">
        <f>+LN(Prices!I223/Prices!I222)</f>
        <v>-2.4847950894231599E-4</v>
      </c>
      <c r="J226" s="113">
        <f>+LN(Prices!J223/Prices!J222)</f>
        <v>-1.9047624806539474E-3</v>
      </c>
      <c r="K226" s="114">
        <f>+LN(Prices!K223/Prices!K222)</f>
        <v>3.372515829573171E-3</v>
      </c>
      <c r="L226" s="118">
        <f>+LN(Prices!L223/Prices!L222)</f>
        <v>1.6349458820355213E-3</v>
      </c>
      <c r="M226" s="118">
        <f t="array" ref="M226">+MMULT(B226:K226,w)</f>
        <v>4.0365178102452466E-3</v>
      </c>
      <c r="P226">
        <v>20041115</v>
      </c>
      <c r="Q226" s="113">
        <v>7.000000000000001E-4</v>
      </c>
      <c r="R226" s="113">
        <v>3.3E-3</v>
      </c>
      <c r="S226" s="113">
        <v>-3.9000000000000003E-3</v>
      </c>
    </row>
    <row r="227" spans="1:19" x14ac:dyDescent="0.35">
      <c r="A227" s="110">
        <v>38307</v>
      </c>
      <c r="B227" s="112">
        <f>+LN(Prices!B224/Prices!B223)</f>
        <v>-9.9075928866376416E-3</v>
      </c>
      <c r="C227" s="113">
        <f>+LN(Prices!C224/Prices!C223)</f>
        <v>-5.5312979215708033E-3</v>
      </c>
      <c r="D227" s="113">
        <f>+LN(Prices!D224/Prices!D223)</f>
        <v>-2.3935524818366305E-2</v>
      </c>
      <c r="E227" s="113">
        <f>+LN(Prices!E224/Prices!E223)</f>
        <v>-6.9446982425476738E-3</v>
      </c>
      <c r="F227" s="113">
        <f>+LN(Prices!F224/Prices!F223)</f>
        <v>-8.7367773890387069E-3</v>
      </c>
      <c r="G227" s="113">
        <f>+LN(Prices!G224/Prices!G223)</f>
        <v>-3.7192495332016337E-2</v>
      </c>
      <c r="H227" s="113">
        <f>+LN(Prices!H224/Prices!H223)</f>
        <v>-2.0257609728497775E-2</v>
      </c>
      <c r="I227" s="113">
        <f>+LN(Prices!I224/Prices!I223)</f>
        <v>-1.3779917430873548E-2</v>
      </c>
      <c r="J227" s="113">
        <f>+LN(Prices!J224/Prices!J223)</f>
        <v>-4.7778399537131968E-3</v>
      </c>
      <c r="K227" s="114">
        <f>+LN(Prices!K224/Prices!K223)</f>
        <v>2.9409586783347664E-3</v>
      </c>
      <c r="L227" s="118">
        <f>+LN(Prices!L224/Prices!L223)</f>
        <v>-7.9949227745663067E-3</v>
      </c>
      <c r="M227" s="118">
        <f t="array" ref="M227">+MMULT(B227:K227,w)</f>
        <v>-1.2812279502492724E-2</v>
      </c>
      <c r="P227">
        <v>20041116</v>
      </c>
      <c r="Q227" s="113">
        <v>-6.6E-3</v>
      </c>
      <c r="R227" s="113">
        <v>-1.9E-3</v>
      </c>
      <c r="S227" s="113">
        <v>3.5999999999999999E-3</v>
      </c>
    </row>
    <row r="228" spans="1:19" x14ac:dyDescent="0.35">
      <c r="A228" s="110">
        <v>38308</v>
      </c>
      <c r="B228" s="112">
        <f>+LN(Prices!B225/Prices!B224)</f>
        <v>1.8436691964037674E-3</v>
      </c>
      <c r="C228" s="113">
        <f>+LN(Prices!C225/Prices!C224)</f>
        <v>-6.4329368574181877E-4</v>
      </c>
      <c r="D228" s="113">
        <f>+LN(Prices!D225/Prices!D224)</f>
        <v>5.6995676072311274E-3</v>
      </c>
      <c r="E228" s="113">
        <f>+LN(Prices!E225/Prices!E224)</f>
        <v>1.6124551039761955E-2</v>
      </c>
      <c r="F228" s="113">
        <f>+LN(Prices!F225/Prices!F224)</f>
        <v>8.2266061903116371E-3</v>
      </c>
      <c r="G228" s="113">
        <f>+LN(Prices!G225/Prices!G224)</f>
        <v>-3.3837814781558596E-2</v>
      </c>
      <c r="H228" s="113">
        <f>+LN(Prices!H225/Prices!H224)</f>
        <v>-4.2516007522355034E-3</v>
      </c>
      <c r="I228" s="113">
        <f>+LN(Prices!I225/Prices!I224)</f>
        <v>2.9087143427446119E-2</v>
      </c>
      <c r="J228" s="113">
        <f>+LN(Prices!J225/Prices!J224)</f>
        <v>5.1796041552231796E-2</v>
      </c>
      <c r="K228" s="114">
        <f>+LN(Prices!K225/Prices!K224)</f>
        <v>1.9930685631100845E-2</v>
      </c>
      <c r="L228" s="118">
        <f>+LN(Prices!L225/Prices!L224)</f>
        <v>1.4482646994032969E-2</v>
      </c>
      <c r="M228" s="118">
        <f t="array" ref="M228">+MMULT(B228:K228,w)</f>
        <v>9.397555542495134E-3</v>
      </c>
      <c r="P228">
        <v>20041117</v>
      </c>
      <c r="Q228" s="113">
        <v>6.4000000000000003E-3</v>
      </c>
      <c r="R228" s="113">
        <v>3.2000000000000002E-3</v>
      </c>
      <c r="S228" s="113">
        <v>-1E-3</v>
      </c>
    </row>
    <row r="229" spans="1:19" x14ac:dyDescent="0.35">
      <c r="A229" s="110">
        <v>38309</v>
      </c>
      <c r="B229" s="112">
        <f>+LN(Prices!B226/Prices!B225)</f>
        <v>-3.6907437883021543E-3</v>
      </c>
      <c r="C229" s="113">
        <f>+LN(Prices!C226/Prices!C225)</f>
        <v>8.8889474172459942E-3</v>
      </c>
      <c r="D229" s="113">
        <f>+LN(Prices!D226/Prices!D225)</f>
        <v>6.4742605427677543E-3</v>
      </c>
      <c r="E229" s="113">
        <f>+LN(Prices!E226/Prices!E225)</f>
        <v>-1.2264045520319381E-2</v>
      </c>
      <c r="F229" s="113">
        <f>+LN(Prices!F226/Prices!F225)</f>
        <v>-1.0267373380371686E-3</v>
      </c>
      <c r="G229" s="113">
        <f>+LN(Prices!G226/Prices!G225)</f>
        <v>0.13065920300042674</v>
      </c>
      <c r="H229" s="113">
        <f>+LN(Prices!H226/Prices!H225)</f>
        <v>1.1710610969031679E-2</v>
      </c>
      <c r="I229" s="113">
        <f>+LN(Prices!I226/Prices!I225)</f>
        <v>1.0482712484774075E-2</v>
      </c>
      <c r="J229" s="113">
        <f>+LN(Prices!J226/Prices!J225)</f>
        <v>-1.3651879253398589E-3</v>
      </c>
      <c r="K229" s="114">
        <f>+LN(Prices!K226/Prices!K225)</f>
        <v>1.9546519743641473E-2</v>
      </c>
      <c r="L229" s="118">
        <f>+LN(Prices!L226/Prices!L225)</f>
        <v>6.1486330775584611E-3</v>
      </c>
      <c r="M229" s="118">
        <f t="array" ref="M229">+MMULT(B229:K229,w)</f>
        <v>1.6941553958588915E-2</v>
      </c>
      <c r="P229">
        <v>20041118</v>
      </c>
      <c r="Q229" s="113">
        <v>5.0000000000000001E-4</v>
      </c>
      <c r="R229" s="113">
        <v>-2.2000000000000001E-3</v>
      </c>
      <c r="S229" s="113">
        <v>1.1999999999999999E-3</v>
      </c>
    </row>
    <row r="230" spans="1:19" x14ac:dyDescent="0.35">
      <c r="A230" s="110">
        <v>38310</v>
      </c>
      <c r="B230" s="112">
        <f>+LN(Prices!B227/Prices!B226)</f>
        <v>-7.7841987466557121E-3</v>
      </c>
      <c r="C230" s="113">
        <f>+LN(Prices!C227/Prices!C226)</f>
        <v>-3.9675723404258689E-3</v>
      </c>
      <c r="D230" s="113">
        <f>+LN(Prices!D227/Prices!D226)</f>
        <v>-2.8362959332204934E-2</v>
      </c>
      <c r="E230" s="113">
        <f>+LN(Prices!E227/Prices!E226)</f>
        <v>-1.7110410833864439E-2</v>
      </c>
      <c r="F230" s="113">
        <f>+LN(Prices!F227/Prices!F226)</f>
        <v>-2.6472401748377162E-2</v>
      </c>
      <c r="G230" s="113">
        <f>+LN(Prices!G227/Prices!G226)</f>
        <v>-5.7849532986774518E-2</v>
      </c>
      <c r="H230" s="113">
        <f>+LN(Prices!H227/Prices!H226)</f>
        <v>-4.6130834855510984E-2</v>
      </c>
      <c r="I230" s="113">
        <f>+LN(Prices!I227/Prices!I226)</f>
        <v>-2.7533920667958661E-2</v>
      </c>
      <c r="J230" s="113">
        <f>+LN(Prices!J227/Prices!J226)</f>
        <v>-5.3788976235786864E-2</v>
      </c>
      <c r="K230" s="114">
        <f>+LN(Prices!K227/Prices!K226)</f>
        <v>-2.6144223882143762E-2</v>
      </c>
      <c r="L230" s="118">
        <f>+LN(Prices!L227/Prices!L226)</f>
        <v>-1.8322078364307749E-2</v>
      </c>
      <c r="M230" s="118">
        <f t="array" ref="M230">+MMULT(B230:K230,w)</f>
        <v>-2.9514503162970291E-2</v>
      </c>
      <c r="P230">
        <v>20041119</v>
      </c>
      <c r="Q230" s="113">
        <v>-1.11E-2</v>
      </c>
      <c r="R230" s="113">
        <v>-1.6000000000000001E-3</v>
      </c>
      <c r="S230" s="113">
        <v>9.300000000000001E-3</v>
      </c>
    </row>
    <row r="231" spans="1:19" x14ac:dyDescent="0.35">
      <c r="A231" s="110">
        <v>38313</v>
      </c>
      <c r="B231" s="112">
        <f>+LN(Prices!B228/Prices!B227)</f>
        <v>-7.8498822094620769E-3</v>
      </c>
      <c r="C231" s="113">
        <f>+LN(Prices!C228/Prices!C227)</f>
        <v>0.10616595427867644</v>
      </c>
      <c r="D231" s="113">
        <f>+LN(Prices!D228/Prices!D227)</f>
        <v>8.2645098498936517E-3</v>
      </c>
      <c r="E231" s="113">
        <f>+LN(Prices!E228/Prices!E227)</f>
        <v>-5.4975034912354776E-3</v>
      </c>
      <c r="F231" s="113">
        <f>+LN(Prices!F228/Prices!F227)</f>
        <v>7.3337394925021239E-3</v>
      </c>
      <c r="G231" s="113">
        <f>+LN(Prices!G228/Prices!G227)</f>
        <v>5.3191614776000266E-3</v>
      </c>
      <c r="H231" s="113">
        <f>+LN(Prices!H228/Prices!H227)</f>
        <v>-1.3055015701643607E-2</v>
      </c>
      <c r="I231" s="113">
        <f>+LN(Prices!I228/Prices!I227)</f>
        <v>2.1452436271668873E-2</v>
      </c>
      <c r="J231" s="113">
        <f>+LN(Prices!J228/Prices!J227)</f>
        <v>7.1822190472984604E-3</v>
      </c>
      <c r="K231" s="114">
        <f>+LN(Prices!K228/Prices!K227)</f>
        <v>-2.4860887524984876E-3</v>
      </c>
      <c r="L231" s="118">
        <f>+LN(Prices!L228/Prices!L227)</f>
        <v>1.0364181876726518E-2</v>
      </c>
      <c r="M231" s="118">
        <f t="array" ref="M231">+MMULT(B231:K231,w)</f>
        <v>1.2682953026279992E-2</v>
      </c>
      <c r="P231">
        <v>20041122</v>
      </c>
      <c r="Q231" s="113">
        <v>6.0000000000000001E-3</v>
      </c>
      <c r="R231" s="113">
        <v>4.7999999999999996E-3</v>
      </c>
      <c r="S231" s="113">
        <v>4.0999999999999995E-3</v>
      </c>
    </row>
    <row r="232" spans="1:19" x14ac:dyDescent="0.35">
      <c r="A232" s="110">
        <v>38314</v>
      </c>
      <c r="B232" s="112">
        <f>+LN(Prices!B229/Prices!B228)</f>
        <v>-4.5134694318118736E-3</v>
      </c>
      <c r="C232" s="113">
        <f>+LN(Prices!C229/Prices!C228)</f>
        <v>-1.2964876608955085E-3</v>
      </c>
      <c r="D232" s="113">
        <f>+LN(Prices!D229/Prices!D228)</f>
        <v>-1.3726838119722468E-3</v>
      </c>
      <c r="E232" s="113">
        <f>+LN(Prices!E229/Prices!E228)</f>
        <v>1.5702437934610083E-3</v>
      </c>
      <c r="F232" s="113">
        <f>+LN(Prices!F229/Prices!F228)</f>
        <v>-7.8641731344312078E-3</v>
      </c>
      <c r="G232" s="113">
        <f>+LN(Prices!G229/Prices!G228)</f>
        <v>-3.2347833865519399E-2</v>
      </c>
      <c r="H232" s="113">
        <f>+LN(Prices!H229/Prices!H228)</f>
        <v>6.8098744048628495E-3</v>
      </c>
      <c r="I232" s="113">
        <f>+LN(Prices!I229/Prices!I228)</f>
        <v>-6.3638813474973565E-3</v>
      </c>
      <c r="J232" s="113">
        <f>+LN(Prices!J229/Prices!J228)</f>
        <v>2.0307663641472722E-2</v>
      </c>
      <c r="K232" s="114">
        <f>+LN(Prices!K229/Prices!K228)</f>
        <v>-3.0759691518967642E-2</v>
      </c>
      <c r="L232" s="118">
        <f>+LN(Prices!L229/Prices!L228)</f>
        <v>-3.6283768343009924E-3</v>
      </c>
      <c r="M232" s="118">
        <f t="array" ref="M232">+MMULT(B232:K232,w)</f>
        <v>-5.5830438931298654E-3</v>
      </c>
      <c r="P232">
        <v>20041123</v>
      </c>
      <c r="Q232" s="113">
        <v>5.9999999999999995E-4</v>
      </c>
      <c r="R232" s="113">
        <v>2.8999999999999998E-3</v>
      </c>
      <c r="S232" s="113">
        <v>4.0999999999999995E-3</v>
      </c>
    </row>
    <row r="233" spans="1:19" x14ac:dyDescent="0.35">
      <c r="A233" s="110">
        <v>38315</v>
      </c>
      <c r="B233" s="112">
        <f>+LN(Prices!B230/Prices!B229)</f>
        <v>4.1396626670944922E-3</v>
      </c>
      <c r="C233" s="113">
        <f>+LN(Prices!C230/Prices!C229)</f>
        <v>4.4359838132657453E-2</v>
      </c>
      <c r="D233" s="113">
        <f>+LN(Prices!D230/Prices!D229)</f>
        <v>3.2701197839550146E-2</v>
      </c>
      <c r="E233" s="113">
        <f>+LN(Prices!E230/Prices!E229)</f>
        <v>7.0645948779309289E-3</v>
      </c>
      <c r="F233" s="113">
        <f>+LN(Prices!F230/Prices!F229)</f>
        <v>1.099488867143002E-2</v>
      </c>
      <c r="G233" s="113">
        <f>+LN(Prices!G230/Prices!G229)</f>
        <v>3.6758957030495497E-2</v>
      </c>
      <c r="H233" s="113">
        <f>+LN(Prices!H230/Prices!H229)</f>
        <v>1.1419797086798305E-2</v>
      </c>
      <c r="I233" s="113">
        <f>+LN(Prices!I230/Prices!I229)</f>
        <v>2.2576829696362655E-2</v>
      </c>
      <c r="J233" s="113">
        <f>+LN(Prices!J230/Prices!J229)</f>
        <v>8.3799373067506965E-3</v>
      </c>
      <c r="K233" s="114">
        <f>+LN(Prices!K230/Prices!K229)</f>
        <v>1.0215396079139958E-2</v>
      </c>
      <c r="L233" s="118">
        <f>+LN(Prices!L230/Prices!L229)</f>
        <v>1.2686369533176924E-2</v>
      </c>
      <c r="M233" s="118">
        <f t="array" ref="M233">+MMULT(B233:K233,w)</f>
        <v>1.8861109938821015E-2</v>
      </c>
      <c r="P233">
        <v>20041124</v>
      </c>
      <c r="Q233" s="113">
        <v>4.6999999999999993E-3</v>
      </c>
      <c r="R233" s="113">
        <v>3.3E-3</v>
      </c>
      <c r="S233" s="113">
        <v>1.5E-3</v>
      </c>
    </row>
    <row r="234" spans="1:19" x14ac:dyDescent="0.35">
      <c r="A234" s="110">
        <v>38317</v>
      </c>
      <c r="B234" s="112">
        <f>+LN(Prices!B231/Prices!B230)</f>
        <v>-1.5058713339635467E-3</v>
      </c>
      <c r="C234" s="113">
        <f>+LN(Prices!C231/Prices!C230)</f>
        <v>7.7835656916338822E-3</v>
      </c>
      <c r="D234" s="113">
        <f>+LN(Prices!D231/Prices!D230)</f>
        <v>5.3036454205965125E-3</v>
      </c>
      <c r="E234" s="113">
        <f>+LN(Prices!E231/Prices!E230)</f>
        <v>-1.0215879824873026E-2</v>
      </c>
      <c r="F234" s="113">
        <f>+LN(Prices!F231/Prices!F230)</f>
        <v>1.0375987932418965E-3</v>
      </c>
      <c r="G234" s="113">
        <f>+LN(Prices!G231/Prices!G230)</f>
        <v>-8.8066936559363603E-4</v>
      </c>
      <c r="H234" s="113">
        <f>+LN(Prices!H231/Prices!H230)</f>
        <v>8.7359240055074963E-3</v>
      </c>
      <c r="I234" s="113">
        <f>+LN(Prices!I231/Prices!I230)</f>
        <v>-6.2612148914819058E-3</v>
      </c>
      <c r="J234" s="113">
        <f>+LN(Prices!J231/Prices!J230)</f>
        <v>-1.3917886728226083E-3</v>
      </c>
      <c r="K234" s="114">
        <f>+LN(Prices!K231/Prices!K230)</f>
        <v>-1.7087886289624092E-2</v>
      </c>
      <c r="L234" s="118">
        <f>+LN(Prices!L231/Prices!L230)</f>
        <v>-2.7144957363674106E-3</v>
      </c>
      <c r="M234" s="118">
        <f t="array" ref="M234">+MMULT(B234:K234,w)</f>
        <v>-1.4482576467379029E-3</v>
      </c>
      <c r="P234">
        <v>20041126</v>
      </c>
      <c r="Q234" s="113">
        <v>1.1999999999999999E-3</v>
      </c>
      <c r="R234" s="113">
        <v>1.8E-3</v>
      </c>
      <c r="S234" s="113">
        <v>3.4999999999999996E-3</v>
      </c>
    </row>
    <row r="235" spans="1:19" x14ac:dyDescent="0.35">
      <c r="A235" s="110">
        <v>38320</v>
      </c>
      <c r="B235" s="112">
        <f>+LN(Prices!B232/Prices!B231)</f>
        <v>6.3728676226520592E-3</v>
      </c>
      <c r="C235" s="113">
        <f>+LN(Prices!C232/Prices!C231)</f>
        <v>5.850294419757459E-2</v>
      </c>
      <c r="D235" s="113">
        <f>+LN(Prices!D232/Prices!D231)</f>
        <v>8.1654608831597895E-3</v>
      </c>
      <c r="E235" s="113">
        <f>+LN(Prices!E232/Prices!E231)</f>
        <v>1.5810411534810374E-3</v>
      </c>
      <c r="F235" s="113">
        <f>+LN(Prices!F232/Prices!F231)</f>
        <v>-1.5192084255752952E-2</v>
      </c>
      <c r="G235" s="113">
        <f>+LN(Prices!G232/Prices!G231)</f>
        <v>6.1484603004524803E-3</v>
      </c>
      <c r="H235" s="113">
        <f>+LN(Prices!H232/Prices!H231)</f>
        <v>-3.8446798608099439E-3</v>
      </c>
      <c r="I235" s="113">
        <f>+LN(Prices!I232/Prices!I231)</f>
        <v>4.5816113516944255E-3</v>
      </c>
      <c r="J235" s="113">
        <f>+LN(Prices!J232/Prices!J231)</f>
        <v>-1.4496396013077745E-2</v>
      </c>
      <c r="K235" s="114">
        <f>+LN(Prices!K232/Prices!K231)</f>
        <v>-6.4797074067772052E-3</v>
      </c>
      <c r="L235" s="118">
        <f>+LN(Prices!L232/Prices!L231)</f>
        <v>1.3803149055775107E-3</v>
      </c>
      <c r="M235" s="118">
        <f t="array" ref="M235">+MMULT(B235:K235,w)</f>
        <v>4.5339517972596546E-3</v>
      </c>
      <c r="P235">
        <v>20041129</v>
      </c>
      <c r="Q235" s="113">
        <v>-2.0999999999999999E-3</v>
      </c>
      <c r="R235" s="113">
        <v>8.6E-3</v>
      </c>
      <c r="S235" s="113">
        <v>-2.2000000000000001E-3</v>
      </c>
    </row>
    <row r="236" spans="1:19" x14ac:dyDescent="0.35">
      <c r="A236" s="110">
        <v>38321</v>
      </c>
      <c r="B236" s="112">
        <f>+LN(Prices!B233/Prices!B232)</f>
        <v>1.491725789946903E-3</v>
      </c>
      <c r="C236" s="113">
        <f>+LN(Prices!C233/Prices!C232)</f>
        <v>-2.0512648303900902E-2</v>
      </c>
      <c r="D236" s="113">
        <f>+LN(Prices!D233/Prices!D232)</f>
        <v>-1.3203254913117014E-2</v>
      </c>
      <c r="E236" s="113">
        <f>+LN(Prices!E233/Prices!E232)</f>
        <v>4.7199049079828422E-3</v>
      </c>
      <c r="F236" s="113">
        <f>+LN(Prices!F233/Prices!F232)</f>
        <v>-1.0082477275762149E-2</v>
      </c>
      <c r="G236" s="113">
        <f>+LN(Prices!G233/Prices!G232)</f>
        <v>-3.508775529679254E-3</v>
      </c>
      <c r="H236" s="113">
        <f>+LN(Prices!H233/Prices!H232)</f>
        <v>1.8825282472618492E-2</v>
      </c>
      <c r="I236" s="113">
        <f>+LN(Prices!I233/Prices!I232)</f>
        <v>7.2017555297469423E-4</v>
      </c>
      <c r="J236" s="113">
        <f>+LN(Prices!J233/Prices!J232)</f>
        <v>2.352388758278875E-3</v>
      </c>
      <c r="K236" s="114">
        <f>+LN(Prices!K233/Prices!K232)</f>
        <v>-2.9934223612118803E-2</v>
      </c>
      <c r="L236" s="118">
        <f>+LN(Prices!L233/Prices!L232)</f>
        <v>-5.6727120274086074E-3</v>
      </c>
      <c r="M236" s="118">
        <f t="array" ref="M236">+MMULT(B236:K236,w)</f>
        <v>-4.9131902152776321E-3</v>
      </c>
      <c r="P236">
        <v>20041130</v>
      </c>
      <c r="Q236" s="113">
        <v>-3.7000000000000002E-3</v>
      </c>
      <c r="R236" s="113">
        <v>2.3E-3</v>
      </c>
      <c r="S236" s="113">
        <v>8.9999999999999998E-4</v>
      </c>
    </row>
    <row r="237" spans="1:19" x14ac:dyDescent="0.35">
      <c r="A237" s="110">
        <v>38322</v>
      </c>
      <c r="B237" s="112">
        <f>+LN(Prices!B234/Prices!B233)</f>
        <v>1.6277313252596817E-2</v>
      </c>
      <c r="C237" s="113">
        <f>+LN(Prices!C234/Prices!C233)</f>
        <v>1.0982283453206764E-2</v>
      </c>
      <c r="D237" s="113">
        <f>+LN(Prices!D234/Prices!D233)</f>
        <v>1.0050335853501506E-2</v>
      </c>
      <c r="E237" s="113">
        <f>+LN(Prices!E234/Prices!E233)</f>
        <v>2.7096088201344525E-2</v>
      </c>
      <c r="F237" s="113">
        <f>+LN(Prices!F234/Prices!F233)</f>
        <v>2.1106247201274405E-2</v>
      </c>
      <c r="G237" s="113">
        <f>+LN(Prices!G234/Prices!G233)</f>
        <v>-1.1489300047755809E-2</v>
      </c>
      <c r="H237" s="113">
        <f>+LN(Prices!H234/Prices!H233)</f>
        <v>7.5320466555819686E-3</v>
      </c>
      <c r="I237" s="113">
        <f>+LN(Prices!I234/Prices!I233)</f>
        <v>3.4012788367386089E-2</v>
      </c>
      <c r="J237" s="113">
        <f>+LN(Prices!J234/Prices!J233)</f>
        <v>6.062462181643484E-2</v>
      </c>
      <c r="K237" s="114">
        <f>+LN(Prices!K234/Prices!K233)</f>
        <v>3.1665113567238452E-2</v>
      </c>
      <c r="L237" s="118">
        <f>+LN(Prices!L234/Prices!L233)</f>
        <v>2.2431846774198499E-2</v>
      </c>
      <c r="M237" s="118">
        <f t="array" ref="M237">+MMULT(B237:K237,w)</f>
        <v>2.0785753832080957E-2</v>
      </c>
      <c r="P237">
        <v>20041201</v>
      </c>
      <c r="Q237" s="113">
        <v>1.4800000000000001E-2</v>
      </c>
      <c r="R237" s="113">
        <v>8.9999999999999998E-4</v>
      </c>
      <c r="S237" s="113">
        <v>-1.0500000000000001E-2</v>
      </c>
    </row>
    <row r="238" spans="1:19" x14ac:dyDescent="0.35">
      <c r="A238" s="110">
        <v>38323</v>
      </c>
      <c r="B238" s="112">
        <f>+LN(Prices!B235/Prices!B234)</f>
        <v>-5.8880005007567971E-3</v>
      </c>
      <c r="C238" s="113">
        <f>+LN(Prices!C235/Prices!C234)</f>
        <v>-3.8808230108084138E-2</v>
      </c>
      <c r="D238" s="113">
        <f>+LN(Prices!D235/Prices!D234)</f>
        <v>2.9558802241544429E-2</v>
      </c>
      <c r="E238" s="113">
        <f>+LN(Prices!E235/Prices!E234)</f>
        <v>-1.075374958754804E-2</v>
      </c>
      <c r="F238" s="113">
        <f>+LN(Prices!F235/Prices!F234)</f>
        <v>2.6115121316848552E-3</v>
      </c>
      <c r="G238" s="113">
        <f>+LN(Prices!G235/Prices!G234)</f>
        <v>8.8496152769826E-3</v>
      </c>
      <c r="H238" s="113">
        <f>+LN(Prices!H235/Prices!H234)</f>
        <v>4.7411192989368764E-3</v>
      </c>
      <c r="I238" s="113">
        <f>+LN(Prices!I235/Prices!I234)</f>
        <v>1.2921385079217111E-2</v>
      </c>
      <c r="J238" s="113">
        <f>+LN(Prices!J235/Prices!J234)</f>
        <v>4.421843980959872E-4</v>
      </c>
      <c r="K238" s="114">
        <f>+LN(Prices!K235/Prices!K234)</f>
        <v>-1.7027125695352748E-2</v>
      </c>
      <c r="L238" s="118">
        <f>+LN(Prices!L235/Prices!L234)</f>
        <v>3.7263652100097376E-3</v>
      </c>
      <c r="M238" s="118">
        <f t="array" ref="M238">+MMULT(B238:K238,w)</f>
        <v>-1.3352487465279859E-3</v>
      </c>
      <c r="P238">
        <v>20041202</v>
      </c>
      <c r="Q238" s="113">
        <v>-7.000000000000001E-4</v>
      </c>
      <c r="R238" s="113">
        <v>1.2999999999999999E-3</v>
      </c>
      <c r="S238" s="113">
        <v>-8.1000000000000013E-3</v>
      </c>
    </row>
    <row r="239" spans="1:19" x14ac:dyDescent="0.35">
      <c r="A239" s="110">
        <v>38324</v>
      </c>
      <c r="B239" s="112">
        <f>+LN(Prices!B236/Prices!B235)</f>
        <v>5.1567159352863892E-3</v>
      </c>
      <c r="C239" s="113">
        <f>+LN(Prices!C236/Prices!C235)</f>
        <v>-3.957653265720832E-2</v>
      </c>
      <c r="D239" s="113">
        <f>+LN(Prices!D236/Prices!D235)</f>
        <v>-3.0706267729649363E-3</v>
      </c>
      <c r="E239" s="113">
        <f>+LN(Prices!E236/Prices!E235)</f>
        <v>6.1603087473533474E-3</v>
      </c>
      <c r="F239" s="113">
        <f>+LN(Prices!F236/Prices!F235)</f>
        <v>1.1907840431951349E-2</v>
      </c>
      <c r="G239" s="113">
        <f>+LN(Prices!G236/Prices!G235)</f>
        <v>-4.4150182091167202E-3</v>
      </c>
      <c r="H239" s="113">
        <f>+LN(Prices!H236/Prices!H235)</f>
        <v>-1.9935217167751759E-3</v>
      </c>
      <c r="I239" s="113">
        <f>+LN(Prices!I236/Prices!I235)</f>
        <v>-2.7540845419183283E-3</v>
      </c>
      <c r="J239" s="113">
        <f>+LN(Prices!J236/Prices!J235)</f>
        <v>2.6179505581770863E-2</v>
      </c>
      <c r="K239" s="114">
        <f>+LN(Prices!K236/Prices!K235)</f>
        <v>5.149356693303115E-2</v>
      </c>
      <c r="L239" s="118">
        <f>+LN(Prices!L236/Prices!L235)</f>
        <v>7.7458137751392072E-4</v>
      </c>
      <c r="M239" s="118">
        <f t="array" ref="M239">+MMULT(B239:K239,w)</f>
        <v>4.908815373140963E-3</v>
      </c>
      <c r="P239">
        <v>20041203</v>
      </c>
      <c r="Q239" s="113">
        <v>4.0000000000000002E-4</v>
      </c>
      <c r="R239" s="113">
        <v>-1.7000000000000001E-3</v>
      </c>
      <c r="S239" s="113">
        <v>2.0999999999999999E-3</v>
      </c>
    </row>
    <row r="240" spans="1:19" x14ac:dyDescent="0.35">
      <c r="A240" s="110">
        <v>38327</v>
      </c>
      <c r="B240" s="112">
        <f>+LN(Prices!B237/Prices!B236)</f>
        <v>3.6645845561451328E-3</v>
      </c>
      <c r="C240" s="113">
        <f>+LN(Prices!C237/Prices!C236)</f>
        <v>4.8274487186560952E-2</v>
      </c>
      <c r="D240" s="113">
        <f>+LN(Prices!D237/Prices!D236)</f>
        <v>-4.6236917718409775E-3</v>
      </c>
      <c r="E240" s="113">
        <f>+LN(Prices!E237/Prices!E236)</f>
        <v>2.3518077974228235E-2</v>
      </c>
      <c r="F240" s="113">
        <f>+LN(Prices!F237/Prices!F236)</f>
        <v>1.987206762485056E-2</v>
      </c>
      <c r="G240" s="113">
        <f>+LN(Prices!G237/Prices!G236)</f>
        <v>-8.888947417246152E-3</v>
      </c>
      <c r="H240" s="113">
        <f>+LN(Prices!H237/Prices!H236)</f>
        <v>-1.5079451355857624E-2</v>
      </c>
      <c r="I240" s="113">
        <f>+LN(Prices!I237/Prices!I236)</f>
        <v>-2.0738966476497099E-3</v>
      </c>
      <c r="J240" s="113">
        <f>+LN(Prices!J237/Prices!J236)</f>
        <v>6.7843776272892384E-2</v>
      </c>
      <c r="K240" s="114">
        <f>+LN(Prices!K237/Prices!K236)</f>
        <v>4.1710519452193119E-3</v>
      </c>
      <c r="L240" s="118">
        <f>+LN(Prices!L237/Prices!L236)</f>
        <v>3.2096601755593618E-3</v>
      </c>
      <c r="M240" s="118">
        <f t="array" ref="M240">+MMULT(B240:K240,w)</f>
        <v>1.3667805836730211E-2</v>
      </c>
      <c r="P240">
        <v>20041206</v>
      </c>
      <c r="Q240" s="113">
        <v>-1.2999999999999999E-3</v>
      </c>
      <c r="R240" s="113">
        <v>-3.9000000000000003E-3</v>
      </c>
      <c r="S240" s="113">
        <v>-8.0000000000000004E-4</v>
      </c>
    </row>
    <row r="241" spans="1:19" x14ac:dyDescent="0.35">
      <c r="A241" s="110">
        <v>38328</v>
      </c>
      <c r="B241" s="112">
        <f>+LN(Prices!B238/Prices!B237)</f>
        <v>-9.5614476010717018E-3</v>
      </c>
      <c r="C241" s="113">
        <f>+LN(Prices!C238/Prices!C237)</f>
        <v>-4.4921808352993378E-2</v>
      </c>
      <c r="D241" s="113">
        <f>+LN(Prices!D238/Prices!D237)</f>
        <v>-4.63729027254699E-2</v>
      </c>
      <c r="E241" s="113">
        <f>+LN(Prices!E238/Prices!E237)</f>
        <v>-2.1214683693848071E-2</v>
      </c>
      <c r="F241" s="113">
        <f>+LN(Prices!F238/Prices!F237)</f>
        <v>-4.54922780130179E-3</v>
      </c>
      <c r="G241" s="113">
        <f>+LN(Prices!G238/Prices!G237)</f>
        <v>4.110766799741572E-2</v>
      </c>
      <c r="H241" s="113">
        <f>+LN(Prices!H238/Prices!H237)</f>
        <v>-3.321195968602858E-2</v>
      </c>
      <c r="I241" s="113">
        <f>+LN(Prices!I238/Prices!I237)</f>
        <v>-1.1137620275595417E-2</v>
      </c>
      <c r="J241" s="113">
        <f>+LN(Prices!J238/Prices!J237)</f>
        <v>-5.628295387181638E-2</v>
      </c>
      <c r="K241" s="114">
        <f>+LN(Prices!K238/Prices!K237)</f>
        <v>-2.2322107526102673E-2</v>
      </c>
      <c r="L241" s="118">
        <f>+LN(Prices!L238/Prices!L237)</f>
        <v>-1.8860487015463698E-2</v>
      </c>
      <c r="M241" s="118">
        <f t="array" ref="M241">+MMULT(B241:K241,w)</f>
        <v>-2.0846704353681217E-2</v>
      </c>
      <c r="P241">
        <v>20041207</v>
      </c>
      <c r="Q241" s="113">
        <v>-1.1599999999999999E-2</v>
      </c>
      <c r="R241" s="113">
        <v>-9.1000000000000004E-3</v>
      </c>
      <c r="S241" s="113">
        <v>3.7000000000000002E-3</v>
      </c>
    </row>
    <row r="242" spans="1:19" x14ac:dyDescent="0.35">
      <c r="A242" s="110">
        <v>38329</v>
      </c>
      <c r="B242" s="112">
        <f>+LN(Prices!B239/Prices!B238)</f>
        <v>1.0658658816362231E-2</v>
      </c>
      <c r="C242" s="113">
        <f>+LN(Prices!C239/Prices!C238)</f>
        <v>6.1834457866543234E-3</v>
      </c>
      <c r="D242" s="113">
        <f>+LN(Prices!D239/Prices!D238)</f>
        <v>-8.0938895555858405E-4</v>
      </c>
      <c r="E242" s="113">
        <f>+LN(Prices!E239/Prices!E238)</f>
        <v>1.1422090796536555E-2</v>
      </c>
      <c r="F242" s="113">
        <f>+LN(Prices!F239/Prices!F238)</f>
        <v>3.5370007879786201E-3</v>
      </c>
      <c r="G242" s="113">
        <f>+LN(Prices!G239/Prices!G238)</f>
        <v>-3.1334156170435501E-2</v>
      </c>
      <c r="H242" s="113">
        <f>+LN(Prices!H239/Prices!H238)</f>
        <v>1.3520746795846684E-2</v>
      </c>
      <c r="I242" s="113">
        <f>+LN(Prices!I239/Prices!I238)</f>
        <v>1.7117771890310256E-2</v>
      </c>
      <c r="J242" s="113">
        <f>+LN(Prices!J239/Prices!J238)</f>
        <v>-2.5437888110627437E-2</v>
      </c>
      <c r="K242" s="114">
        <f>+LN(Prices!K239/Prices!K238)</f>
        <v>-2.0221272033489647E-2</v>
      </c>
      <c r="L242" s="118">
        <f>+LN(Prices!L239/Prices!L238)</f>
        <v>7.8841235154406865E-3</v>
      </c>
      <c r="M242" s="118">
        <f t="array" ref="M242">+MMULT(B242:K242,w)</f>
        <v>-1.5362990396422501E-3</v>
      </c>
      <c r="P242">
        <v>20041208</v>
      </c>
      <c r="Q242" s="113">
        <v>4.5999999999999999E-3</v>
      </c>
      <c r="R242" s="113">
        <v>4.0999999999999995E-3</v>
      </c>
      <c r="S242" s="113">
        <v>-3.4000000000000002E-3</v>
      </c>
    </row>
    <row r="243" spans="1:19" x14ac:dyDescent="0.35">
      <c r="A243" s="110">
        <v>38330</v>
      </c>
      <c r="B243" s="112">
        <f>+LN(Prices!B240/Prices!B239)</f>
        <v>-4.761795771435642E-3</v>
      </c>
      <c r="C243" s="113">
        <f>+LN(Prices!C240/Prices!C239)</f>
        <v>1.1149780092831359E-2</v>
      </c>
      <c r="D243" s="113">
        <f>+LN(Prices!D240/Prices!D239)</f>
        <v>3.3442606970461773E-2</v>
      </c>
      <c r="E243" s="113">
        <f>+LN(Prices!E240/Prices!E239)</f>
        <v>6.0314485609634103E-3</v>
      </c>
      <c r="F243" s="113">
        <f>+LN(Prices!F240/Prices!F239)</f>
        <v>-2.0406247218198576E-2</v>
      </c>
      <c r="G243" s="113">
        <f>+LN(Prices!G240/Prices!G239)</f>
        <v>3.6462372537355014E-2</v>
      </c>
      <c r="H243" s="113">
        <f>+LN(Prices!H240/Prices!H239)</f>
        <v>2.8013036227674103E-2</v>
      </c>
      <c r="I243" s="113">
        <f>+LN(Prices!I240/Prices!I239)</f>
        <v>-3.9062549670650995E-3</v>
      </c>
      <c r="J243" s="113">
        <f>+LN(Prices!J240/Prices!J239)</f>
        <v>-3.555930203648669E-2</v>
      </c>
      <c r="K243" s="114">
        <f>+LN(Prices!K240/Prices!K239)</f>
        <v>-1.0923340644811302E-2</v>
      </c>
      <c r="L243" s="118">
        <f>+LN(Prices!L240/Prices!L239)</f>
        <v>4.9070684136628181E-3</v>
      </c>
      <c r="M243" s="118">
        <f t="array" ref="M243">+MMULT(B243:K243,w)</f>
        <v>3.9542303751288347E-3</v>
      </c>
      <c r="P243">
        <v>20041209</v>
      </c>
      <c r="Q243" s="113">
        <v>4.4000000000000003E-3</v>
      </c>
      <c r="R243" s="113">
        <v>-7.7000000000000002E-3</v>
      </c>
      <c r="S243" s="113">
        <v>1.5E-3</v>
      </c>
    </row>
    <row r="244" spans="1:19" x14ac:dyDescent="0.35">
      <c r="A244" s="110">
        <v>38331</v>
      </c>
      <c r="B244" s="112">
        <f>+LN(Prices!B241/Prices!B240)</f>
        <v>-5.5244506256642264E-3</v>
      </c>
      <c r="C244" s="113">
        <f>+LN(Prices!C241/Prices!C240)</f>
        <v>1.7964691496604977E-2</v>
      </c>
      <c r="D244" s="113">
        <f>+LN(Prices!D241/Prices!D240)</f>
        <v>-7.5986216522744869E-3</v>
      </c>
      <c r="E244" s="113">
        <f>+LN(Prices!E241/Prices!E240)</f>
        <v>-7.5392939649861451E-4</v>
      </c>
      <c r="F244" s="113">
        <f>+LN(Prices!F241/Prices!F240)</f>
        <v>1.0274418169375144E-3</v>
      </c>
      <c r="G244" s="113">
        <f>+LN(Prices!G241/Prices!G240)</f>
        <v>8.5215173456627293E-4</v>
      </c>
      <c r="H244" s="113">
        <f>+LN(Prices!H241/Prices!H240)</f>
        <v>-1.9526422350355378E-2</v>
      </c>
      <c r="I244" s="113">
        <f>+LN(Prices!I241/Prices!I240)</f>
        <v>-2.9973084116868619E-3</v>
      </c>
      <c r="J244" s="113">
        <f>+LN(Prices!J241/Prices!J240)</f>
        <v>-1.2292437961854787E-2</v>
      </c>
      <c r="K244" s="114">
        <f>+LN(Prices!K241/Prices!K240)</f>
        <v>-8.826572925848054E-3</v>
      </c>
      <c r="L244" s="118">
        <f>+LN(Prices!L241/Prices!L240)</f>
        <v>-2.8802956194730945E-3</v>
      </c>
      <c r="M244" s="118">
        <f t="array" ref="M244">+MMULT(B244:K244,w)</f>
        <v>-3.7675458276073648E-3</v>
      </c>
      <c r="P244">
        <v>20041210</v>
      </c>
      <c r="Q244" s="113">
        <v>-1E-4</v>
      </c>
      <c r="R244" s="113">
        <v>4.5000000000000005E-3</v>
      </c>
      <c r="S244" s="113">
        <v>2.0999999999999999E-3</v>
      </c>
    </row>
    <row r="245" spans="1:19" x14ac:dyDescent="0.35">
      <c r="A245" s="110">
        <v>38334</v>
      </c>
      <c r="B245" s="112">
        <f>+LN(Prices!B242/Prices!B241)</f>
        <v>6.255735191134623E-3</v>
      </c>
      <c r="C245" s="113">
        <f>+LN(Prices!C242/Prices!C241)</f>
        <v>-3.6896652123462781E-3</v>
      </c>
      <c r="D245" s="113">
        <f>+LN(Prices!D242/Prices!D241)</f>
        <v>1.839443430229507E-3</v>
      </c>
      <c r="E245" s="113">
        <f>+LN(Prices!E242/Prices!E241)</f>
        <v>9.6818191264244666E-2</v>
      </c>
      <c r="F245" s="113">
        <f>+LN(Prices!F242/Prices!F241)</f>
        <v>-7.7544137909515368E-3</v>
      </c>
      <c r="G245" s="113">
        <f>+LN(Prices!G242/Prices!G241)</f>
        <v>8.4879634549438213E-2</v>
      </c>
      <c r="H245" s="113">
        <f>+LN(Prices!H242/Prices!H241)</f>
        <v>1.9777520907858018E-2</v>
      </c>
      <c r="I245" s="113">
        <f>+LN(Prices!I242/Prices!I241)</f>
        <v>1.3759794147158184E-2</v>
      </c>
      <c r="J245" s="113">
        <f>+LN(Prices!J242/Prices!J241)</f>
        <v>1.2744824307502508E-2</v>
      </c>
      <c r="K245" s="114">
        <f>+LN(Prices!K242/Prices!K241)</f>
        <v>3.0984617102240261E-3</v>
      </c>
      <c r="L245" s="118">
        <f>+LN(Prices!L242/Prices!L241)</f>
        <v>9.9185022990292953E-3</v>
      </c>
      <c r="M245" s="118">
        <f t="array" ref="M245">+MMULT(B245:K245,w)</f>
        <v>2.2772952650449194E-2</v>
      </c>
      <c r="P245">
        <v>20041213</v>
      </c>
      <c r="Q245" s="113">
        <v>8.6E-3</v>
      </c>
      <c r="R245" s="113">
        <v>0</v>
      </c>
      <c r="S245" s="113">
        <v>-1E-4</v>
      </c>
    </row>
    <row r="246" spans="1:19" x14ac:dyDescent="0.35">
      <c r="A246" s="110">
        <v>38335</v>
      </c>
      <c r="B246" s="112">
        <f>+LN(Prices!B243/Prices!B242)</f>
        <v>-7.3128456547029918E-4</v>
      </c>
      <c r="C246" s="113">
        <f>+LN(Prices!C243/Prices!C242)</f>
        <v>5.856366581356777E-3</v>
      </c>
      <c r="D246" s="113">
        <f>+LN(Prices!D243/Prices!D242)</f>
        <v>4.4531835215939706E-3</v>
      </c>
      <c r="E246" s="113">
        <f>+LN(Prices!E243/Prices!E242)</f>
        <v>-2.7722116916100721E-2</v>
      </c>
      <c r="F246" s="113">
        <f>+LN(Prices!F243/Prices!F242)</f>
        <v>5.2300364452309567E-4</v>
      </c>
      <c r="G246" s="113">
        <f>+LN(Prices!G243/Prices!G242)</f>
        <v>-1.4184634991956413E-2</v>
      </c>
      <c r="H246" s="113">
        <f>+LN(Prices!H243/Prices!H242)</f>
        <v>1.5198996958717841E-2</v>
      </c>
      <c r="I246" s="113">
        <f>+LN(Prices!I243/Prices!I242)</f>
        <v>3.1854886912569776E-3</v>
      </c>
      <c r="J246" s="113">
        <f>+LN(Prices!J243/Prices!J242)</f>
        <v>1.9261513742275336E-2</v>
      </c>
      <c r="K246" s="114">
        <f>+LN(Prices!K243/Prices!K242)</f>
        <v>2.6600477883174798E-2</v>
      </c>
      <c r="L246" s="118">
        <f>+LN(Prices!L243/Prices!L242)</f>
        <v>3.8785748396259205E-3</v>
      </c>
      <c r="M246" s="118">
        <f t="array" ref="M246">+MMULT(B246:K246,w)</f>
        <v>3.244099454937136E-3</v>
      </c>
      <c r="P246">
        <v>20041214</v>
      </c>
      <c r="Q246" s="113">
        <v>4.5000000000000005E-3</v>
      </c>
      <c r="R246" s="113">
        <v>5.1000000000000004E-3</v>
      </c>
      <c r="S246" s="113">
        <v>-1.7000000000000001E-3</v>
      </c>
    </row>
    <row r="247" spans="1:19" x14ac:dyDescent="0.35">
      <c r="A247" s="110">
        <v>38336</v>
      </c>
      <c r="B247" s="112">
        <f>+LN(Prices!B244/Prices!B243)</f>
        <v>-4.4171162382492081E-3</v>
      </c>
      <c r="C247" s="113">
        <f>+LN(Prices!C244/Prices!C243)</f>
        <v>-4.7356493798482744E-4</v>
      </c>
      <c r="D247" s="113">
        <f>+LN(Prices!D244/Prices!D243)</f>
        <v>7.8380147709646096E-4</v>
      </c>
      <c r="E247" s="113">
        <f>+LN(Prices!E244/Prices!E243)</f>
        <v>-9.887948565450078E-3</v>
      </c>
      <c r="F247" s="113">
        <f>+LN(Prices!F244/Prices!F243)</f>
        <v>6.2039683294909101E-3</v>
      </c>
      <c r="G247" s="113">
        <f>+LN(Prices!G244/Prices!G243)</f>
        <v>1.6919545858602059E-2</v>
      </c>
      <c r="H247" s="113">
        <f>+LN(Prices!H244/Prices!H243)</f>
        <v>1.3752672552037097E-2</v>
      </c>
      <c r="I247" s="113">
        <f>+LN(Prices!I244/Prices!I243)</f>
        <v>6.7879589189510994E-3</v>
      </c>
      <c r="J247" s="113">
        <f>+LN(Prices!J244/Prices!J243)</f>
        <v>4.4267447233519667E-3</v>
      </c>
      <c r="K247" s="114">
        <f>+LN(Prices!K244/Prices!K243)</f>
        <v>-4.3152404949550575E-3</v>
      </c>
      <c r="L247" s="118">
        <f>+LN(Prices!L244/Prices!L243)</f>
        <v>-2.3561339561877516E-3</v>
      </c>
      <c r="M247" s="118">
        <f t="array" ref="M247">+MMULT(B247:K247,w)</f>
        <v>2.9780821622890424E-3</v>
      </c>
      <c r="P247">
        <v>20041215</v>
      </c>
      <c r="Q247" s="113">
        <v>3.3E-3</v>
      </c>
      <c r="R247" s="113">
        <v>4.1999999999999997E-3</v>
      </c>
      <c r="S247" s="113">
        <v>4.6999999999999993E-3</v>
      </c>
    </row>
    <row r="248" spans="1:19" x14ac:dyDescent="0.35">
      <c r="A248" s="110">
        <v>38337</v>
      </c>
      <c r="B248" s="112">
        <f>+LN(Prices!B245/Prices!B244)</f>
        <v>1.8398185310618625E-3</v>
      </c>
      <c r="C248" s="113">
        <f>+LN(Prices!C245/Prices!C244)</f>
        <v>2.0273981901078351E-2</v>
      </c>
      <c r="D248" s="113">
        <f>+LN(Prices!D245/Prices!D244)</f>
        <v>-3.2111024791548773E-2</v>
      </c>
      <c r="E248" s="113">
        <f>+LN(Prices!E245/Prices!E244)</f>
        <v>0</v>
      </c>
      <c r="F248" s="113">
        <f>+LN(Prices!F245/Prices!F244)</f>
        <v>0</v>
      </c>
      <c r="G248" s="113">
        <f>+LN(Prices!G245/Prices!G244)</f>
        <v>4.1648808292465173E-2</v>
      </c>
      <c r="H248" s="113">
        <f>+LN(Prices!H245/Prices!H244)</f>
        <v>-2.3443393189939599E-2</v>
      </c>
      <c r="I248" s="113">
        <f>+LN(Prices!I245/Prices!I244)</f>
        <v>-2.027683695673663E-2</v>
      </c>
      <c r="J248" s="113">
        <f>+LN(Prices!J245/Prices!J244)</f>
        <v>-6.6474873637579176E-3</v>
      </c>
      <c r="K248" s="114">
        <f>+LN(Prices!K245/Prices!K244)</f>
        <v>-1.1737533384759413E-2</v>
      </c>
      <c r="L248" s="118">
        <f>+LN(Prices!L245/Prices!L244)</f>
        <v>-9.9095588481820304E-3</v>
      </c>
      <c r="M248" s="118">
        <f t="array" ref="M248">+MMULT(B248:K248,w)</f>
        <v>-3.0453666962136955E-3</v>
      </c>
      <c r="P248">
        <v>20041216</v>
      </c>
      <c r="Q248" s="113">
        <v>-2.8000000000000004E-3</v>
      </c>
      <c r="R248" s="113">
        <v>-4.1999999999999997E-3</v>
      </c>
      <c r="S248" s="113">
        <v>3.0999999999999999E-3</v>
      </c>
    </row>
    <row r="249" spans="1:19" x14ac:dyDescent="0.35">
      <c r="A249" s="110">
        <v>38338</v>
      </c>
      <c r="B249" s="112">
        <f>+LN(Prices!B246/Prices!B245)</f>
        <v>-7.3887932488561703E-3</v>
      </c>
      <c r="C249" s="113">
        <f>+LN(Prices!C246/Prices!C245)</f>
        <v>-2.4410282085558396E-2</v>
      </c>
      <c r="D249" s="113">
        <f>+LN(Prices!D246/Prices!D245)</f>
        <v>-8.3138604613221707E-3</v>
      </c>
      <c r="E249" s="113">
        <f>+LN(Prices!E246/Prices!E245)</f>
        <v>-7.8350467105452407E-3</v>
      </c>
      <c r="F249" s="113">
        <f>+LN(Prices!F246/Prices!F245)</f>
        <v>-2.1362064085178906E-2</v>
      </c>
      <c r="G249" s="113">
        <f>+LN(Prices!G246/Prices!G245)</f>
        <v>-2.8855456832555648E-2</v>
      </c>
      <c r="H249" s="113">
        <f>+LN(Prices!H246/Prices!H245)</f>
        <v>-9.9925064522454797E-4</v>
      </c>
      <c r="I249" s="113">
        <f>+LN(Prices!I246/Prices!I245)</f>
        <v>-2.0970108594850073E-3</v>
      </c>
      <c r="J249" s="113">
        <f>+LN(Prices!J246/Prices!J245)</f>
        <v>-2.6714174391072611E-3</v>
      </c>
      <c r="K249" s="114">
        <f>+LN(Prices!K246/Prices!K245)</f>
        <v>-4.3794340919397065E-3</v>
      </c>
      <c r="L249" s="118">
        <f>+LN(Prices!L246/Prices!L245)</f>
        <v>-6.8721929017397593E-3</v>
      </c>
      <c r="M249" s="118">
        <f t="array" ref="M249">+MMULT(B249:K249,w)</f>
        <v>-1.0831261645977306E-2</v>
      </c>
      <c r="P249">
        <v>20041217</v>
      </c>
      <c r="Q249" s="113">
        <v>-5.5000000000000005E-3</v>
      </c>
      <c r="R249" s="113">
        <v>5.1999999999999998E-3</v>
      </c>
      <c r="S249" s="113">
        <v>4.5999999999999999E-3</v>
      </c>
    </row>
    <row r="250" spans="1:19" x14ac:dyDescent="0.35">
      <c r="A250" s="110">
        <v>38341</v>
      </c>
      <c r="B250" s="112">
        <f>+LN(Prices!B247/Prices!B246)</f>
        <v>-3.6950785168418215E-4</v>
      </c>
      <c r="C250" s="113">
        <f>+LN(Prices!C247/Prices!C246)</f>
        <v>-3.5550078282984642E-2</v>
      </c>
      <c r="D250" s="113">
        <f>+LN(Prices!D247/Prices!D246)</f>
        <v>-3.077637824773377E-3</v>
      </c>
      <c r="E250" s="113">
        <f>+LN(Prices!E247/Prices!E246)</f>
        <v>-2.9029903452637573E-2</v>
      </c>
      <c r="F250" s="113">
        <f>+LN(Prices!F247/Prices!F246)</f>
        <v>3.1570483647743101E-3</v>
      </c>
      <c r="G250" s="113">
        <f>+LN(Prices!G247/Prices!G246)</f>
        <v>-2.1807717811398411E-2</v>
      </c>
      <c r="H250" s="113">
        <f>+LN(Prices!H247/Prices!H246)</f>
        <v>-2.68506505523863E-2</v>
      </c>
      <c r="I250" s="113">
        <f>+LN(Prices!I247/Prices!I246)</f>
        <v>-9.7086967250717623E-3</v>
      </c>
      <c r="J250" s="113">
        <f>+LN(Prices!J247/Prices!J246)</f>
        <v>-2.6656197655412679E-2</v>
      </c>
      <c r="K250" s="114">
        <f>+LN(Prices!K247/Prices!K246)</f>
        <v>-3.0793790190873915E-3</v>
      </c>
      <c r="L250" s="118">
        <f>+LN(Prices!L247/Prices!L246)</f>
        <v>-2.91038849594849E-3</v>
      </c>
      <c r="M250" s="118">
        <f t="array" ref="M250">+MMULT(B250:K250,w)</f>
        <v>-1.5297272081066203E-2</v>
      </c>
      <c r="P250">
        <v>20041220</v>
      </c>
      <c r="Q250" s="113">
        <v>-1.2999999999999999E-3</v>
      </c>
      <c r="R250" s="113">
        <v>-6.1999999999999998E-3</v>
      </c>
      <c r="S250" s="113">
        <v>4.7999999999999996E-3</v>
      </c>
    </row>
    <row r="251" spans="1:19" x14ac:dyDescent="0.35">
      <c r="A251" s="110">
        <v>38342</v>
      </c>
      <c r="B251" s="112">
        <f>+LN(Prices!B248/Prices!B247)</f>
        <v>4.4387357628009674E-3</v>
      </c>
      <c r="C251" s="113">
        <f>+LN(Prices!C248/Prices!C247)</f>
        <v>1.5347833200942467E-2</v>
      </c>
      <c r="D251" s="113">
        <f>+LN(Prices!D248/Prices!D247)</f>
        <v>0</v>
      </c>
      <c r="E251" s="113">
        <f>+LN(Prices!E248/Prices!E247)</f>
        <v>1.5346870187695131E-2</v>
      </c>
      <c r="F251" s="113">
        <f>+LN(Prices!F248/Prices!F247)</f>
        <v>1.6141299905040814E-2</v>
      </c>
      <c r="G251" s="113">
        <f>+LN(Prices!G248/Prices!G247)</f>
        <v>-7.9051795071132611E-3</v>
      </c>
      <c r="H251" s="113">
        <f>+LN(Prices!H248/Prices!H247)</f>
        <v>1.1233204666057076E-2</v>
      </c>
      <c r="I251" s="113">
        <f>+LN(Prices!I248/Prices!I247)</f>
        <v>2.3929865270370308E-2</v>
      </c>
      <c r="J251" s="113">
        <f>+LN(Prices!J248/Prices!J247)</f>
        <v>-5.0493566083660048E-3</v>
      </c>
      <c r="K251" s="114">
        <f>+LN(Prices!K248/Prices!K247)</f>
        <v>3.4210497279322516E-2</v>
      </c>
      <c r="L251" s="118">
        <f>+LN(Prices!L248/Prices!L247)</f>
        <v>1.0802202982629221E-2</v>
      </c>
      <c r="M251" s="118">
        <f t="array" ref="M251">+MMULT(B251:K251,w)</f>
        <v>1.0769377015675001E-2</v>
      </c>
      <c r="P251">
        <v>20041221</v>
      </c>
      <c r="Q251" s="113">
        <v>9.1999999999999998E-3</v>
      </c>
      <c r="R251" s="113">
        <v>2.7000000000000001E-3</v>
      </c>
      <c r="S251" s="113">
        <v>-5.9999999999999995E-4</v>
      </c>
    </row>
    <row r="252" spans="1:19" x14ac:dyDescent="0.35">
      <c r="A252" s="110">
        <v>38343</v>
      </c>
      <c r="B252" s="112">
        <f>+LN(Prices!B249/Prices!B248)</f>
        <v>-3.6998565450541972E-3</v>
      </c>
      <c r="C252" s="113">
        <f>+LN(Prices!C249/Prices!C248)</f>
        <v>9.2404368060857735E-4</v>
      </c>
      <c r="D252" s="113">
        <f>+LN(Prices!D249/Prices!D248)</f>
        <v>1.7038951779170645E-2</v>
      </c>
      <c r="E252" s="113">
        <f>+LN(Prices!E249/Prices!E248)</f>
        <v>-6.5506102154994856E-3</v>
      </c>
      <c r="F252" s="113">
        <f>+LN(Prices!F249/Prices!F248)</f>
        <v>-2.0679835472339927E-3</v>
      </c>
      <c r="G252" s="113">
        <f>+LN(Prices!G249/Prices!G248)</f>
        <v>-7.410797215372196E-2</v>
      </c>
      <c r="H252" s="113">
        <f>+LN(Prices!H249/Prices!H248)</f>
        <v>3.2948958968527058E-3</v>
      </c>
      <c r="I252" s="113">
        <f>+LN(Prices!I249/Prices!I248)</f>
        <v>1.0406870917451015E-2</v>
      </c>
      <c r="J252" s="113">
        <f>+LN(Prices!J249/Prices!J248)</f>
        <v>4.5913762935140944E-3</v>
      </c>
      <c r="K252" s="114">
        <f>+LN(Prices!K249/Prices!K248)</f>
        <v>-1.7021280705305296E-3</v>
      </c>
      <c r="L252" s="118">
        <f>+LN(Prices!L249/Prices!L248)</f>
        <v>2.6746695106019827E-3</v>
      </c>
      <c r="M252" s="118">
        <f t="array" ref="M252">+MMULT(B252:K252,w)</f>
        <v>-5.1872411964443126E-3</v>
      </c>
      <c r="P252">
        <v>20041222</v>
      </c>
      <c r="Q252" s="113">
        <v>3.9000000000000003E-3</v>
      </c>
      <c r="R252" s="113">
        <v>5.0000000000000001E-4</v>
      </c>
      <c r="S252" s="113">
        <v>-3.0000000000000001E-3</v>
      </c>
    </row>
    <row r="253" spans="1:19" x14ac:dyDescent="0.35">
      <c r="A253" s="110">
        <v>38344</v>
      </c>
      <c r="B253" s="112">
        <f>+LN(Prices!B250/Prices!B249)</f>
        <v>1.4852277269506028E-3</v>
      </c>
      <c r="C253" s="113">
        <f>+LN(Prices!C250/Prices!C249)</f>
        <v>4.0786755930765604E-3</v>
      </c>
      <c r="D253" s="113">
        <f>+LN(Prices!D250/Prices!D249)</f>
        <v>-1.0732493651608784E-3</v>
      </c>
      <c r="E253" s="113">
        <f>+LN(Prices!E250/Prices!E249)</f>
        <v>-4.3884582435913082E-3</v>
      </c>
      <c r="F253" s="113">
        <f>+LN(Prices!F250/Prices!F249)</f>
        <v>6.7039609853110594E-3</v>
      </c>
      <c r="G253" s="113">
        <f>+LN(Prices!G250/Prices!G249)</f>
        <v>-1.4636507522742724E-2</v>
      </c>
      <c r="H253" s="113">
        <f>+LN(Prices!H250/Prices!H249)</f>
        <v>-1.5041711257302842E-2</v>
      </c>
      <c r="I253" s="113">
        <f>+LN(Prices!I250/Prices!I249)</f>
        <v>2.4703724374234644E-3</v>
      </c>
      <c r="J253" s="113">
        <f>+LN(Prices!J250/Prices!J249)</f>
        <v>1.3197006092281541E-2</v>
      </c>
      <c r="K253" s="114">
        <f>+LN(Prices!K250/Prices!K249)</f>
        <v>3.8271222120397023E-3</v>
      </c>
      <c r="L253" s="118">
        <f>+LN(Prices!L250/Prices!L249)</f>
        <v>1.2394107856996414E-4</v>
      </c>
      <c r="M253" s="118">
        <f t="array" ref="M253">+MMULT(B253:K253,w)</f>
        <v>-3.377561341714825E-4</v>
      </c>
      <c r="P253">
        <v>20041223</v>
      </c>
      <c r="Q253" s="113">
        <v>8.9999999999999998E-4</v>
      </c>
      <c r="R253" s="113">
        <v>2.0999999999999999E-3</v>
      </c>
      <c r="S253" s="113">
        <v>-1.8E-3</v>
      </c>
    </row>
    <row r="254" spans="1:19" x14ac:dyDescent="0.35">
      <c r="A254" s="110">
        <v>38348</v>
      </c>
      <c r="B254" s="112">
        <f>+LN(Prices!B251/Prices!B250)</f>
        <v>-5.9450329658800516E-3</v>
      </c>
      <c r="C254" s="113">
        <f>+LN(Prices!C251/Prices!C250)</f>
        <v>-1.3357762306545591E-2</v>
      </c>
      <c r="D254" s="113">
        <f>+LN(Prices!D251/Prices!D250)</f>
        <v>1.3068595114835709E-2</v>
      </c>
      <c r="E254" s="113">
        <f>+LN(Prices!E251/Prices!E250)</f>
        <v>7.3403572254660053E-4</v>
      </c>
      <c r="F254" s="113">
        <f>+LN(Prices!F251/Prices!F250)</f>
        <v>-7.7423974091454031E-3</v>
      </c>
      <c r="G254" s="113">
        <f>+LN(Prices!G251/Prices!G250)</f>
        <v>6.0527638313512518E-3</v>
      </c>
      <c r="H254" s="113">
        <f>+LN(Prices!H251/Prices!H250)</f>
        <v>8.1839192180818476E-2</v>
      </c>
      <c r="I254" s="113">
        <f>+LN(Prices!I251/Prices!I250)</f>
        <v>-2.5230922888972825E-2</v>
      </c>
      <c r="J254" s="113">
        <f>+LN(Prices!J251/Prices!J250)</f>
        <v>-9.9955398316790307E-3</v>
      </c>
      <c r="K254" s="114">
        <f>+LN(Prices!K251/Prices!K250)</f>
        <v>-7.245736413993527E-3</v>
      </c>
      <c r="L254" s="118">
        <f>+LN(Prices!L251/Prices!L250)</f>
        <v>-3.8368934746195412E-3</v>
      </c>
      <c r="M254" s="118">
        <f t="array" ref="M254">+MMULT(B254:K254,w)</f>
        <v>3.2177195033335597E-3</v>
      </c>
      <c r="P254">
        <v>20041227</v>
      </c>
      <c r="Q254" s="113">
        <v>-4.5000000000000005E-3</v>
      </c>
      <c r="R254" s="113">
        <v>-2.2000000000000001E-3</v>
      </c>
      <c r="S254" s="113">
        <v>-4.0000000000000002E-4</v>
      </c>
    </row>
    <row r="255" spans="1:19" x14ac:dyDescent="0.35">
      <c r="A255" s="110">
        <v>38349</v>
      </c>
      <c r="B255" s="112">
        <f>+LN(Prices!B252/Prices!B251)</f>
        <v>3.7209260211827091E-3</v>
      </c>
      <c r="C255" s="113">
        <f>+LN(Prices!C252/Prices!C251)</f>
        <v>1.5998861619806008E-2</v>
      </c>
      <c r="D255" s="113">
        <f>+LN(Prices!D252/Prices!D251)</f>
        <v>4.2305721479765157E-3</v>
      </c>
      <c r="E255" s="113">
        <f>+LN(Prices!E252/Prices!E251)</f>
        <v>1.3822418429389829E-2</v>
      </c>
      <c r="F255" s="113">
        <f>+LN(Prices!F252/Prices!F251)</f>
        <v>-2.0744242388717219E-3</v>
      </c>
      <c r="G255" s="113">
        <f>+LN(Prices!G252/Prices!G251)</f>
        <v>4.2200354490376471E-2</v>
      </c>
      <c r="H255" s="113">
        <f>+LN(Prices!H252/Prices!H251)</f>
        <v>5.480192483799564E-2</v>
      </c>
      <c r="I255" s="113">
        <f>+LN(Prices!I252/Prices!I251)</f>
        <v>1.6108775029571895E-3</v>
      </c>
      <c r="J255" s="113">
        <f>+LN(Prices!J252/Prices!J251)</f>
        <v>-7.7928425541168153E-3</v>
      </c>
      <c r="K255" s="114">
        <f>+LN(Prices!K252/Prices!K251)</f>
        <v>-3.8606703784636229E-3</v>
      </c>
      <c r="L255" s="118">
        <f>+LN(Prices!L252/Prices!L251)</f>
        <v>1.0273066849274993E-2</v>
      </c>
      <c r="M255" s="118">
        <f t="array" ref="M255">+MMULT(B255:K255,w)</f>
        <v>1.2265799787823222E-2</v>
      </c>
      <c r="P255">
        <v>20041228</v>
      </c>
      <c r="Q255" s="113">
        <v>8.3000000000000001E-3</v>
      </c>
      <c r="R255" s="113">
        <v>7.7000000000000002E-3</v>
      </c>
      <c r="S255" s="113">
        <v>-1E-3</v>
      </c>
    </row>
    <row r="256" spans="1:19" x14ac:dyDescent="0.35">
      <c r="A256" s="110">
        <v>38350</v>
      </c>
      <c r="B256" s="112">
        <f>+LN(Prices!B253/Prices!B252)</f>
        <v>-1.8587323502829217E-3</v>
      </c>
      <c r="C256" s="113">
        <f>+LN(Prices!C253/Prices!C252)</f>
        <v>4.0514149514377278E-3</v>
      </c>
      <c r="D256" s="113">
        <f>+LN(Prices!D253/Prices!D252)</f>
        <v>-1.320132204922844E-3</v>
      </c>
      <c r="E256" s="113">
        <f>+LN(Prices!E253/Prices!E252)</f>
        <v>-8.7068842809610372E-3</v>
      </c>
      <c r="F256" s="113">
        <f>+LN(Prices!F253/Prices!F252)</f>
        <v>2.5966144982675519E-3</v>
      </c>
      <c r="G256" s="113">
        <f>+LN(Prices!G253/Prices!G252)</f>
        <v>4.2869483759704348E-2</v>
      </c>
      <c r="H256" s="113">
        <f>+LN(Prices!H253/Prices!H252)</f>
        <v>4.2481897316023823E-3</v>
      </c>
      <c r="I256" s="113">
        <f>+LN(Prices!I253/Prices!I252)</f>
        <v>-1.5520092597928192E-2</v>
      </c>
      <c r="J256" s="113">
        <f>+LN(Prices!J253/Prices!J252)</f>
        <v>1.0528822372991679E-2</v>
      </c>
      <c r="K256" s="114">
        <f>+LN(Prices!K253/Prices!K252)</f>
        <v>-1.2864289208743458E-3</v>
      </c>
      <c r="L256" s="118">
        <f>+LN(Prices!L253/Prices!L252)</f>
        <v>4.6781610756118692E-4</v>
      </c>
      <c r="M256" s="118">
        <f t="array" ref="M256">+MMULT(B256:K256,w)</f>
        <v>3.5602254959034353E-3</v>
      </c>
      <c r="P256">
        <v>20041229</v>
      </c>
      <c r="Q256" s="113">
        <v>1E-4</v>
      </c>
      <c r="R256" s="113">
        <v>-5.9999999999999995E-4</v>
      </c>
      <c r="S256" s="113">
        <v>2.0000000000000001E-4</v>
      </c>
    </row>
    <row r="257" spans="1:19" x14ac:dyDescent="0.35">
      <c r="A257" s="110">
        <v>38351</v>
      </c>
      <c r="B257" s="112">
        <f>+LN(Prices!B254/Prices!B253)</f>
        <v>-5.2201490258592265E-3</v>
      </c>
      <c r="C257" s="113">
        <f>+LN(Prices!C254/Prices!C253)</f>
        <v>5.5809436534856923E-3</v>
      </c>
      <c r="D257" s="113">
        <f>+LN(Prices!D254/Prices!D253)</f>
        <v>5.2826203024564989E-4</v>
      </c>
      <c r="E257" s="113">
        <f>+LN(Prices!E254/Prices!E253)</f>
        <v>1.1589881550180994E-2</v>
      </c>
      <c r="F257" s="113">
        <f>+LN(Prices!F254/Prices!F253)</f>
        <v>5.6753873439739488E-3</v>
      </c>
      <c r="G257" s="113">
        <f>+LN(Prices!G254/Prices!G253)</f>
        <v>3.9510126466799893E-3</v>
      </c>
      <c r="H257" s="113">
        <f>+LN(Prices!H254/Prices!H253)</f>
        <v>3.3411324098351299E-3</v>
      </c>
      <c r="I257" s="113">
        <f>+LN(Prices!I254/Prices!I253)</f>
        <v>-3.5057074763829208E-3</v>
      </c>
      <c r="J257" s="113">
        <f>+LN(Prices!J254/Prices!J253)</f>
        <v>-4.5547712014961885E-4</v>
      </c>
      <c r="K257" s="114">
        <f>+LN(Prices!K254/Prices!K253)</f>
        <v>0</v>
      </c>
      <c r="L257" s="118">
        <f>+LN(Prices!L254/Prices!L253)</f>
        <v>-7.3259851031506982E-4</v>
      </c>
      <c r="M257" s="118">
        <f t="array" ref="M257">+MMULT(B257:K257,w)</f>
        <v>2.1485286012009643E-3</v>
      </c>
      <c r="P257">
        <v>20041230</v>
      </c>
      <c r="Q257" s="113">
        <v>4.0000000000000002E-4</v>
      </c>
      <c r="R257" s="113">
        <v>-5.0000000000000001E-4</v>
      </c>
      <c r="S257" s="113">
        <v>-1.2999999999999999E-3</v>
      </c>
    </row>
    <row r="258" spans="1:19" x14ac:dyDescent="0.35">
      <c r="A258" s="110">
        <v>38352</v>
      </c>
      <c r="B258" s="112">
        <f>+LN(Prices!B255/Prices!B254)</f>
        <v>-1.494517698502314E-3</v>
      </c>
      <c r="C258" s="113">
        <f>+LN(Prices!C255/Prices!C254)</f>
        <v>-6.1978961562887385E-3</v>
      </c>
      <c r="D258" s="113">
        <f>+LN(Prices!D255/Prices!D254)</f>
        <v>-5.0297922055410858E-3</v>
      </c>
      <c r="E258" s="113">
        <f>+LN(Prices!E255/Prices!E254)</f>
        <v>-1.1589881550181137E-2</v>
      </c>
      <c r="F258" s="113">
        <f>+LN(Prices!F255/Prices!F254)</f>
        <v>-5.1591411795353058E-3</v>
      </c>
      <c r="G258" s="113">
        <f>+LN(Prices!G255/Prices!G254)</f>
        <v>-2.7990631832826872E-2</v>
      </c>
      <c r="H258" s="113">
        <f>+LN(Prices!H255/Prices!H254)</f>
        <v>-1.5236682847509207E-2</v>
      </c>
      <c r="I258" s="113">
        <f>+LN(Prices!I255/Prices!I254)</f>
        <v>-6.8160310540340344E-3</v>
      </c>
      <c r="J258" s="113">
        <f>+LN(Prices!J255/Prices!J254)</f>
        <v>3.1839917733535667E-3</v>
      </c>
      <c r="K258" s="114">
        <f>+LN(Prices!K255/Prices!K254)</f>
        <v>5.9986215171532143E-3</v>
      </c>
      <c r="L258" s="118">
        <f>+LN(Prices!L255/Prices!L254)</f>
        <v>-1.6271791761154296E-3</v>
      </c>
      <c r="M258" s="118">
        <f t="array" ref="M258">+MMULT(B258:K258,w)</f>
        <v>-7.0331961233911907E-3</v>
      </c>
      <c r="P258">
        <v>20041231</v>
      </c>
      <c r="Q258" s="113">
        <v>-1.4000000000000002E-3</v>
      </c>
      <c r="R258" s="113">
        <v>0</v>
      </c>
      <c r="S258" s="113">
        <v>2.2000000000000001E-3</v>
      </c>
    </row>
    <row r="259" spans="1:19" x14ac:dyDescent="0.35">
      <c r="A259" s="110">
        <v>38355</v>
      </c>
      <c r="B259" s="112">
        <f>+LN(Prices!B256/Prices!B255)</f>
        <v>7.4983730204567173E-4</v>
      </c>
      <c r="C259" s="113">
        <f>+LN(Prices!C256/Prices!C255)</f>
        <v>-1.7384524692806408E-2</v>
      </c>
      <c r="D259" s="113">
        <f>+LN(Prices!D256/Prices!D255)</f>
        <v>1.3182368589439188E-2</v>
      </c>
      <c r="E259" s="113">
        <f>+LN(Prices!E256/Prices!E255)</f>
        <v>-2.2851386446941964E-2</v>
      </c>
      <c r="F259" s="113">
        <f>+LN(Prices!F256/Prices!F255)</f>
        <v>0</v>
      </c>
      <c r="G259" s="113">
        <f>+LN(Prices!G256/Prices!G255)</f>
        <v>-3.3817655539049266E-2</v>
      </c>
      <c r="H259" s="113">
        <f>+LN(Prices!H256/Prices!H255)</f>
        <v>5.1796084722373096E-3</v>
      </c>
      <c r="I259" s="113">
        <f>+LN(Prices!I256/Prices!I255)</f>
        <v>-1.8886780765830424E-3</v>
      </c>
      <c r="J259" s="113">
        <f>+LN(Prices!J256/Prices!J255)</f>
        <v>-2.8093028692942498E-2</v>
      </c>
      <c r="K259" s="114">
        <f>+LN(Prices!K256/Prices!K255)</f>
        <v>-1.377500263609324E-2</v>
      </c>
      <c r="L259" s="118">
        <f>+LN(Prices!L256/Prices!L255)</f>
        <v>-1.0922291901525117E-2</v>
      </c>
      <c r="M259" s="118">
        <f t="array" ref="M259">+MMULT(B259:K259,w)</f>
        <v>-9.8698461720694245E-3</v>
      </c>
      <c r="P259">
        <v>20050103</v>
      </c>
      <c r="Q259" s="113">
        <v>-9.7000000000000003E-3</v>
      </c>
      <c r="R259" s="113">
        <v>-6.0000000000000001E-3</v>
      </c>
      <c r="S259" s="113">
        <v>-2.3999999999999998E-3</v>
      </c>
    </row>
    <row r="260" spans="1:19" x14ac:dyDescent="0.35">
      <c r="A260" s="110">
        <v>38356</v>
      </c>
      <c r="B260" s="112">
        <f>+LN(Prices!B257/Prices!B256)</f>
        <v>3.731613075842459E-3</v>
      </c>
      <c r="C260" s="113">
        <f>+LN(Prices!C257/Prices!C256)</f>
        <v>1.0204524356577229E-2</v>
      </c>
      <c r="D260" s="113">
        <f>+LN(Prices!D257/Prices!D256)</f>
        <v>-4.2810175334881975E-2</v>
      </c>
      <c r="E260" s="113">
        <f>+LN(Prices!E257/Prices!E256)</f>
        <v>-2.6448770733150075E-2</v>
      </c>
      <c r="F260" s="113">
        <f>+LN(Prices!F257/Prices!F256)</f>
        <v>-4.0132663694258934E-2</v>
      </c>
      <c r="G260" s="113">
        <f>+LN(Prices!G257/Prices!G256)</f>
        <v>-2.2053480714857378E-2</v>
      </c>
      <c r="H260" s="113">
        <f>+LN(Prices!H257/Prices!H256)</f>
        <v>-5.4941118031301209E-2</v>
      </c>
      <c r="I260" s="113">
        <f>+LN(Prices!I257/Prices!I256)</f>
        <v>-4.5006467207163916E-3</v>
      </c>
      <c r="J260" s="113">
        <f>+LN(Prices!J257/Prices!J256)</f>
        <v>-5.7680571186061798E-2</v>
      </c>
      <c r="K260" s="114">
        <f>+LN(Prices!K257/Prices!K256)</f>
        <v>-2.0141127127847009E-2</v>
      </c>
      <c r="L260" s="118">
        <f>+LN(Prices!L257/Prices!L256)</f>
        <v>-1.9954430824038437E-2</v>
      </c>
      <c r="M260" s="118">
        <f t="array" ref="M260">+MMULT(B260:K260,w)</f>
        <v>-2.5477241611065508E-2</v>
      </c>
      <c r="P260">
        <v>20050104</v>
      </c>
      <c r="Q260" s="113">
        <v>-1.3000000000000001E-2</v>
      </c>
      <c r="R260" s="113">
        <v>-5.8999999999999999E-3</v>
      </c>
      <c r="S260" s="113">
        <v>4.7999999999999996E-3</v>
      </c>
    </row>
    <row r="261" spans="1:19" x14ac:dyDescent="0.35">
      <c r="A261" s="110">
        <v>38357</v>
      </c>
      <c r="B261" s="112">
        <f>+LN(Prices!B258/Prices!B257)</f>
        <v>-2.2382147663586325E-3</v>
      </c>
      <c r="C261" s="113">
        <f>+LN(Prices!C258/Prices!C257)</f>
        <v>8.7330793986333116E-3</v>
      </c>
      <c r="D261" s="113">
        <f>+LN(Prices!D258/Prices!D257)</f>
        <v>-1.2378097803170651E-2</v>
      </c>
      <c r="E261" s="113">
        <f>+LN(Prices!E258/Prices!E257)</f>
        <v>3.0549142146213022E-3</v>
      </c>
      <c r="F261" s="113">
        <f>+LN(Prices!F258/Prices!F257)</f>
        <v>5.3710290352891295E-4</v>
      </c>
      <c r="G261" s="113">
        <f>+LN(Prices!G258/Prices!G257)</f>
        <v>-4.0250402621297483E-2</v>
      </c>
      <c r="H261" s="113">
        <f>+LN(Prices!H258/Prices!H257)</f>
        <v>-8.8190298669588978E-3</v>
      </c>
      <c r="I261" s="113">
        <f>+LN(Prices!I258/Prices!I257)</f>
        <v>4.2622556129456521E-3</v>
      </c>
      <c r="J261" s="113">
        <f>+LN(Prices!J258/Prices!J257)</f>
        <v>-2.3024040068398834E-2</v>
      </c>
      <c r="K261" s="114">
        <f>+LN(Prices!K258/Prices!K257)</f>
        <v>-9.774183465453468E-3</v>
      </c>
      <c r="L261" s="118">
        <f>+LN(Prices!L258/Prices!L257)</f>
        <v>-5.1473680029256478E-3</v>
      </c>
      <c r="M261" s="118">
        <f t="array" ref="M261">+MMULT(B261:K261,w)</f>
        <v>-7.9896616461908789E-3</v>
      </c>
      <c r="P261">
        <v>20050105</v>
      </c>
      <c r="Q261" s="113">
        <v>-5.1000000000000004E-3</v>
      </c>
      <c r="R261" s="113">
        <v>-1.11E-2</v>
      </c>
      <c r="S261" s="113">
        <v>-1E-4</v>
      </c>
    </row>
    <row r="262" spans="1:19" x14ac:dyDescent="0.35">
      <c r="A262" s="110">
        <v>38358</v>
      </c>
      <c r="B262" s="112">
        <f>+LN(Prices!B259/Prices!B258)</f>
        <v>-1.120988792645581E-3</v>
      </c>
      <c r="C262" s="113">
        <f>+LN(Prices!C259/Prices!C258)</f>
        <v>7.7563594626588921E-4</v>
      </c>
      <c r="D262" s="113">
        <f>+LN(Prices!D259/Prices!D258)</f>
        <v>-1.9564626282168329E-2</v>
      </c>
      <c r="E262" s="113">
        <f>+LN(Prices!E259/Prices!E258)</f>
        <v>9.1171187757801021E-3</v>
      </c>
      <c r="F262" s="113">
        <f>+LN(Prices!F259/Prices!F258)</f>
        <v>1.4969445155666079E-2</v>
      </c>
      <c r="G262" s="113">
        <f>+LN(Prices!G259/Prices!G258)</f>
        <v>-1.3483350337286875E-2</v>
      </c>
      <c r="H262" s="113">
        <f>+LN(Prices!H259/Prices!H258)</f>
        <v>-1.7387542610646834E-2</v>
      </c>
      <c r="I262" s="113">
        <f>+LN(Prices!I259/Prices!I258)</f>
        <v>1.6176889317351673E-2</v>
      </c>
      <c r="J262" s="113">
        <f>+LN(Prices!J259/Prices!J258)</f>
        <v>-1.5201421726416143E-3</v>
      </c>
      <c r="K262" s="114">
        <f>+LN(Prices!K259/Prices!K258)</f>
        <v>3.1219434304540555E-3</v>
      </c>
      <c r="L262" s="118">
        <f>+LN(Prices!L259/Prices!L258)</f>
        <v>-3.998364974111609E-3</v>
      </c>
      <c r="M262" s="118">
        <f t="array" ref="M262">+MMULT(B262:K262,w)</f>
        <v>-8.9156175698714378E-4</v>
      </c>
      <c r="P262">
        <v>20050106</v>
      </c>
      <c r="Q262" s="113">
        <v>3.4000000000000002E-3</v>
      </c>
      <c r="R262" s="113">
        <v>-1.2999999999999999E-3</v>
      </c>
      <c r="S262" s="113">
        <v>2.3E-3</v>
      </c>
    </row>
    <row r="263" spans="1:19" x14ac:dyDescent="0.35">
      <c r="A263" s="110">
        <v>38359</v>
      </c>
      <c r="B263" s="112">
        <f>+LN(Prices!B260/Prices!B259)</f>
        <v>-2.9923877626582395E-3</v>
      </c>
      <c r="C263" s="113">
        <f>+LN(Prices!C260/Prices!C259)</f>
        <v>7.0284262646435433E-2</v>
      </c>
      <c r="D263" s="113">
        <f>+LN(Prices!D260/Prices!D259)</f>
        <v>1.4848290726038941E-2</v>
      </c>
      <c r="E263" s="113">
        <f>+LN(Prices!E260/Prices!E259)</f>
        <v>8.2915526814738641E-3</v>
      </c>
      <c r="F263" s="113">
        <f>+LN(Prices!F260/Prices!F259)</f>
        <v>-6.9239144874880358E-3</v>
      </c>
      <c r="G263" s="113">
        <f>+LN(Prices!G260/Prices!G259)</f>
        <v>6.3148608586742518E-3</v>
      </c>
      <c r="H263" s="113">
        <f>+LN(Prices!H260/Prices!H259)</f>
        <v>3.046895165160677E-2</v>
      </c>
      <c r="I263" s="113">
        <f>+LN(Prices!I260/Prices!I259)</f>
        <v>5.1048650004590235E-3</v>
      </c>
      <c r="J263" s="113">
        <f>+LN(Prices!J260/Prices!J259)</f>
        <v>1.009090298196294E-2</v>
      </c>
      <c r="K263" s="114">
        <f>+LN(Prices!K260/Prices!K259)</f>
        <v>1.5025786435497051E-2</v>
      </c>
      <c r="L263" s="118">
        <f>+LN(Prices!L260/Prices!L259)</f>
        <v>4.6695981825253599E-3</v>
      </c>
      <c r="M263" s="118">
        <f t="array" ref="M263">+MMULT(B263:K263,w)</f>
        <v>1.5051317073200203E-2</v>
      </c>
      <c r="P263">
        <v>20050107</v>
      </c>
      <c r="Q263" s="113">
        <v>-2.2000000000000001E-3</v>
      </c>
      <c r="R263" s="113">
        <v>-7.7000000000000002E-3</v>
      </c>
      <c r="S263" s="113">
        <v>-5.0000000000000001E-4</v>
      </c>
    </row>
    <row r="264" spans="1:19" x14ac:dyDescent="0.35">
      <c r="A264" s="110">
        <v>38362</v>
      </c>
      <c r="B264" s="112">
        <f>+LN(Prices!B261/Prices!B260)</f>
        <v>4.8615343091928057E-3</v>
      </c>
      <c r="C264" s="113">
        <f>+LN(Prices!C261/Prices!C260)</f>
        <v>-4.1962721198826949E-3</v>
      </c>
      <c r="D264" s="113">
        <f>+LN(Prices!D261/Prices!D260)</f>
        <v>9.9613441296729065E-3</v>
      </c>
      <c r="E264" s="113">
        <f>+LN(Prices!E261/Prices!E260)</f>
        <v>-1.0559054930481624E-2</v>
      </c>
      <c r="F264" s="113">
        <f>+LN(Prices!F261/Prices!F260)</f>
        <v>0</v>
      </c>
      <c r="G264" s="113">
        <f>+LN(Prices!G261/Prices!G260)</f>
        <v>1.3399039229248642E-2</v>
      </c>
      <c r="H264" s="113">
        <f>+LN(Prices!H261/Prices!H260)</f>
        <v>-1.1406967793376365E-2</v>
      </c>
      <c r="I264" s="113">
        <f>+LN(Prices!I261/Prices!I260)</f>
        <v>-1.6216945425461086E-3</v>
      </c>
      <c r="J264" s="113">
        <f>+LN(Prices!J261/Prices!J260)</f>
        <v>1.0486987495247851E-2</v>
      </c>
      <c r="K264" s="114">
        <f>+LN(Prices!K261/Prices!K260)</f>
        <v>3.4981621273848301E-3</v>
      </c>
      <c r="L264" s="118">
        <f>+LN(Prices!L261/Prices!L260)</f>
        <v>7.0293603630525338E-5</v>
      </c>
      <c r="M264" s="118">
        <f t="array" ref="M264">+MMULT(B264:K264,w)</f>
        <v>1.4423077904460243E-3</v>
      </c>
      <c r="P264">
        <v>20050110</v>
      </c>
      <c r="Q264" s="113">
        <v>4.1999999999999997E-3</v>
      </c>
      <c r="R264" s="113">
        <v>2.5999999999999999E-3</v>
      </c>
      <c r="S264" s="113">
        <v>2E-3</v>
      </c>
    </row>
    <row r="265" spans="1:19" x14ac:dyDescent="0.35">
      <c r="A265" s="110">
        <v>38363</v>
      </c>
      <c r="B265" s="112">
        <f>+LN(Prices!B262/Prices!B261)</f>
        <v>-2.6187045493608653E-3</v>
      </c>
      <c r="C265" s="113">
        <f>+LN(Prices!C262/Prices!C261)</f>
        <v>-6.5928375426625399E-2</v>
      </c>
      <c r="D265" s="113">
        <f>+LN(Prices!D262/Prices!D261)</f>
        <v>-1.8338941298098311E-2</v>
      </c>
      <c r="E265" s="113">
        <f>+LN(Prices!E262/Prices!E261)</f>
        <v>7.5906790110903883E-4</v>
      </c>
      <c r="F265" s="113">
        <f>+LN(Prices!F262/Prices!F261)</f>
        <v>-4.2821091142356193E-3</v>
      </c>
      <c r="G265" s="113">
        <f>+LN(Prices!G262/Prices!G261)</f>
        <v>-2.3340377317096286E-2</v>
      </c>
      <c r="H265" s="113">
        <f>+LN(Prices!H262/Prices!H261)</f>
        <v>-4.7915760098993952E-3</v>
      </c>
      <c r="I265" s="113">
        <f>+LN(Prices!I262/Prices!I261)</f>
        <v>2.0830209176755021E-3</v>
      </c>
      <c r="J265" s="113">
        <f>+LN(Prices!J262/Prices!J261)</f>
        <v>-0.30353820036208695</v>
      </c>
      <c r="K265" s="114">
        <f>+LN(Prices!K262/Prices!K261)</f>
        <v>-1.4967071462825885E-2</v>
      </c>
      <c r="L265" s="118">
        <f>+LN(Prices!L262/Prices!L261)</f>
        <v>-7.3886274712637347E-3</v>
      </c>
      <c r="M265" s="118">
        <f t="array" ref="M265">+MMULT(B265:K265,w)</f>
        <v>-4.3496326672144418E-2</v>
      </c>
      <c r="P265">
        <v>20050111</v>
      </c>
      <c r="Q265" s="113">
        <v>-6.8000000000000005E-3</v>
      </c>
      <c r="R265" s="113">
        <v>-3.4000000000000002E-3</v>
      </c>
      <c r="S265" s="113">
        <v>3.5999999999999999E-3</v>
      </c>
    </row>
    <row r="266" spans="1:19" x14ac:dyDescent="0.35">
      <c r="A266" s="110">
        <v>38364</v>
      </c>
      <c r="B266" s="112">
        <f>+LN(Prices!B263/Prices!B262)</f>
        <v>1.8705467954718887E-3</v>
      </c>
      <c r="C266" s="113">
        <f>+LN(Prices!C263/Prices!C262)</f>
        <v>1.3834861610384063E-2</v>
      </c>
      <c r="D266" s="113">
        <f>+LN(Prices!D263/Prices!D262)</f>
        <v>1.3370672729088184E-2</v>
      </c>
      <c r="E266" s="113">
        <f>+LN(Prices!E263/Prices!E262)</f>
        <v>2.0984184777559207E-2</v>
      </c>
      <c r="F266" s="113">
        <f>+LN(Prices!F263/Prices!F262)</f>
        <v>1.5440516048083238E-2</v>
      </c>
      <c r="G266" s="113">
        <f>+LN(Prices!G263/Prices!G262)</f>
        <v>-2.3898196160916808E-2</v>
      </c>
      <c r="H266" s="113">
        <f>+LN(Prices!H263/Prices!H262)</f>
        <v>1.5725842305464095E-2</v>
      </c>
      <c r="I266" s="113">
        <f>+LN(Prices!I263/Prices!I262)</f>
        <v>-2.7792228819900492E-3</v>
      </c>
      <c r="J266" s="113">
        <f>+LN(Prices!J263/Prices!J262)</f>
        <v>1.0709607046375538E-2</v>
      </c>
      <c r="K266" s="114">
        <f>+LN(Prices!K263/Prices!K262)</f>
        <v>2.7132239616127644E-2</v>
      </c>
      <c r="L266" s="118">
        <f>+LN(Prices!L263/Prices!L262)</f>
        <v>7.938025383316373E-3</v>
      </c>
      <c r="M266" s="118">
        <f t="array" ref="M266">+MMULT(B266:K266,w)</f>
        <v>9.2391051885646995E-3</v>
      </c>
      <c r="P266">
        <v>20050112</v>
      </c>
      <c r="Q266" s="113">
        <v>3.8E-3</v>
      </c>
      <c r="R266" s="113">
        <v>-7.000000000000001E-4</v>
      </c>
      <c r="S266" s="113">
        <v>-2.0000000000000001E-4</v>
      </c>
    </row>
    <row r="267" spans="1:19" x14ac:dyDescent="0.35">
      <c r="A267" s="110">
        <v>38365</v>
      </c>
      <c r="B267" s="112">
        <f>+LN(Prices!B264/Prices!B263)</f>
        <v>-1.9225165458943171E-2</v>
      </c>
      <c r="C267" s="113">
        <f>+LN(Prices!C264/Prices!C263)</f>
        <v>6.4187098928288056E-2</v>
      </c>
      <c r="D267" s="113">
        <f>+LN(Prices!D264/Prices!D263)</f>
        <v>-2.2667823793028705E-2</v>
      </c>
      <c r="E267" s="113">
        <f>+LN(Prices!E264/Prices!E263)</f>
        <v>0</v>
      </c>
      <c r="F267" s="113">
        <f>+LN(Prices!F264/Prices!F263)</f>
        <v>-7.9558982943276919E-3</v>
      </c>
      <c r="G267" s="113">
        <f>+LN(Prices!G264/Prices!G263)</f>
        <v>1.0180559932117523E-2</v>
      </c>
      <c r="H267" s="113">
        <f>+LN(Prices!H264/Prices!H263)</f>
        <v>7.0671672230925731E-3</v>
      </c>
      <c r="I267" s="113">
        <f>+LN(Prices!I264/Prices!I263)</f>
        <v>-2.393917697044844E-2</v>
      </c>
      <c r="J267" s="113">
        <f>+LN(Prices!J264/Prices!J263)</f>
        <v>9.2777338782368927E-3</v>
      </c>
      <c r="K267" s="114">
        <f>+LN(Prices!K264/Prices!K263)</f>
        <v>-1.4790530648385355E-2</v>
      </c>
      <c r="L267" s="118">
        <f>+LN(Prices!L264/Prices!L263)</f>
        <v>-1.3243693968812012E-2</v>
      </c>
      <c r="M267" s="118">
        <f t="array" ref="M267">+MMULT(B267:K267,w)</f>
        <v>2.1339647966016817E-4</v>
      </c>
      <c r="P267">
        <v>20050113</v>
      </c>
      <c r="Q267" s="113">
        <v>-7.7000000000000002E-3</v>
      </c>
      <c r="R267" s="113">
        <v>1.2999999999999999E-3</v>
      </c>
      <c r="S267" s="113">
        <v>5.4000000000000003E-3</v>
      </c>
    </row>
    <row r="268" spans="1:19" x14ac:dyDescent="0.35">
      <c r="A268" s="110">
        <v>38366</v>
      </c>
      <c r="B268" s="112">
        <f>+LN(Prices!B265/Prices!B264)</f>
        <v>-5.7269085781760255E-3</v>
      </c>
      <c r="C268" s="113">
        <f>+LN(Prices!C265/Prices!C264)</f>
        <v>5.7198288592397988E-3</v>
      </c>
      <c r="D268" s="113">
        <f>+LN(Prices!D265/Prices!D264)</f>
        <v>3.8044293689470869E-2</v>
      </c>
      <c r="E268" s="113">
        <f>+LN(Prices!E265/Prices!E264)</f>
        <v>1.1068228962246865E-2</v>
      </c>
      <c r="F268" s="113">
        <f>+LN(Prices!F265/Prices!F264)</f>
        <v>5.3070897230910142E-3</v>
      </c>
      <c r="G268" s="113">
        <f>+LN(Prices!G265/Prices!G264)</f>
        <v>4.2367760534125623E-2</v>
      </c>
      <c r="H268" s="113">
        <f>+LN(Prices!H265/Prices!H264)</f>
        <v>4.475790064149341E-2</v>
      </c>
      <c r="I268" s="113">
        <f>+LN(Prices!I265/Prices!I264)</f>
        <v>2.6102529766300394E-3</v>
      </c>
      <c r="J268" s="113">
        <f>+LN(Prices!J265/Prices!J264)</f>
        <v>0</v>
      </c>
      <c r="K268" s="114">
        <f>+LN(Prices!K265/Prices!K264)</f>
        <v>8.7264453721903855E-3</v>
      </c>
      <c r="L268" s="118">
        <f>+LN(Prices!L265/Prices!L264)</f>
        <v>1.0256698281595551E-2</v>
      </c>
      <c r="M268" s="118">
        <f t="array" ref="M268">+MMULT(B268:K268,w)</f>
        <v>1.5287489218031199E-2</v>
      </c>
      <c r="P268">
        <v>20050114</v>
      </c>
      <c r="Q268" s="113">
        <v>6.6E-3</v>
      </c>
      <c r="R268" s="113">
        <v>5.3E-3</v>
      </c>
      <c r="S268" s="113">
        <v>8.0000000000000004E-4</v>
      </c>
    </row>
    <row r="269" spans="1:19" x14ac:dyDescent="0.35">
      <c r="A269" s="110">
        <v>38370</v>
      </c>
      <c r="B269" s="112">
        <f>+LN(Prices!B266/Prices!B265)</f>
        <v>7.6254983003415612E-3</v>
      </c>
      <c r="C269" s="113">
        <f>+LN(Prices!C266/Prices!C265)</f>
        <v>6.3959417920095088E-3</v>
      </c>
      <c r="D269" s="113">
        <f>+LN(Prices!D266/Prices!D265)</f>
        <v>1.2994227232773341E-2</v>
      </c>
      <c r="E269" s="113">
        <f>+LN(Prices!E266/Prices!E265)</f>
        <v>1.0947063137566358E-2</v>
      </c>
      <c r="F269" s="113">
        <f>+LN(Prices!F266/Prices!F265)</f>
        <v>-7.4390064805101878E-3</v>
      </c>
      <c r="G269" s="113">
        <f>+LN(Prices!G266/Prices!G265)</f>
        <v>-2.6513493216200308E-3</v>
      </c>
      <c r="H269" s="113">
        <f>+LN(Prices!H266/Prices!H265)</f>
        <v>6.7317404090441182E-4</v>
      </c>
      <c r="I269" s="113">
        <f>+LN(Prices!I266/Prices!I265)</f>
        <v>9.6663218591006676E-3</v>
      </c>
      <c r="J269" s="113">
        <f>+LN(Prices!J266/Prices!J265)</f>
        <v>2.2179643710975375E-2</v>
      </c>
      <c r="K269" s="114">
        <f>+LN(Prices!K266/Prices!K265)</f>
        <v>-3.4825948661794367E-3</v>
      </c>
      <c r="L269" s="118">
        <f>+LN(Prices!L266/Prices!L265)</f>
        <v>7.8989755436432094E-3</v>
      </c>
      <c r="M269" s="118">
        <f t="array" ref="M269">+MMULT(B269:K269,w)</f>
        <v>5.6908919405361568E-3</v>
      </c>
      <c r="P269">
        <v>20050118</v>
      </c>
      <c r="Q269" s="113">
        <v>9.7000000000000003E-3</v>
      </c>
      <c r="R269" s="113">
        <v>1.7000000000000001E-3</v>
      </c>
      <c r="S269" s="113">
        <v>-2.2000000000000001E-3</v>
      </c>
    </row>
    <row r="270" spans="1:19" x14ac:dyDescent="0.35">
      <c r="A270" s="110">
        <v>38371</v>
      </c>
      <c r="B270" s="112">
        <f>+LN(Prices!B267/Prices!B266)</f>
        <v>-1.3001944160398507E-2</v>
      </c>
      <c r="C270" s="113">
        <f>+LN(Prices!C267/Prices!C266)</f>
        <v>-1.0956545726670527E-2</v>
      </c>
      <c r="D270" s="113">
        <f>+LN(Prices!D267/Prices!D266)</f>
        <v>-1.9829523838630729E-2</v>
      </c>
      <c r="E270" s="113">
        <f>+LN(Prices!E267/Prices!E266)</f>
        <v>-2.2750764595781545E-2</v>
      </c>
      <c r="F270" s="113">
        <f>+LN(Prices!F267/Prices!F266)</f>
        <v>-3.1992985969695124E-2</v>
      </c>
      <c r="G270" s="113">
        <f>+LN(Prices!G267/Prices!G266)</f>
        <v>-2.0563978997749453E-2</v>
      </c>
      <c r="H270" s="113">
        <f>+LN(Prices!H267/Prices!H266)</f>
        <v>-1.4005198422302082E-2</v>
      </c>
      <c r="I270" s="113">
        <f>+LN(Prices!I267/Prices!I266)</f>
        <v>-3.7045686116211306E-2</v>
      </c>
      <c r="J270" s="113">
        <f>+LN(Prices!J267/Prices!J266)</f>
        <v>0</v>
      </c>
      <c r="K270" s="114">
        <f>+LN(Prices!K267/Prices!K266)</f>
        <v>-1.4927638037985896E-2</v>
      </c>
      <c r="L270" s="118">
        <f>+LN(Prices!L267/Prices!L266)</f>
        <v>-1.7851548393802676E-2</v>
      </c>
      <c r="M270" s="118">
        <f t="array" ref="M270">+MMULT(B270:K270,w)</f>
        <v>-1.8507426586542516E-2</v>
      </c>
      <c r="P270">
        <v>20050119</v>
      </c>
      <c r="Q270" s="113">
        <v>-9.7000000000000003E-3</v>
      </c>
      <c r="R270" s="113">
        <v>-1.5E-3</v>
      </c>
      <c r="S270" s="113">
        <v>4.8999999999999998E-3</v>
      </c>
    </row>
    <row r="271" spans="1:19" x14ac:dyDescent="0.35">
      <c r="A271" s="110">
        <v>38372</v>
      </c>
      <c r="B271" s="112">
        <f>+LN(Prices!B268/Prices!B267)</f>
        <v>-4.6301430485909982E-3</v>
      </c>
      <c r="C271" s="113">
        <f>+LN(Prices!C268/Prices!C267)</f>
        <v>8.2652033345959903E-3</v>
      </c>
      <c r="D271" s="113">
        <f>+LN(Prices!D268/Prices!D267)</f>
        <v>-1.8552380374094051E-2</v>
      </c>
      <c r="E271" s="113">
        <f>+LN(Prices!E268/Prices!E267)</f>
        <v>-1.4212700963091941E-2</v>
      </c>
      <c r="F271" s="113">
        <f>+LN(Prices!F268/Prices!F267)</f>
        <v>9.3260939385836454E-3</v>
      </c>
      <c r="G271" s="113">
        <f>+LN(Prices!G268/Prices!G267)</f>
        <v>1.8050546417300189E-3</v>
      </c>
      <c r="H271" s="113">
        <f>+LN(Prices!H268/Prices!H267)</f>
        <v>-3.7075608802214992E-2</v>
      </c>
      <c r="I271" s="113">
        <f>+LN(Prices!I268/Prices!I267)</f>
        <v>-8.3499085174032539E-2</v>
      </c>
      <c r="J271" s="113">
        <f>+LN(Prices!J268/Prices!J267)</f>
        <v>8.9917111919640864E-3</v>
      </c>
      <c r="K271" s="114">
        <f>+LN(Prices!K268/Prices!K267)</f>
        <v>-8.8713542803571434E-4</v>
      </c>
      <c r="L271" s="118">
        <f>+LN(Prices!L268/Prices!L267)</f>
        <v>-2.0319566113604238E-2</v>
      </c>
      <c r="M271" s="118">
        <f t="array" ref="M271">+MMULT(B271:K271,w)</f>
        <v>-1.304689906831865E-2</v>
      </c>
      <c r="P271">
        <v>20050120</v>
      </c>
      <c r="Q271" s="113">
        <v>-7.7000000000000002E-3</v>
      </c>
      <c r="R271" s="113">
        <v>-1.4000000000000002E-3</v>
      </c>
      <c r="S271" s="113">
        <v>-2.0000000000000001E-4</v>
      </c>
    </row>
    <row r="272" spans="1:19" x14ac:dyDescent="0.35">
      <c r="A272" s="110">
        <v>38373</v>
      </c>
      <c r="B272" s="112">
        <f>+LN(Prices!B269/Prices!B268)</f>
        <v>-8.1546971130523963E-3</v>
      </c>
      <c r="C272" s="113">
        <f>+LN(Prices!C269/Prices!C268)</f>
        <v>4.1773712410646382E-4</v>
      </c>
      <c r="D272" s="113">
        <f>+LN(Prices!D269/Prices!D268)</f>
        <v>-1.3506114141322108E-2</v>
      </c>
      <c r="E272" s="113">
        <f>+LN(Prices!E269/Prices!E268)</f>
        <v>2.2600851006103809E-3</v>
      </c>
      <c r="F272" s="113">
        <f>+LN(Prices!F269/Prices!F268)</f>
        <v>-1.7065456151109912E-2</v>
      </c>
      <c r="G272" s="113">
        <f>+LN(Prices!G269/Prices!G268)</f>
        <v>-4.51876051332649E-3</v>
      </c>
      <c r="H272" s="113">
        <f>+LN(Prices!H269/Prices!H268)</f>
        <v>-2.8737609767356911E-2</v>
      </c>
      <c r="I272" s="113">
        <f>+LN(Prices!I269/Prices!I268)</f>
        <v>5.3080430369365275E-4</v>
      </c>
      <c r="J272" s="113">
        <f>+LN(Prices!J269/Prices!J268)</f>
        <v>-9.6370806883877298E-3</v>
      </c>
      <c r="K272" s="114">
        <f>+LN(Prices!K269/Prices!K268)</f>
        <v>-7.1137975426897463E-3</v>
      </c>
      <c r="L272" s="118">
        <f>+LN(Prices!L269/Prices!L268)</f>
        <v>-7.2361325618099243E-3</v>
      </c>
      <c r="M272" s="118">
        <f t="array" ref="M272">+MMULT(B272:K272,w)</f>
        <v>-8.5524889388834818E-3</v>
      </c>
      <c r="P272">
        <v>20050121</v>
      </c>
      <c r="Q272" s="113">
        <v>-5.6000000000000008E-3</v>
      </c>
      <c r="R272" s="113">
        <v>2.8999999999999998E-3</v>
      </c>
      <c r="S272" s="113">
        <v>3.3E-3</v>
      </c>
    </row>
    <row r="273" spans="1:19" x14ac:dyDescent="0.35">
      <c r="A273" s="110">
        <v>38376</v>
      </c>
      <c r="B273" s="112">
        <f>+LN(Prices!B270/Prices!B269)</f>
        <v>7.8110590351924047E-4</v>
      </c>
      <c r="C273" s="113">
        <f>+LN(Prices!C270/Prices!C269)</f>
        <v>3.8350158509471246E-3</v>
      </c>
      <c r="D273" s="113">
        <f>+LN(Prices!D270/Prices!D269)</f>
        <v>-3.9583385143112222E-2</v>
      </c>
      <c r="E273" s="113">
        <f>+LN(Prices!E270/Prices!E269)</f>
        <v>-5.2735365876937388E-3</v>
      </c>
      <c r="F273" s="113">
        <f>+LN(Prices!F270/Prices!F269)</f>
        <v>-1.4542791532793682E-2</v>
      </c>
      <c r="G273" s="113">
        <f>+LN(Prices!G270/Prices!G269)</f>
        <v>9.0171936501888608E-3</v>
      </c>
      <c r="H273" s="113">
        <f>+LN(Prices!H270/Prices!H269)</f>
        <v>-1.9132298081157281E-2</v>
      </c>
      <c r="I273" s="113">
        <f>+LN(Prices!I270/Prices!I269)</f>
        <v>-3.3901868994917789E-2</v>
      </c>
      <c r="J273" s="113">
        <f>+LN(Prices!J270/Prices!J269)</f>
        <v>-2.153427421455165E-2</v>
      </c>
      <c r="K273" s="114">
        <f>+LN(Prices!K270/Prices!K269)</f>
        <v>-1.9363200899878502E-2</v>
      </c>
      <c r="L273" s="118">
        <f>+LN(Prices!L270/Prices!L269)</f>
        <v>-1.5400900856308221E-2</v>
      </c>
      <c r="M273" s="118">
        <f t="array" ref="M273">+MMULT(B273:K273,w)</f>
        <v>-1.3969804004944965E-2</v>
      </c>
      <c r="P273">
        <v>20050124</v>
      </c>
      <c r="Q273" s="113">
        <v>-4.8999999999999998E-3</v>
      </c>
      <c r="R273" s="113">
        <v>-8.1000000000000013E-3</v>
      </c>
      <c r="S273" s="113">
        <v>6.8000000000000005E-3</v>
      </c>
    </row>
    <row r="274" spans="1:19" x14ac:dyDescent="0.35">
      <c r="A274" s="110">
        <v>38377</v>
      </c>
      <c r="B274" s="112">
        <f>+LN(Prices!B271/Prices!B270)</f>
        <v>1.3540788194448948E-2</v>
      </c>
      <c r="C274" s="113">
        <f>+LN(Prices!C271/Prices!C270)</f>
        <v>1.805899538569232E-2</v>
      </c>
      <c r="D274" s="113">
        <f>+LN(Prices!D271/Prices!D270)</f>
        <v>3.2367249090344821E-3</v>
      </c>
      <c r="E274" s="113">
        <f>+LN(Prices!E271/Prices!E270)</f>
        <v>2.6093904259178333E-2</v>
      </c>
      <c r="F274" s="113">
        <f>+LN(Prices!F271/Prices!F270)</f>
        <v>-1.3617829441730459E-2</v>
      </c>
      <c r="G274" s="113">
        <f>+LN(Prices!G271/Prices!G270)</f>
        <v>1.6911840540776948E-2</v>
      </c>
      <c r="H274" s="113">
        <f>+LN(Prices!H271/Prices!H270)</f>
        <v>1.3772967348451985E-2</v>
      </c>
      <c r="I274" s="113">
        <f>+LN(Prices!I271/Prices!I270)</f>
        <v>3.2788732321405206E-3</v>
      </c>
      <c r="J274" s="113">
        <f>+LN(Prices!J271/Prices!J270)</f>
        <v>3.8179985057416384E-2</v>
      </c>
      <c r="K274" s="114">
        <f>+LN(Prices!K271/Prices!K270)</f>
        <v>1.220435740274602E-2</v>
      </c>
      <c r="L274" s="118">
        <f>+LN(Prices!L271/Prices!L270)</f>
        <v>6.6706628215868436E-3</v>
      </c>
      <c r="M274" s="118">
        <f t="array" ref="M274">+MMULT(B274:K274,w)</f>
        <v>1.316606068881555E-2</v>
      </c>
      <c r="P274">
        <v>20050125</v>
      </c>
      <c r="Q274" s="113">
        <v>3.4000000000000002E-3</v>
      </c>
      <c r="R274" s="113">
        <v>1.7000000000000001E-3</v>
      </c>
      <c r="S274" s="113">
        <v>-3.7000000000000002E-3</v>
      </c>
    </row>
    <row r="275" spans="1:19" x14ac:dyDescent="0.35">
      <c r="A275" s="110">
        <v>38378</v>
      </c>
      <c r="B275" s="112">
        <f>+LN(Prices!B272/Prices!B271)</f>
        <v>-3.828601590969207E-4</v>
      </c>
      <c r="C275" s="113">
        <f>+LN(Prices!C272/Prices!C271)</f>
        <v>2.7746625982354041E-3</v>
      </c>
      <c r="D275" s="113">
        <f>+LN(Prices!D272/Prices!D271)</f>
        <v>4.115096508035708E-2</v>
      </c>
      <c r="E275" s="113">
        <f>+LN(Prices!E272/Prices!E271)</f>
        <v>2.2008347253884893E-3</v>
      </c>
      <c r="F275" s="113">
        <f>+LN(Prices!F272/Prices!F271)</f>
        <v>1.0229169541714532E-2</v>
      </c>
      <c r="G275" s="113">
        <f>+LN(Prices!G272/Prices!G271)</f>
        <v>-2.6835241774503863E-2</v>
      </c>
      <c r="H275" s="113">
        <f>+LN(Prices!H272/Prices!H271)</f>
        <v>9.7229740204788414E-3</v>
      </c>
      <c r="I275" s="113">
        <f>+LN(Prices!I272/Prices!I271)</f>
        <v>6.5256686289693402E-3</v>
      </c>
      <c r="J275" s="113">
        <f>+LN(Prices!J272/Prices!J271)</f>
        <v>1.4497575066486664E-2</v>
      </c>
      <c r="K275" s="114">
        <f>+LN(Prices!K272/Prices!K271)</f>
        <v>7.158843497132447E-3</v>
      </c>
      <c r="L275" s="118">
        <f>+LN(Prices!L272/Prices!L271)</f>
        <v>1.2295209529774609E-2</v>
      </c>
      <c r="M275" s="118">
        <f t="array" ref="M275">+MMULT(B275:K275,w)</f>
        <v>6.7042591225162009E-3</v>
      </c>
      <c r="P275">
        <v>20050126</v>
      </c>
      <c r="Q275" s="113">
        <v>6.1999999999999998E-3</v>
      </c>
      <c r="R275" s="113">
        <v>9.3999999999999986E-3</v>
      </c>
      <c r="S275" s="113">
        <v>-1.1999999999999999E-3</v>
      </c>
    </row>
    <row r="276" spans="1:19" x14ac:dyDescent="0.35">
      <c r="A276" s="110">
        <v>38379</v>
      </c>
      <c r="B276" s="112">
        <f>+LN(Prices!B273/Prices!B272)</f>
        <v>3.8361498739538937E-3</v>
      </c>
      <c r="C276" s="113">
        <f>+LN(Prices!C273/Prices!C272)</f>
        <v>5.3844955401690184E-3</v>
      </c>
      <c r="D276" s="113">
        <f>+LN(Prices!D273/Prices!D272)</f>
        <v>-2.1083402029547813E-2</v>
      </c>
      <c r="E276" s="113">
        <f>+LN(Prices!E273/Prices!E272)</f>
        <v>2.5375088979322946E-2</v>
      </c>
      <c r="F276" s="113">
        <f>+LN(Prices!F273/Prices!F272)</f>
        <v>2.7323636789539422E-2</v>
      </c>
      <c r="G276" s="113">
        <f>+LN(Prices!G273/Prices!G272)</f>
        <v>1.6187403818657489E-2</v>
      </c>
      <c r="H276" s="113">
        <f>+LN(Prices!H273/Prices!H272)</f>
        <v>2.3192910478353975E-2</v>
      </c>
      <c r="I276" s="113">
        <f>+LN(Prices!I273/Prices!I272)</f>
        <v>-2.0812422266613964E-2</v>
      </c>
      <c r="J276" s="113">
        <f>+LN(Prices!J273/Prices!J272)</f>
        <v>8.7227967403537346E-3</v>
      </c>
      <c r="K276" s="114">
        <f>+LN(Prices!K273/Prices!K272)</f>
        <v>-4.9165640713972796E-3</v>
      </c>
      <c r="L276" s="118">
        <f>+LN(Prices!L273/Prices!L272)</f>
        <v>-9.6799010396102973E-4</v>
      </c>
      <c r="M276" s="118">
        <f t="array" ref="M276">+MMULT(B276:K276,w)</f>
        <v>6.3210093852791418E-3</v>
      </c>
      <c r="P276">
        <v>20050127</v>
      </c>
      <c r="Q276" s="113">
        <v>8.0000000000000004E-4</v>
      </c>
      <c r="R276" s="113">
        <v>1.9E-3</v>
      </c>
      <c r="S276" s="113">
        <v>1.7000000000000001E-3</v>
      </c>
    </row>
    <row r="277" spans="1:19" x14ac:dyDescent="0.35">
      <c r="A277" s="110">
        <v>38380</v>
      </c>
      <c r="B277" s="112">
        <f>+LN(Prices!B274/Prices!B273)</f>
        <v>2.6808028358568789E-3</v>
      </c>
      <c r="C277" s="113">
        <f>+LN(Prices!C274/Prices!C273)</f>
        <v>1.8272500038457828E-2</v>
      </c>
      <c r="D277" s="113">
        <f>+LN(Prices!D274/Prices!D273)</f>
        <v>-3.1723170079194832E-3</v>
      </c>
      <c r="E277" s="113">
        <f>+LN(Prices!E274/Prices!E273)</f>
        <v>-2.0980190483867137E-2</v>
      </c>
      <c r="F277" s="113">
        <f>+LN(Prices!F274/Prices!F273)</f>
        <v>-1.5519348873510225E-2</v>
      </c>
      <c r="G277" s="113">
        <f>+LN(Prices!G274/Prices!G273)</f>
        <v>2.0309748867583188E-2</v>
      </c>
      <c r="H277" s="113">
        <f>+LN(Prices!H274/Prices!H273)</f>
        <v>-2.1294223118015921E-3</v>
      </c>
      <c r="I277" s="113">
        <f>+LN(Prices!I274/Prices!I273)</f>
        <v>5.7934457321560124E-3</v>
      </c>
      <c r="J277" s="113">
        <f>+LN(Prices!J274/Prices!J273)</f>
        <v>-2.576328481095249E-2</v>
      </c>
      <c r="K277" s="114">
        <f>+LN(Prices!K274/Prices!K273)</f>
        <v>-3.142972190422106E-3</v>
      </c>
      <c r="L277" s="118">
        <f>+LN(Prices!L274/Prices!L273)</f>
        <v>-5.380773272420006E-3</v>
      </c>
      <c r="M277" s="118">
        <f t="array" ref="M277">+MMULT(B277:K277,w)</f>
        <v>-2.3651038204419135E-3</v>
      </c>
      <c r="P277">
        <v>20050128</v>
      </c>
      <c r="Q277" s="113">
        <v>-3.0000000000000001E-3</v>
      </c>
      <c r="R277" s="113">
        <v>-2.5999999999999999E-3</v>
      </c>
      <c r="S277" s="113">
        <v>1.2999999999999999E-3</v>
      </c>
    </row>
    <row r="278" spans="1:19" x14ac:dyDescent="0.35">
      <c r="A278" s="110">
        <v>38383</v>
      </c>
      <c r="B278" s="112">
        <f>+LN(Prices!B275/Prices!B274)</f>
        <v>3.8112785775261085E-3</v>
      </c>
      <c r="C278" s="113">
        <f>+LN(Prices!C275/Prices!C274)</f>
        <v>3.8717030826857471E-2</v>
      </c>
      <c r="D278" s="113">
        <f>+LN(Prices!D275/Prices!D274)</f>
        <v>1.6898583418898099E-2</v>
      </c>
      <c r="E278" s="113">
        <f>+LN(Prices!E275/Prices!E274)</f>
        <v>6.5601710148667884E-3</v>
      </c>
      <c r="F278" s="113">
        <f>+LN(Prices!F275/Prices!F274)</f>
        <v>7.7867434100820886E-3</v>
      </c>
      <c r="G278" s="113">
        <f>+LN(Prices!G275/Prices!G274)</f>
        <v>5.2310494175525028E-3</v>
      </c>
      <c r="H278" s="113">
        <f>+LN(Prices!H275/Prices!H274)</f>
        <v>2.3409308658565341E-2</v>
      </c>
      <c r="I278" s="113">
        <f>+LN(Prices!I275/Prices!I274)</f>
        <v>2.418982317247282E-2</v>
      </c>
      <c r="J278" s="113">
        <f>+LN(Prices!J275/Prices!J274)</f>
        <v>5.7124877653912283E-3</v>
      </c>
      <c r="K278" s="114">
        <f>+LN(Prices!K275/Prices!K274)</f>
        <v>9.3994360873463443E-3</v>
      </c>
      <c r="L278" s="118">
        <f>+LN(Prices!L275/Prices!L274)</f>
        <v>1.3361840881232096E-2</v>
      </c>
      <c r="M278" s="118">
        <f t="array" ref="M278">+MMULT(B278:K278,w)</f>
        <v>1.417159123495588E-2</v>
      </c>
      <c r="P278">
        <v>20050131</v>
      </c>
      <c r="Q278" s="113">
        <v>9.7000000000000003E-3</v>
      </c>
      <c r="R278" s="113">
        <v>8.1000000000000013E-3</v>
      </c>
      <c r="S278" s="113">
        <v>1.1999999999999999E-3</v>
      </c>
    </row>
    <row r="279" spans="1:19" x14ac:dyDescent="0.35">
      <c r="A279" s="110">
        <v>38384</v>
      </c>
      <c r="B279" s="112">
        <f>+LN(Prices!B276/Prices!B275)</f>
        <v>4.1742991396718134E-3</v>
      </c>
      <c r="C279" s="113">
        <f>+LN(Prices!C276/Prices!C275)</f>
        <v>8.1592644207645962E-3</v>
      </c>
      <c r="D279" s="113">
        <f>+LN(Prices!D276/Prices!D275)</f>
        <v>-1.3150561156160062E-2</v>
      </c>
      <c r="E279" s="113">
        <f>+LN(Prices!E276/Prices!E275)</f>
        <v>-8.7513439371442649E-3</v>
      </c>
      <c r="F279" s="113">
        <f>+LN(Prices!F276/Prices!F275)</f>
        <v>4.9804098172417542E-3</v>
      </c>
      <c r="G279" s="113">
        <f>+LN(Prices!G276/Prices!G275)</f>
        <v>-1.7406444777839894E-3</v>
      </c>
      <c r="H279" s="113">
        <f>+LN(Prices!H276/Prices!H275)</f>
        <v>-1.7269974145056544E-2</v>
      </c>
      <c r="I279" s="113">
        <f>+LN(Prices!I276/Prices!I275)</f>
        <v>-1.1070558792861326E-2</v>
      </c>
      <c r="J279" s="113">
        <f>+LN(Prices!J276/Prices!J275)</f>
        <v>2.9312981198025251E-2</v>
      </c>
      <c r="K279" s="114">
        <f>+LN(Prices!K276/Prices!K275)</f>
        <v>7.9786101604489151E-3</v>
      </c>
      <c r="L279" s="118">
        <f>+LN(Prices!L276/Prices!L275)</f>
        <v>2.6484510878904423E-3</v>
      </c>
      <c r="M279" s="118">
        <f t="array" ref="M279">+MMULT(B279:K279,w)</f>
        <v>2.6224822271461419E-4</v>
      </c>
      <c r="P279">
        <v>20050201</v>
      </c>
      <c r="Q279" s="113">
        <v>6.8999999999999999E-3</v>
      </c>
      <c r="R279" s="113">
        <v>-7.000000000000001E-4</v>
      </c>
      <c r="S279" s="113">
        <v>1.5E-3</v>
      </c>
    </row>
    <row r="280" spans="1:19" x14ac:dyDescent="0.35">
      <c r="A280" s="110">
        <v>38385</v>
      </c>
      <c r="B280" s="112">
        <f>+LN(Prices!B277/Prices!B276)</f>
        <v>2.6523980184861664E-3</v>
      </c>
      <c r="C280" s="113">
        <f>+LN(Prices!C277/Prices!C276)</f>
        <v>2.6714212470232118E-2</v>
      </c>
      <c r="D280" s="113">
        <f>+LN(Prices!D277/Prices!D276)</f>
        <v>2.2479250715704016E-2</v>
      </c>
      <c r="E280" s="113">
        <f>+LN(Prices!E277/Prices!E276)</f>
        <v>-6.6180244956917456E-3</v>
      </c>
      <c r="F280" s="113">
        <f>+LN(Prices!F277/Prices!F276)</f>
        <v>1.0993725019827032E-3</v>
      </c>
      <c r="G280" s="113">
        <f>+LN(Prices!G277/Prices!G276)</f>
        <v>-2.2908490796870139E-2</v>
      </c>
      <c r="H280" s="113">
        <f>+LN(Prices!H277/Prices!H276)</f>
        <v>-1.42249909313471E-2</v>
      </c>
      <c r="I280" s="113">
        <f>+LN(Prices!I277/Prices!I276)</f>
        <v>-1.20193944996911E-2</v>
      </c>
      <c r="J280" s="113">
        <f>+LN(Prices!J277/Prices!J276)</f>
        <v>2.3687715507750288E-2</v>
      </c>
      <c r="K280" s="114">
        <f>+LN(Prices!K277/Prices!K276)</f>
        <v>-2.2047124432860842E-3</v>
      </c>
      <c r="L280" s="118">
        <f>+LN(Prices!L277/Prices!L276)</f>
        <v>9.4464641827018319E-4</v>
      </c>
      <c r="M280" s="118">
        <f t="array" ref="M280">+MMULT(B280:K280,w)</f>
        <v>1.8657336047269123E-3</v>
      </c>
      <c r="P280">
        <v>20050202</v>
      </c>
      <c r="Q280" s="113">
        <v>3.5999999999999999E-3</v>
      </c>
      <c r="R280" s="113">
        <v>2.2000000000000001E-3</v>
      </c>
      <c r="S280" s="113">
        <v>2.8000000000000004E-3</v>
      </c>
    </row>
    <row r="281" spans="1:19" x14ac:dyDescent="0.35">
      <c r="A281" s="110">
        <v>38386</v>
      </c>
      <c r="B281" s="112">
        <f>+LN(Prices!B278/Prices!B277)</f>
        <v>-1.0637975735684185E-2</v>
      </c>
      <c r="C281" s="113">
        <f>+LN(Prices!C278/Prices!C277)</f>
        <v>-2.31133367893872E-2</v>
      </c>
      <c r="D281" s="113">
        <f>+LN(Prices!D278/Prices!D277)</f>
        <v>-1.0181083417093145E-2</v>
      </c>
      <c r="E281" s="113">
        <f>+LN(Prices!E278/Prices!E277)</f>
        <v>-1.6351914842123429E-2</v>
      </c>
      <c r="F281" s="113">
        <f>+LN(Prices!F278/Prices!F277)</f>
        <v>-3.5324425599764356E-2</v>
      </c>
      <c r="G281" s="113">
        <f>+LN(Prices!G278/Prices!G277)</f>
        <v>5.8840500022933395E-2</v>
      </c>
      <c r="H281" s="113">
        <f>+LN(Prices!H278/Prices!H277)</f>
        <v>-0.15825811686231947</v>
      </c>
      <c r="I281" s="113">
        <f>+LN(Prices!I278/Prices!I277)</f>
        <v>-7.7246148779185975E-3</v>
      </c>
      <c r="J281" s="113">
        <f>+LN(Prices!J278/Prices!J277)</f>
        <v>6.0006002400612676E-4</v>
      </c>
      <c r="K281" s="114">
        <f>+LN(Prices!K278/Prices!K277)</f>
        <v>-5.3452738573896144E-3</v>
      </c>
      <c r="L281" s="118">
        <f>+LN(Prices!L278/Prices!L277)</f>
        <v>-1.1116573563810305E-2</v>
      </c>
      <c r="M281" s="118">
        <f t="array" ref="M281">+MMULT(B281:K281,w)</f>
        <v>-2.074961819347405E-2</v>
      </c>
      <c r="P281">
        <v>20050203</v>
      </c>
      <c r="Q281" s="113">
        <v>-2.7000000000000001E-3</v>
      </c>
      <c r="R281" s="113">
        <v>-1.4000000000000002E-3</v>
      </c>
      <c r="S281" s="113">
        <v>4.3E-3</v>
      </c>
    </row>
    <row r="282" spans="1:19" x14ac:dyDescent="0.35">
      <c r="A282" s="110">
        <v>38387</v>
      </c>
      <c r="B282" s="112">
        <f>+LN(Prices!B279/Prices!B278)</f>
        <v>5.3307976733597646E-3</v>
      </c>
      <c r="C282" s="113">
        <f>+LN(Prices!C279/Prices!C278)</f>
        <v>1.3155611646828717E-2</v>
      </c>
      <c r="D282" s="113">
        <f>+LN(Prices!D279/Prices!D278)</f>
        <v>-4.558412451706257E-3</v>
      </c>
      <c r="E282" s="113">
        <f>+LN(Prices!E279/Prices!E278)</f>
        <v>2.3703436647110356E-2</v>
      </c>
      <c r="F282" s="113">
        <f>+LN(Prices!F279/Prices!F278)</f>
        <v>2.1457899870457951E-2</v>
      </c>
      <c r="G282" s="113">
        <f>+LN(Prices!G279/Prices!G278)</f>
        <v>1.0033528989577784E-2</v>
      </c>
      <c r="H282" s="113">
        <f>+LN(Prices!H279/Prices!H278)</f>
        <v>-8.3951313171843744E-4</v>
      </c>
      <c r="I282" s="113">
        <f>+LN(Prices!I279/Prices!I278)</f>
        <v>2.2997107794761367E-2</v>
      </c>
      <c r="J282" s="113">
        <f>+LN(Prices!J279/Prices!J278)</f>
        <v>4.8018592267807879E-2</v>
      </c>
      <c r="K282" s="114">
        <f>+LN(Prices!K279/Prices!K278)</f>
        <v>2.7325196055110367E-2</v>
      </c>
      <c r="L282" s="118">
        <f>+LN(Prices!L279/Prices!L278)</f>
        <v>1.7254670159518596E-2</v>
      </c>
      <c r="M282" s="118">
        <f t="array" ref="M282">+MMULT(B282:K282,w)</f>
        <v>1.6662424536158949E-2</v>
      </c>
      <c r="P282">
        <v>20050204</v>
      </c>
      <c r="Q282" s="113">
        <v>1.1200000000000002E-2</v>
      </c>
      <c r="R282" s="113">
        <v>1.4000000000000002E-3</v>
      </c>
      <c r="S282" s="113">
        <v>-5.5000000000000005E-3</v>
      </c>
    </row>
    <row r="283" spans="1:19" x14ac:dyDescent="0.35">
      <c r="A283" s="110">
        <v>38390</v>
      </c>
      <c r="B283" s="112">
        <f>+LN(Prices!B280/Prices!B279)</f>
        <v>-6.0966797790546262E-3</v>
      </c>
      <c r="C283" s="113">
        <f>+LN(Prices!C280/Prices!C279)</f>
        <v>1.268798916343011E-3</v>
      </c>
      <c r="D283" s="113">
        <f>+LN(Prices!D280/Prices!D279)</f>
        <v>-1.5829946328931862E-2</v>
      </c>
      <c r="E283" s="113">
        <f>+LN(Prices!E280/Prices!E279)</f>
        <v>-8.0904333053459076E-3</v>
      </c>
      <c r="F283" s="113">
        <f>+LN(Prices!F280/Prices!F279)</f>
        <v>1.4415759079766168E-2</v>
      </c>
      <c r="G283" s="113">
        <f>+LN(Prices!G280/Prices!G279)</f>
        <v>-4.1619594826093828E-2</v>
      </c>
      <c r="H283" s="113">
        <f>+LN(Prices!H280/Prices!H279)</f>
        <v>-8.4021850622938285E-4</v>
      </c>
      <c r="I283" s="113">
        <f>+LN(Prices!I280/Prices!I279)</f>
        <v>-2.6603114845039282E-2</v>
      </c>
      <c r="J283" s="113">
        <f>+LN(Prices!J280/Prices!J279)</f>
        <v>-1.5557790030925896E-2</v>
      </c>
      <c r="K283" s="114">
        <f>+LN(Prices!K280/Prices!K279)</f>
        <v>-3.9204402182972794E-3</v>
      </c>
      <c r="L283" s="118">
        <f>+LN(Prices!L280/Prices!L279)</f>
        <v>-3.5514507516158319E-3</v>
      </c>
      <c r="M283" s="118">
        <f t="array" ref="M283">+MMULT(B283:K283,w)</f>
        <v>-1.0287365984380891E-2</v>
      </c>
      <c r="P283">
        <v>20050207</v>
      </c>
      <c r="Q283" s="113">
        <v>-1.1000000000000001E-3</v>
      </c>
      <c r="R283" s="113">
        <v>1.1999999999999999E-3</v>
      </c>
      <c r="S283" s="113">
        <v>-1E-3</v>
      </c>
    </row>
    <row r="284" spans="1:19" x14ac:dyDescent="0.35">
      <c r="A284" s="110">
        <v>38391</v>
      </c>
      <c r="B284" s="112">
        <f>+LN(Prices!B281/Prices!B280)</f>
        <v>3.0553291348433655E-3</v>
      </c>
      <c r="C284" s="113">
        <f>+LN(Prices!C281/Prices!C280)</f>
        <v>2.4516132958300917E-2</v>
      </c>
      <c r="D284" s="113">
        <f>+LN(Prices!D281/Prices!D280)</f>
        <v>-3.1962834127193737E-3</v>
      </c>
      <c r="E284" s="113">
        <f>+LN(Prices!E281/Prices!E280)</f>
        <v>-5.9153761115190266E-3</v>
      </c>
      <c r="F284" s="113">
        <f>+LN(Prices!F281/Prices!F280)</f>
        <v>4.4010631164188982E-3</v>
      </c>
      <c r="G284" s="113">
        <f>+LN(Prices!G281/Prices!G280)</f>
        <v>-2.6052989117632541E-3</v>
      </c>
      <c r="H284" s="113">
        <f>+LN(Prices!H281/Prices!H280)</f>
        <v>1.6947203768736041E-2</v>
      </c>
      <c r="I284" s="113">
        <f>+LN(Prices!I281/Prices!I280)</f>
        <v>7.2022569837267153E-3</v>
      </c>
      <c r="J284" s="113">
        <f>+LN(Prices!J281/Prices!J280)</f>
        <v>2.4097551579060524E-2</v>
      </c>
      <c r="K284" s="114">
        <f>+LN(Prices!K281/Prices!K280)</f>
        <v>2.1590755076909926E-2</v>
      </c>
      <c r="L284" s="118">
        <f>+LN(Prices!L281/Prices!L280)</f>
        <v>2.3777340433419939E-3</v>
      </c>
      <c r="M284" s="118">
        <f t="array" ref="M284">+MMULT(B284:K284,w)</f>
        <v>9.0093334181994746E-3</v>
      </c>
      <c r="P284">
        <v>20050208</v>
      </c>
      <c r="Q284" s="113">
        <v>8.0000000000000004E-4</v>
      </c>
      <c r="R284" s="113">
        <v>2E-3</v>
      </c>
      <c r="S284" s="113">
        <v>-5.0000000000000001E-4</v>
      </c>
    </row>
    <row r="285" spans="1:19" x14ac:dyDescent="0.35">
      <c r="A285" s="110">
        <v>38392</v>
      </c>
      <c r="B285" s="112">
        <f>+LN(Prices!B282/Prices!B281)</f>
        <v>-6.5020010028351326E-3</v>
      </c>
      <c r="C285" s="113">
        <f>+LN(Prices!C282/Prices!C281)</f>
        <v>-2.7055342687065668E-2</v>
      </c>
      <c r="D285" s="113">
        <f>+LN(Prices!D282/Prices!D281)</f>
        <v>-2.2664693491853152E-2</v>
      </c>
      <c r="E285" s="113">
        <f>+LN(Prices!E282/Prices!E281)</f>
        <v>-2.2527646727043361E-2</v>
      </c>
      <c r="F285" s="113">
        <f>+LN(Prices!F282/Prices!F281)</f>
        <v>-3.4015076830740211E-2</v>
      </c>
      <c r="G285" s="113">
        <f>+LN(Prices!G282/Prices!G281)</f>
        <v>-2.612104227924955E-3</v>
      </c>
      <c r="H285" s="113">
        <f>+LN(Prices!H282/Prices!H281)</f>
        <v>-1.1359036111289076E-2</v>
      </c>
      <c r="I285" s="113">
        <f>+LN(Prices!I282/Prices!I281)</f>
        <v>-1.5294594052614944E-2</v>
      </c>
      <c r="J285" s="113">
        <f>+LN(Prices!J282/Prices!J281)</f>
        <v>1.6863806052004944E-2</v>
      </c>
      <c r="K285" s="114">
        <f>+LN(Prices!K282/Prices!K281)</f>
        <v>-4.7139649648334772E-3</v>
      </c>
      <c r="L285" s="118">
        <f>+LN(Prices!L282/Prices!L281)</f>
        <v>-1.7029528172874977E-2</v>
      </c>
      <c r="M285" s="118">
        <f t="array" ref="M285">+MMULT(B285:K285,w)</f>
        <v>-1.2988065404419503E-2</v>
      </c>
      <c r="P285">
        <v>20050209</v>
      </c>
      <c r="Q285" s="113">
        <v>-0.01</v>
      </c>
      <c r="R285" s="113">
        <v>-1.15E-2</v>
      </c>
      <c r="S285" s="113">
        <v>8.0000000000000002E-3</v>
      </c>
    </row>
    <row r="286" spans="1:19" x14ac:dyDescent="0.35">
      <c r="A286" s="110">
        <v>38393</v>
      </c>
      <c r="B286" s="112">
        <f>+LN(Prices!B283/Prices!B282)</f>
        <v>-3.8212504445440942E-4</v>
      </c>
      <c r="C286" s="113">
        <f>+LN(Prices!C283/Prices!C282)</f>
        <v>-4.8348200545831818E-3</v>
      </c>
      <c r="D286" s="113">
        <f>+LN(Prices!D283/Prices!D282)</f>
        <v>-4.4756154077007079E-3</v>
      </c>
      <c r="E286" s="113">
        <f>+LN(Prices!E283/Prices!E282)</f>
        <v>-2.2761161989677948E-3</v>
      </c>
      <c r="F286" s="113">
        <f>+LN(Prices!F283/Prices!F282)</f>
        <v>-2.8444032086222051E-3</v>
      </c>
      <c r="G286" s="113">
        <f>+LN(Prices!G283/Prices!G282)</f>
        <v>-1.2280856101364397E-2</v>
      </c>
      <c r="H286" s="113">
        <f>+LN(Prices!H283/Prices!H282)</f>
        <v>-3.0696270789427531E-3</v>
      </c>
      <c r="I286" s="113">
        <f>+LN(Prices!I283/Prices!I282)</f>
        <v>-1.0703288803048553E-2</v>
      </c>
      <c r="J286" s="113">
        <f>+LN(Prices!J283/Prices!J282)</f>
        <v>-1.0647340709225288E-2</v>
      </c>
      <c r="K286" s="114">
        <f>+LN(Prices!K283/Prices!K282)</f>
        <v>8.5508275932936074E-3</v>
      </c>
      <c r="L286" s="118">
        <f>+LN(Prices!L283/Prices!L282)</f>
        <v>1.3272985492883482E-5</v>
      </c>
      <c r="M286" s="118">
        <f t="array" ref="M286">+MMULT(B286:K286,w)</f>
        <v>-4.2963365013615681E-3</v>
      </c>
      <c r="P286">
        <v>20050210</v>
      </c>
      <c r="Q286" s="113">
        <v>3.4999999999999996E-3</v>
      </c>
      <c r="R286" s="113">
        <v>-3.4999999999999996E-3</v>
      </c>
      <c r="S286" s="113">
        <v>2.5000000000000001E-3</v>
      </c>
    </row>
    <row r="287" spans="1:19" x14ac:dyDescent="0.35">
      <c r="A287" s="110">
        <v>38394</v>
      </c>
      <c r="B287" s="112">
        <f>+LN(Prices!B284/Prices!B283)</f>
        <v>-3.4599166701279505E-3</v>
      </c>
      <c r="C287" s="113">
        <f>+LN(Prices!C284/Prices!C283)</f>
        <v>3.5722037328372709E-2</v>
      </c>
      <c r="D287" s="113">
        <f>+LN(Prices!D284/Prices!D283)</f>
        <v>2.1009797800298134E-2</v>
      </c>
      <c r="E287" s="113">
        <f>+LN(Prices!E284/Prices!E283)</f>
        <v>1.5848772564683766E-2</v>
      </c>
      <c r="F287" s="113">
        <f>+LN(Prices!F284/Prices!F283)</f>
        <v>6.8018810497309989E-3</v>
      </c>
      <c r="G287" s="113">
        <f>+LN(Prices!G284/Prices!G283)</f>
        <v>-1.6014577133787102E-2</v>
      </c>
      <c r="H287" s="113">
        <f>+LN(Prices!H284/Prices!H283)</f>
        <v>0</v>
      </c>
      <c r="I287" s="113">
        <f>+LN(Prices!I284/Prices!I283)</f>
        <v>2.3787816871279836E-2</v>
      </c>
      <c r="J287" s="113">
        <f>+LN(Prices!J284/Prices!J283)</f>
        <v>2.0078755973897272E-2</v>
      </c>
      <c r="K287" s="114">
        <f>+LN(Prices!K284/Prices!K283)</f>
        <v>2.8107360346479749E-2</v>
      </c>
      <c r="L287" s="118">
        <f>+LN(Prices!L284/Prices!L283)</f>
        <v>1.559290681441124E-2</v>
      </c>
      <c r="M287" s="118">
        <f t="array" ref="M287">+MMULT(B287:K287,w)</f>
        <v>1.3188192813082741E-2</v>
      </c>
      <c r="P287">
        <v>20050211</v>
      </c>
      <c r="Q287" s="113">
        <v>7.7000000000000002E-3</v>
      </c>
      <c r="R287" s="113">
        <v>5.1999999999999998E-3</v>
      </c>
      <c r="S287" s="113">
        <v>-3.5999999999999999E-3</v>
      </c>
    </row>
    <row r="288" spans="1:19" x14ac:dyDescent="0.35">
      <c r="A288" s="110">
        <v>38397</v>
      </c>
      <c r="B288" s="112">
        <f>+LN(Prices!B285/Prices!B284)</f>
        <v>1.5376429784581095E-3</v>
      </c>
      <c r="C288" s="113">
        <f>+LN(Prices!C285/Prices!C284)</f>
        <v>4.1243873977721113E-2</v>
      </c>
      <c r="D288" s="113">
        <f>+LN(Prices!D285/Prices!D284)</f>
        <v>5.2570214528015408E-3</v>
      </c>
      <c r="E288" s="113">
        <f>+LN(Prices!E285/Prices!E284)</f>
        <v>-2.9976255011541623E-3</v>
      </c>
      <c r="F288" s="113">
        <f>+LN(Prices!F285/Prices!F284)</f>
        <v>1.5138678819345081E-2</v>
      </c>
      <c r="G288" s="113">
        <f>+LN(Prices!G285/Prices!G284)</f>
        <v>8.9645904703720568E-4</v>
      </c>
      <c r="H288" s="113">
        <f>+LN(Prices!H285/Prices!H284)</f>
        <v>6.9628466794288569E-3</v>
      </c>
      <c r="I288" s="113">
        <f>+LN(Prices!I285/Prices!I284)</f>
        <v>2.7546030724425088E-2</v>
      </c>
      <c r="J288" s="113">
        <f>+LN(Prices!J285/Prices!J284)</f>
        <v>7.1527127508631567E-3</v>
      </c>
      <c r="K288" s="114">
        <f>+LN(Prices!K285/Prices!K284)</f>
        <v>5.7776059603478185E-3</v>
      </c>
      <c r="L288" s="118">
        <f>+LN(Prices!L285/Prices!L284)</f>
        <v>5.0183895304078329E-3</v>
      </c>
      <c r="M288" s="118">
        <f t="array" ref="M288">+MMULT(B288:K288,w)</f>
        <v>1.0851524688927383E-2</v>
      </c>
      <c r="P288">
        <v>20050214</v>
      </c>
      <c r="Q288" s="113">
        <v>8.9999999999999998E-4</v>
      </c>
      <c r="R288" s="113">
        <v>-2.0000000000000001E-4</v>
      </c>
      <c r="S288" s="113">
        <v>1.5E-3</v>
      </c>
    </row>
    <row r="289" spans="1:19" x14ac:dyDescent="0.35">
      <c r="A289" s="110">
        <v>38398</v>
      </c>
      <c r="B289" s="112">
        <f>+LN(Prices!B286/Prices!B285)</f>
        <v>0</v>
      </c>
      <c r="C289" s="113">
        <f>+LN(Prices!C286/Prices!C285)</f>
        <v>4.3697511171163807E-2</v>
      </c>
      <c r="D289" s="113">
        <f>+LN(Prices!D286/Prices!D285)</f>
        <v>-1.02474912258148E-2</v>
      </c>
      <c r="E289" s="113">
        <f>+LN(Prices!E286/Prices!E285)</f>
        <v>-1.5061557041118132E-3</v>
      </c>
      <c r="F289" s="113">
        <f>+LN(Prices!F286/Prices!F285)</f>
        <v>-2.7844115468250038E-3</v>
      </c>
      <c r="G289" s="113">
        <f>+LN(Prices!G286/Prices!G285)</f>
        <v>8.0321716972642527E-3</v>
      </c>
      <c r="H289" s="113">
        <f>+LN(Prices!H286/Prices!H285)</f>
        <v>3.0483604040805762E-3</v>
      </c>
      <c r="I289" s="113">
        <f>+LN(Prices!I286/Prices!I285)</f>
        <v>-7.8322472895559214E-3</v>
      </c>
      <c r="J289" s="113">
        <f>+LN(Prices!J286/Prices!J285)</f>
        <v>-3.1182927436687938E-2</v>
      </c>
      <c r="K289" s="114">
        <f>+LN(Prices!K286/Prices!K285)</f>
        <v>6.5608267743702195E-3</v>
      </c>
      <c r="L289" s="118">
        <f>+LN(Prices!L286/Prices!L285)</f>
        <v>5.8920737886176506E-3</v>
      </c>
      <c r="M289" s="118">
        <f t="array" ref="M289">+MMULT(B289:K289,w)</f>
        <v>7.7856368438833801E-4</v>
      </c>
      <c r="P289">
        <v>20050215</v>
      </c>
      <c r="Q289" s="113">
        <v>2.8000000000000004E-3</v>
      </c>
      <c r="R289" s="113">
        <v>-4.0000000000000001E-3</v>
      </c>
      <c r="S289" s="113">
        <v>5.0000000000000001E-4</v>
      </c>
    </row>
    <row r="290" spans="1:19" x14ac:dyDescent="0.35">
      <c r="A290" s="110">
        <v>38399</v>
      </c>
      <c r="B290" s="112">
        <f>+LN(Prices!B287/Prices!B286)</f>
        <v>-5.4135156904701661E-3</v>
      </c>
      <c r="C290" s="113">
        <f>+LN(Prices!C287/Prices!C286)</f>
        <v>1.9276553056638848E-2</v>
      </c>
      <c r="D290" s="113">
        <f>+LN(Prices!D287/Prices!D286)</f>
        <v>1.2865674539607528E-2</v>
      </c>
      <c r="E290" s="113">
        <f>+LN(Prices!E287/Prices!E286)</f>
        <v>3.0100463143749884E-3</v>
      </c>
      <c r="F290" s="113">
        <f>+LN(Prices!F287/Prices!F286)</f>
        <v>-1.1784886335111789E-2</v>
      </c>
      <c r="G290" s="113">
        <f>+LN(Prices!G287/Prices!G286)</f>
        <v>-2.7028672387919374E-2</v>
      </c>
      <c r="H290" s="113">
        <f>+LN(Prices!H287/Prices!H286)</f>
        <v>-1.3370672729088217E-2</v>
      </c>
      <c r="I290" s="113">
        <f>+LN(Prices!I287/Prices!I286)</f>
        <v>-2.4428870618394681E-2</v>
      </c>
      <c r="J290" s="113">
        <f>+LN(Prices!J287/Prices!J286)</f>
        <v>-1.3094408561061272E-2</v>
      </c>
      <c r="K290" s="114">
        <f>+LN(Prices!K287/Prices!K286)</f>
        <v>-1.3578513607659886E-2</v>
      </c>
      <c r="L290" s="118">
        <f>+LN(Prices!L287/Prices!L286)</f>
        <v>-3.1653482578732216E-3</v>
      </c>
      <c r="M290" s="118">
        <f t="array" ref="M290">+MMULT(B290:K290,w)</f>
        <v>-7.3547266019084023E-3</v>
      </c>
      <c r="P290">
        <v>20050216</v>
      </c>
      <c r="Q290" s="113">
        <v>7.000000000000001E-4</v>
      </c>
      <c r="R290" s="113">
        <v>3.4000000000000002E-3</v>
      </c>
      <c r="S290" s="113">
        <v>6.8999999999999999E-3</v>
      </c>
    </row>
    <row r="291" spans="1:19" x14ac:dyDescent="0.35">
      <c r="A291" s="110">
        <v>38400</v>
      </c>
      <c r="B291" s="112">
        <f>+LN(Prices!B288/Prices!B287)</f>
        <v>-5.4429814281868761E-3</v>
      </c>
      <c r="C291" s="113">
        <f>+LN(Prices!C288/Prices!C287)</f>
        <v>-2.6092824832569046E-2</v>
      </c>
      <c r="D291" s="113">
        <f>+LN(Prices!D288/Prices!D287)</f>
        <v>-1.758544731295917E-2</v>
      </c>
      <c r="E291" s="113">
        <f>+LN(Prices!E288/Prices!E287)</f>
        <v>-2.8154154660698913E-2</v>
      </c>
      <c r="F291" s="113">
        <f>+LN(Prices!F288/Prices!F287)</f>
        <v>-1.4790983848909107E-2</v>
      </c>
      <c r="G291" s="113">
        <f>+LN(Prices!G288/Prices!G287)</f>
        <v>-4.1964199099032082E-2</v>
      </c>
      <c r="H291" s="113">
        <f>+LN(Prices!H288/Prices!H287)</f>
        <v>8.4092506707466328E-4</v>
      </c>
      <c r="I291" s="113">
        <f>+LN(Prices!I288/Prices!I287)</f>
        <v>-1.7940485047924733E-2</v>
      </c>
      <c r="J291" s="113">
        <f>+LN(Prices!J288/Prices!J287)</f>
        <v>-2.26031065849032E-2</v>
      </c>
      <c r="K291" s="114">
        <f>+LN(Prices!K288/Prices!K287)</f>
        <v>-2.1353476851383963E-2</v>
      </c>
      <c r="L291" s="118">
        <f>+LN(Prices!L288/Prices!L287)</f>
        <v>-1.5103007788236976E-2</v>
      </c>
      <c r="M291" s="118">
        <f t="array" ref="M291">+MMULT(B291:K291,w)</f>
        <v>-1.9508673459949243E-2</v>
      </c>
      <c r="P291">
        <v>20050217</v>
      </c>
      <c r="Q291" s="113">
        <v>-7.9000000000000008E-3</v>
      </c>
      <c r="R291" s="113">
        <v>-2.8999999999999998E-3</v>
      </c>
      <c r="S291" s="113">
        <v>2.3E-3</v>
      </c>
    </row>
    <row r="292" spans="1:19" x14ac:dyDescent="0.35">
      <c r="A292" s="110">
        <v>38401</v>
      </c>
      <c r="B292" s="112">
        <f>+LN(Prices!B289/Prices!B288)</f>
        <v>-6.6507875308545695E-3</v>
      </c>
      <c r="C292" s="113">
        <f>+LN(Prices!C289/Prices!C288)</f>
        <v>-1.144777184474677E-2</v>
      </c>
      <c r="D292" s="113">
        <f>+LN(Prices!D289/Prices!D288)</f>
        <v>-6.5262765012756409E-3</v>
      </c>
      <c r="E292" s="113">
        <f>+LN(Prices!E289/Prices!E288)</f>
        <v>-1.5387186082379952E-3</v>
      </c>
      <c r="F292" s="113">
        <f>+LN(Prices!F289/Prices!F288)</f>
        <v>-8.6336008554987204E-3</v>
      </c>
      <c r="G292" s="113">
        <f>+LN(Prices!G289/Prices!G288)</f>
        <v>1.6060808150184212E-2</v>
      </c>
      <c r="H292" s="113">
        <f>+LN(Prices!H289/Prices!H288)</f>
        <v>-1.0704327561773766E-2</v>
      </c>
      <c r="I292" s="113">
        <f>+LN(Prices!I289/Prices!I288)</f>
        <v>-2.0291271543862264E-2</v>
      </c>
      <c r="J292" s="113">
        <f>+LN(Prices!J289/Prices!J288)</f>
        <v>-9.4229201345052607E-3</v>
      </c>
      <c r="K292" s="114">
        <f>+LN(Prices!K289/Prices!K288)</f>
        <v>1.6372248417372452E-2</v>
      </c>
      <c r="L292" s="118">
        <f>+LN(Prices!L289/Prices!L288)</f>
        <v>-2.56368995224362E-3</v>
      </c>
      <c r="M292" s="118">
        <f t="array" ref="M292">+MMULT(B292:K292,w)</f>
        <v>-4.2782618013198319E-3</v>
      </c>
      <c r="P292">
        <v>20050218</v>
      </c>
      <c r="Q292" s="113">
        <v>1E-4</v>
      </c>
      <c r="R292" s="113">
        <v>-1.1999999999999999E-3</v>
      </c>
      <c r="S292" s="113">
        <v>1.1999999999999999E-3</v>
      </c>
    </row>
    <row r="293" spans="1:19" x14ac:dyDescent="0.35">
      <c r="A293" s="110">
        <v>38405</v>
      </c>
      <c r="B293" s="112">
        <f>+LN(Prices!B290/Prices!B289)</f>
        <v>-9.8582031198047627E-3</v>
      </c>
      <c r="C293" s="113">
        <f>+LN(Prices!C290/Prices!C289)</f>
        <v>-1.7671417386591753E-2</v>
      </c>
      <c r="D293" s="113">
        <f>+LN(Prices!D290/Prices!D289)</f>
        <v>-2.4402476112601691E-2</v>
      </c>
      <c r="E293" s="113">
        <f>+LN(Prices!E290/Prices!E289)</f>
        <v>-2.1877700105932131E-2</v>
      </c>
      <c r="F293" s="113">
        <f>+LN(Prices!F290/Prices!F289)</f>
        <v>5.7621013634531466E-4</v>
      </c>
      <c r="G293" s="113">
        <f>+LN(Prices!G290/Prices!G289)</f>
        <v>-4.4068433137087748E-2</v>
      </c>
      <c r="H293" s="113">
        <f>+LN(Prices!H290/Prices!H289)</f>
        <v>-1.6850320148145664E-2</v>
      </c>
      <c r="I293" s="113">
        <f>+LN(Prices!I290/Prices!I289)</f>
        <v>-2.8894972538074833E-3</v>
      </c>
      <c r="J293" s="113">
        <f>+LN(Prices!J290/Prices!J289)</f>
        <v>5.899722127188322E-3</v>
      </c>
      <c r="K293" s="114">
        <f>+LN(Prices!K290/Prices!K289)</f>
        <v>-1.088315181096328E-2</v>
      </c>
      <c r="L293" s="118">
        <f>+LN(Prices!L290/Prices!L289)</f>
        <v>-1.4175490819130063E-2</v>
      </c>
      <c r="M293" s="118">
        <f t="array" ref="M293">+MMULT(B293:K293,w)</f>
        <v>-1.4202526681140087E-2</v>
      </c>
      <c r="P293">
        <v>20050222</v>
      </c>
      <c r="Q293" s="113">
        <v>-1.47E-2</v>
      </c>
      <c r="R293" s="113">
        <v>-3.0000000000000001E-3</v>
      </c>
      <c r="S293" s="113">
        <v>-1.1999999999999999E-3</v>
      </c>
    </row>
    <row r="294" spans="1:19" x14ac:dyDescent="0.35">
      <c r="A294" s="110">
        <v>38406</v>
      </c>
      <c r="B294" s="112">
        <f>+LN(Prices!B291/Prices!B290)</f>
        <v>-1.191098503666569E-3</v>
      </c>
      <c r="C294" s="113">
        <f>+LN(Prices!C291/Prices!C290)</f>
        <v>3.3902126973376273E-2</v>
      </c>
      <c r="D294" s="113">
        <f>+LN(Prices!D291/Prices!D290)</f>
        <v>-2.0644701777995985E-2</v>
      </c>
      <c r="E294" s="113">
        <f>+LN(Prices!E291/Prices!E290)</f>
        <v>2.2643284675260396E-2</v>
      </c>
      <c r="F294" s="113">
        <f>+LN(Prices!F291/Prices!F290)</f>
        <v>-1.7359685549663776E-3</v>
      </c>
      <c r="G294" s="113">
        <f>+LN(Prices!G291/Prices!G290)</f>
        <v>-1.9607849419408748E-3</v>
      </c>
      <c r="H294" s="113">
        <f>+LN(Prices!H291/Prices!H290)</f>
        <v>-1.6846172425854837E-2</v>
      </c>
      <c r="I294" s="113">
        <f>+LN(Prices!I291/Prices!I290)</f>
        <v>-9.9116261696800476E-3</v>
      </c>
      <c r="J294" s="113">
        <f>+LN(Prices!J291/Prices!J290)</f>
        <v>-2.3810648693718447E-2</v>
      </c>
      <c r="K294" s="114">
        <f>+LN(Prices!K291/Prices!K290)</f>
        <v>-1.9125289877274253E-2</v>
      </c>
      <c r="L294" s="118">
        <f>+LN(Prices!L291/Prices!L290)</f>
        <v>2.0192841748170108E-3</v>
      </c>
      <c r="M294" s="118">
        <f t="array" ref="M294">+MMULT(B294:K294,w)</f>
        <v>-3.8680879296460729E-3</v>
      </c>
      <c r="P294">
        <v>20050223</v>
      </c>
      <c r="Q294" s="113">
        <v>5.3E-3</v>
      </c>
      <c r="R294" s="113">
        <v>-1.2999999999999999E-3</v>
      </c>
      <c r="S294" s="113">
        <v>3.4000000000000002E-3</v>
      </c>
    </row>
    <row r="295" spans="1:19" x14ac:dyDescent="0.35">
      <c r="A295" s="110">
        <v>38407</v>
      </c>
      <c r="B295" s="112">
        <f>+LN(Prices!B292/Prices!B291)</f>
        <v>6.7244336804340686E-3</v>
      </c>
      <c r="C295" s="113">
        <f>+LN(Prices!C292/Prices!C291)</f>
        <v>7.8934877622009719E-3</v>
      </c>
      <c r="D295" s="113">
        <f>+LN(Prices!D292/Prices!D291)</f>
        <v>-2.01264655293583E-2</v>
      </c>
      <c r="E295" s="113">
        <f>+LN(Prices!E292/Prices!E291)</f>
        <v>4.6298635264256423E-3</v>
      </c>
      <c r="F295" s="113">
        <f>+LN(Prices!F292/Prices!F291)</f>
        <v>-5.7999195935467835E-3</v>
      </c>
      <c r="G295" s="113">
        <f>+LN(Prices!G292/Prices!G291)</f>
        <v>2.039895891269362E-2</v>
      </c>
      <c r="H295" s="113">
        <f>+LN(Prices!H292/Prices!H291)</f>
        <v>1.5981743615363728E-2</v>
      </c>
      <c r="I295" s="113">
        <f>+LN(Prices!I292/Prices!I291)</f>
        <v>3.9637511474234922E-2</v>
      </c>
      <c r="J295" s="113">
        <f>+LN(Prices!J292/Prices!J291)</f>
        <v>5.9631925145535912E-2</v>
      </c>
      <c r="K295" s="114">
        <f>+LN(Prices!K292/Prices!K291)</f>
        <v>1.6595177717577212E-2</v>
      </c>
      <c r="L295" s="118">
        <f>+LN(Prices!L292/Prices!L291)</f>
        <v>1.3679396008774221E-2</v>
      </c>
      <c r="M295" s="118">
        <f t="array" ref="M295">+MMULT(B295:K295,w)</f>
        <v>1.45566716711561E-2</v>
      </c>
      <c r="P295">
        <v>20050224</v>
      </c>
      <c r="Q295" s="113">
        <v>8.3000000000000001E-3</v>
      </c>
      <c r="R295" s="113">
        <v>1.9E-3</v>
      </c>
      <c r="S295" s="113">
        <v>-1.2999999999999999E-3</v>
      </c>
    </row>
    <row r="296" spans="1:19" x14ac:dyDescent="0.35">
      <c r="A296" s="110">
        <v>38408</v>
      </c>
      <c r="B296" s="112">
        <f>+LN(Prices!B293/Prices!B292)</f>
        <v>-4.7416752480506216E-3</v>
      </c>
      <c r="C296" s="113">
        <f>+LN(Prices!C293/Prices!C292)</f>
        <v>6.7842046467701095E-4</v>
      </c>
      <c r="D296" s="113">
        <f>+LN(Prices!D293/Prices!D292)</f>
        <v>7.9101820459017962E-3</v>
      </c>
      <c r="E296" s="113">
        <f>+LN(Prices!E293/Prices!E292)</f>
        <v>9.1798527972142951E-3</v>
      </c>
      <c r="F296" s="113">
        <f>+LN(Prices!F293/Prices!F292)</f>
        <v>1.1601299116697412E-3</v>
      </c>
      <c r="G296" s="113">
        <f>+LN(Prices!G293/Prices!G292)</f>
        <v>5.5179962268203035E-2</v>
      </c>
      <c r="H296" s="113">
        <f>+LN(Prices!H293/Prices!H292)</f>
        <v>8.6108453979384051E-3</v>
      </c>
      <c r="I296" s="113">
        <f>+LN(Prices!I293/Prices!I292)</f>
        <v>4.1101544466214633E-2</v>
      </c>
      <c r="J296" s="113">
        <f>+LN(Prices!J293/Prices!J292)</f>
        <v>8.4770216585265019E-3</v>
      </c>
      <c r="K296" s="114">
        <f>+LN(Prices!K293/Prices!K292)</f>
        <v>1.6318813863459378E-2</v>
      </c>
      <c r="L296" s="118">
        <f>+LN(Prices!L293/Prices!L292)</f>
        <v>6.0369163277319438E-3</v>
      </c>
      <c r="M296" s="118">
        <f t="array" ref="M296">+MMULT(B296:K296,w)</f>
        <v>1.4387509762575417E-2</v>
      </c>
      <c r="P296">
        <v>20050225</v>
      </c>
      <c r="Q296" s="113">
        <v>9.7000000000000003E-3</v>
      </c>
      <c r="R296" s="113">
        <v>3.8E-3</v>
      </c>
      <c r="S296" s="113">
        <v>4.6999999999999993E-3</v>
      </c>
    </row>
    <row r="297" spans="1:19" x14ac:dyDescent="0.35">
      <c r="A297" s="110">
        <v>38411</v>
      </c>
      <c r="B297" s="112">
        <f>+LN(Prices!B294/Prices!B293)</f>
        <v>-3.5698517078274978E-3</v>
      </c>
      <c r="C297" s="113">
        <f>+LN(Prices!C294/Prices!C293)</f>
        <v>8.1709760573731218E-3</v>
      </c>
      <c r="D297" s="113">
        <f>+LN(Prices!D294/Prices!D293)</f>
        <v>1.6875400468766285E-2</v>
      </c>
      <c r="E297" s="113">
        <f>+LN(Prices!E294/Prices!E293)</f>
        <v>-1.3809716323639943E-2</v>
      </c>
      <c r="F297" s="113">
        <f>+LN(Prices!F294/Prices!F293)</f>
        <v>1.2711123579952507E-2</v>
      </c>
      <c r="G297" s="113">
        <f>+LN(Prices!G294/Prices!G293)</f>
        <v>-2.6742026947669563E-2</v>
      </c>
      <c r="H297" s="113">
        <f>+LN(Prices!H294/Prices!H293)</f>
        <v>5.4154329298153857E-3</v>
      </c>
      <c r="I297" s="113">
        <f>+LN(Prices!I294/Prices!I293)</f>
        <v>-2.6011287480136248E-2</v>
      </c>
      <c r="J297" s="113">
        <f>+LN(Prices!J294/Prices!J293)</f>
        <v>-1.8171993518123816E-2</v>
      </c>
      <c r="K297" s="114">
        <f>+LN(Prices!K294/Prices!K293)</f>
        <v>-4.1588509174704065E-3</v>
      </c>
      <c r="L297" s="118">
        <f>+LN(Prices!L294/Prices!L293)</f>
        <v>-1.0454616736952461E-2</v>
      </c>
      <c r="M297" s="118">
        <f t="array" ref="M297">+MMULT(B297:K297,w)</f>
        <v>-4.9290793858960168E-3</v>
      </c>
      <c r="P297">
        <v>20050228</v>
      </c>
      <c r="Q297" s="113">
        <v>-6.0999999999999995E-3</v>
      </c>
      <c r="R297" s="113">
        <v>2.3999999999999998E-3</v>
      </c>
      <c r="S297" s="113">
        <v>1E-3</v>
      </c>
    </row>
    <row r="298" spans="1:19" x14ac:dyDescent="0.35">
      <c r="A298" s="110">
        <v>38412</v>
      </c>
      <c r="B298" s="112">
        <f>+LN(Prices!B295/Prices!B294)</f>
        <v>4.758592292400954E-3</v>
      </c>
      <c r="C298" s="113">
        <f>+LN(Prices!C295/Prices!C294)</f>
        <v>-8.0551941572629109E-3</v>
      </c>
      <c r="D298" s="113">
        <f>+LN(Prices!D295/Prices!D294)</f>
        <v>9.2922416474028921E-4</v>
      </c>
      <c r="E298" s="113">
        <f>+LN(Prices!E295/Prices!E294)</f>
        <v>1.5326187169453566E-2</v>
      </c>
      <c r="F298" s="113">
        <f>+LN(Prices!F295/Prices!F294)</f>
        <v>4.5813200253512409E-3</v>
      </c>
      <c r="G298" s="113">
        <f>+LN(Prices!G295/Prices!G294)</f>
        <v>8.3760378021826825E-3</v>
      </c>
      <c r="H298" s="113">
        <f>+LN(Prices!H295/Prices!H294)</f>
        <v>5.9515550479598356E-3</v>
      </c>
      <c r="I298" s="113">
        <f>+LN(Prices!I295/Prices!I294)</f>
        <v>8.5623172997359286E-3</v>
      </c>
      <c r="J298" s="113">
        <f>+LN(Prices!J295/Prices!J294)</f>
        <v>2.8807414225617403E-2</v>
      </c>
      <c r="K298" s="114">
        <f>+LN(Prices!K295/Prices!K294)</f>
        <v>2.5925636231102167E-2</v>
      </c>
      <c r="L298" s="118">
        <f>+LN(Prices!L295/Prices!L294)</f>
        <v>1.0683813077362847E-2</v>
      </c>
      <c r="M298" s="118">
        <f t="array" ref="M298">+MMULT(B298:K298,w)</f>
        <v>9.5163090101281159E-3</v>
      </c>
      <c r="P298">
        <v>20050301</v>
      </c>
      <c r="Q298" s="113">
        <v>5.7999999999999996E-3</v>
      </c>
      <c r="R298" s="113">
        <v>1.5E-3</v>
      </c>
      <c r="S298" s="113">
        <v>-1.9E-3</v>
      </c>
    </row>
    <row r="299" spans="1:19" x14ac:dyDescent="0.35">
      <c r="A299" s="110">
        <v>38413</v>
      </c>
      <c r="B299" s="112">
        <f>+LN(Prices!B296/Prices!B295)</f>
        <v>-7.9071903761624459E-4</v>
      </c>
      <c r="C299" s="113">
        <f>+LN(Prices!C296/Prices!C295)</f>
        <v>-8.5542300063426533E-3</v>
      </c>
      <c r="D299" s="113">
        <f>+LN(Prices!D296/Prices!D295)</f>
        <v>-2.1695344012643549E-3</v>
      </c>
      <c r="E299" s="113">
        <f>+LN(Prices!E296/Prices!E295)</f>
        <v>-7.6296928722305191E-3</v>
      </c>
      <c r="F299" s="113">
        <f>+LN(Prices!F296/Prices!F295)</f>
        <v>1.3619359410358389E-2</v>
      </c>
      <c r="G299" s="113">
        <f>+LN(Prices!G296/Prices!G295)</f>
        <v>-1.024694573799444E-2</v>
      </c>
      <c r="H299" s="113">
        <f>+LN(Prices!H296/Prices!H295)</f>
        <v>3.1034021239981493E-3</v>
      </c>
      <c r="I299" s="113">
        <f>+LN(Prices!I296/Prices!I295)</f>
        <v>-2.2014896817744698E-3</v>
      </c>
      <c r="J299" s="113">
        <f>+LN(Prices!J296/Prices!J295)</f>
        <v>-1.7411279494747911E-2</v>
      </c>
      <c r="K299" s="114">
        <f>+LN(Prices!K296/Prices!K295)</f>
        <v>-4.0744797516157694E-3</v>
      </c>
      <c r="L299" s="118">
        <f>+LN(Prices!L296/Prices!L295)</f>
        <v>-1.2907327846083524E-3</v>
      </c>
      <c r="M299" s="118">
        <f t="array" ref="M299">+MMULT(B299:K299,w)</f>
        <v>-3.6355609449229822E-3</v>
      </c>
      <c r="P299">
        <v>20050302</v>
      </c>
      <c r="Q299" s="113">
        <v>-1E-4</v>
      </c>
      <c r="R299" s="113">
        <v>-1.7000000000000001E-3</v>
      </c>
      <c r="S299" s="113">
        <v>1.5E-3</v>
      </c>
    </row>
    <row r="300" spans="1:19" x14ac:dyDescent="0.35">
      <c r="A300" s="110">
        <v>38414</v>
      </c>
      <c r="B300" s="112">
        <f>+LN(Prices!B297/Prices!B296)</f>
        <v>-3.5732988906660929E-3</v>
      </c>
      <c r="C300" s="113">
        <f>+LN(Prices!C297/Prices!C296)</f>
        <v>-5.4276687475152505E-2</v>
      </c>
      <c r="D300" s="113">
        <f>+LN(Prices!D297/Prices!D296)</f>
        <v>2.4790840090606441E-3</v>
      </c>
      <c r="E300" s="113">
        <f>+LN(Prices!E297/Prices!E296)</f>
        <v>3.0572552903248206E-3</v>
      </c>
      <c r="F300" s="113">
        <f>+LN(Prices!F297/Prices!F296)</f>
        <v>3.3791315482702227E-3</v>
      </c>
      <c r="G300" s="113">
        <f>+LN(Prices!G297/Prices!G296)</f>
        <v>-1.1299555253933282E-2</v>
      </c>
      <c r="H300" s="113">
        <f>+LN(Prices!H297/Prices!H296)</f>
        <v>4.2164503789348254E-3</v>
      </c>
      <c r="I300" s="113">
        <f>+LN(Prices!I297/Prices!I296)</f>
        <v>-2.427376515129899E-2</v>
      </c>
      <c r="J300" s="113">
        <f>+LN(Prices!J297/Prices!J296)</f>
        <v>-7.3926978710603898E-3</v>
      </c>
      <c r="K300" s="114">
        <f>+LN(Prices!K297/Prices!K296)</f>
        <v>-8.1474696430814623E-4</v>
      </c>
      <c r="L300" s="118">
        <f>+LN(Prices!L297/Prices!L296)</f>
        <v>-8.8174759750467759E-3</v>
      </c>
      <c r="M300" s="118">
        <f t="array" ref="M300">+MMULT(B300:K300,w)</f>
        <v>-8.8498830379828888E-3</v>
      </c>
      <c r="P300">
        <v>20050303</v>
      </c>
      <c r="Q300" s="113">
        <v>-1E-4</v>
      </c>
      <c r="R300" s="113">
        <v>8.0000000000000004E-4</v>
      </c>
      <c r="S300" s="113">
        <v>6.0999999999999995E-3</v>
      </c>
    </row>
    <row r="301" spans="1:19" x14ac:dyDescent="0.35">
      <c r="A301" s="110">
        <v>38415</v>
      </c>
      <c r="B301" s="112">
        <f>+LN(Prices!B298/Prices!B297)</f>
        <v>0</v>
      </c>
      <c r="C301" s="113">
        <f>+LN(Prices!C298/Prices!C297)</f>
        <v>2.4116840545814124E-2</v>
      </c>
      <c r="D301" s="113">
        <f>+LN(Prices!D298/Prices!D297)</f>
        <v>1.5463123538840538E-3</v>
      </c>
      <c r="E301" s="113">
        <f>+LN(Prices!E298/Prices!E297)</f>
        <v>1.4409563401186947E-2</v>
      </c>
      <c r="F301" s="113">
        <f>+LN(Prices!F298/Prices!F297)</f>
        <v>1.3391337507093915E-2</v>
      </c>
      <c r="G301" s="113">
        <f>+LN(Prices!G298/Prices!G297)</f>
        <v>1.3170463189745008E-2</v>
      </c>
      <c r="H301" s="113">
        <f>+LN(Prices!H298/Prices!H297)</f>
        <v>5.5944201853245319E-3</v>
      </c>
      <c r="I301" s="113">
        <f>+LN(Prices!I298/Prices!I297)</f>
        <v>2.5391409940366282E-3</v>
      </c>
      <c r="J301" s="113">
        <f>+LN(Prices!J298/Prices!J297)</f>
        <v>-5.1502259763157934E-3</v>
      </c>
      <c r="K301" s="114">
        <f>+LN(Prices!K298/Prices!K297)</f>
        <v>7.3195817525218872E-3</v>
      </c>
      <c r="L301" s="118">
        <f>+LN(Prices!L298/Prices!L297)</f>
        <v>5.7313172347371122E-3</v>
      </c>
      <c r="M301" s="118">
        <f t="array" ref="M301">+MMULT(B301:K301,w)</f>
        <v>7.69374339532913E-3</v>
      </c>
      <c r="P301">
        <v>20050304</v>
      </c>
      <c r="Q301" s="113">
        <v>8.8999999999999999E-3</v>
      </c>
      <c r="R301" s="113">
        <v>0</v>
      </c>
      <c r="S301" s="113">
        <v>3.9000000000000003E-3</v>
      </c>
    </row>
    <row r="302" spans="1:19" x14ac:dyDescent="0.35">
      <c r="A302" s="110">
        <v>38418</v>
      </c>
      <c r="B302" s="112">
        <f>+LN(Prices!B299/Prices!B298)</f>
        <v>1.1852047969369594E-2</v>
      </c>
      <c r="C302" s="113">
        <f>+LN(Prices!C299/Prices!C298)</f>
        <v>-1.4107529221482416E-3</v>
      </c>
      <c r="D302" s="113">
        <f>+LN(Prices!D299/Prices!D298)</f>
        <v>2.2308029743229898E-2</v>
      </c>
      <c r="E302" s="113">
        <f>+LN(Prices!E299/Prices!E298)</f>
        <v>2.381718674752677E-2</v>
      </c>
      <c r="F302" s="113">
        <f>+LN(Prices!F299/Prices!F298)</f>
        <v>1.1030078786102937E-2</v>
      </c>
      <c r="G302" s="113">
        <f>+LN(Prices!G299/Prices!G298)</f>
        <v>-1.0333581854545299E-2</v>
      </c>
      <c r="H302" s="113">
        <f>+LN(Prices!H299/Prices!H298)</f>
        <v>1.3024986687463203E-2</v>
      </c>
      <c r="I302" s="113">
        <f>+LN(Prices!I299/Prices!I298)</f>
        <v>5.1872346501637329E-2</v>
      </c>
      <c r="J302" s="113">
        <f>+LN(Prices!J299/Prices!J298)</f>
        <v>2.2922646140356101E-3</v>
      </c>
      <c r="K302" s="114">
        <f>+LN(Prices!K299/Prices!K298)</f>
        <v>1.7272972012332626E-2</v>
      </c>
      <c r="L302" s="118">
        <f>+LN(Prices!L299/Prices!L298)</f>
        <v>1.6061510787168078E-2</v>
      </c>
      <c r="M302" s="118">
        <f t="array" ref="M302">+MMULT(B302:K302,w)</f>
        <v>1.4172557828500441E-2</v>
      </c>
      <c r="P302">
        <v>20050307</v>
      </c>
      <c r="Q302" s="113">
        <v>2.7000000000000001E-3</v>
      </c>
      <c r="R302" s="113">
        <v>-3.7000000000000002E-3</v>
      </c>
      <c r="S302" s="113">
        <v>-2.0000000000000001E-4</v>
      </c>
    </row>
    <row r="303" spans="1:19" x14ac:dyDescent="0.35">
      <c r="A303" s="110">
        <v>38419</v>
      </c>
      <c r="B303" s="112">
        <f>+LN(Prices!B300/Prices!B299)</f>
        <v>-2.7519747472301796E-3</v>
      </c>
      <c r="C303" s="113">
        <f>+LN(Prices!C300/Prices!C299)</f>
        <v>-5.3321453467794169E-2</v>
      </c>
      <c r="D303" s="113">
        <f>+LN(Prices!D300/Prices!D299)</f>
        <v>2.1132083335732204E-3</v>
      </c>
      <c r="E303" s="113">
        <f>+LN(Prices!E300/Prices!E299)</f>
        <v>1.4641007499568983E-3</v>
      </c>
      <c r="F303" s="113">
        <f>+LN(Prices!F300/Prices!F299)</f>
        <v>-6.6058559587508546E-3</v>
      </c>
      <c r="G303" s="113">
        <f>+LN(Prices!G300/Prices!G299)</f>
        <v>-4.5396495753995653E-2</v>
      </c>
      <c r="H303" s="113">
        <f>+LN(Prices!H300/Prices!H299)</f>
        <v>-1.3583022416230193E-2</v>
      </c>
      <c r="I303" s="113">
        <f>+LN(Prices!I300/Prices!I299)</f>
        <v>-2.9863466659823173E-2</v>
      </c>
      <c r="J303" s="113">
        <f>+LN(Prices!J300/Prices!J299)</f>
        <v>-2.023775343236903E-2</v>
      </c>
      <c r="K303" s="114">
        <f>+LN(Prices!K300/Prices!K299)</f>
        <v>-1.2419315345034088E-2</v>
      </c>
      <c r="L303" s="118">
        <f>+LN(Prices!L300/Prices!L299)</f>
        <v>-1.0768358849313932E-2</v>
      </c>
      <c r="M303" s="118">
        <f t="array" ref="M303">+MMULT(B303:K303,w)</f>
        <v>-1.8060202869769722E-2</v>
      </c>
      <c r="P303">
        <v>20050308</v>
      </c>
      <c r="Q303" s="113">
        <v>-5.4000000000000003E-3</v>
      </c>
      <c r="R303" s="113">
        <v>-4.1999999999999997E-3</v>
      </c>
      <c r="S303" s="113">
        <v>1E-4</v>
      </c>
    </row>
    <row r="304" spans="1:19" x14ac:dyDescent="0.35">
      <c r="A304" s="110">
        <v>38420</v>
      </c>
      <c r="B304" s="112">
        <f>+LN(Prices!B301/Prices!B300)</f>
        <v>-3.5535695130939219E-3</v>
      </c>
      <c r="C304" s="113">
        <f>+LN(Prices!C301/Prices!C300)</f>
        <v>-2.9541550992076941E-2</v>
      </c>
      <c r="D304" s="113">
        <f>+LN(Prices!D301/Prices!D300)</f>
        <v>-2.5658096614199447E-2</v>
      </c>
      <c r="E304" s="113">
        <f>+LN(Prices!E301/Prices!E300)</f>
        <v>-2.0023576895719038E-2</v>
      </c>
      <c r="F304" s="113">
        <f>+LN(Prices!F301/Prices!F300)</f>
        <v>2.2376364884438765E-2</v>
      </c>
      <c r="G304" s="113">
        <f>+LN(Prices!G301/Prices!G300)</f>
        <v>-1.0929070532190206E-2</v>
      </c>
      <c r="H304" s="113">
        <f>+LN(Prices!H301/Prices!H300)</f>
        <v>-1.2101960163703114E-2</v>
      </c>
      <c r="I304" s="113">
        <f>+LN(Prices!I301/Prices!I300)</f>
        <v>1.2324141490060319E-2</v>
      </c>
      <c r="J304" s="113">
        <f>+LN(Prices!J301/Prices!J300)</f>
        <v>-1.0569681489687668E-2</v>
      </c>
      <c r="K304" s="114">
        <f>+LN(Prices!K301/Prices!K300)</f>
        <v>1.6091385584253712E-3</v>
      </c>
      <c r="L304" s="118">
        <f>+LN(Prices!L301/Prices!L300)</f>
        <v>-4.3728742119875383E-3</v>
      </c>
      <c r="M304" s="118">
        <f t="array" ref="M304">+MMULT(B304:K304,w)</f>
        <v>-7.606786126774589E-3</v>
      </c>
      <c r="P304">
        <v>20050309</v>
      </c>
      <c r="Q304" s="113">
        <v>-9.5999999999999992E-3</v>
      </c>
      <c r="R304" s="113">
        <v>1.1999999999999999E-3</v>
      </c>
      <c r="S304" s="113">
        <v>-2.8000000000000004E-3</v>
      </c>
    </row>
    <row r="305" spans="1:19" x14ac:dyDescent="0.35">
      <c r="A305" s="110">
        <v>38421</v>
      </c>
      <c r="B305" s="112">
        <f>+LN(Prices!B302/Prices!B301)</f>
        <v>4.7304715030404738E-3</v>
      </c>
      <c r="C305" s="113">
        <f>+LN(Prices!C302/Prices!C301)</f>
        <v>1.2121135185030992E-2</v>
      </c>
      <c r="D305" s="113">
        <f>+LN(Prices!D302/Prices!D301)</f>
        <v>-1.2766793362742472E-2</v>
      </c>
      <c r="E305" s="113">
        <f>+LN(Prices!E302/Prices!E301)</f>
        <v>-6.7593257157470199E-3</v>
      </c>
      <c r="F305" s="113">
        <f>+LN(Prices!F302/Prices!F301)</f>
        <v>9.6687908791906335E-3</v>
      </c>
      <c r="G305" s="113">
        <f>+LN(Prices!G302/Prices!G301)</f>
        <v>-1.2060447692508398E-2</v>
      </c>
      <c r="H305" s="113">
        <f>+LN(Prices!H302/Prices!H301)</f>
        <v>-1.3910250036214794E-2</v>
      </c>
      <c r="I305" s="113">
        <f>+LN(Prices!I302/Prices!I301)</f>
        <v>9.213881205789089E-3</v>
      </c>
      <c r="J305" s="113">
        <f>+LN(Prices!J302/Prices!J301)</f>
        <v>4.711433921319663E-3</v>
      </c>
      <c r="K305" s="114">
        <f>+LN(Prices!K302/Prices!K301)</f>
        <v>4.0188038254180907E-4</v>
      </c>
      <c r="L305" s="118">
        <f>+LN(Prices!L302/Prices!L301)</f>
        <v>1.5756512667810226E-3</v>
      </c>
      <c r="M305" s="118">
        <f t="array" ref="M305">+MMULT(B305:K305,w)</f>
        <v>-4.6492237303000271E-4</v>
      </c>
      <c r="P305">
        <v>20050310</v>
      </c>
      <c r="Q305" s="113">
        <v>1E-4</v>
      </c>
      <c r="R305" s="113">
        <v>-8.199999999999999E-3</v>
      </c>
      <c r="S305" s="113">
        <v>-3.8E-3</v>
      </c>
    </row>
    <row r="306" spans="1:19" x14ac:dyDescent="0.35">
      <c r="A306" s="110">
        <v>38422</v>
      </c>
      <c r="B306" s="112">
        <f>+LN(Prices!B303/Prices!B302)</f>
        <v>-1.3457481212676788E-2</v>
      </c>
      <c r="C306" s="113">
        <f>+LN(Prices!C303/Prices!C302)</f>
        <v>1.0989525476755319E-2</v>
      </c>
      <c r="D306" s="113">
        <f>+LN(Prices!D303/Prices!D302)</f>
        <v>-8.181291699967003E-3</v>
      </c>
      <c r="E306" s="113">
        <f>+LN(Prices!E303/Prices!E302)</f>
        <v>-1.290794828720448E-2</v>
      </c>
      <c r="F306" s="113">
        <f>+LN(Prices!F303/Prices!F302)</f>
        <v>-1.3994903005385133E-2</v>
      </c>
      <c r="G306" s="113">
        <f>+LN(Prices!G303/Prices!G302)</f>
        <v>-4.7628048989254705E-2</v>
      </c>
      <c r="H306" s="113">
        <f>+LN(Prices!H303/Prices!H302)</f>
        <v>-4.5937491061434606E-3</v>
      </c>
      <c r="I306" s="113">
        <f>+LN(Prices!I303/Prices!I302)</f>
        <v>7.2540805361823949E-3</v>
      </c>
      <c r="J306" s="113">
        <f>+LN(Prices!J303/Prices!J302)</f>
        <v>-3.9549791970627128E-2</v>
      </c>
      <c r="K306" s="114">
        <f>+LN(Prices!K303/Prices!K302)</f>
        <v>-2.65020827300903E-2</v>
      </c>
      <c r="L306" s="118">
        <f>+LN(Prices!L303/Prices!L302)</f>
        <v>-1.2369713037997101E-2</v>
      </c>
      <c r="M306" s="118">
        <f t="array" ref="M306">+MMULT(B306:K306,w)</f>
        <v>-1.485716909884113E-2</v>
      </c>
      <c r="P306">
        <v>20050311</v>
      </c>
      <c r="Q306" s="113">
        <v>-5.5000000000000005E-3</v>
      </c>
      <c r="R306" s="113">
        <v>5.5000000000000005E-3</v>
      </c>
      <c r="S306" s="113">
        <v>6.1999999999999998E-3</v>
      </c>
    </row>
    <row r="307" spans="1:19" x14ac:dyDescent="0.35">
      <c r="A307" s="110">
        <v>38425</v>
      </c>
      <c r="B307" s="112">
        <f>+LN(Prices!B304/Prices!B303)</f>
        <v>7.9607534197410575E-4</v>
      </c>
      <c r="C307" s="113">
        <f>+LN(Prices!C304/Prices!C303)</f>
        <v>1.2420319776004468E-3</v>
      </c>
      <c r="D307" s="113">
        <f>+LN(Prices!D304/Prices!D303)</f>
        <v>-1.0481277467582838E-2</v>
      </c>
      <c r="E307" s="113">
        <f>+LN(Prices!E304/Prices!E303)</f>
        <v>4.5724375819056794E-3</v>
      </c>
      <c r="F307" s="113">
        <f>+LN(Prices!F304/Prices!F303)</f>
        <v>4.8640850454347677E-3</v>
      </c>
      <c r="G307" s="113">
        <f>+LN(Prices!G304/Prices!G303)</f>
        <v>7.3957019611289926E-3</v>
      </c>
      <c r="H307" s="113">
        <f>+LN(Prices!H304/Prices!H303)</f>
        <v>-4.3258899471224944E-3</v>
      </c>
      <c r="I307" s="113">
        <f>+LN(Prices!I304/Prices!I303)</f>
        <v>2.94194742521936E-3</v>
      </c>
      <c r="J307" s="113">
        <f>+LN(Prices!J304/Prices!J303)</f>
        <v>4.8780584534329936E-3</v>
      </c>
      <c r="K307" s="114">
        <f>+LN(Prices!K304/Prices!K303)</f>
        <v>2.889384208221608E-3</v>
      </c>
      <c r="L307" s="118">
        <f>+LN(Prices!L304/Prices!L303)</f>
        <v>6.2567861599918742E-3</v>
      </c>
      <c r="M307" s="118">
        <f t="array" ref="M307">+MMULT(B307:K307,w)</f>
        <v>1.4772554580212626E-3</v>
      </c>
      <c r="P307">
        <v>20050314</v>
      </c>
      <c r="Q307" s="113">
        <v>6.0999999999999995E-3</v>
      </c>
      <c r="R307" s="113">
        <v>-2.2000000000000001E-3</v>
      </c>
      <c r="S307" s="113">
        <v>1.9E-3</v>
      </c>
    </row>
    <row r="308" spans="1:19" x14ac:dyDescent="0.35">
      <c r="A308" s="110">
        <v>38426</v>
      </c>
      <c r="B308" s="112">
        <f>+LN(Prices!B305/Prices!B304)</f>
        <v>-7.9992584176899282E-3</v>
      </c>
      <c r="C308" s="113">
        <f>+LN(Prices!C305/Prices!C304)</f>
        <v>1.5738089131623518E-2</v>
      </c>
      <c r="D308" s="113">
        <f>+LN(Prices!D305/Prices!D304)</f>
        <v>1.9602271664264041E-2</v>
      </c>
      <c r="E308" s="113">
        <f>+LN(Prices!E305/Prices!E304)</f>
        <v>0</v>
      </c>
      <c r="F308" s="113">
        <f>+LN(Prices!F305/Prices!F304)</f>
        <v>-1.5761959902883312E-2</v>
      </c>
      <c r="G308" s="113">
        <f>+LN(Prices!G305/Prices!G304)</f>
        <v>-3.208831455150063E-2</v>
      </c>
      <c r="H308" s="113">
        <f>+LN(Prices!H305/Prices!H304)</f>
        <v>-1.2213004376233762E-2</v>
      </c>
      <c r="I308" s="113">
        <f>+LN(Prices!I305/Prices!I304)</f>
        <v>1.7202018468190396E-2</v>
      </c>
      <c r="J308" s="113">
        <f>+LN(Prices!J305/Prices!J304)</f>
        <v>-2.2763209878612752E-2</v>
      </c>
      <c r="K308" s="114">
        <f>+LN(Prices!K305/Prices!K304)</f>
        <v>-1.6202220182453562E-2</v>
      </c>
      <c r="L308" s="118">
        <f>+LN(Prices!L305/Prices!L304)</f>
        <v>-8.6373438556870737E-3</v>
      </c>
      <c r="M308" s="118">
        <f t="array" ref="M308">+MMULT(B308:K308,w)</f>
        <v>-5.4485588045295992E-3</v>
      </c>
      <c r="P308">
        <v>20050315</v>
      </c>
      <c r="Q308" s="113">
        <v>-6.7000000000000002E-3</v>
      </c>
      <c r="R308" s="113">
        <v>2.0999999999999999E-3</v>
      </c>
      <c r="S308" s="113">
        <v>2.7000000000000001E-3</v>
      </c>
    </row>
    <row r="309" spans="1:19" x14ac:dyDescent="0.35">
      <c r="A309" s="110">
        <v>38427</v>
      </c>
      <c r="B309" s="112">
        <f>+LN(Prices!B306/Prices!B305)</f>
        <v>-1.1303581668105097E-2</v>
      </c>
      <c r="C309" s="113">
        <f>+LN(Prices!C306/Prices!C305)</f>
        <v>5.3582917195650233E-3</v>
      </c>
      <c r="D309" s="113">
        <f>+LN(Prices!D306/Prices!D305)</f>
        <v>-1.1335133959370419E-2</v>
      </c>
      <c r="E309" s="113">
        <f>+LN(Prices!E306/Prices!E305)</f>
        <v>-9.9348570540578572E-3</v>
      </c>
      <c r="F309" s="113">
        <f>+LN(Prices!F306/Prices!F305)</f>
        <v>-9.9137065456111166E-3</v>
      </c>
      <c r="G309" s="113">
        <f>+LN(Prices!G306/Prices!G305)</f>
        <v>-3.2661977866210697E-3</v>
      </c>
      <c r="H309" s="113">
        <f>+LN(Prices!H306/Prices!H305)</f>
        <v>-9.111010857764567E-3</v>
      </c>
      <c r="I309" s="113">
        <f>+LN(Prices!I306/Prices!I305)</f>
        <v>-9.2272541042801737E-3</v>
      </c>
      <c r="J309" s="113">
        <f>+LN(Prices!J306/Prices!J305)</f>
        <v>-2.492213127959607E-3</v>
      </c>
      <c r="K309" s="114">
        <f>+LN(Prices!K306/Prices!K305)</f>
        <v>-1.434042040423314E-2</v>
      </c>
      <c r="L309" s="118">
        <f>+LN(Prices!L306/Prices!L305)</f>
        <v>-1.05947870357549E-2</v>
      </c>
      <c r="M309" s="118">
        <f t="array" ref="M309">+MMULT(B309:K309,w)</f>
        <v>-7.5566083788438038E-3</v>
      </c>
      <c r="P309">
        <v>20050316</v>
      </c>
      <c r="Q309" s="113">
        <v>-8.3999999999999995E-3</v>
      </c>
      <c r="R309" s="113">
        <v>1.8E-3</v>
      </c>
      <c r="S309" s="113">
        <v>1.6000000000000001E-3</v>
      </c>
    </row>
    <row r="310" spans="1:19" x14ac:dyDescent="0.35">
      <c r="A310" s="110">
        <v>38428</v>
      </c>
      <c r="B310" s="112">
        <f>+LN(Prices!B307/Prices!B306)</f>
        <v>-3.6598845158751447E-3</v>
      </c>
      <c r="C310" s="113">
        <f>+LN(Prices!C307/Prices!C306)</f>
        <v>2.5655099846579821E-2</v>
      </c>
      <c r="D310" s="113">
        <f>+LN(Prices!D307/Prices!D306)</f>
        <v>9.4951740003045796E-4</v>
      </c>
      <c r="E310" s="113">
        <f>+LN(Prices!E307/Prices!E306)</f>
        <v>1.0696236710709977E-2</v>
      </c>
      <c r="F310" s="113">
        <f>+LN(Prices!F307/Prices!F306)</f>
        <v>-2.2157815139325857E-3</v>
      </c>
      <c r="G310" s="113">
        <f>+LN(Prices!G307/Prices!G306)</f>
        <v>3.2661977866211022E-3</v>
      </c>
      <c r="H310" s="113">
        <f>+LN(Prices!H307/Prices!H306)</f>
        <v>2.9481153428122433E-3</v>
      </c>
      <c r="I310" s="113">
        <f>+LN(Prices!I307/Prices!I306)</f>
        <v>-2.3580989120662602E-2</v>
      </c>
      <c r="J310" s="113">
        <f>+LN(Prices!J307/Prices!J306)</f>
        <v>5.5987704570206126E-3</v>
      </c>
      <c r="K310" s="114">
        <f>+LN(Prices!K307/Prices!K306)</f>
        <v>-5.5349404107255893E-3</v>
      </c>
      <c r="L310" s="118">
        <f>+LN(Prices!L307/Prices!L306)</f>
        <v>9.4153733089267827E-4</v>
      </c>
      <c r="M310" s="118">
        <f t="array" ref="M310">+MMULT(B310:K310,w)</f>
        <v>1.412234198257829E-3</v>
      </c>
      <c r="P310">
        <v>20050317</v>
      </c>
      <c r="Q310" s="113">
        <v>1.9E-3</v>
      </c>
      <c r="R310" s="113">
        <v>2.0000000000000001E-4</v>
      </c>
      <c r="S310" s="113">
        <v>6.7000000000000002E-3</v>
      </c>
    </row>
    <row r="311" spans="1:19" x14ac:dyDescent="0.35">
      <c r="A311" s="110">
        <v>38429</v>
      </c>
      <c r="B311" s="112">
        <f>+LN(Prices!B308/Prices!B307)</f>
        <v>-9.4154714682302531E-3</v>
      </c>
      <c r="C311" s="113">
        <f>+LN(Prices!C308/Prices!C307)</f>
        <v>1.6653519434766898E-2</v>
      </c>
      <c r="D311" s="113">
        <f>+LN(Prices!D308/Prices!D307)</f>
        <v>-1.5944215317980674E-2</v>
      </c>
      <c r="E311" s="113">
        <f>+LN(Prices!E308/Prices!E307)</f>
        <v>-4.825313916684261E-2</v>
      </c>
      <c r="F311" s="113">
        <f>+LN(Prices!F308/Prices!F307)</f>
        <v>-1.2838450175698018E-2</v>
      </c>
      <c r="G311" s="113">
        <f>+LN(Prices!G308/Prices!G307)</f>
        <v>0</v>
      </c>
      <c r="H311" s="113">
        <f>+LN(Prices!H308/Prices!H307)</f>
        <v>5.5775867478765019E-3</v>
      </c>
      <c r="I311" s="113">
        <f>+LN(Prices!I308/Prices!I307)</f>
        <v>-1.1178659158810257E-2</v>
      </c>
      <c r="J311" s="113">
        <f>+LN(Prices!J308/Prices!J307)</f>
        <v>-2.4844733276620564E-3</v>
      </c>
      <c r="K311" s="114">
        <f>+LN(Prices!K308/Prices!K307)</f>
        <v>0</v>
      </c>
      <c r="L311" s="118">
        <f>+LN(Prices!L308/Prices!L307)</f>
        <v>-2.1735993726086575E-3</v>
      </c>
      <c r="M311" s="118">
        <f t="array" ref="M311">+MMULT(B311:K311,w)</f>
        <v>-7.7883302432580469E-3</v>
      </c>
      <c r="P311">
        <v>20050318</v>
      </c>
      <c r="Q311" s="113">
        <v>-1.2999999999999999E-3</v>
      </c>
      <c r="R311" s="113">
        <v>-3.8E-3</v>
      </c>
      <c r="S311" s="113">
        <v>1.1999999999999999E-3</v>
      </c>
    </row>
    <row r="312" spans="1:19" x14ac:dyDescent="0.35">
      <c r="A312" s="110">
        <v>38432</v>
      </c>
      <c r="B312" s="112">
        <f>+LN(Prices!B309/Prices!B308)</f>
        <v>-4.5334819370911111E-3</v>
      </c>
      <c r="C312" s="113">
        <f>+LN(Prices!C309/Prices!C308)</f>
        <v>1.7088335374263013E-2</v>
      </c>
      <c r="D312" s="113">
        <f>+LN(Prices!D309/Prices!D308)</f>
        <v>1.6260520871780326E-2</v>
      </c>
      <c r="E312" s="113">
        <f>+LN(Prices!E309/Prices!E308)</f>
        <v>8.7308287154588462E-3</v>
      </c>
      <c r="F312" s="113">
        <f>+LN(Prices!F309/Prices!F308)</f>
        <v>7.8364444316984961E-3</v>
      </c>
      <c r="G312" s="113">
        <f>+LN(Prices!G309/Prices!G308)</f>
        <v>1.1885607233981283E-2</v>
      </c>
      <c r="H312" s="113">
        <f>+LN(Prices!H309/Prices!H308)</f>
        <v>-1.4448135747385816E-2</v>
      </c>
      <c r="I312" s="113">
        <f>+LN(Prices!I309/Prices!I308)</f>
        <v>1.6421822517871311E-3</v>
      </c>
      <c r="J312" s="113">
        <f>+LN(Prices!J309/Prices!J308)</f>
        <v>-2.0735898479178162E-2</v>
      </c>
      <c r="K312" s="114">
        <f>+LN(Prices!K309/Prices!K308)</f>
        <v>3.8368626284602503E-3</v>
      </c>
      <c r="L312" s="118">
        <f>+LN(Prices!L309/Prices!L308)</f>
        <v>3.368307594169874E-5</v>
      </c>
      <c r="M312" s="118">
        <f t="array" ref="M312">+MMULT(B312:K312,w)</f>
        <v>2.7563265343774259E-3</v>
      </c>
      <c r="P312">
        <v>20050321</v>
      </c>
      <c r="Q312" s="113">
        <v>-3.8E-3</v>
      </c>
      <c r="R312" s="113">
        <v>3.0999999999999999E-3</v>
      </c>
      <c r="S312" s="113">
        <v>-1.6000000000000001E-3</v>
      </c>
    </row>
    <row r="313" spans="1:19" x14ac:dyDescent="0.35">
      <c r="A313" s="110">
        <v>38433</v>
      </c>
      <c r="B313" s="112">
        <f>+LN(Prices!B310/Prices!B309)</f>
        <v>-8.7202164337058848E-3</v>
      </c>
      <c r="C313" s="113">
        <f>+LN(Prices!C310/Prices!C309)</f>
        <v>-2.0108189765109918E-2</v>
      </c>
      <c r="D313" s="113">
        <f>+LN(Prices!D310/Prices!D309)</f>
        <v>-2.0125259981669176E-2</v>
      </c>
      <c r="E313" s="113">
        <f>+LN(Prices!E310/Prices!E309)</f>
        <v>-1.2732400984441079E-2</v>
      </c>
      <c r="F313" s="113">
        <f>+LN(Prices!F310/Prices!F309)</f>
        <v>-1.1183598556131229E-3</v>
      </c>
      <c r="G313" s="113">
        <f>+LN(Prices!G310/Prices!G309)</f>
        <v>-1.7335212001545787E-2</v>
      </c>
      <c r="H313" s="113">
        <f>+LN(Prices!H310/Prices!H309)</f>
        <v>-1.5564516541111685E-2</v>
      </c>
      <c r="I313" s="113">
        <f>+LN(Prices!I310/Prices!I309)</f>
        <v>-1.461403213190395E-2</v>
      </c>
      <c r="J313" s="113">
        <f>+LN(Prices!J310/Prices!J309)</f>
        <v>-2.3772401194144113E-2</v>
      </c>
      <c r="K313" s="114">
        <f>+LN(Prices!K310/Prices!K309)</f>
        <v>-2.0639320126613906E-2</v>
      </c>
      <c r="L313" s="118">
        <f>+LN(Prices!L310/Prices!L309)</f>
        <v>-1.3127659251074579E-2</v>
      </c>
      <c r="M313" s="118">
        <f t="array" ref="M313">+MMULT(B313:K313,w)</f>
        <v>-1.5472990901585864E-2</v>
      </c>
      <c r="P313">
        <v>20050322</v>
      </c>
      <c r="Q313" s="113">
        <v>-9.1999999999999998E-3</v>
      </c>
      <c r="R313" s="113">
        <v>6.8000000000000005E-3</v>
      </c>
      <c r="S313" s="113">
        <v>-1.2999999999999999E-3</v>
      </c>
    </row>
    <row r="314" spans="1:19" x14ac:dyDescent="0.35">
      <c r="A314" s="110">
        <v>38434</v>
      </c>
      <c r="B314" s="112">
        <f>+LN(Prices!B311/Prices!B310)</f>
        <v>7.8891254776993925E-3</v>
      </c>
      <c r="C314" s="113">
        <f>+LN(Prices!C311/Prices!C310)</f>
        <v>-6.5687060030997883E-3</v>
      </c>
      <c r="D314" s="113">
        <f>+LN(Prices!D311/Prices!D310)</f>
        <v>-3.8797332855888514E-3</v>
      </c>
      <c r="E314" s="113">
        <f>+LN(Prices!E311/Prices!E310)</f>
        <v>1.6025509287427844E-3</v>
      </c>
      <c r="F314" s="113">
        <f>+LN(Prices!F311/Prices!F310)</f>
        <v>-9.5291184950867143E-3</v>
      </c>
      <c r="G314" s="113">
        <f>+LN(Prices!G311/Prices!G310)</f>
        <v>4.3620570801656067E-3</v>
      </c>
      <c r="H314" s="113">
        <f>+LN(Prices!H311/Prices!H310)</f>
        <v>9.0456813042691462E-4</v>
      </c>
      <c r="I314" s="113">
        <f>+LN(Prices!I311/Prices!I310)</f>
        <v>8.5741557915518414E-3</v>
      </c>
      <c r="J314" s="113">
        <f>+LN(Prices!J311/Prices!J310)</f>
        <v>1.7402952908664178E-2</v>
      </c>
      <c r="K314" s="114">
        <f>+LN(Prices!K311/Prices!K310)</f>
        <v>1.5943449795672585E-2</v>
      </c>
      <c r="L314" s="118">
        <f>+LN(Prices!L311/Prices!L310)</f>
        <v>4.5490840692089226E-3</v>
      </c>
      <c r="M314" s="118">
        <f t="array" ref="M314">+MMULT(B314:K314,w)</f>
        <v>3.6701302329147953E-3</v>
      </c>
      <c r="P314">
        <v>20050323</v>
      </c>
      <c r="Q314" s="113">
        <v>-1.1999999999999999E-3</v>
      </c>
      <c r="R314" s="113">
        <v>-8.8999999999999999E-3</v>
      </c>
      <c r="S314" s="113">
        <v>-6.8999999999999999E-3</v>
      </c>
    </row>
    <row r="315" spans="1:19" x14ac:dyDescent="0.35">
      <c r="A315" s="110">
        <v>38435</v>
      </c>
      <c r="B315" s="112">
        <f>+LN(Prices!B312/Prices!B311)</f>
        <v>4.1283696451595584E-3</v>
      </c>
      <c r="C315" s="113">
        <f>+LN(Prices!C312/Prices!C311)</f>
        <v>-1.1769186861627476E-3</v>
      </c>
      <c r="D315" s="113">
        <f>+LN(Prices!D312/Prices!D311)</f>
        <v>1.7341475036487173E-2</v>
      </c>
      <c r="E315" s="113">
        <f>+LN(Prices!E312/Prices!E311)</f>
        <v>-8.8289769306834614E-3</v>
      </c>
      <c r="F315" s="113">
        <f>+LN(Prices!F312/Prices!F311)</f>
        <v>7.2947679602214195E-3</v>
      </c>
      <c r="G315" s="113">
        <f>+LN(Prices!G312/Prices!G311)</f>
        <v>-1.7563568938701674E-2</v>
      </c>
      <c r="H315" s="113">
        <f>+LN(Prices!H312/Prices!H311)</f>
        <v>-9.0827145743191378E-3</v>
      </c>
      <c r="I315" s="113">
        <f>+LN(Prices!I312/Prices!I311)</f>
        <v>-1.5262863503054881E-2</v>
      </c>
      <c r="J315" s="113">
        <f>+LN(Prices!J312/Prices!J311)</f>
        <v>2.9589820092320151E-2</v>
      </c>
      <c r="K315" s="114">
        <f>+LN(Prices!K312/Prices!K311)</f>
        <v>-9.016237159514719E-3</v>
      </c>
      <c r="L315" s="118">
        <f>+LN(Prices!L312/Prices!L311)</f>
        <v>-1.2441744672760952E-3</v>
      </c>
      <c r="M315" s="118">
        <f t="array" ref="M315">+MMULT(B315:K315,w)</f>
        <v>-2.5768470582483195E-4</v>
      </c>
      <c r="P315">
        <v>20050324</v>
      </c>
      <c r="Q315" s="113">
        <v>1E-4</v>
      </c>
      <c r="R315" s="113">
        <v>4.8999999999999998E-3</v>
      </c>
      <c r="S315" s="113">
        <v>-5.9999999999999995E-4</v>
      </c>
    </row>
    <row r="316" spans="1:19" x14ac:dyDescent="0.35">
      <c r="A316" s="110">
        <v>38439</v>
      </c>
      <c r="B316" s="112">
        <f>+LN(Prices!B313/Prices!B312)</f>
        <v>-3.2972786891530942E-3</v>
      </c>
      <c r="C316" s="113">
        <f>+LN(Prices!C313/Prices!C312)</f>
        <v>7.0977852697196855E-4</v>
      </c>
      <c r="D316" s="113">
        <f>+LN(Prices!D313/Prices!D312)</f>
        <v>2.6391729691226409E-2</v>
      </c>
      <c r="E316" s="113">
        <f>+LN(Prices!E313/Prices!E312)</f>
        <v>2.4117883543154513E-3</v>
      </c>
      <c r="F316" s="113">
        <f>+LN(Prices!F313/Prices!F312)</f>
        <v>5.5752460525822049E-4</v>
      </c>
      <c r="G316" s="113">
        <f>+LN(Prices!G313/Prices!G312)</f>
        <v>7.9787116617831902E-2</v>
      </c>
      <c r="H316" s="113">
        <f>+LN(Prices!H313/Prices!H312)</f>
        <v>1.5391883767584009E-2</v>
      </c>
      <c r="I316" s="113">
        <f>+LN(Prices!I313/Prices!I312)</f>
        <v>1.1952653903745154E-2</v>
      </c>
      <c r="J316" s="113">
        <f>+LN(Prices!J313/Prices!J312)</f>
        <v>-4.115807249350744E-2</v>
      </c>
      <c r="K316" s="114">
        <f>+LN(Prices!K313/Prices!K312)</f>
        <v>5.1612798971622598E-3</v>
      </c>
      <c r="L316" s="118">
        <f>+LN(Prices!L313/Prices!L312)</f>
        <v>1.8826573450225232E-3</v>
      </c>
      <c r="M316" s="118">
        <f t="array" ref="M316">+MMULT(B316:K316,w)</f>
        <v>9.7908404181434837E-3</v>
      </c>
      <c r="P316">
        <v>20050328</v>
      </c>
      <c r="Q316" s="113">
        <v>1.5E-3</v>
      </c>
      <c r="R316" s="113">
        <v>-2.2000000000000001E-3</v>
      </c>
      <c r="S316" s="113">
        <v>0</v>
      </c>
    </row>
    <row r="317" spans="1:19" x14ac:dyDescent="0.35">
      <c r="A317" s="110">
        <v>38440</v>
      </c>
      <c r="B317" s="112">
        <f>+LN(Prices!B314/Prices!B313)</f>
        <v>-1.1642227483472285E-2</v>
      </c>
      <c r="C317" s="113">
        <f>+LN(Prices!C314/Prices!C313)</f>
        <v>-1.8514195761499201E-2</v>
      </c>
      <c r="D317" s="113">
        <f>+LN(Prices!D314/Prices!D313)</f>
        <v>-2.7945989310160227E-3</v>
      </c>
      <c r="E317" s="113">
        <f>+LN(Prices!E314/Prices!E313)</f>
        <v>-1.2134704224106889E-2</v>
      </c>
      <c r="F317" s="113">
        <f>+LN(Prices!F314/Prices!F313)</f>
        <v>-7.8522925654796981E-3</v>
      </c>
      <c r="G317" s="113">
        <f>+LN(Prices!G314/Prices!G313)</f>
        <v>3.2195939800487905E-2</v>
      </c>
      <c r="H317" s="113">
        <f>+LN(Prices!H314/Prices!H313)</f>
        <v>1.1972464764441085E-3</v>
      </c>
      <c r="I317" s="113">
        <f>+LN(Prices!I314/Prices!I313)</f>
        <v>-1.2230974660502977E-2</v>
      </c>
      <c r="J317" s="113">
        <f>+LN(Prices!J314/Prices!J313)</f>
        <v>-3.2372964497914222E-3</v>
      </c>
      <c r="K317" s="114">
        <f>+LN(Prices!K314/Prices!K313)</f>
        <v>-6.4600292538209711E-3</v>
      </c>
      <c r="L317" s="118">
        <f>+LN(Prices!L314/Prices!L313)</f>
        <v>-5.6996119634854948E-3</v>
      </c>
      <c r="M317" s="118">
        <f t="array" ref="M317">+MMULT(B317:K317,w)</f>
        <v>-4.1473133052757453E-3</v>
      </c>
      <c r="P317">
        <v>20050329</v>
      </c>
      <c r="Q317" s="113">
        <v>-8.6E-3</v>
      </c>
      <c r="R317" s="113">
        <v>-8.3999999999999995E-3</v>
      </c>
      <c r="S317" s="113">
        <v>-5.0000000000000001E-4</v>
      </c>
    </row>
    <row r="318" spans="1:19" x14ac:dyDescent="0.35">
      <c r="A318" s="110">
        <v>38441</v>
      </c>
      <c r="B318" s="112">
        <f>+LN(Prices!B315/Prices!B314)</f>
        <v>9.9844282247106547E-3</v>
      </c>
      <c r="C318" s="113">
        <f>+LN(Prices!C315/Prices!C314)</f>
        <v>2.4845241516428845E-2</v>
      </c>
      <c r="D318" s="113">
        <f>+LN(Prices!D315/Prices!D314)</f>
        <v>4.0224801310509012E-2</v>
      </c>
      <c r="E318" s="113">
        <f>+LN(Prices!E315/Prices!E314)</f>
        <v>1.615555029321963E-2</v>
      </c>
      <c r="F318" s="113">
        <f>+LN(Prices!F315/Prices!F314)</f>
        <v>1.5649484094699372E-2</v>
      </c>
      <c r="G318" s="113">
        <f>+LN(Prices!G315/Prices!G314)</f>
        <v>1.4742281737203431E-2</v>
      </c>
      <c r="H318" s="113">
        <f>+LN(Prices!H315/Prices!H314)</f>
        <v>2.6274574187754231E-2</v>
      </c>
      <c r="I318" s="113">
        <f>+LN(Prices!I315/Prices!I314)</f>
        <v>3.1929838103057141E-2</v>
      </c>
      <c r="J318" s="113">
        <f>+LN(Prices!J315/Prices!J314)</f>
        <v>4.9962967612401342E-2</v>
      </c>
      <c r="K318" s="114">
        <f>+LN(Prices!K315/Prices!K314)</f>
        <v>1.4580293557445882E-2</v>
      </c>
      <c r="L318" s="118">
        <f>+LN(Prices!L315/Prices!L314)</f>
        <v>1.853859484882768E-2</v>
      </c>
      <c r="M318" s="118">
        <f t="array" ref="M318">+MMULT(B318:K318,w)</f>
        <v>2.4434946063742954E-2</v>
      </c>
      <c r="P318">
        <v>20050330</v>
      </c>
      <c r="Q318" s="113">
        <v>1.3500000000000002E-2</v>
      </c>
      <c r="R318" s="113">
        <v>1.2999999999999999E-3</v>
      </c>
      <c r="S318" s="113">
        <v>-2.5000000000000001E-3</v>
      </c>
    </row>
    <row r="319" spans="1:19" x14ac:dyDescent="0.35">
      <c r="A319" s="110">
        <v>38442</v>
      </c>
      <c r="B319" s="112">
        <f>+LN(Prices!B316/Prices!B315)</f>
        <v>4.1597549388161704E-4</v>
      </c>
      <c r="C319" s="113">
        <f>+LN(Prices!C316/Prices!C315)</f>
        <v>-2.6750978713346269E-2</v>
      </c>
      <c r="D319" s="113">
        <f>+LN(Prices!D316/Prices!D315)</f>
        <v>1.2466768765130067E-2</v>
      </c>
      <c r="E319" s="113">
        <f>+LN(Prices!E316/Prices!E315)</f>
        <v>0</v>
      </c>
      <c r="F319" s="113">
        <f>+LN(Prices!F316/Prices!F315)</f>
        <v>-7.7971915292197368E-3</v>
      </c>
      <c r="G319" s="113">
        <f>+LN(Prices!G316/Prices!G315)</f>
        <v>5.6887374402051424E-2</v>
      </c>
      <c r="H319" s="113">
        <f>+LN(Prices!H316/Prices!H315)</f>
        <v>-1.4579387332440325E-3</v>
      </c>
      <c r="I319" s="113">
        <f>+LN(Prices!I316/Prices!I315)</f>
        <v>-7.6125207324160647E-3</v>
      </c>
      <c r="J319" s="113">
        <f>+LN(Prices!J316/Prices!J315)</f>
        <v>-5.5675986691024783E-3</v>
      </c>
      <c r="K319" s="114">
        <f>+LN(Prices!K316/Prices!K315)</f>
        <v>-1.1130129099150423E-2</v>
      </c>
      <c r="L319" s="118">
        <f>+LN(Prices!L316/Prices!L315)</f>
        <v>-6.1931360887838493E-3</v>
      </c>
      <c r="M319" s="118">
        <f t="array" ref="M319">+MMULT(B319:K319,w)</f>
        <v>9.4537611845840991E-4</v>
      </c>
      <c r="P319">
        <v>20050331</v>
      </c>
      <c r="Q319" s="113">
        <v>0</v>
      </c>
      <c r="R319" s="113">
        <v>-2.9999999999999997E-4</v>
      </c>
      <c r="S319" s="113">
        <v>7.7000000000000002E-3</v>
      </c>
    </row>
    <row r="320" spans="1:19" x14ac:dyDescent="0.35">
      <c r="A320" s="110">
        <v>38443</v>
      </c>
      <c r="B320" s="112">
        <f>+LN(Prices!B317/Prices!B316)</f>
        <v>-2.0714452686282905E-3</v>
      </c>
      <c r="C320" s="113">
        <f>+LN(Prices!C317/Prices!C316)</f>
        <v>-1.8899772721009754E-2</v>
      </c>
      <c r="D320" s="113">
        <f>+LN(Prices!D317/Prices!D316)</f>
        <v>1.1147079343174642E-2</v>
      </c>
      <c r="E320" s="113">
        <f>+LN(Prices!E317/Prices!E316)</f>
        <v>3.9963293750091711E-3</v>
      </c>
      <c r="F320" s="113">
        <f>+LN(Prices!F317/Prices!F316)</f>
        <v>-1.0677441342913003E-2</v>
      </c>
      <c r="G320" s="113">
        <f>+LN(Prices!G317/Prices!G316)</f>
        <v>-1.8450189735692395E-3</v>
      </c>
      <c r="H320" s="113">
        <f>+LN(Prices!H317/Prices!H316)</f>
        <v>-7.6157368674134958E-3</v>
      </c>
      <c r="I320" s="113">
        <f>+LN(Prices!I317/Prices!I316)</f>
        <v>-2.9929355917678143E-2</v>
      </c>
      <c r="J320" s="113">
        <f>+LN(Prices!J317/Prices!J316)</f>
        <v>4.3330306110615424E-3</v>
      </c>
      <c r="K320" s="114">
        <f>+LN(Prices!K317/Prices!K316)</f>
        <v>-9.5124622709774308E-3</v>
      </c>
      <c r="L320" s="118">
        <f>+LN(Prices!L317/Prices!L316)</f>
        <v>-8.9299616418100289E-3</v>
      </c>
      <c r="M320" s="118">
        <f t="array" ref="M320">+MMULT(B320:K320,w)</f>
        <v>-6.1074794032944003E-3</v>
      </c>
      <c r="P320">
        <v>20050401</v>
      </c>
      <c r="Q320" s="113">
        <v>-6.4000000000000003E-3</v>
      </c>
      <c r="R320" s="113">
        <v>-5.0000000000000001E-4</v>
      </c>
      <c r="S320" s="113">
        <v>7.4000000000000003E-3</v>
      </c>
    </row>
    <row r="321" spans="1:19" x14ac:dyDescent="0.35">
      <c r="A321" s="110">
        <v>38446</v>
      </c>
      <c r="B321" s="112">
        <f>+LN(Prices!B318/Prices!B317)</f>
        <v>4.5484933280595862E-3</v>
      </c>
      <c r="C321" s="113">
        <f>+LN(Prices!C318/Prices!C317)</f>
        <v>4.8839268967722383E-3</v>
      </c>
      <c r="D321" s="113">
        <f>+LN(Prices!D318/Prices!D317)</f>
        <v>2.278397042250771E-2</v>
      </c>
      <c r="E321" s="113">
        <f>+LN(Prices!E318/Prices!E317)</f>
        <v>1.2683639304453924E-2</v>
      </c>
      <c r="F321" s="113">
        <f>+LN(Prices!F318/Prices!F317)</f>
        <v>-1.6914868977373025E-3</v>
      </c>
      <c r="G321" s="113">
        <f>+LN(Prices!G318/Prices!G317)</f>
        <v>1.1932220506970338E-2</v>
      </c>
      <c r="H321" s="113">
        <f>+LN(Prices!H318/Prices!H317)</f>
        <v>2.8693462470309697E-2</v>
      </c>
      <c r="I321" s="113">
        <f>+LN(Prices!I318/Prices!I317)</f>
        <v>1.480086919364571E-2</v>
      </c>
      <c r="J321" s="113">
        <f>+LN(Prices!J318/Prices!J317)</f>
        <v>-1.4934938458690298E-2</v>
      </c>
      <c r="K321" s="114">
        <f>+LN(Prices!K318/Prices!K317)</f>
        <v>-3.4831981087387557E-3</v>
      </c>
      <c r="L321" s="118">
        <f>+LN(Prices!L318/Prices!L317)</f>
        <v>5.0032859873312156E-3</v>
      </c>
      <c r="M321" s="118">
        <f t="array" ref="M321">+MMULT(B321:K321,w)</f>
        <v>8.0216958657552857E-3</v>
      </c>
      <c r="P321">
        <v>20050404</v>
      </c>
      <c r="Q321" s="113">
        <v>2.8999999999999998E-3</v>
      </c>
      <c r="R321" s="113">
        <v>2.9999999999999997E-4</v>
      </c>
      <c r="S321" s="113">
        <v>1.6000000000000001E-3</v>
      </c>
    </row>
    <row r="322" spans="1:19" x14ac:dyDescent="0.35">
      <c r="A322" s="110">
        <v>38447</v>
      </c>
      <c r="B322" s="112">
        <f>+LN(Prices!B319/Prices!B318)</f>
        <v>9.8573060991238408E-3</v>
      </c>
      <c r="C322" s="113">
        <f>+LN(Prices!C319/Prices!C318)</f>
        <v>1.9283049038694391E-2</v>
      </c>
      <c r="D322" s="113">
        <f>+LN(Prices!D319/Prices!D318)</f>
        <v>2.2785541045871088E-3</v>
      </c>
      <c r="E322" s="113">
        <f>+LN(Prices!E319/Prices!E318)</f>
        <v>-1.9090535737661504E-2</v>
      </c>
      <c r="F322" s="113">
        <f>+LN(Prices!F319/Prices!F318)</f>
        <v>8.453563737563289E-3</v>
      </c>
      <c r="G322" s="113">
        <f>+LN(Prices!G319/Prices!G318)</f>
        <v>-1.2856008101534025E-2</v>
      </c>
      <c r="H322" s="113">
        <f>+LN(Prices!H319/Prices!H318)</f>
        <v>7.9681696491768813E-3</v>
      </c>
      <c r="I322" s="113">
        <f>+LN(Prices!I319/Prices!I318)</f>
        <v>-1.1992535964828818E-2</v>
      </c>
      <c r="J322" s="113">
        <f>+LN(Prices!J319/Prices!J318)</f>
        <v>-6.2893289075639904E-3</v>
      </c>
      <c r="K322" s="114">
        <f>+LN(Prices!K319/Prices!K318)</f>
        <v>8.6825116457119704E-3</v>
      </c>
      <c r="L322" s="118">
        <f>+LN(Prices!L319/Prices!L318)</f>
        <v>4.7492548235331302E-3</v>
      </c>
      <c r="M322" s="118">
        <f t="array" ref="M322">+MMULT(B322:K322,w)</f>
        <v>6.2947455632691432E-4</v>
      </c>
      <c r="P322">
        <v>20050405</v>
      </c>
      <c r="Q322" s="113">
        <v>4.0000000000000001E-3</v>
      </c>
      <c r="R322" s="113">
        <v>-1.4000000000000002E-3</v>
      </c>
      <c r="S322" s="113">
        <v>-3.0999999999999999E-3</v>
      </c>
    </row>
    <row r="323" spans="1:19" x14ac:dyDescent="0.35">
      <c r="A323" s="110">
        <v>38448</v>
      </c>
      <c r="B323" s="112">
        <f>+LN(Prices!B320/Prices!B319)</f>
        <v>8.1424980009442392E-3</v>
      </c>
      <c r="C323" s="113">
        <f>+LN(Prices!C320/Prices!C319)</f>
        <v>1.0434512522577023E-2</v>
      </c>
      <c r="D323" s="113">
        <f>+LN(Prices!D320/Prices!D319)</f>
        <v>-1.8955191307924248E-2</v>
      </c>
      <c r="E323" s="113">
        <f>+LN(Prices!E320/Prices!E319)</f>
        <v>-5.638841318051307E-3</v>
      </c>
      <c r="F323" s="113">
        <f>+LN(Prices!F320/Prices!F319)</f>
        <v>-2.8140326019530991E-3</v>
      </c>
      <c r="G323" s="113">
        <f>+LN(Prices!G320/Prices!G319)</f>
        <v>2.5548834899952876E-2</v>
      </c>
      <c r="H323" s="113">
        <f>+LN(Prices!H320/Prices!H319)</f>
        <v>-1.3124296798547604E-2</v>
      </c>
      <c r="I323" s="113">
        <f>+LN(Prices!I320/Prices!I319)</f>
        <v>-1.4977487155250423E-2</v>
      </c>
      <c r="J323" s="113">
        <f>+LN(Prices!J320/Prices!J319)</f>
        <v>-6.9642573340324533E-3</v>
      </c>
      <c r="K323" s="114">
        <f>+LN(Prices!K320/Prices!K319)</f>
        <v>-3.4651035368044045E-3</v>
      </c>
      <c r="L323" s="118">
        <f>+LN(Prices!L320/Prices!L319)</f>
        <v>-2.0779789019676948E-3</v>
      </c>
      <c r="M323" s="118">
        <f t="array" ref="M323">+MMULT(B323:K323,w)</f>
        <v>-2.1813364629089402E-3</v>
      </c>
      <c r="P323">
        <v>20050406</v>
      </c>
      <c r="Q323" s="113">
        <v>2.2000000000000001E-3</v>
      </c>
      <c r="R323" s="113">
        <v>-8.9999999999999998E-4</v>
      </c>
      <c r="S323" s="113">
        <v>1E-4</v>
      </c>
    </row>
    <row r="324" spans="1:19" x14ac:dyDescent="0.35">
      <c r="A324" s="110">
        <v>38449</v>
      </c>
      <c r="B324" s="112">
        <f>+LN(Prices!B321/Prices!B320)</f>
        <v>1.7276249206622522E-2</v>
      </c>
      <c r="C324" s="113">
        <f>+LN(Prices!C321/Prices!C320)</f>
        <v>2.8657122199834958E-2</v>
      </c>
      <c r="D324" s="113">
        <f>+LN(Prices!D321/Prices!D320)</f>
        <v>1.667663720333706E-2</v>
      </c>
      <c r="E324" s="113">
        <f>+LN(Prices!E321/Prices!E320)</f>
        <v>5.6388413180513209E-3</v>
      </c>
      <c r="F324" s="113">
        <f>+LN(Prices!F321/Prices!F320)</f>
        <v>2.1159258284880196E-2</v>
      </c>
      <c r="G324" s="113">
        <f>+LN(Prices!G321/Prices!G320)</f>
        <v>1.2533736147256657E-2</v>
      </c>
      <c r="H324" s="113">
        <f>+LN(Prices!H321/Prices!H320)</f>
        <v>2.2948948683383713E-3</v>
      </c>
      <c r="I324" s="113">
        <f>+LN(Prices!I321/Prices!I320)</f>
        <v>1.4223442099742618E-3</v>
      </c>
      <c r="J324" s="113">
        <f>+LN(Prices!J321/Prices!J320)</f>
        <v>2.7570668641088425E-2</v>
      </c>
      <c r="K324" s="114">
        <f>+LN(Prices!K321/Prices!K320)</f>
        <v>1.5502082031167454E-2</v>
      </c>
      <c r="L324" s="118">
        <f>+LN(Prices!L321/Prices!L320)</f>
        <v>1.2777068043759977E-2</v>
      </c>
      <c r="M324" s="118">
        <f t="array" ref="M324">+MMULT(B324:K324,w)</f>
        <v>1.4873183411055122E-2</v>
      </c>
      <c r="P324">
        <v>20050407</v>
      </c>
      <c r="Q324" s="113">
        <v>5.6999999999999993E-3</v>
      </c>
      <c r="R324" s="113">
        <v>0</v>
      </c>
      <c r="S324" s="113">
        <v>-2E-3</v>
      </c>
    </row>
    <row r="325" spans="1:19" x14ac:dyDescent="0.35">
      <c r="A325" s="110">
        <v>38450</v>
      </c>
      <c r="B325" s="112">
        <f>+LN(Prices!B322/Prices!B321)</f>
        <v>-6.3938993388530244E-3</v>
      </c>
      <c r="C325" s="113">
        <f>+LN(Prices!C322/Prices!C321)</f>
        <v>4.1141913125515416E-3</v>
      </c>
      <c r="D325" s="113">
        <f>+LN(Prices!D322/Prices!D321)</f>
        <v>-8.8787637548955224E-3</v>
      </c>
      <c r="E325" s="113">
        <f>+LN(Prices!E322/Prices!E321)</f>
        <v>-7.2582334624825794E-3</v>
      </c>
      <c r="F325" s="113">
        <f>+LN(Prices!F322/Prices!F321)</f>
        <v>-1.3866525729306609E-2</v>
      </c>
      <c r="G325" s="113">
        <f>+LN(Prices!G322/Prices!G321)</f>
        <v>6.6260791626347182E-2</v>
      </c>
      <c r="H325" s="113">
        <f>+LN(Prices!H322/Prices!H321)</f>
        <v>-8.6331471447027783E-3</v>
      </c>
      <c r="I325" s="113">
        <f>+LN(Prices!I322/Prices!I321)</f>
        <v>-7.705468091923847E-3</v>
      </c>
      <c r="J325" s="113">
        <f>+LN(Prices!J322/Prices!J321)</f>
        <v>5.4717585497153963E-2</v>
      </c>
      <c r="K325" s="114">
        <f>+LN(Prices!K322/Prices!K321)</f>
        <v>-5.1425855463110761E-3</v>
      </c>
      <c r="L325" s="118">
        <f>+LN(Prices!L322/Prices!L321)</f>
        <v>-9.4530250271741573E-3</v>
      </c>
      <c r="M325" s="118">
        <f t="array" ref="M325">+MMULT(B325:K325,w)</f>
        <v>6.7213945367577254E-3</v>
      </c>
      <c r="P325">
        <v>20050408</v>
      </c>
      <c r="Q325" s="113">
        <v>-8.8000000000000005E-3</v>
      </c>
      <c r="R325" s="113">
        <v>-4.5000000000000005E-3</v>
      </c>
      <c r="S325" s="113">
        <v>-2.0000000000000001E-4</v>
      </c>
    </row>
    <row r="326" spans="1:19" x14ac:dyDescent="0.35">
      <c r="A326" s="110">
        <v>38453</v>
      </c>
      <c r="B326" s="112">
        <f>+LN(Prices!B323/Prices!B322)</f>
        <v>1.2035084949128289E-3</v>
      </c>
      <c r="C326" s="113">
        <f>+LN(Prices!C323/Prices!C322)</f>
        <v>-4.2503282799660314E-2</v>
      </c>
      <c r="D326" s="113">
        <f>+LN(Prices!D323/Prices!D322)</f>
        <v>-4.6136183335126098E-3</v>
      </c>
      <c r="E326" s="113">
        <f>+LN(Prices!E323/Prices!E322)</f>
        <v>3.2361660972525992E-3</v>
      </c>
      <c r="F326" s="113">
        <f>+LN(Prices!F323/Prices!F322)</f>
        <v>5.0131539720602199E-3</v>
      </c>
      <c r="G326" s="113">
        <f>+LN(Prices!G323/Prices!G322)</f>
        <v>-1.0041925389201638E-2</v>
      </c>
      <c r="H326" s="113">
        <f>+LN(Prices!H323/Prices!H322)</f>
        <v>0</v>
      </c>
      <c r="I326" s="113">
        <f>+LN(Prices!I323/Prices!I322)</f>
        <v>-1.1816616866182364E-2</v>
      </c>
      <c r="J326" s="113">
        <f>+LN(Prices!J323/Prices!J322)</f>
        <v>-4.1043739822715078E-3</v>
      </c>
      <c r="K326" s="114">
        <f>+LN(Prices!K323/Prices!K322)</f>
        <v>-7.3261645248744829E-3</v>
      </c>
      <c r="L326" s="118">
        <f>+LN(Prices!L323/Prices!L322)</f>
        <v>-4.7568532589383049E-3</v>
      </c>
      <c r="M326" s="118">
        <f t="array" ref="M326">+MMULT(B326:K326,w)</f>
        <v>-7.095315333147726E-3</v>
      </c>
      <c r="P326">
        <v>20050411</v>
      </c>
      <c r="Q326" s="113">
        <v>-8.9999999999999998E-4</v>
      </c>
      <c r="R326" s="113">
        <v>-6.6E-3</v>
      </c>
      <c r="S326" s="113">
        <v>1E-3</v>
      </c>
    </row>
    <row r="327" spans="1:19" x14ac:dyDescent="0.35">
      <c r="A327" s="110">
        <v>38454</v>
      </c>
      <c r="B327" s="112">
        <f>+LN(Prices!B324/Prices!B323)</f>
        <v>1.391880467035469E-2</v>
      </c>
      <c r="C327" s="113">
        <f>+LN(Prices!C324/Prices!C323)</f>
        <v>1.7508583494641551E-2</v>
      </c>
      <c r="D327" s="113">
        <f>+LN(Prices!D324/Prices!D323)</f>
        <v>-9.2915883340995275E-3</v>
      </c>
      <c r="E327" s="113">
        <f>+LN(Prices!E324/Prices!E323)</f>
        <v>7.2264260019406701E-3</v>
      </c>
      <c r="F327" s="113">
        <f>+LN(Prices!F324/Prices!F323)</f>
        <v>1.3803668224124901E-2</v>
      </c>
      <c r="G327" s="113">
        <f>+LN(Prices!G324/Prices!G323)</f>
        <v>-1.8676264404225859E-2</v>
      </c>
      <c r="H327" s="113">
        <f>+LN(Prices!H324/Prices!H323)</f>
        <v>8.6667635065195152E-4</v>
      </c>
      <c r="I327" s="113">
        <f>+LN(Prices!I324/Prices!I323)</f>
        <v>3.1821664896581258E-3</v>
      </c>
      <c r="J327" s="113">
        <f>+LN(Prices!J324/Prices!J323)</f>
        <v>1.2262927394610195E-2</v>
      </c>
      <c r="K327" s="114">
        <f>+LN(Prices!K324/Prices!K323)</f>
        <v>4.3150074181318929E-3</v>
      </c>
      <c r="L327" s="118">
        <f>+LN(Prices!L324/Prices!L323)</f>
        <v>7.1503247991742142E-3</v>
      </c>
      <c r="M327" s="118">
        <f t="array" ref="M327">+MMULT(B327:K327,w)</f>
        <v>4.5116407305788595E-3</v>
      </c>
      <c r="P327">
        <v>20050412</v>
      </c>
      <c r="Q327" s="113">
        <v>5.6000000000000008E-3</v>
      </c>
      <c r="R327" s="113">
        <v>2.5000000000000001E-3</v>
      </c>
      <c r="S327" s="113">
        <v>-1.9E-3</v>
      </c>
    </row>
    <row r="328" spans="1:19" x14ac:dyDescent="0.35">
      <c r="A328" s="110">
        <v>38455</v>
      </c>
      <c r="B328" s="112">
        <f>+LN(Prices!B325/Prices!B324)</f>
        <v>-1.1119501932248511E-2</v>
      </c>
      <c r="C328" s="113">
        <f>+LN(Prices!C325/Prices!C324)</f>
        <v>-3.8712923119064123E-2</v>
      </c>
      <c r="D328" s="113">
        <f>+LN(Prices!D325/Prices!D324)</f>
        <v>-2.0036026760420496E-2</v>
      </c>
      <c r="E328" s="113">
        <f>+LN(Prices!E325/Prices!E324)</f>
        <v>-1.8581925152373144E-2</v>
      </c>
      <c r="F328" s="113">
        <f>+LN(Prices!F325/Prices!F324)</f>
        <v>-1.3249552070857361E-2</v>
      </c>
      <c r="G328" s="113">
        <f>+LN(Prices!G325/Prices!G324)</f>
        <v>3.7010111266536271E-2</v>
      </c>
      <c r="H328" s="113">
        <f>+LN(Prices!H325/Prices!H324)</f>
        <v>-9.5750042424365151E-3</v>
      </c>
      <c r="I328" s="113">
        <f>+LN(Prices!I325/Prices!I324)</f>
        <v>-5.0379479195058821E-2</v>
      </c>
      <c r="J328" s="113">
        <f>+LN(Prices!J325/Prices!J324)</f>
        <v>-9.9155084763053163E-3</v>
      </c>
      <c r="K328" s="114">
        <f>+LN(Prices!K325/Prices!K324)</f>
        <v>-1.7372883007324674E-2</v>
      </c>
      <c r="L328" s="118">
        <f>+LN(Prices!L325/Prices!L324)</f>
        <v>-1.8625743475321942E-2</v>
      </c>
      <c r="M328" s="118">
        <f t="array" ref="M328">+MMULT(B328:K328,w)</f>
        <v>-1.519326926895527E-2</v>
      </c>
      <c r="P328">
        <v>20050413</v>
      </c>
      <c r="Q328" s="113">
        <v>-1.2199999999999999E-2</v>
      </c>
      <c r="R328" s="113">
        <v>-3.5999999999999999E-3</v>
      </c>
      <c r="S328" s="113">
        <v>-2E-3</v>
      </c>
    </row>
    <row r="329" spans="1:19" x14ac:dyDescent="0.35">
      <c r="A329" s="110">
        <v>38456</v>
      </c>
      <c r="B329" s="112">
        <f>+LN(Prices!B326/Prices!B325)</f>
        <v>-8.0217093782437854E-3</v>
      </c>
      <c r="C329" s="113">
        <f>+LN(Prices!C326/Prices!C325)</f>
        <v>-9.6629174867622389E-2</v>
      </c>
      <c r="D329" s="113">
        <f>+LN(Prices!D326/Prices!D325)</f>
        <v>-4.1753714104806215E-3</v>
      </c>
      <c r="E329" s="113">
        <f>+LN(Prices!E326/Prices!E325)</f>
        <v>-1.3968195170655862E-2</v>
      </c>
      <c r="F329" s="113">
        <f>+LN(Prices!F326/Prices!F325)</f>
        <v>-1.06118349138625E-2</v>
      </c>
      <c r="G329" s="113">
        <f>+LN(Prices!G326/Prices!G325)</f>
        <v>-1.0792964877697564E-2</v>
      </c>
      <c r="H329" s="113">
        <f>+LN(Prices!H326/Prices!H325)</f>
        <v>-9.6675719994016064E-3</v>
      </c>
      <c r="I329" s="113">
        <f>+LN(Prices!I326/Prices!I325)</f>
        <v>2.0159586415119515E-2</v>
      </c>
      <c r="J329" s="113">
        <f>+LN(Prices!J326/Prices!J325)</f>
        <v>-4.8028437943868352E-2</v>
      </c>
      <c r="K329" s="114">
        <f>+LN(Prices!K326/Prices!K325)</f>
        <v>-1.4567474413100879E-2</v>
      </c>
      <c r="L329" s="118">
        <f>+LN(Prices!L326/Prices!L325)</f>
        <v>-1.4158931044644704E-2</v>
      </c>
      <c r="M329" s="118">
        <f t="array" ref="M329">+MMULT(B329:K329,w)</f>
        <v>-1.9630314855981407E-2</v>
      </c>
      <c r="P329">
        <v>20050414</v>
      </c>
      <c r="Q329" s="113">
        <v>-1.1000000000000001E-2</v>
      </c>
      <c r="R329" s="113">
        <v>-6.0000000000000001E-3</v>
      </c>
      <c r="S329" s="113">
        <v>-1.9E-3</v>
      </c>
    </row>
    <row r="330" spans="1:19" x14ac:dyDescent="0.35">
      <c r="A330" s="110">
        <v>38457</v>
      </c>
      <c r="B330" s="112">
        <f>+LN(Prices!B327/Prices!B326)</f>
        <v>-1.5416824893369081E-2</v>
      </c>
      <c r="C330" s="113">
        <f>+LN(Prices!C327/Prices!C326)</f>
        <v>-5.261970974997017E-2</v>
      </c>
      <c r="D330" s="113">
        <f>+LN(Prices!D327/Prices!D326)</f>
        <v>-3.0342133472232791E-2</v>
      </c>
      <c r="E330" s="113">
        <f>+LN(Prices!E327/Prices!E326)</f>
        <v>-3.2788950770908432E-2</v>
      </c>
      <c r="F330" s="113">
        <f>+LN(Prices!F327/Prices!F326)</f>
        <v>-3.4850963872409498E-2</v>
      </c>
      <c r="G330" s="113">
        <f>+LN(Prices!G327/Prices!G326)</f>
        <v>-2.4504817203326375E-2</v>
      </c>
      <c r="H330" s="113">
        <f>+LN(Prices!H327/Prices!H326)</f>
        <v>-2.8364343680510502E-2</v>
      </c>
      <c r="I330" s="113">
        <f>+LN(Prices!I327/Prices!I326)</f>
        <v>-2.656363348746868E-2</v>
      </c>
      <c r="J330" s="113">
        <f>+LN(Prices!J327/Prices!J326)</f>
        <v>-5.1099100775910171E-2</v>
      </c>
      <c r="K330" s="114">
        <f>+LN(Prices!K327/Prices!K326)</f>
        <v>-1.6592685311172022E-2</v>
      </c>
      <c r="L330" s="118">
        <f>+LN(Prices!L327/Prices!L326)</f>
        <v>-2.2838324020134949E-2</v>
      </c>
      <c r="M330" s="118">
        <f t="array" ref="M330">+MMULT(B330:K330,w)</f>
        <v>-3.1314316321727778E-2</v>
      </c>
      <c r="P330">
        <v>20050415</v>
      </c>
      <c r="Q330" s="113">
        <v>-1.5900000000000001E-2</v>
      </c>
      <c r="R330" s="113">
        <v>-8.9999999999999998E-4</v>
      </c>
      <c r="S330" s="113">
        <v>-5.6000000000000008E-3</v>
      </c>
    </row>
    <row r="331" spans="1:19" x14ac:dyDescent="0.35">
      <c r="A331" s="110">
        <v>38460</v>
      </c>
      <c r="B331" s="112">
        <f>+LN(Prices!B328/Prices!B327)</f>
        <v>7.7381219636888897E-3</v>
      </c>
      <c r="C331" s="113">
        <f>+LN(Prices!C328/Prices!C327)</f>
        <v>7.6120126537238195E-3</v>
      </c>
      <c r="D331" s="113">
        <f>+LN(Prices!D328/Prices!D327)</f>
        <v>2.7688065681330189E-3</v>
      </c>
      <c r="E331" s="113">
        <f>+LN(Prices!E328/Prices!E327)</f>
        <v>8.5152716239823741E-3</v>
      </c>
      <c r="F331" s="113">
        <f>+LN(Prices!F328/Prices!F327)</f>
        <v>-1.0515694182979374E-2</v>
      </c>
      <c r="G331" s="113">
        <f>+LN(Prices!G328/Prices!G327)</f>
        <v>-3.1279700444062086E-2</v>
      </c>
      <c r="H331" s="113">
        <f>+LN(Prices!H328/Prices!H327)</f>
        <v>-6.0587702550183361E-4</v>
      </c>
      <c r="I331" s="113">
        <f>+LN(Prices!I328/Prices!I327)</f>
        <v>-5.2134190307159311E-3</v>
      </c>
      <c r="J331" s="113">
        <f>+LN(Prices!J328/Prices!J327)</f>
        <v>-1.1064219605380015E-2</v>
      </c>
      <c r="K331" s="114">
        <f>+LN(Prices!K328/Prices!K327)</f>
        <v>4.0661064129930225E-3</v>
      </c>
      <c r="L331" s="118">
        <f>+LN(Prices!L328/Prices!L327)</f>
        <v>9.863158358209606E-4</v>
      </c>
      <c r="M331" s="118">
        <f t="array" ref="M331">+MMULT(B331:K331,w)</f>
        <v>-2.7978591066118116E-3</v>
      </c>
      <c r="P331">
        <v>20050418</v>
      </c>
      <c r="Q331" s="113">
        <v>2.8999999999999998E-3</v>
      </c>
      <c r="R331" s="113">
        <v>3.4000000000000002E-3</v>
      </c>
      <c r="S331" s="113">
        <v>2.2000000000000001E-3</v>
      </c>
    </row>
    <row r="332" spans="1:19" x14ac:dyDescent="0.35">
      <c r="A332" s="110">
        <v>38461</v>
      </c>
      <c r="B332" s="112">
        <f>+LN(Prices!B329/Prices!B328)</f>
        <v>-8.1093926628769144E-4</v>
      </c>
      <c r="C332" s="113">
        <f>+LN(Prices!C329/Prices!C328)</f>
        <v>4.0434292041088081E-2</v>
      </c>
      <c r="D332" s="113">
        <f>+LN(Prices!D329/Prices!D328)</f>
        <v>2.0344632729502769E-2</v>
      </c>
      <c r="E332" s="113">
        <f>+LN(Prices!E329/Prices!E328)</f>
        <v>6.7586175535406107E-3</v>
      </c>
      <c r="F332" s="113">
        <f>+LN(Prices!F329/Prices!F328)</f>
        <v>9.3555642713097562E-3</v>
      </c>
      <c r="G332" s="113">
        <f>+LN(Prices!G329/Prices!G328)</f>
        <v>2.5273676383850252E-2</v>
      </c>
      <c r="H332" s="113">
        <f>+LN(Prices!H329/Prices!H328)</f>
        <v>-6.6889881507965401E-3</v>
      </c>
      <c r="I332" s="113">
        <f>+LN(Prices!I329/Prices!I328)</f>
        <v>8.574042159034425E-3</v>
      </c>
      <c r="J332" s="113">
        <f>+LN(Prices!J329/Prices!J328)</f>
        <v>0</v>
      </c>
      <c r="K332" s="114">
        <f>+LN(Prices!K329/Prices!K328)</f>
        <v>1.8728609627442133E-2</v>
      </c>
      <c r="L332" s="118">
        <f>+LN(Prices!L329/Prices!L328)</f>
        <v>7.6445733634543014E-3</v>
      </c>
      <c r="M332" s="118">
        <f t="array" ref="M332">+MMULT(B332:K332,w)</f>
        <v>1.2196950734868379E-2</v>
      </c>
      <c r="P332">
        <v>20050419</v>
      </c>
      <c r="Q332" s="113">
        <v>7.4999999999999997E-3</v>
      </c>
      <c r="R332" s="113">
        <v>8.0000000000000002E-3</v>
      </c>
      <c r="S332" s="113">
        <v>2.3999999999999998E-3</v>
      </c>
    </row>
    <row r="333" spans="1:19" x14ac:dyDescent="0.35">
      <c r="A333" s="110">
        <v>38462</v>
      </c>
      <c r="B333" s="112">
        <f>+LN(Prices!B330/Prices!B329)</f>
        <v>-1.2666987963225022E-2</v>
      </c>
      <c r="C333" s="113">
        <f>+LN(Prices!C330/Prices!C329)</f>
        <v>-4.3538470685371054E-2</v>
      </c>
      <c r="D333" s="113">
        <f>+LN(Prices!D330/Prices!D329)</f>
        <v>4.2175724251831317E-2</v>
      </c>
      <c r="E333" s="113">
        <f>+LN(Prices!E330/Prices!E329)</f>
        <v>-8.4576709637849256E-3</v>
      </c>
      <c r="F333" s="113">
        <f>+LN(Prices!F330/Prices!F329)</f>
        <v>5.8023319350192985E-4</v>
      </c>
      <c r="G333" s="113">
        <f>+LN(Prices!G330/Prices!G329)</f>
        <v>-1.4738021423516458E-2</v>
      </c>
      <c r="H333" s="113">
        <f>+LN(Prices!H330/Prices!H329)</f>
        <v>1.4236193786179595E-2</v>
      </c>
      <c r="I333" s="113">
        <f>+LN(Prices!I330/Prices!I329)</f>
        <v>1.2421692478533843E-2</v>
      </c>
      <c r="J333" s="113">
        <f>+LN(Prices!J330/Prices!J329)</f>
        <v>-4.210444827529803E-2</v>
      </c>
      <c r="K333" s="114">
        <f>+LN(Prices!K330/Prices!K329)</f>
        <v>1.3285723284769465E-3</v>
      </c>
      <c r="L333" s="118">
        <f>+LN(Prices!L330/Prices!L329)</f>
        <v>-9.8669306148484372E-3</v>
      </c>
      <c r="M333" s="118">
        <f t="array" ref="M333">+MMULT(B333:K333,w)</f>
        <v>-5.0763183272671862E-3</v>
      </c>
      <c r="P333">
        <v>20050420</v>
      </c>
      <c r="Q333" s="113">
        <v>-1.3500000000000002E-2</v>
      </c>
      <c r="R333" s="113">
        <v>-2E-3</v>
      </c>
      <c r="S333" s="113">
        <v>-4.0000000000000002E-4</v>
      </c>
    </row>
    <row r="334" spans="1:19" x14ac:dyDescent="0.35">
      <c r="A334" s="110">
        <v>38463</v>
      </c>
      <c r="B334" s="112">
        <f>+LN(Prices!B331/Prices!B330)</f>
        <v>3.871827663591932E-2</v>
      </c>
      <c r="C334" s="113">
        <f>+LN(Prices!C331/Prices!C330)</f>
        <v>4.5956468097749628E-2</v>
      </c>
      <c r="D334" s="113">
        <f>+LN(Prices!D331/Prices!D330)</f>
        <v>3.4603565908279003E-2</v>
      </c>
      <c r="E334" s="113">
        <f>+LN(Prices!E331/Prices!E330)</f>
        <v>3.2569802154020271E-2</v>
      </c>
      <c r="F334" s="113">
        <f>+LN(Prices!F331/Prices!F330)</f>
        <v>2.8107308616666046E-2</v>
      </c>
      <c r="G334" s="113">
        <f>+LN(Prices!G331/Prices!G330)</f>
        <v>5.9339439786308942E-2</v>
      </c>
      <c r="H334" s="113">
        <f>+LN(Prices!H331/Prices!H330)</f>
        <v>1.4332881971695624E-2</v>
      </c>
      <c r="I334" s="113">
        <f>+LN(Prices!I331/Prices!I330)</f>
        <v>4.4176616806994258E-2</v>
      </c>
      <c r="J334" s="113">
        <f>+LN(Prices!J331/Prices!J330)</f>
        <v>2.2942976651429969E-2</v>
      </c>
      <c r="K334" s="114">
        <f>+LN(Prices!K331/Prices!K330)</f>
        <v>3.0423028722658209E-2</v>
      </c>
      <c r="L334" s="118">
        <f>+LN(Prices!L331/Prices!L330)</f>
        <v>2.839495377366081E-2</v>
      </c>
      <c r="M334" s="118">
        <f t="array" ref="M334">+MMULT(B334:K334,w)</f>
        <v>3.5117036535172126E-2</v>
      </c>
      <c r="P334">
        <v>20050421</v>
      </c>
      <c r="Q334" s="113">
        <v>1.8700000000000001E-2</v>
      </c>
      <c r="R334" s="113">
        <v>2.7000000000000001E-3</v>
      </c>
      <c r="S334" s="113">
        <v>-3.9000000000000003E-3</v>
      </c>
    </row>
    <row r="335" spans="1:19" x14ac:dyDescent="0.35">
      <c r="A335" s="110">
        <v>38464</v>
      </c>
      <c r="B335" s="112">
        <f>+LN(Prices!B332/Prices!B331)</f>
        <v>-1.1941663574017125E-2</v>
      </c>
      <c r="C335" s="113">
        <f>+LN(Prices!C332/Prices!C331)</f>
        <v>-4.6225951210044754E-2</v>
      </c>
      <c r="D335" s="113">
        <f>+LN(Prices!D332/Prices!D331)</f>
        <v>-2.8274430856631432E-2</v>
      </c>
      <c r="E335" s="113">
        <f>+LN(Prices!E332/Prices!E331)</f>
        <v>-2.0754297601268505E-2</v>
      </c>
      <c r="F335" s="113">
        <f>+LN(Prices!F332/Prices!F331)</f>
        <v>-1.4244045835621695E-2</v>
      </c>
      <c r="G335" s="113">
        <f>+LN(Prices!G332/Prices!G331)</f>
        <v>-8.1415391485508706E-2</v>
      </c>
      <c r="H335" s="113">
        <f>+LN(Prices!H332/Prices!H331)</f>
        <v>-2.0668700420781505E-2</v>
      </c>
      <c r="I335" s="113">
        <f>+LN(Prices!I332/Prices!I331)</f>
        <v>-2.3022313286153111E-2</v>
      </c>
      <c r="J335" s="113">
        <f>+LN(Prices!J332/Prices!J331)</f>
        <v>-2.6361783400215645E-2</v>
      </c>
      <c r="K335" s="114">
        <f>+LN(Prices!K332/Prices!K331)</f>
        <v>-5.1479802332476295E-3</v>
      </c>
      <c r="L335" s="118">
        <f>+LN(Prices!L332/Prices!L331)</f>
        <v>-1.8239494967254716E-2</v>
      </c>
      <c r="M335" s="118">
        <f t="array" ref="M335">+MMULT(B335:K335,w)</f>
        <v>-2.7805655790349014E-2</v>
      </c>
      <c r="P335">
        <v>20050422</v>
      </c>
      <c r="Q335" s="113">
        <v>-8.3000000000000001E-3</v>
      </c>
      <c r="R335" s="113">
        <v>-8.5000000000000006E-3</v>
      </c>
      <c r="S335" s="113">
        <v>5.1000000000000004E-3</v>
      </c>
    </row>
    <row r="336" spans="1:19" x14ac:dyDescent="0.35">
      <c r="A336" s="110">
        <v>38467</v>
      </c>
      <c r="B336" s="112">
        <f>+LN(Prices!B333/Prices!B332)</f>
        <v>4.0232366990853278E-4</v>
      </c>
      <c r="C336" s="113">
        <f>+LN(Prices!C333/Prices!C332)</f>
        <v>4.0826970251127678E-2</v>
      </c>
      <c r="D336" s="113">
        <f>+LN(Prices!D333/Prices!D332)</f>
        <v>1.7624105970845499E-2</v>
      </c>
      <c r="E336" s="113">
        <f>+LN(Prices!E333/Prices!E332)</f>
        <v>1.2507689108427776E-2</v>
      </c>
      <c r="F336" s="113">
        <f>+LN(Prices!F333/Prices!F332)</f>
        <v>2.868847994706672E-3</v>
      </c>
      <c r="G336" s="113">
        <f>+LN(Prices!G333/Prices!G332)</f>
        <v>2.6433257068155646E-2</v>
      </c>
      <c r="H336" s="113">
        <f>+LN(Prices!H333/Prices!H332)</f>
        <v>1.4721611825359927E-2</v>
      </c>
      <c r="I336" s="113">
        <f>+LN(Prices!I333/Prices!I332)</f>
        <v>2.1868179625459259E-2</v>
      </c>
      <c r="J336" s="113">
        <f>+LN(Prices!J333/Prices!J332)</f>
        <v>6.8259650703998906E-3</v>
      </c>
      <c r="K336" s="114">
        <f>+LN(Prices!K333/Prices!K332)</f>
        <v>7.2884485263285106E-3</v>
      </c>
      <c r="L336" s="118">
        <f>+LN(Prices!L333/Prices!L332)</f>
        <v>1.1264689593257307E-2</v>
      </c>
      <c r="M336" s="118">
        <f t="array" ref="M336">+MMULT(B336:K336,w)</f>
        <v>1.513673991107194E-2</v>
      </c>
      <c r="P336">
        <v>20050425</v>
      </c>
      <c r="Q336" s="113">
        <v>9.300000000000001E-3</v>
      </c>
      <c r="R336" s="113">
        <v>5.0000000000000001E-4</v>
      </c>
      <c r="S336" s="113">
        <v>8.0000000000000004E-4</v>
      </c>
    </row>
    <row r="337" spans="1:19" x14ac:dyDescent="0.35">
      <c r="A337" s="110">
        <v>38468</v>
      </c>
      <c r="B337" s="112">
        <f>+LN(Prices!B334/Prices!B333)</f>
        <v>-9.24513407902877E-3</v>
      </c>
      <c r="C337" s="113">
        <f>+LN(Prices!C334/Prices!C333)</f>
        <v>-2.1587118003734709E-2</v>
      </c>
      <c r="D337" s="113">
        <f>+LN(Prices!D334/Prices!D333)</f>
        <v>-1.3902905168991493E-2</v>
      </c>
      <c r="E337" s="113">
        <f>+LN(Prices!E334/Prices!E333)</f>
        <v>-1.5865522697394389E-2</v>
      </c>
      <c r="F337" s="113">
        <f>+LN(Prices!F334/Prices!F333)</f>
        <v>-1.1512424375706033E-2</v>
      </c>
      <c r="G337" s="113">
        <f>+LN(Prices!G334/Prices!G333)</f>
        <v>-1.7544309650909393E-2</v>
      </c>
      <c r="H337" s="113">
        <f>+LN(Prices!H334/Prices!H333)</f>
        <v>-2.4759718927844641E-2</v>
      </c>
      <c r="I337" s="113">
        <f>+LN(Prices!I334/Prices!I333)</f>
        <v>-4.9149519536407634E-3</v>
      </c>
      <c r="J337" s="113">
        <f>+LN(Prices!J334/Prices!J333)</f>
        <v>-5.4570394630582006E-3</v>
      </c>
      <c r="K337" s="114">
        <f>+LN(Prices!K334/Prices!K333)</f>
        <v>-3.8572745552773726E-3</v>
      </c>
      <c r="L337" s="118">
        <f>+LN(Prices!L334/Prices!L333)</f>
        <v>-1.1813668365789716E-2</v>
      </c>
      <c r="M337" s="118">
        <f t="array" ref="M337">+MMULT(B337:K337,w)</f>
        <v>-1.2864639887558578E-2</v>
      </c>
      <c r="P337">
        <v>20050426</v>
      </c>
      <c r="Q337" s="113">
        <v>-8.8000000000000005E-3</v>
      </c>
      <c r="R337" s="113">
        <v>-4.8999999999999998E-3</v>
      </c>
      <c r="S337" s="113">
        <v>-1.7000000000000001E-3</v>
      </c>
    </row>
    <row r="338" spans="1:19" x14ac:dyDescent="0.35">
      <c r="A338" s="110">
        <v>38469</v>
      </c>
      <c r="B338" s="112">
        <f>+LN(Prices!B335/Prices!B334)</f>
        <v>9.2451340790288966E-3</v>
      </c>
      <c r="C338" s="113">
        <f>+LN(Prices!C335/Prices!C334)</f>
        <v>-6.6519997163660303E-3</v>
      </c>
      <c r="D338" s="113">
        <f>+LN(Prices!D335/Prices!D334)</f>
        <v>-1.4295928095943225E-3</v>
      </c>
      <c r="E338" s="113">
        <f>+LN(Prices!E335/Prices!E334)</f>
        <v>1.6758963093571751E-3</v>
      </c>
      <c r="F338" s="113">
        <f>+LN(Prices!F335/Prices!F334)</f>
        <v>-1.7326352124449505E-3</v>
      </c>
      <c r="G338" s="113">
        <f>+LN(Prices!G335/Prices!G334)</f>
        <v>1.7544309650909525E-2</v>
      </c>
      <c r="H338" s="113">
        <f>+LN(Prices!H335/Prices!H334)</f>
        <v>-3.0733444783645397E-2</v>
      </c>
      <c r="I338" s="113">
        <f>+LN(Prices!I335/Prices!I334)</f>
        <v>2.4339969667128165E-2</v>
      </c>
      <c r="J338" s="113">
        <f>+LN(Prices!J335/Prices!J334)</f>
        <v>-7.5523874255359735E-3</v>
      </c>
      <c r="K338" s="114">
        <f>+LN(Prices!K335/Prices!K334)</f>
        <v>8.1189270309407775E-3</v>
      </c>
      <c r="L338" s="118">
        <f>+LN(Prices!L335/Prices!L334)</f>
        <v>2.3416167847993162E-3</v>
      </c>
      <c r="M338" s="118">
        <f t="array" ref="M338">+MMULT(B338:K338,w)</f>
        <v>1.2824176789777864E-3</v>
      </c>
      <c r="P338">
        <v>20050427</v>
      </c>
      <c r="Q338" s="113">
        <v>3.0000000000000001E-3</v>
      </c>
      <c r="R338" s="113">
        <v>-5.1999999999999998E-3</v>
      </c>
      <c r="S338" s="113">
        <v>-4.4000000000000003E-3</v>
      </c>
    </row>
    <row r="339" spans="1:19" x14ac:dyDescent="0.35">
      <c r="A339" s="110">
        <v>38470</v>
      </c>
      <c r="B339" s="112">
        <f>+LN(Prices!B336/Prices!B335)</f>
        <v>-2.1845161773456277E-2</v>
      </c>
      <c r="C339" s="113">
        <f>+LN(Prices!C336/Prices!C335)</f>
        <v>-1.1468936519467433E-2</v>
      </c>
      <c r="D339" s="113">
        <f>+LN(Prices!D336/Prices!D335)</f>
        <v>-1.7898861210218706E-2</v>
      </c>
      <c r="E339" s="113">
        <f>+LN(Prices!E336/Prices!E335)</f>
        <v>-2.3803710359233756E-2</v>
      </c>
      <c r="F339" s="113">
        <f>+LN(Prices!F336/Prices!F335)</f>
        <v>-6.3979826338964457E-3</v>
      </c>
      <c r="G339" s="113">
        <f>+LN(Prices!G336/Prices!G335)</f>
        <v>8.6918736458693388E-4</v>
      </c>
      <c r="H339" s="113">
        <f>+LN(Prices!H336/Prices!H335)</f>
        <v>2.490788791296265E-2</v>
      </c>
      <c r="I339" s="113">
        <f>+LN(Prices!I336/Prices!I335)</f>
        <v>-1.4534104411888037E-2</v>
      </c>
      <c r="J339" s="113">
        <f>+LN(Prices!J336/Prices!J335)</f>
        <v>-2.4416978630522782E-2</v>
      </c>
      <c r="K339" s="114">
        <f>+LN(Prices!K336/Prices!K335)</f>
        <v>-1.3706243871042795E-2</v>
      </c>
      <c r="L339" s="118">
        <f>+LN(Prices!L336/Prices!L335)</f>
        <v>-1.0215227990719633E-2</v>
      </c>
      <c r="M339" s="118">
        <f t="array" ref="M339">+MMULT(B339:K339,w)</f>
        <v>-1.0829490413217666E-2</v>
      </c>
      <c r="P339">
        <v>20050428</v>
      </c>
      <c r="Q339" s="113">
        <v>-1.2E-2</v>
      </c>
      <c r="R339" s="113">
        <v>-9.5999999999999992E-3</v>
      </c>
      <c r="S339" s="113">
        <v>3.4999999999999996E-3</v>
      </c>
    </row>
    <row r="340" spans="1:19" x14ac:dyDescent="0.35">
      <c r="A340" s="110">
        <v>38471</v>
      </c>
      <c r="B340" s="112">
        <f>+LN(Prices!B337/Prices!B336)</f>
        <v>3.4174595972548363E-2</v>
      </c>
      <c r="C340" s="113">
        <f>+LN(Prices!C337/Prices!C336)</f>
        <v>1.451475904810806E-2</v>
      </c>
      <c r="D340" s="113">
        <f>+LN(Prices!D337/Prices!D336)</f>
        <v>4.9397165677134225E-3</v>
      </c>
      <c r="E340" s="113">
        <f>+LN(Prices!E337/Prices!E336)</f>
        <v>-5.1851294193019891E-3</v>
      </c>
      <c r="F340" s="113">
        <f>+LN(Prices!F337/Prices!F336)</f>
        <v>7.553406269592367E-3</v>
      </c>
      <c r="G340" s="113">
        <f>+LN(Prices!G337/Prices!G336)</f>
        <v>3.4692142340113198E-3</v>
      </c>
      <c r="H340" s="113">
        <f>+LN(Prices!H337/Prices!H336)</f>
        <v>-4.9321924893190585E-3</v>
      </c>
      <c r="I340" s="113">
        <f>+LN(Prices!I337/Prices!I336)</f>
        <v>1.4370846586086487E-3</v>
      </c>
      <c r="J340" s="113">
        <f>+LN(Prices!J337/Prices!J336)</f>
        <v>4.931323836187323E-3</v>
      </c>
      <c r="K340" s="114">
        <f>+LN(Prices!K337/Prices!K336)</f>
        <v>1.4130853348448292E-2</v>
      </c>
      <c r="L340" s="118">
        <f>+LN(Prices!L337/Prices!L336)</f>
        <v>8.1270234738378341E-3</v>
      </c>
      <c r="M340" s="118">
        <f t="array" ref="M340">+MMULT(B340:K340,w)</f>
        <v>7.5033632026596745E-3</v>
      </c>
      <c r="P340">
        <v>20050429</v>
      </c>
      <c r="Q340" s="113">
        <v>1.04E-2</v>
      </c>
      <c r="R340" s="113">
        <v>-3.7000000000000002E-3</v>
      </c>
      <c r="S340" s="113">
        <v>-1.5E-3</v>
      </c>
    </row>
    <row r="341" spans="1:19" x14ac:dyDescent="0.35">
      <c r="A341" s="110">
        <v>38474</v>
      </c>
      <c r="B341" s="112">
        <f>+LN(Prices!B338/Prices!B337)</f>
        <v>-2.770494808273499E-3</v>
      </c>
      <c r="C341" s="113">
        <f>+LN(Prices!C338/Prices!C337)</f>
        <v>1.0214220043870532E-2</v>
      </c>
      <c r="D341" s="113">
        <f>+LN(Prices!D338/Prices!D337)</f>
        <v>-3.484324082610811E-3</v>
      </c>
      <c r="E341" s="113">
        <f>+LN(Prices!E338/Prices!E337)</f>
        <v>3.4597385081558854E-3</v>
      </c>
      <c r="F341" s="113">
        <f>+LN(Prices!F338/Prices!F337)</f>
        <v>-5.7754494238499744E-4</v>
      </c>
      <c r="G341" s="113">
        <f>+LN(Prices!G338/Prices!G337)</f>
        <v>1.7301042377825121E-3</v>
      </c>
      <c r="H341" s="113">
        <f>+LN(Prices!H338/Prices!H337)</f>
        <v>2.2610190192726386E-2</v>
      </c>
      <c r="I341" s="113">
        <f>+LN(Prices!I338/Prices!I337)</f>
        <v>4.5729567600121422E-3</v>
      </c>
      <c r="J341" s="113">
        <f>+LN(Prices!J338/Prices!J337)</f>
        <v>6.3047494307385274E-3</v>
      </c>
      <c r="K341" s="114">
        <f>+LN(Prices!K338/Prices!K337)</f>
        <v>1.2727477435404914E-3</v>
      </c>
      <c r="L341" s="118">
        <f>+LN(Prices!L338/Prices!L337)</f>
        <v>2.0530856218591827E-3</v>
      </c>
      <c r="M341" s="118">
        <f t="array" ref="M341">+MMULT(B341:K341,w)</f>
        <v>4.3332343083557169E-3</v>
      </c>
      <c r="P341">
        <v>20050502</v>
      </c>
      <c r="Q341" s="113">
        <v>5.1999999999999998E-3</v>
      </c>
      <c r="R341" s="113">
        <v>4.7999999999999996E-3</v>
      </c>
      <c r="S341" s="113">
        <v>1.1000000000000001E-3</v>
      </c>
    </row>
    <row r="342" spans="1:19" x14ac:dyDescent="0.35">
      <c r="A342" s="110">
        <v>38475</v>
      </c>
      <c r="B342" s="112">
        <f>+LN(Prices!B339/Prices!B338)</f>
        <v>5.1370390900791338E-3</v>
      </c>
      <c r="C342" s="113">
        <f>+LN(Prices!C339/Prices!C338)</f>
        <v>-6.059089411908811E-3</v>
      </c>
      <c r="D342" s="113">
        <f>+LN(Prices!D339/Prices!D338)</f>
        <v>-2.9129062251242403E-3</v>
      </c>
      <c r="E342" s="113">
        <f>+LN(Prices!E339/Prices!E338)</f>
        <v>-8.6381310638260135E-4</v>
      </c>
      <c r="F342" s="113">
        <f>+LN(Prices!F339/Prices!F338)</f>
        <v>2.8907250741004001E-3</v>
      </c>
      <c r="G342" s="113">
        <f>+LN(Prices!G339/Prices!G338)</f>
        <v>-2.5962801256318468E-3</v>
      </c>
      <c r="H342" s="113">
        <f>+LN(Prices!H339/Prices!H338)</f>
        <v>3.3177530056379902E-3</v>
      </c>
      <c r="I342" s="113">
        <f>+LN(Prices!I339/Prices!I338)</f>
        <v>-1.0900954720220284E-2</v>
      </c>
      <c r="J342" s="113">
        <f>+LN(Prices!J339/Prices!J338)</f>
        <v>2.7894020875785922E-3</v>
      </c>
      <c r="K342" s="114">
        <f>+LN(Prices!K339/Prices!K338)</f>
        <v>1.1818049641602322E-2</v>
      </c>
      <c r="L342" s="118">
        <f>+LN(Prices!L339/Prices!L338)</f>
        <v>2.7355768080034901E-3</v>
      </c>
      <c r="M342" s="118">
        <f t="array" ref="M342">+MMULT(B342:K342,w)</f>
        <v>2.6199253097306582E-4</v>
      </c>
      <c r="P342">
        <v>20050503</v>
      </c>
      <c r="Q342" s="113">
        <v>-4.0000000000000002E-4</v>
      </c>
      <c r="R342" s="113">
        <v>2.0000000000000001E-4</v>
      </c>
      <c r="S342" s="113">
        <v>-5.4000000000000003E-3</v>
      </c>
    </row>
    <row r="343" spans="1:19" x14ac:dyDescent="0.35">
      <c r="A343" s="110">
        <v>38476</v>
      </c>
      <c r="B343" s="112">
        <f>+LN(Prices!B340/Prices!B339)</f>
        <v>-5.9293262408178825E-3</v>
      </c>
      <c r="C343" s="113">
        <f>+LN(Prices!C340/Prices!C339)</f>
        <v>2.5625191933392882E-2</v>
      </c>
      <c r="D343" s="113">
        <f>+LN(Prices!D340/Prices!D339)</f>
        <v>2.5915645579832985E-2</v>
      </c>
      <c r="E343" s="113">
        <f>+LN(Prices!E340/Prices!E339)</f>
        <v>1.1153793044582703E-2</v>
      </c>
      <c r="F343" s="113">
        <f>+LN(Prices!F340/Prices!F339)</f>
        <v>1.9452048999791138E-2</v>
      </c>
      <c r="G343" s="113">
        <f>+LN(Prices!G340/Prices!G339)</f>
        <v>5.1858370323654155E-3</v>
      </c>
      <c r="H343" s="113">
        <f>+LN(Prices!H340/Prices!H339)</f>
        <v>2.2332326054491303E-2</v>
      </c>
      <c r="I343" s="113">
        <f>+LN(Prices!I340/Prices!I339)</f>
        <v>2.7873788927979495E-2</v>
      </c>
      <c r="J343" s="113">
        <f>+LN(Prices!J340/Prices!J339)</f>
        <v>2.2039459566291504E-2</v>
      </c>
      <c r="K343" s="114">
        <f>+LN(Prices!K340/Prices!K339)</f>
        <v>1.5047340163500776E-2</v>
      </c>
      <c r="L343" s="118">
        <f>+LN(Prices!L340/Prices!L339)</f>
        <v>1.7077930591435444E-2</v>
      </c>
      <c r="M343" s="118">
        <f t="array" ref="M343">+MMULT(B343:K343,w)</f>
        <v>1.6869610506141035E-2</v>
      </c>
      <c r="P343">
        <v>20050504</v>
      </c>
      <c r="Q343" s="113">
        <v>1.2800000000000001E-2</v>
      </c>
      <c r="R343" s="113">
        <v>3.4000000000000002E-3</v>
      </c>
      <c r="S343" s="113">
        <v>3.0999999999999999E-3</v>
      </c>
    </row>
    <row r="344" spans="1:19" x14ac:dyDescent="0.35">
      <c r="A344" s="110">
        <v>38477</v>
      </c>
      <c r="B344" s="112">
        <f>+LN(Prices!B341/Prices!B340)</f>
        <v>7.9228715073855122E-4</v>
      </c>
      <c r="C344" s="113">
        <f>+LN(Prices!C341/Prices!C340)</f>
        <v>-1.2720484147724202E-2</v>
      </c>
      <c r="D344" s="113">
        <f>+LN(Prices!D341/Prices!D340)</f>
        <v>-1.3449909435717186E-2</v>
      </c>
      <c r="E344" s="113">
        <f>+LN(Prices!E341/Prices!E340)</f>
        <v>-5.1317545666010166E-3</v>
      </c>
      <c r="F344" s="113">
        <f>+LN(Prices!F341/Prices!F340)</f>
        <v>1.9634991549637174E-2</v>
      </c>
      <c r="G344" s="113">
        <f>+LN(Prices!G341/Prices!G340)</f>
        <v>-1.388911216066715E-2</v>
      </c>
      <c r="H344" s="113">
        <f>+LN(Prices!H341/Prices!H340)</f>
        <v>0</v>
      </c>
      <c r="I344" s="113">
        <f>+LN(Prices!I341/Prices!I340)</f>
        <v>-1.3838133565696501E-2</v>
      </c>
      <c r="J344" s="113">
        <f>+LN(Prices!J341/Prices!J340)</f>
        <v>4.0788635748210279E-3</v>
      </c>
      <c r="K344" s="114">
        <f>+LN(Prices!K341/Prices!K340)</f>
        <v>6.1990101465464759E-3</v>
      </c>
      <c r="L344" s="118">
        <f>+LN(Prices!L341/Prices!L340)</f>
        <v>-1.4057527914826844E-3</v>
      </c>
      <c r="M344" s="118">
        <f t="array" ref="M344">+MMULT(B344:K344,w)</f>
        <v>-2.8324241454662827E-3</v>
      </c>
      <c r="P344">
        <v>20050505</v>
      </c>
      <c r="Q344" s="113">
        <v>-1.9E-3</v>
      </c>
      <c r="R344" s="113">
        <v>2.5000000000000001E-3</v>
      </c>
      <c r="S344" s="113">
        <v>-2.2000000000000001E-3</v>
      </c>
    </row>
    <row r="345" spans="1:19" x14ac:dyDescent="0.35">
      <c r="A345" s="110">
        <v>38478</v>
      </c>
      <c r="B345" s="112">
        <f>+LN(Prices!B342/Prices!B341)</f>
        <v>-3.9849544201458749E-4</v>
      </c>
      <c r="C345" s="113">
        <f>+LN(Prices!C342/Prices!C341)</f>
        <v>1.515436976938255E-2</v>
      </c>
      <c r="D345" s="113">
        <f>+LN(Prices!D342/Prices!D341)</f>
        <v>-5.4889636584676202E-3</v>
      </c>
      <c r="E345" s="113">
        <f>+LN(Prices!E342/Prices!E341)</f>
        <v>8.5353635190604828E-3</v>
      </c>
      <c r="F345" s="113">
        <f>+LN(Prices!F342/Prices!F341)</f>
        <v>1.1133927684512019E-3</v>
      </c>
      <c r="G345" s="113">
        <f>+LN(Prices!G342/Prices!G341)</f>
        <v>1.1299555253933466E-2</v>
      </c>
      <c r="H345" s="113">
        <f>+LN(Prices!H342/Prices!H341)</f>
        <v>1.6355504772080743E-2</v>
      </c>
      <c r="I345" s="113">
        <f>+LN(Prices!I342/Prices!I341)</f>
        <v>1.1875730487470225E-2</v>
      </c>
      <c r="J345" s="113">
        <f>+LN(Prices!J342/Prices!J341)</f>
        <v>1.0796326190222864E-2</v>
      </c>
      <c r="K345" s="114">
        <f>+LN(Prices!K342/Prices!K341)</f>
        <v>9.4382638606246329E-3</v>
      </c>
      <c r="L345" s="118">
        <f>+LN(Prices!L342/Prices!L341)</f>
        <v>4.0190546019674969E-3</v>
      </c>
      <c r="M345" s="118">
        <f t="array" ref="M345">+MMULT(B345:K345,w)</f>
        <v>7.8681047520743966E-3</v>
      </c>
      <c r="P345">
        <v>20050506</v>
      </c>
      <c r="Q345" s="113">
        <v>-2.9999999999999997E-4</v>
      </c>
      <c r="R345" s="113">
        <v>3.3E-3</v>
      </c>
      <c r="S345" s="113">
        <v>1.4000000000000002E-3</v>
      </c>
    </row>
    <row r="346" spans="1:19" x14ac:dyDescent="0.35">
      <c r="A346" s="110">
        <v>38481</v>
      </c>
      <c r="B346" s="112">
        <f>+LN(Prices!B343/Prices!B342)</f>
        <v>-4.369552631594574E-3</v>
      </c>
      <c r="C346" s="113">
        <f>+LN(Prices!C343/Prices!C342)</f>
        <v>-7.2796838355139179E-3</v>
      </c>
      <c r="D346" s="113">
        <f>+LN(Prices!D343/Prices!D342)</f>
        <v>2.0257567338501578E-3</v>
      </c>
      <c r="E346" s="113">
        <f>+LN(Prices!E343/Prices!E342)</f>
        <v>-8.4308718389071858E-4</v>
      </c>
      <c r="F346" s="113">
        <f>+LN(Prices!F343/Prices!F342)</f>
        <v>1.0488781806742243E-2</v>
      </c>
      <c r="G346" s="113">
        <f>+LN(Prices!G343/Prices!G342)</f>
        <v>3.4512545042147446E-3</v>
      </c>
      <c r="H346" s="113">
        <f>+LN(Prices!H343/Prices!H342)</f>
        <v>3.4702174790071237E-3</v>
      </c>
      <c r="I346" s="113">
        <f>+LN(Prices!I343/Prices!I342)</f>
        <v>1.2844655004369442E-2</v>
      </c>
      <c r="J346" s="113">
        <f>+LN(Prices!J343/Prices!J342)</f>
        <v>1.0016778243471209E-2</v>
      </c>
      <c r="K346" s="114">
        <f>+LN(Prices!K343/Prices!K342)</f>
        <v>1.2581121313498518E-2</v>
      </c>
      <c r="L346" s="118">
        <f>+LN(Prices!L343/Prices!L342)</f>
        <v>5.0558787965720173E-3</v>
      </c>
      <c r="M346" s="118">
        <f t="array" ref="M346">+MMULT(B346:K346,w)</f>
        <v>4.2386241434154226E-3</v>
      </c>
      <c r="P346">
        <v>20050509</v>
      </c>
      <c r="Q346" s="113">
        <v>6.0999999999999995E-3</v>
      </c>
      <c r="R346" s="113">
        <v>3.2000000000000002E-3</v>
      </c>
      <c r="S346" s="113">
        <v>-2.0000000000000001E-4</v>
      </c>
    </row>
    <row r="347" spans="1:19" x14ac:dyDescent="0.35">
      <c r="A347" s="110">
        <v>38482</v>
      </c>
      <c r="B347" s="112">
        <f>+LN(Prices!B344/Prices!B343)</f>
        <v>-8.3979520859568529E-3</v>
      </c>
      <c r="C347" s="113">
        <f>+LN(Prices!C344/Prices!C343)</f>
        <v>-1.4982980984460355E-2</v>
      </c>
      <c r="D347" s="113">
        <f>+LN(Prices!D344/Prices!D343)</f>
        <v>-1.5440947714535181E-2</v>
      </c>
      <c r="E347" s="113">
        <f>+LN(Prices!E344/Prices!E343)</f>
        <v>-1.9772838062186122E-2</v>
      </c>
      <c r="F347" s="113">
        <f>+LN(Prices!F344/Prices!F343)</f>
        <v>0</v>
      </c>
      <c r="G347" s="113">
        <f>+LN(Prices!G344/Prices!G343)</f>
        <v>-2.5873235649509123E-3</v>
      </c>
      <c r="H347" s="113">
        <f>+LN(Prices!H344/Prices!H343)</f>
        <v>-1.1906631152140598E-2</v>
      </c>
      <c r="I347" s="113">
        <f>+LN(Prices!I344/Prices!I343)</f>
        <v>-1.2565004760454336E-2</v>
      </c>
      <c r="J347" s="113">
        <f>+LN(Prices!J344/Prices!J343)</f>
        <v>1.3280214435193206E-3</v>
      </c>
      <c r="K347" s="114">
        <f>+LN(Prices!K344/Prices!K343)</f>
        <v>-5.2565251773683888E-3</v>
      </c>
      <c r="L347" s="118">
        <f>+LN(Prices!L344/Prices!L343)</f>
        <v>-8.9370270918658068E-3</v>
      </c>
      <c r="M347" s="118">
        <f t="array" ref="M347">+MMULT(B347:K347,w)</f>
        <v>-8.9582182058533417E-3</v>
      </c>
      <c r="P347">
        <v>20050510</v>
      </c>
      <c r="Q347" s="113">
        <v>-1.03E-2</v>
      </c>
      <c r="R347" s="113">
        <v>-1.8E-3</v>
      </c>
      <c r="S347" s="113">
        <v>-4.0000000000000002E-4</v>
      </c>
    </row>
    <row r="348" spans="1:19" x14ac:dyDescent="0.35">
      <c r="A348" s="110">
        <v>38483</v>
      </c>
      <c r="B348" s="112">
        <f>+LN(Prices!B345/Prices!B344)</f>
        <v>3.9869366826697684E-4</v>
      </c>
      <c r="C348" s="113">
        <f>+LN(Prices!C345/Prices!C344)</f>
        <v>-2.2500872646521192E-2</v>
      </c>
      <c r="D348" s="113">
        <f>+LN(Prices!D345/Prices!D344)</f>
        <v>2.3789923806236672E-2</v>
      </c>
      <c r="E348" s="113">
        <f>+LN(Prices!E345/Prices!E344)</f>
        <v>1.5501652138917216E-2</v>
      </c>
      <c r="F348" s="113">
        <f>+LN(Prices!F345/Prices!F344)</f>
        <v>1.8499450006581809E-2</v>
      </c>
      <c r="G348" s="113">
        <f>+LN(Prices!G345/Prices!G344)</f>
        <v>0.11181631600069741</v>
      </c>
      <c r="H348" s="113">
        <f>+LN(Prices!H345/Prices!H344)</f>
        <v>-1.2050109071659675E-2</v>
      </c>
      <c r="I348" s="113">
        <f>+LN(Prices!I345/Prices!I344)</f>
        <v>1.5610523153079555E-2</v>
      </c>
      <c r="J348" s="113">
        <f>+LN(Prices!J345/Prices!J344)</f>
        <v>1.3262601413533159E-3</v>
      </c>
      <c r="K348" s="114">
        <f>+LN(Prices!K345/Prices!K344)</f>
        <v>4.0414581992003025E-3</v>
      </c>
      <c r="L348" s="118">
        <f>+LN(Prices!L345/Prices!L344)</f>
        <v>6.3163675536691694E-3</v>
      </c>
      <c r="M348" s="118">
        <f t="array" ref="M348">+MMULT(B348:K348,w)</f>
        <v>1.5643329539615242E-2</v>
      </c>
      <c r="P348">
        <v>20050511</v>
      </c>
      <c r="Q348" s="113">
        <v>3.9000000000000003E-3</v>
      </c>
      <c r="R348" s="113">
        <v>-3.9000000000000003E-3</v>
      </c>
      <c r="S348" s="113">
        <v>-2.2000000000000001E-3</v>
      </c>
    </row>
    <row r="349" spans="1:19" x14ac:dyDescent="0.35">
      <c r="A349" s="110">
        <v>38484</v>
      </c>
      <c r="B349" s="112">
        <f>+LN(Prices!B346/Prices!B345)</f>
        <v>3.6105289711471943E-3</v>
      </c>
      <c r="C349" s="113">
        <f>+LN(Prices!C346/Prices!C345)</f>
        <v>-4.2452683545909004E-2</v>
      </c>
      <c r="D349" s="113">
        <f>+LN(Prices!D346/Prices!D345)</f>
        <v>-4.885769167084001E-3</v>
      </c>
      <c r="E349" s="113">
        <f>+LN(Prices!E346/Prices!E345)</f>
        <v>1.6107754813804474E-2</v>
      </c>
      <c r="F349" s="113">
        <f>+LN(Prices!F346/Prices!F345)</f>
        <v>8.0541454532760178E-3</v>
      </c>
      <c r="G349" s="113">
        <f>+LN(Prices!G346/Prices!G345)</f>
        <v>6.5744357531120207E-2</v>
      </c>
      <c r="H349" s="113">
        <f>+LN(Prices!H346/Prices!H345)</f>
        <v>8.8665588784969803E-4</v>
      </c>
      <c r="I349" s="113">
        <f>+LN(Prices!I346/Prices!I345)</f>
        <v>-1.2805344723816741E-2</v>
      </c>
      <c r="J349" s="113">
        <f>+LN(Prices!J346/Prices!J345)</f>
        <v>1.3820555618632316E-2</v>
      </c>
      <c r="K349" s="114">
        <f>+LN(Prices!K346/Prices!K345)</f>
        <v>2.8240777838686682E-3</v>
      </c>
      <c r="L349" s="118">
        <f>+LN(Prices!L346/Prices!L345)</f>
        <v>-3.2666087228827604E-3</v>
      </c>
      <c r="M349" s="118">
        <f t="array" ref="M349">+MMULT(B349:K349,w)</f>
        <v>5.0904278622888825E-3</v>
      </c>
      <c r="P349">
        <v>20050512</v>
      </c>
      <c r="Q349" s="113">
        <v>-1.0200000000000001E-2</v>
      </c>
      <c r="R349" s="113">
        <v>-1.8E-3</v>
      </c>
      <c r="S349" s="113">
        <v>-9.5999999999999992E-3</v>
      </c>
    </row>
    <row r="350" spans="1:19" x14ac:dyDescent="0.35">
      <c r="A350" s="110">
        <v>38485</v>
      </c>
      <c r="B350" s="112">
        <f>+LN(Prices!B347/Prices!B346)</f>
        <v>1.1927272328425376E-2</v>
      </c>
      <c r="C350" s="113">
        <f>+LN(Prices!C347/Prices!C346)</f>
        <v>1.8587498627361192E-2</v>
      </c>
      <c r="D350" s="113">
        <f>+LN(Prices!D347/Prices!D346)</f>
        <v>3.1641044663481615E-3</v>
      </c>
      <c r="E350" s="113">
        <f>+LN(Prices!E347/Prices!E346)</f>
        <v>3.8768724180939663E-2</v>
      </c>
      <c r="F350" s="113">
        <f>+LN(Prices!F347/Prices!F346)</f>
        <v>1.0109281731300331E-2</v>
      </c>
      <c r="G350" s="113">
        <f>+LN(Prices!G347/Prices!G346)</f>
        <v>3.2019811234771357E-2</v>
      </c>
      <c r="H350" s="113">
        <f>+LN(Prices!H347/Prices!H346)</f>
        <v>1.4760150281204576E-3</v>
      </c>
      <c r="I350" s="113">
        <f>+LN(Prices!I347/Prices!I346)</f>
        <v>-1.0986291385209138E-2</v>
      </c>
      <c r="J350" s="113">
        <f>+LN(Prices!J347/Prices!J346)</f>
        <v>1.1696039763191236E-2</v>
      </c>
      <c r="K350" s="114">
        <f>+LN(Prices!K347/Prices!K346)</f>
        <v>1.1206801463118404E-2</v>
      </c>
      <c r="L350" s="118">
        <f>+LN(Prices!L347/Prices!L346)</f>
        <v>1.0829320098725651E-2</v>
      </c>
      <c r="M350" s="118">
        <f t="array" ref="M350">+MMULT(B350:K350,w)</f>
        <v>1.2796925743836705E-2</v>
      </c>
      <c r="P350">
        <v>20050513</v>
      </c>
      <c r="Q350" s="113">
        <v>-5.0000000000000001E-3</v>
      </c>
      <c r="R350" s="113">
        <v>-8.9999999999999998E-4</v>
      </c>
      <c r="S350" s="113">
        <v>-7.4999999999999997E-3</v>
      </c>
    </row>
    <row r="351" spans="1:19" x14ac:dyDescent="0.35">
      <c r="A351" s="110">
        <v>38488</v>
      </c>
      <c r="B351" s="112">
        <f>+LN(Prices!B348/Prices!B347)</f>
        <v>1.0646371110610319E-2</v>
      </c>
      <c r="C351" s="113">
        <f>+LN(Prices!C348/Prices!C347)</f>
        <v>2.2189640233223566E-2</v>
      </c>
      <c r="D351" s="113">
        <f>+LN(Prices!D348/Prices!D347)</f>
        <v>1.7931318638093673E-2</v>
      </c>
      <c r="E351" s="113">
        <f>+LN(Prices!E348/Prices!E347)</f>
        <v>-8.0214364378191066E-4</v>
      </c>
      <c r="F351" s="113">
        <f>+LN(Prices!F348/Prices!F347)</f>
        <v>1.0530573665402906E-2</v>
      </c>
      <c r="G351" s="113">
        <f>+LN(Prices!G348/Prices!G347)</f>
        <v>3.9139908337270372E-2</v>
      </c>
      <c r="H351" s="113">
        <f>+LN(Prices!H348/Prices!H347)</f>
        <v>1.8703058332127966E-2</v>
      </c>
      <c r="I351" s="113">
        <f>+LN(Prices!I348/Prices!I347)</f>
        <v>1.130271237969511E-3</v>
      </c>
      <c r="J351" s="113">
        <f>+LN(Prices!J348/Prices!J347)</f>
        <v>1.2199188206348278E-2</v>
      </c>
      <c r="K351" s="114">
        <f>+LN(Prices!K348/Prices!K347)</f>
        <v>8.3260278542894306E-3</v>
      </c>
      <c r="L351" s="118">
        <f>+LN(Prices!L348/Prices!L347)</f>
        <v>6.8105613075932691E-3</v>
      </c>
      <c r="M351" s="118">
        <f t="array" ref="M351">+MMULT(B351:K351,w)</f>
        <v>1.3999421397155412E-2</v>
      </c>
      <c r="P351">
        <v>20050516</v>
      </c>
      <c r="Q351" s="113">
        <v>1.03E-2</v>
      </c>
      <c r="R351" s="113">
        <v>5.1000000000000004E-3</v>
      </c>
      <c r="S351" s="113">
        <v>-3.7000000000000002E-3</v>
      </c>
    </row>
    <row r="352" spans="1:19" x14ac:dyDescent="0.35">
      <c r="A352" s="110">
        <v>38489</v>
      </c>
      <c r="B352" s="112">
        <f>+LN(Prices!B349/Prices!B348)</f>
        <v>-1.1752150916694939E-3</v>
      </c>
      <c r="C352" s="113">
        <f>+LN(Prices!C349/Prices!C348)</f>
        <v>-5.3765244467163182E-3</v>
      </c>
      <c r="D352" s="113">
        <f>+LN(Prices!D349/Prices!D348)</f>
        <v>6.4670547336719798E-3</v>
      </c>
      <c r="E352" s="113">
        <f>+LN(Prices!E349/Prices!E348)</f>
        <v>-1.1401711839695046E-2</v>
      </c>
      <c r="F352" s="113">
        <f>+LN(Prices!F349/Prices!F348)</f>
        <v>-1.5739712122273979E-3</v>
      </c>
      <c r="G352" s="113">
        <f>+LN(Prices!G349/Prices!G348)</f>
        <v>-2.5231478291138292E-2</v>
      </c>
      <c r="H352" s="113">
        <f>+LN(Prices!H349/Prices!H348)</f>
        <v>5.4857940374501372E-3</v>
      </c>
      <c r="I352" s="113">
        <f>+LN(Prices!I349/Prices!I348)</f>
        <v>2.1001905896612896E-2</v>
      </c>
      <c r="J352" s="113">
        <f>+LN(Prices!J349/Prices!J348)</f>
        <v>0</v>
      </c>
      <c r="K352" s="114">
        <f>+LN(Prices!K349/Prices!K348)</f>
        <v>1.4502601962759239E-2</v>
      </c>
      <c r="L352" s="118">
        <f>+LN(Prices!L349/Prices!L348)</f>
        <v>6.368633558666739E-3</v>
      </c>
      <c r="M352" s="118">
        <f t="array" ref="M352">+MMULT(B352:K352,w)</f>
        <v>2.6984557490476995E-4</v>
      </c>
      <c r="P352">
        <v>20050517</v>
      </c>
      <c r="Q352" s="113">
        <v>6.6E-3</v>
      </c>
      <c r="R352" s="113">
        <v>-2.2000000000000001E-3</v>
      </c>
      <c r="S352" s="113">
        <v>3.4999999999999996E-3</v>
      </c>
    </row>
    <row r="353" spans="1:19" x14ac:dyDescent="0.35">
      <c r="A353" s="110">
        <v>38490</v>
      </c>
      <c r="B353" s="112">
        <f>+LN(Prices!B350/Prices!B349)</f>
        <v>9.3822941888350598E-3</v>
      </c>
      <c r="C353" s="113">
        <f>+LN(Prices!C350/Prices!C349)</f>
        <v>1.35004479696E-2</v>
      </c>
      <c r="D353" s="113">
        <f>+LN(Prices!D350/Prices!D349)</f>
        <v>7.5387764552470749E-3</v>
      </c>
      <c r="E353" s="113">
        <f>+LN(Prices!E350/Prices!E349)</f>
        <v>9.7783903390322256E-3</v>
      </c>
      <c r="F353" s="113">
        <f>+LN(Prices!F350/Prices!F349)</f>
        <v>9.4011844431733434E-3</v>
      </c>
      <c r="G353" s="113">
        <f>+LN(Prices!G350/Prices!G349)</f>
        <v>6.8071636967630689E-2</v>
      </c>
      <c r="H353" s="113">
        <f>+LN(Prices!H350/Prices!H349)</f>
        <v>1.7128594615071237E-2</v>
      </c>
      <c r="I353" s="113">
        <f>+LN(Prices!I350/Prices!I349)</f>
        <v>1.2664305224045777E-2</v>
      </c>
      <c r="J353" s="113">
        <f>+LN(Prices!J350/Prices!J349)</f>
        <v>9.5269059715782818E-3</v>
      </c>
      <c r="K353" s="114">
        <f>+LN(Prices!K350/Prices!K349)</f>
        <v>8.9117611051169263E-3</v>
      </c>
      <c r="L353" s="118">
        <f>+LN(Prices!L350/Prices!L349)</f>
        <v>1.2749389204995914E-2</v>
      </c>
      <c r="M353" s="118">
        <f t="array" ref="M353">+MMULT(B353:K353,w)</f>
        <v>1.6590429727933065E-2</v>
      </c>
      <c r="P353">
        <v>20050518</v>
      </c>
      <c r="Q353" s="113">
        <v>1.15E-2</v>
      </c>
      <c r="R353" s="113">
        <v>0.01</v>
      </c>
      <c r="S353" s="113">
        <v>-4.3E-3</v>
      </c>
    </row>
    <row r="354" spans="1:19" x14ac:dyDescent="0.35">
      <c r="A354" s="110">
        <v>38491</v>
      </c>
      <c r="B354" s="112">
        <f>+LN(Prices!B351/Prices!B350)</f>
        <v>8.5222139356594916E-3</v>
      </c>
      <c r="C354" s="113">
        <f>+LN(Prices!C351/Prices!C350)</f>
        <v>4.6601221173155113E-2</v>
      </c>
      <c r="D354" s="113">
        <f>+LN(Prices!D351/Prices!D350)</f>
        <v>2.2009141491789848E-2</v>
      </c>
      <c r="E354" s="113">
        <f>+LN(Prices!E351/Prices!E350)</f>
        <v>8.0734195960127167E-3</v>
      </c>
      <c r="F354" s="113">
        <f>+LN(Prices!F351/Prices!F350)</f>
        <v>7.2463879606584321E-3</v>
      </c>
      <c r="G354" s="113">
        <f>+LN(Prices!G351/Prices!G350)</f>
        <v>3.9840868211916451E-2</v>
      </c>
      <c r="H354" s="113">
        <f>+LN(Prices!H351/Prices!H350)</f>
        <v>7.3322381510475525E-3</v>
      </c>
      <c r="I354" s="113">
        <f>+LN(Prices!I351/Prices!I350)</f>
        <v>1.6417534067136297E-3</v>
      </c>
      <c r="J354" s="113">
        <f>+LN(Prices!J351/Prices!J350)</f>
        <v>2.5252538671939884E-3</v>
      </c>
      <c r="K354" s="114">
        <f>+LN(Prices!K351/Prices!K350)</f>
        <v>3.080563390696863E-3</v>
      </c>
      <c r="L354" s="118">
        <f>+LN(Prices!L351/Prices!L350)</f>
        <v>8.0312175868479108E-3</v>
      </c>
      <c r="M354" s="118">
        <f t="array" ref="M354">+MMULT(B354:K354,w)</f>
        <v>1.4687306118484409E-2</v>
      </c>
      <c r="P354">
        <v>20050519</v>
      </c>
      <c r="Q354" s="113">
        <v>4.6999999999999993E-3</v>
      </c>
      <c r="R354" s="113">
        <v>-1.5E-3</v>
      </c>
      <c r="S354" s="113">
        <v>1.1999999999999999E-3</v>
      </c>
    </row>
    <row r="355" spans="1:19" x14ac:dyDescent="0.35">
      <c r="A355" s="110">
        <v>38492</v>
      </c>
      <c r="B355" s="112">
        <f>+LN(Prices!B352/Prices!B351)</f>
        <v>-6.9686033797877744E-3</v>
      </c>
      <c r="C355" s="113">
        <f>+LN(Prices!C352/Prices!C351)</f>
        <v>0</v>
      </c>
      <c r="D355" s="113">
        <f>+LN(Prices!D352/Prices!D351)</f>
        <v>-1.1494379425735134E-2</v>
      </c>
      <c r="E355" s="113">
        <f>+LN(Prices!E352/Prices!E351)</f>
        <v>9.6146064427118302E-3</v>
      </c>
      <c r="F355" s="113">
        <f>+LN(Prices!F352/Prices!F351)</f>
        <v>4.6368457815647553E-3</v>
      </c>
      <c r="G355" s="113">
        <f>+LN(Prices!G352/Prices!G351)</f>
        <v>-1.2476768215160333E-2</v>
      </c>
      <c r="H355" s="113">
        <f>+LN(Prices!H352/Prices!H351)</f>
        <v>-2.5320030407312553E-3</v>
      </c>
      <c r="I355" s="113">
        <f>+LN(Prices!I352/Prices!I351)</f>
        <v>1.9475037727953913E-2</v>
      </c>
      <c r="J355" s="113">
        <f>+LN(Prices!J352/Prices!J351)</f>
        <v>8.7885060330793376E-3</v>
      </c>
      <c r="K355" s="114">
        <f>+LN(Prices!K352/Prices!K351)</f>
        <v>1.2983817815328815E-2</v>
      </c>
      <c r="L355" s="118">
        <f>+LN(Prices!L352/Prices!L351)</f>
        <v>4.3482749222901775E-3</v>
      </c>
      <c r="M355" s="118">
        <f t="array" ref="M355">+MMULT(B355:K355,w)</f>
        <v>2.2027059739224155E-3</v>
      </c>
      <c r="P355">
        <v>20050520</v>
      </c>
      <c r="Q355" s="113">
        <v>-1.2999999999999999E-3</v>
      </c>
      <c r="R355" s="113">
        <v>-2.9999999999999997E-4</v>
      </c>
      <c r="S355" s="113">
        <v>1.4000000000000002E-3</v>
      </c>
    </row>
    <row r="356" spans="1:19" x14ac:dyDescent="0.35">
      <c r="A356" s="110">
        <v>38495</v>
      </c>
      <c r="B356" s="112">
        <f>+LN(Prices!B353/Prices!B352)</f>
        <v>4.2635705139114381E-3</v>
      </c>
      <c r="C356" s="113">
        <f>+LN(Prices!C353/Prices!C352)</f>
        <v>5.7193258639039242E-2</v>
      </c>
      <c r="D356" s="113">
        <f>+LN(Prices!D353/Prices!D352)</f>
        <v>1.2853998941774629E-2</v>
      </c>
      <c r="E356" s="113">
        <f>+LN(Prices!E353/Prices!E352)</f>
        <v>1.1875176086314162E-2</v>
      </c>
      <c r="F356" s="113">
        <f>+LN(Prices!F353/Prices!F352)</f>
        <v>4.0999316074739073E-3</v>
      </c>
      <c r="G356" s="113">
        <f>+LN(Prices!G353/Prices!G352)</f>
        <v>-2.414348529671393E-2</v>
      </c>
      <c r="H356" s="113">
        <f>+LN(Prices!H353/Prices!H352)</f>
        <v>5.057611230438421E-3</v>
      </c>
      <c r="I356" s="113">
        <f>+LN(Prices!I353/Prices!I352)</f>
        <v>-3.757745056961438E-3</v>
      </c>
      <c r="J356" s="113">
        <f>+LN(Prices!J353/Prices!J352)</f>
        <v>-3.1298930089277044E-3</v>
      </c>
      <c r="K356" s="114">
        <f>+LN(Prices!K353/Prices!K352)</f>
        <v>5.6784831623625659E-3</v>
      </c>
      <c r="L356" s="118">
        <f>+LN(Prices!L353/Prices!L352)</f>
        <v>4.6747362559393475E-3</v>
      </c>
      <c r="M356" s="118">
        <f t="array" ref="M356">+MMULT(B356:K356,w)</f>
        <v>6.9990906818711294E-3</v>
      </c>
      <c r="P356">
        <v>20050523</v>
      </c>
      <c r="Q356" s="113">
        <v>4.3E-3</v>
      </c>
      <c r="R356" s="113">
        <v>2E-3</v>
      </c>
      <c r="S356" s="113">
        <v>4.0000000000000002E-4</v>
      </c>
    </row>
    <row r="357" spans="1:19" x14ac:dyDescent="0.35">
      <c r="A357" s="110">
        <v>38496</v>
      </c>
      <c r="B357" s="112">
        <f>+LN(Prices!B354/Prices!B353)</f>
        <v>-3.8743583314035414E-3</v>
      </c>
      <c r="C357" s="113">
        <f>+LN(Prices!C354/Prices!C353)</f>
        <v>-1.5190532922336728E-3</v>
      </c>
      <c r="D357" s="113">
        <f>+LN(Prices!D354/Prices!D353)</f>
        <v>-4.6302683841620892E-3</v>
      </c>
      <c r="E357" s="113">
        <f>+LN(Prices!E354/Prices!E353)</f>
        <v>7.84739313312415E-3</v>
      </c>
      <c r="F357" s="113">
        <f>+LN(Prices!F354/Prices!F353)</f>
        <v>2.2758164139808607E-2</v>
      </c>
      <c r="G357" s="113">
        <f>+LN(Prices!G354/Prices!G353)</f>
        <v>-7.405850516056299E-2</v>
      </c>
      <c r="H357" s="113">
        <f>+LN(Prices!H354/Prices!H353)</f>
        <v>-3.931484985303337E-3</v>
      </c>
      <c r="I357" s="113">
        <f>+LN(Prices!I354/Prices!I353)</f>
        <v>-2.4236167971690061E-3</v>
      </c>
      <c r="J357" s="113">
        <f>+LN(Prices!J354/Prices!J353)</f>
        <v>1.0601907847628775E-2</v>
      </c>
      <c r="K357" s="114">
        <f>+LN(Prices!K354/Prices!K353)</f>
        <v>1.7208823630389853E-2</v>
      </c>
      <c r="L357" s="118">
        <f>+LN(Prices!L354/Prices!L353)</f>
        <v>3.41387142322584E-3</v>
      </c>
      <c r="M357" s="118">
        <f t="array" ref="M357">+MMULT(B357:K357,w)</f>
        <v>-3.2020998199883254E-3</v>
      </c>
      <c r="P357">
        <v>20050524</v>
      </c>
      <c r="Q357" s="113">
        <v>5.0000000000000001E-4</v>
      </c>
      <c r="R357" s="113">
        <v>0</v>
      </c>
      <c r="S357" s="113">
        <v>5.9999999999999995E-4</v>
      </c>
    </row>
    <row r="358" spans="1:19" x14ac:dyDescent="0.35">
      <c r="A358" s="110">
        <v>38497</v>
      </c>
      <c r="B358" s="112">
        <f>+LN(Prices!B355/Prices!B354)</f>
        <v>-1.5530055196856674E-3</v>
      </c>
      <c r="C358" s="113">
        <f>+LN(Prices!C355/Prices!C354)</f>
        <v>2.0187248148764714E-3</v>
      </c>
      <c r="D358" s="113">
        <f>+LN(Prices!D355/Prices!D354)</f>
        <v>-9.8766234959119757E-3</v>
      </c>
      <c r="E358" s="113">
        <f>+LN(Prices!E355/Prices!E354)</f>
        <v>-3.920133435349602E-3</v>
      </c>
      <c r="F358" s="113">
        <f>+LN(Prices!F355/Prices!F354)</f>
        <v>-1.9183065149922369E-2</v>
      </c>
      <c r="G358" s="113">
        <f>+LN(Prices!G355/Prices!G354)</f>
        <v>6.9013386406931807E-3</v>
      </c>
      <c r="H358" s="113">
        <f>+LN(Prices!H355/Prices!H354)</f>
        <v>-8.1932934682275877E-3</v>
      </c>
      <c r="I358" s="113">
        <f>+LN(Prices!I355/Prices!I354)</f>
        <v>-6.505446476007727E-3</v>
      </c>
      <c r="J358" s="113">
        <f>+LN(Prices!J355/Prices!J354)</f>
        <v>2.4783160144670005E-3</v>
      </c>
      <c r="K358" s="114">
        <f>+LN(Prices!K355/Prices!K354)</f>
        <v>1.4850478818022384E-3</v>
      </c>
      <c r="L358" s="118">
        <f>+LN(Prices!L355/Prices!L354)</f>
        <v>-5.0501542328253097E-3</v>
      </c>
      <c r="M358" s="118">
        <f t="array" ref="M358">+MMULT(B358:K358,w)</f>
        <v>-3.6348140193266038E-3</v>
      </c>
      <c r="P358">
        <v>20050525</v>
      </c>
      <c r="Q358" s="113">
        <v>-4.4000000000000003E-3</v>
      </c>
      <c r="R358" s="113">
        <v>-6.0999999999999995E-3</v>
      </c>
      <c r="S358" s="113">
        <v>3.3E-3</v>
      </c>
    </row>
    <row r="359" spans="1:19" x14ac:dyDescent="0.35">
      <c r="A359" s="110">
        <v>38498</v>
      </c>
      <c r="B359" s="112">
        <f>+LN(Prices!B356/Prices!B355)</f>
        <v>7.3636466054143824E-3</v>
      </c>
      <c r="C359" s="113">
        <f>+LN(Prices!C356/Prices!C355)</f>
        <v>2.3839815701394811E-2</v>
      </c>
      <c r="D359" s="113">
        <f>+LN(Prices!D356/Prices!D355)</f>
        <v>2.3703602629748632E-2</v>
      </c>
      <c r="E359" s="113">
        <f>+LN(Prices!E356/Prices!E355)</f>
        <v>1.3249905314421785E-2</v>
      </c>
      <c r="F359" s="113">
        <f>+LN(Prices!F356/Prices!F355)</f>
        <v>1.4168430944295153E-2</v>
      </c>
      <c r="G359" s="113">
        <f>+LN(Prices!G356/Prices!G355)</f>
        <v>6.8540364277922131E-3</v>
      </c>
      <c r="H359" s="113">
        <f>+LN(Prices!H356/Prices!H355)</f>
        <v>5.6577237198588547E-3</v>
      </c>
      <c r="I359" s="113">
        <f>+LN(Prices!I356/Prices!I355)</f>
        <v>1.7791439389301788E-2</v>
      </c>
      <c r="J359" s="113">
        <f>+LN(Prices!J356/Prices!J355)</f>
        <v>1.2300278081651687E-2</v>
      </c>
      <c r="K359" s="114">
        <f>+LN(Prices!K356/Prices!K355)</f>
        <v>1.360683166219246E-2</v>
      </c>
      <c r="L359" s="118">
        <f>+LN(Prices!L356/Prices!L355)</f>
        <v>1.0443027104729306E-2</v>
      </c>
      <c r="M359" s="118">
        <f t="array" ref="M359">+MMULT(B359:K359,w)</f>
        <v>1.3853571047607177E-2</v>
      </c>
      <c r="P359">
        <v>20050526</v>
      </c>
      <c r="Q359" s="113">
        <v>7.4000000000000003E-3</v>
      </c>
      <c r="R359" s="113">
        <v>6.9999999999999993E-3</v>
      </c>
      <c r="S359" s="113">
        <v>1E-4</v>
      </c>
    </row>
    <row r="360" spans="1:19" x14ac:dyDescent="0.35">
      <c r="A360" s="110">
        <v>38499</v>
      </c>
      <c r="B360" s="112">
        <f>+LN(Prices!B357/Prices!B356)</f>
        <v>6.5413959790288937E-3</v>
      </c>
      <c r="C360" s="113">
        <f>+LN(Prices!C357/Prices!C356)</f>
        <v>-4.4178160244706527E-3</v>
      </c>
      <c r="D360" s="113">
        <f>+LN(Prices!D357/Prices!D356)</f>
        <v>3.4941575666073751E-3</v>
      </c>
      <c r="E360" s="113">
        <f>+LN(Prices!E357/Prices!E356)</f>
        <v>-5.4331505927421708E-3</v>
      </c>
      <c r="F360" s="113">
        <f>+LN(Prices!F357/Prices!F356)</f>
        <v>-5.5436370982963256E-3</v>
      </c>
      <c r="G360" s="113">
        <f>+LN(Prices!G357/Prices!G356)</f>
        <v>-6.1665149156640148E-3</v>
      </c>
      <c r="H360" s="113">
        <f>+LN(Prices!H357/Prices!H356)</f>
        <v>1.4094435032336039E-3</v>
      </c>
      <c r="I360" s="113">
        <f>+LN(Prices!I357/Prices!I356)</f>
        <v>-7.2395341082709831E-3</v>
      </c>
      <c r="J360" s="113">
        <f>+LN(Prices!J357/Prices!J356)</f>
        <v>-9.2109954270161217E-3</v>
      </c>
      <c r="K360" s="114">
        <f>+LN(Prices!K357/Prices!K356)</f>
        <v>7.3167760672451494E-4</v>
      </c>
      <c r="L360" s="118">
        <f>+LN(Prices!L357/Prices!L356)</f>
        <v>6.4545280753713582E-4</v>
      </c>
      <c r="M360" s="118">
        <f t="array" ref="M360">+MMULT(B360:K360,w)</f>
        <v>-2.5834973510865879E-3</v>
      </c>
      <c r="P360">
        <v>20050527</v>
      </c>
      <c r="Q360" s="113">
        <v>1.8E-3</v>
      </c>
      <c r="R360" s="113">
        <v>8.9999999999999998E-4</v>
      </c>
      <c r="S360" s="113">
        <v>4.3E-3</v>
      </c>
    </row>
    <row r="361" spans="1:19" x14ac:dyDescent="0.35">
      <c r="A361" s="110">
        <v>38503</v>
      </c>
      <c r="B361" s="112">
        <f>+LN(Prices!B358/Prices!B357)</f>
        <v>-1.0412981568669407E-2</v>
      </c>
      <c r="C361" s="113">
        <f>+LN(Prices!C358/Prices!C357)</f>
        <v>-1.9940182347906288E-2</v>
      </c>
      <c r="D361" s="113">
        <f>+LN(Prices!D358/Prices!D357)</f>
        <v>-1.879952212066216E-3</v>
      </c>
      <c r="E361" s="113">
        <f>+LN(Prices!E358/Prices!E357)</f>
        <v>-3.8966212863298958E-3</v>
      </c>
      <c r="F361" s="113">
        <f>+LN(Prices!F358/Prices!F357)</f>
        <v>-1.9902517671559469E-2</v>
      </c>
      <c r="G361" s="113">
        <f>+LN(Prices!G358/Prices!G357)</f>
        <v>-1.8031001675725643E-2</v>
      </c>
      <c r="H361" s="113">
        <f>+LN(Prices!H358/Prices!H357)</f>
        <v>2.8165047362645787E-4</v>
      </c>
      <c r="I361" s="113">
        <f>+LN(Prices!I358/Prices!I357)</f>
        <v>2.9559987466855871E-3</v>
      </c>
      <c r="J361" s="113">
        <f>+LN(Prices!J358/Prices!J357)</f>
        <v>1.1652999082567906E-2</v>
      </c>
      <c r="K361" s="114">
        <f>+LN(Prices!K358/Prices!K357)</f>
        <v>-1.5823557150719113E-2</v>
      </c>
      <c r="L361" s="118">
        <f>+LN(Prices!L358/Prices!L357)</f>
        <v>-4.6371383333293215E-3</v>
      </c>
      <c r="M361" s="118">
        <f t="array" ref="M361">+MMULT(B361:K361,w)</f>
        <v>-7.4996165610096083E-3</v>
      </c>
      <c r="P361">
        <v>20050531</v>
      </c>
      <c r="Q361" s="113">
        <v>-4.8999999999999998E-3</v>
      </c>
      <c r="R361" s="113">
        <v>4.5999999999999999E-3</v>
      </c>
      <c r="S361" s="113">
        <v>3.5999999999999999E-3</v>
      </c>
    </row>
    <row r="362" spans="1:19" x14ac:dyDescent="0.35">
      <c r="A362" s="110">
        <v>38504</v>
      </c>
      <c r="B362" s="112">
        <f>+LN(Prices!B359/Prices!B358)</f>
        <v>1.5523250126149297E-3</v>
      </c>
      <c r="C362" s="113">
        <f>+LN(Prices!C359/Prices!C358)</f>
        <v>1.3495828872244351E-2</v>
      </c>
      <c r="D362" s="113">
        <f>+LN(Prices!D359/Prices!D358)</f>
        <v>3.4089706016553874E-2</v>
      </c>
      <c r="E362" s="113">
        <f>+LN(Prices!E359/Prices!E358)</f>
        <v>7.0013870114617989E-3</v>
      </c>
      <c r="F362" s="113">
        <f>+LN(Prices!F359/Prices!F358)</f>
        <v>1.1785815616850501E-2</v>
      </c>
      <c r="G362" s="113">
        <f>+LN(Prices!G359/Prices!G358)</f>
        <v>1.4588657484752691E-2</v>
      </c>
      <c r="H362" s="113">
        <f>+LN(Prices!H359/Prices!H358)</f>
        <v>3.1326192850933056E-2</v>
      </c>
      <c r="I362" s="113">
        <f>+LN(Prices!I359/Prices!I358)</f>
        <v>2.3598777592329888E-2</v>
      </c>
      <c r="J362" s="113">
        <f>+LN(Prices!J359/Prices!J358)</f>
        <v>1.9324272826402842E-2</v>
      </c>
      <c r="K362" s="114">
        <f>+LN(Prices!K359/Prices!K358)</f>
        <v>1.3631707271507759E-2</v>
      </c>
      <c r="L362" s="118">
        <f>+LN(Prices!L359/Prices!L358)</f>
        <v>1.0876505051337455E-2</v>
      </c>
      <c r="M362" s="118">
        <f t="array" ref="M362">+MMULT(B362:K362,w)</f>
        <v>1.7039467055565173E-2</v>
      </c>
      <c r="P362">
        <v>20050601</v>
      </c>
      <c r="Q362" s="113">
        <v>9.0000000000000011E-3</v>
      </c>
      <c r="R362" s="113">
        <v>2E-3</v>
      </c>
      <c r="S362" s="113">
        <v>2.0000000000000001E-4</v>
      </c>
    </row>
    <row r="363" spans="1:19" x14ac:dyDescent="0.35">
      <c r="A363" s="110">
        <v>38505</v>
      </c>
      <c r="B363" s="112">
        <f>+LN(Prices!B360/Prices!B359)</f>
        <v>-1.9407830758726764E-3</v>
      </c>
      <c r="C363" s="113">
        <f>+LN(Prices!C360/Prices!C359)</f>
        <v>-6.4677708357484811E-3</v>
      </c>
      <c r="D363" s="113">
        <f>+LN(Prices!D360/Prices!D359)</f>
        <v>2.5977399808370356E-4</v>
      </c>
      <c r="E363" s="113">
        <f>+LN(Prices!E360/Prices!E359)</f>
        <v>6.9608307990861725E-3</v>
      </c>
      <c r="F363" s="113">
        <f>+LN(Prices!F360/Prices!F359)</f>
        <v>1.2652182919103354E-2</v>
      </c>
      <c r="G363" s="113">
        <f>+LN(Prices!G360/Prices!G359)</f>
        <v>2.5869379978417095E-2</v>
      </c>
      <c r="H363" s="113">
        <f>+LN(Prices!H360/Prices!H359)</f>
        <v>-6.2970776185875188E-3</v>
      </c>
      <c r="I363" s="113">
        <f>+LN(Prices!I360/Prices!I359)</f>
        <v>2.3566959169084695E-3</v>
      </c>
      <c r="J363" s="113">
        <f>+LN(Prices!J360/Prices!J359)</f>
        <v>1.9544596072970346E-2</v>
      </c>
      <c r="K363" s="114">
        <f>+LN(Prices!K360/Prices!K359)</f>
        <v>9.4698399850524553E-3</v>
      </c>
      <c r="L363" s="118">
        <f>+LN(Prices!L360/Prices!L359)</f>
        <v>6.0477224150105114E-3</v>
      </c>
      <c r="M363" s="118">
        <f t="array" ref="M363">+MMULT(B363:K363,w)</f>
        <v>6.240766813941292E-3</v>
      </c>
      <c r="P363">
        <v>20050602</v>
      </c>
      <c r="Q363" s="113">
        <v>2.3999999999999998E-3</v>
      </c>
      <c r="R363" s="113">
        <v>1.1000000000000001E-3</v>
      </c>
      <c r="S363" s="113">
        <v>-2.3E-3</v>
      </c>
    </row>
    <row r="364" spans="1:19" x14ac:dyDescent="0.35">
      <c r="A364" s="110">
        <v>38506</v>
      </c>
      <c r="B364" s="112">
        <f>+LN(Prices!B361/Prices!B360)</f>
        <v>-1.405711748553869E-2</v>
      </c>
      <c r="C364" s="113">
        <f>+LN(Prices!C361/Prices!C360)</f>
        <v>-4.60037113469366E-2</v>
      </c>
      <c r="D364" s="113">
        <f>+LN(Prices!D361/Prices!D360)</f>
        <v>-1.5179563906917421E-2</v>
      </c>
      <c r="E364" s="113">
        <f>+LN(Prices!E361/Prices!E360)</f>
        <v>-3.0505934191014401E-2</v>
      </c>
      <c r="F364" s="113">
        <f>+LN(Prices!F361/Prices!F360)</f>
        <v>-2.4437998535953735E-2</v>
      </c>
      <c r="G364" s="113">
        <f>+LN(Prices!G361/Prices!G360)</f>
        <v>-1.4213437250055501E-2</v>
      </c>
      <c r="H364" s="113">
        <f>+LN(Prices!H361/Prices!H360)</f>
        <v>-2.2778762665240627E-2</v>
      </c>
      <c r="I364" s="113">
        <f>+LN(Prices!I361/Prices!I360)</f>
        <v>-1.7139545994553217E-2</v>
      </c>
      <c r="J364" s="113">
        <f>+LN(Prices!J361/Prices!J360)</f>
        <v>1.7579846308979621E-3</v>
      </c>
      <c r="K364" s="114">
        <f>+LN(Prices!K361/Prices!K360)</f>
        <v>-9.4698399850524015E-3</v>
      </c>
      <c r="L364" s="118">
        <f>+LN(Prices!L361/Prices!L360)</f>
        <v>-1.5725695362563415E-2</v>
      </c>
      <c r="M364" s="118">
        <f t="array" ref="M364">+MMULT(B364:K364,w)</f>
        <v>-1.9202792673036463E-2</v>
      </c>
      <c r="P364">
        <v>20050603</v>
      </c>
      <c r="Q364" s="113">
        <v>-6.7000000000000002E-3</v>
      </c>
      <c r="R364" s="113">
        <v>-2.2000000000000001E-3</v>
      </c>
      <c r="S364" s="113">
        <v>5.6000000000000008E-3</v>
      </c>
    </row>
    <row r="365" spans="1:19" x14ac:dyDescent="0.35">
      <c r="A365" s="110">
        <v>38509</v>
      </c>
      <c r="B365" s="112">
        <f>+LN(Prices!B362/Prices!B361)</f>
        <v>-2.362184987920431E-3</v>
      </c>
      <c r="C365" s="113">
        <f>+LN(Prices!C362/Prices!C361)</f>
        <v>-8.3883056266348555E-3</v>
      </c>
      <c r="D365" s="113">
        <f>+LN(Prices!D362/Prices!D361)</f>
        <v>1.5698909543103833E-2</v>
      </c>
      <c r="E365" s="113">
        <f>+LN(Prices!E362/Prices!E361)</f>
        <v>4.7535793503824366E-3</v>
      </c>
      <c r="F365" s="113">
        <f>+LN(Prices!F362/Prices!F361)</f>
        <v>-1.0341525533645105E-3</v>
      </c>
      <c r="G365" s="113">
        <f>+LN(Prices!G362/Prices!G361)</f>
        <v>3.6805760278649458E-2</v>
      </c>
      <c r="H365" s="113">
        <f>+LN(Prices!H362/Prices!H361)</f>
        <v>5.0448537488249606E-3</v>
      </c>
      <c r="I365" s="113">
        <f>+LN(Prices!I362/Prices!I361)</f>
        <v>5.0405246451635313E-3</v>
      </c>
      <c r="J365" s="113">
        <f>+LN(Prices!J362/Prices!J361)</f>
        <v>-4.1067819526532483E-3</v>
      </c>
      <c r="K365" s="114">
        <f>+LN(Prices!K362/Prices!K361)</f>
        <v>-5.8717422540420696E-3</v>
      </c>
      <c r="L365" s="118">
        <f>+LN(Prices!L362/Prices!L361)</f>
        <v>5.1136824481923097E-4</v>
      </c>
      <c r="M365" s="118">
        <f t="array" ref="M365">+MMULT(B365:K365,w)</f>
        <v>4.5580460191509105E-3</v>
      </c>
      <c r="P365">
        <v>20050606</v>
      </c>
      <c r="Q365" s="113">
        <v>1.4000000000000002E-3</v>
      </c>
      <c r="R365" s="113">
        <v>3.0999999999999999E-3</v>
      </c>
      <c r="S365" s="113">
        <v>1.2999999999999999E-3</v>
      </c>
    </row>
    <row r="366" spans="1:19" x14ac:dyDescent="0.35">
      <c r="A366" s="110">
        <v>38510</v>
      </c>
      <c r="B366" s="112">
        <f>+LN(Prices!B363/Prices!B362)</f>
        <v>5.5047068189994141E-3</v>
      </c>
      <c r="C366" s="113">
        <f>+LN(Prices!C363/Prices!C362)</f>
        <v>-3.7070935213486818E-2</v>
      </c>
      <c r="D366" s="113">
        <f>+LN(Prices!D363/Prices!D362)</f>
        <v>-2.8437935320533625E-2</v>
      </c>
      <c r="E366" s="113">
        <f>+LN(Prices!E363/Prices!E362)</f>
        <v>-4.7535793503823845E-3</v>
      </c>
      <c r="F366" s="113">
        <f>+LN(Prices!F363/Prices!F362)</f>
        <v>1.5480054164133715E-3</v>
      </c>
      <c r="G366" s="113">
        <f>+LN(Prices!G363/Prices!G362)</f>
        <v>-1.4560151331329776E-2</v>
      </c>
      <c r="H366" s="113">
        <f>+LN(Prices!H363/Prices!H362)</f>
        <v>-1.1811160928344609E-2</v>
      </c>
      <c r="I366" s="113">
        <f>+LN(Prices!I363/Prices!I362)</f>
        <v>-1.4125945096583081E-2</v>
      </c>
      <c r="J366" s="113">
        <f>+LN(Prices!J363/Prices!J362)</f>
        <v>3.1822181799200079E-2</v>
      </c>
      <c r="K366" s="114">
        <f>+LN(Prices!K363/Prices!K362)</f>
        <v>-1.1477387152761904E-2</v>
      </c>
      <c r="L366" s="118">
        <f>+LN(Prices!L363/Prices!L362)</f>
        <v>-9.1991586153066622E-3</v>
      </c>
      <c r="M366" s="118">
        <f t="array" ref="M366">+MMULT(B366:K366,w)</f>
        <v>-8.336220035880932E-3</v>
      </c>
      <c r="P366">
        <v>20050607</v>
      </c>
      <c r="Q366" s="113">
        <v>-2.9999999999999997E-4</v>
      </c>
      <c r="R366" s="113">
        <v>1.7000000000000001E-3</v>
      </c>
      <c r="S366" s="113">
        <v>4.0000000000000002E-4</v>
      </c>
    </row>
    <row r="367" spans="1:19" x14ac:dyDescent="0.35">
      <c r="A367" s="110">
        <v>38511</v>
      </c>
      <c r="B367" s="112">
        <f>+LN(Prices!B364/Prices!B363)</f>
        <v>-4.3205113557789028E-3</v>
      </c>
      <c r="C367" s="113">
        <f>+LN(Prices!C364/Prices!C363)</f>
        <v>1.0339737443725832E-2</v>
      </c>
      <c r="D367" s="113">
        <f>+LN(Prices!D364/Prices!D363)</f>
        <v>-2.1872074818668215E-2</v>
      </c>
      <c r="E367" s="113">
        <f>+LN(Prices!E364/Prices!E363)</f>
        <v>6.3358713384993812E-3</v>
      </c>
      <c r="F367" s="113">
        <f>+LN(Prices!F364/Prices!F363)</f>
        <v>0</v>
      </c>
      <c r="G367" s="113">
        <f>+LN(Prices!G364/Prices!G363)</f>
        <v>-9.3771618125970436E-3</v>
      </c>
      <c r="H367" s="113">
        <f>+LN(Prices!H364/Prices!H363)</f>
        <v>-1.4819307964672051E-2</v>
      </c>
      <c r="I367" s="113">
        <f>+LN(Prices!I364/Prices!I363)</f>
        <v>-8.8967478632490677E-3</v>
      </c>
      <c r="J367" s="113">
        <f>+LN(Prices!J364/Prices!J363)</f>
        <v>1.3574869091069069E-2</v>
      </c>
      <c r="K367" s="114">
        <f>+LN(Prices!K364/Prices!K363)</f>
        <v>8.8958066129069518E-3</v>
      </c>
      <c r="L367" s="118">
        <f>+LN(Prices!L364/Prices!L363)</f>
        <v>-2.2492490194069978E-3</v>
      </c>
      <c r="M367" s="118">
        <f t="array" ref="M367">+MMULT(B367:K367,w)</f>
        <v>-2.0139519328764054E-3</v>
      </c>
      <c r="P367">
        <v>20050608</v>
      </c>
      <c r="Q367" s="113">
        <v>-2.8000000000000004E-3</v>
      </c>
      <c r="R367" s="113">
        <v>-3.8E-3</v>
      </c>
      <c r="S367" s="113">
        <v>2.8999999999999998E-3</v>
      </c>
    </row>
    <row r="368" spans="1:19" x14ac:dyDescent="0.35">
      <c r="A368" s="110">
        <v>38512</v>
      </c>
      <c r="B368" s="112">
        <f>+LN(Prices!B365/Prices!B364)</f>
        <v>4.3205113557787693E-3</v>
      </c>
      <c r="C368" s="113">
        <f>+LN(Prices!C365/Prices!C364)</f>
        <v>1.9582536182261613E-2</v>
      </c>
      <c r="D368" s="113">
        <f>+LN(Prices!D365/Prices!D364)</f>
        <v>2.213913317250548E-2</v>
      </c>
      <c r="E368" s="113">
        <f>+LN(Prices!E365/Prices!E364)</f>
        <v>0</v>
      </c>
      <c r="F368" s="113">
        <f>+LN(Prices!F365/Prices!F364)</f>
        <v>3.0888403651514003E-3</v>
      </c>
      <c r="G368" s="113">
        <f>+LN(Prices!G365/Prices!G364)</f>
        <v>5.1797877696549172E-2</v>
      </c>
      <c r="H368" s="113">
        <f>+LN(Prices!H365/Prices!H364)</f>
        <v>1.0566998226141735E-2</v>
      </c>
      <c r="I368" s="113">
        <f>+LN(Prices!I365/Prices!I364)</f>
        <v>-1.061483019839294E-2</v>
      </c>
      <c r="J368" s="113">
        <f>+LN(Prices!J365/Prices!J364)</f>
        <v>2.2772436441477143E-2</v>
      </c>
      <c r="K368" s="114">
        <f>+LN(Prices!K365/Prices!K364)</f>
        <v>2.1901702884069771E-2</v>
      </c>
      <c r="L368" s="118">
        <f>+LN(Prices!L365/Prices!L364)</f>
        <v>7.681460854756115E-3</v>
      </c>
      <c r="M368" s="118">
        <f t="array" ref="M368">+MMULT(B368:K368,w)</f>
        <v>1.4555520612554216E-2</v>
      </c>
      <c r="P368">
        <v>20050609</v>
      </c>
      <c r="Q368" s="113">
        <v>5.7999999999999996E-3</v>
      </c>
      <c r="R368" s="113">
        <v>2.7000000000000001E-3</v>
      </c>
      <c r="S368" s="113">
        <v>5.0000000000000001E-4</v>
      </c>
    </row>
    <row r="369" spans="1:19" x14ac:dyDescent="0.35">
      <c r="A369" s="110">
        <v>38513</v>
      </c>
      <c r="B369" s="112">
        <f>+LN(Prices!B366/Prices!B365)</f>
        <v>-3.142521831078928E-3</v>
      </c>
      <c r="C369" s="113">
        <f>+LN(Prices!C366/Prices!C365)</f>
        <v>-5.0105661056950961E-2</v>
      </c>
      <c r="D369" s="113">
        <f>+LN(Prices!D366/Prices!D365)</f>
        <v>-1.7237162572298709E-2</v>
      </c>
      <c r="E369" s="113">
        <f>+LN(Prices!E366/Prices!E365)</f>
        <v>-2.3743778416054867E-3</v>
      </c>
      <c r="F369" s="113">
        <f>+LN(Prices!F366/Prices!F365)</f>
        <v>-1.1883233742223335E-2</v>
      </c>
      <c r="G369" s="113">
        <f>+LN(Prices!G366/Prices!G365)</f>
        <v>7.7434245924326683E-2</v>
      </c>
      <c r="H369" s="113">
        <f>+LN(Prices!H366/Prices!H365)</f>
        <v>-7.1276139242321237E-3</v>
      </c>
      <c r="I369" s="113">
        <f>+LN(Prices!I366/Prices!I365)</f>
        <v>-1.4888454539835096E-2</v>
      </c>
      <c r="J369" s="113">
        <f>+LN(Prices!J366/Prices!J365)</f>
        <v>-3.5777991540510791E-2</v>
      </c>
      <c r="K369" s="114">
        <f>+LN(Prices!K366/Prices!K365)</f>
        <v>-2.6337287749903428E-2</v>
      </c>
      <c r="L369" s="118">
        <f>+LN(Prices!L366/Prices!L365)</f>
        <v>-1.2050543148406081E-2</v>
      </c>
      <c r="M369" s="118">
        <f t="array" ref="M369">+MMULT(B369:K369,w)</f>
        <v>-9.144005887431219E-3</v>
      </c>
      <c r="P369">
        <v>20050610</v>
      </c>
      <c r="Q369" s="113">
        <v>-2.0999999999999999E-3</v>
      </c>
      <c r="R369" s="113">
        <v>1.1999999999999999E-3</v>
      </c>
      <c r="S369" s="113">
        <v>5.5000000000000005E-3</v>
      </c>
    </row>
    <row r="370" spans="1:19" x14ac:dyDescent="0.35">
      <c r="A370" s="110">
        <v>38516</v>
      </c>
      <c r="B370" s="112">
        <f>+LN(Prices!B367/Prices!B366)</f>
        <v>-4.7299631083784375E-3</v>
      </c>
      <c r="C370" s="113">
        <f>+LN(Prices!C367/Prices!C366)</f>
        <v>2.5043120075754388E-3</v>
      </c>
      <c r="D370" s="113">
        <f>+LN(Prices!D367/Prices!D366)</f>
        <v>2.4420036555515873E-3</v>
      </c>
      <c r="E370" s="113">
        <f>+LN(Prices!E367/Prices!E366)</f>
        <v>-3.16626482675542E-3</v>
      </c>
      <c r="F370" s="113">
        <f>+LN(Prices!F367/Prices!F366)</f>
        <v>3.1104047275908502E-3</v>
      </c>
      <c r="G370" s="113">
        <f>+LN(Prices!G367/Prices!G366)</f>
        <v>-1.4894526171792299E-2</v>
      </c>
      <c r="H370" s="113">
        <f>+LN(Prices!H367/Prices!H366)</f>
        <v>-2.2916079922596011E-3</v>
      </c>
      <c r="I370" s="113">
        <f>+LN(Prices!I367/Prices!I366)</f>
        <v>3.6039765926385082E-3</v>
      </c>
      <c r="J370" s="113">
        <f>+LN(Prices!J367/Prices!J366)</f>
        <v>-1.433099906471668E-2</v>
      </c>
      <c r="K370" s="114">
        <f>+LN(Prices!K367/Prices!K366)</f>
        <v>7.4224827002501281E-4</v>
      </c>
      <c r="L370" s="118">
        <f>+LN(Prices!L367/Prices!L366)</f>
        <v>5.3177837888388176E-3</v>
      </c>
      <c r="M370" s="118">
        <f t="array" ref="M370">+MMULT(B370:K370,w)</f>
        <v>-2.7010415910521043E-3</v>
      </c>
      <c r="P370">
        <v>20050613</v>
      </c>
      <c r="Q370" s="113">
        <v>2.8000000000000004E-3</v>
      </c>
      <c r="R370" s="113">
        <v>1.4000000000000002E-3</v>
      </c>
      <c r="S370" s="113">
        <v>2.3999999999999998E-3</v>
      </c>
    </row>
    <row r="371" spans="1:19" x14ac:dyDescent="0.35">
      <c r="A371" s="110">
        <v>38517</v>
      </c>
      <c r="B371" s="112">
        <f>+LN(Prices!B368/Prices!B367)</f>
        <v>1.9775530134334097E-3</v>
      </c>
      <c r="C371" s="113">
        <f>+LN(Prices!C368/Prices!C367)</f>
        <v>2.7843195385591456E-3</v>
      </c>
      <c r="D371" s="113">
        <f>+LN(Prices!D368/Prices!D367)</f>
        <v>-2.7137058715962729E-3</v>
      </c>
      <c r="E371" s="113">
        <f>+LN(Prices!E368/Prices!E367)</f>
        <v>-9.5678418827093419E-3</v>
      </c>
      <c r="F371" s="113">
        <f>+LN(Prices!F368/Prices!F367)</f>
        <v>-6.2362272300622102E-3</v>
      </c>
      <c r="G371" s="113">
        <f>+LN(Prices!G368/Prices!G367)</f>
        <v>2.0202707317519469E-2</v>
      </c>
      <c r="H371" s="113">
        <f>+LN(Prices!H368/Prices!H367)</f>
        <v>4.8634053806309698E-3</v>
      </c>
      <c r="I371" s="113">
        <f>+LN(Prices!I368/Prices!I367)</f>
        <v>-2.9491710983031039E-2</v>
      </c>
      <c r="J371" s="113">
        <f>+LN(Prices!J368/Prices!J367)</f>
        <v>-1.3953714773865433E-2</v>
      </c>
      <c r="K371" s="114">
        <f>+LN(Prices!K368/Prices!K367)</f>
        <v>-1.1177278282444303E-2</v>
      </c>
      <c r="L371" s="118">
        <f>+LN(Prices!L368/Prices!L367)</f>
        <v>-3.0849363759271665E-3</v>
      </c>
      <c r="M371" s="118">
        <f t="array" ref="M371">+MMULT(B371:K371,w)</f>
        <v>-4.3312493773565606E-3</v>
      </c>
      <c r="P371">
        <v>20050614</v>
      </c>
      <c r="Q371" s="113">
        <v>3.0999999999999999E-3</v>
      </c>
      <c r="R371" s="113">
        <v>4.6999999999999993E-3</v>
      </c>
      <c r="S371" s="113">
        <v>3.2000000000000002E-3</v>
      </c>
    </row>
    <row r="372" spans="1:19" x14ac:dyDescent="0.35">
      <c r="A372" s="110">
        <v>38518</v>
      </c>
      <c r="B372" s="112">
        <f>+LN(Prices!B369/Prices!B368)</f>
        <v>-3.9541868562275474E-3</v>
      </c>
      <c r="C372" s="113">
        <f>+LN(Prices!C369/Prices!C368)</f>
        <v>3.0899892982618273E-2</v>
      </c>
      <c r="D372" s="113">
        <f>+LN(Prices!D369/Prices!D368)</f>
        <v>-1.3129291441792623E-2</v>
      </c>
      <c r="E372" s="113">
        <f>+LN(Prices!E369/Prices!E368)</f>
        <v>1.1148050314069851E-2</v>
      </c>
      <c r="F372" s="113">
        <f>+LN(Prices!F369/Prices!F368)</f>
        <v>7.2746636538965426E-3</v>
      </c>
      <c r="G372" s="113">
        <f>+LN(Prices!G369/Prices!G368)</f>
        <v>8.7848295557328114E-3</v>
      </c>
      <c r="H372" s="113">
        <f>+LN(Prices!H369/Prices!H368)</f>
        <v>5.6915349997880551E-3</v>
      </c>
      <c r="I372" s="113">
        <f>+LN(Prices!I369/Prices!I368)</f>
        <v>-6.2915502949090407E-3</v>
      </c>
      <c r="J372" s="113">
        <f>+LN(Prices!J369/Prices!J368)</f>
        <v>-1.7579846308978433E-3</v>
      </c>
      <c r="K372" s="114">
        <f>+LN(Prices!K369/Prices!K368)</f>
        <v>8.9488786274311075E-3</v>
      </c>
      <c r="L372" s="118">
        <f>+LN(Prices!L369/Prices!L368)</f>
        <v>3.3203366555710138E-3</v>
      </c>
      <c r="M372" s="118">
        <f t="array" ref="M372">+MMULT(B372:K372,w)</f>
        <v>4.7614836909709588E-3</v>
      </c>
      <c r="P372">
        <v>20050615</v>
      </c>
      <c r="Q372" s="113">
        <v>2.2000000000000001E-3</v>
      </c>
      <c r="R372" s="113">
        <v>2.3E-3</v>
      </c>
      <c r="S372" s="113">
        <v>1.9E-3</v>
      </c>
    </row>
    <row r="373" spans="1:19" x14ac:dyDescent="0.35">
      <c r="A373" s="110">
        <v>38519</v>
      </c>
      <c r="B373" s="112">
        <f>+LN(Prices!B370/Prices!B369)</f>
        <v>-8.745858976317071E-3</v>
      </c>
      <c r="C373" s="113">
        <f>+LN(Prices!C370/Prices!C369)</f>
        <v>2.2636707529658458E-2</v>
      </c>
      <c r="D373" s="113">
        <f>+LN(Prices!D370/Prices!D369)</f>
        <v>2.2002209096023376E-3</v>
      </c>
      <c r="E373" s="113">
        <f>+LN(Prices!E370/Prices!E369)</f>
        <v>-1.2754449198537545E-2</v>
      </c>
      <c r="F373" s="113">
        <f>+LN(Prices!F370/Prices!F369)</f>
        <v>1.0808110807254016E-2</v>
      </c>
      <c r="G373" s="113">
        <f>+LN(Prices!G370/Prices!G369)</f>
        <v>2.7603822797829861E-2</v>
      </c>
      <c r="H373" s="113">
        <f>+LN(Prices!H370/Prices!H369)</f>
        <v>9.6018811697101206E-3</v>
      </c>
      <c r="I373" s="113">
        <f>+LN(Prices!I370/Prices!I369)</f>
        <v>3.1507230899329732E-3</v>
      </c>
      <c r="J373" s="113">
        <f>+LN(Prices!J370/Prices!J369)</f>
        <v>1.9745124636665938E-2</v>
      </c>
      <c r="K373" s="114">
        <f>+LN(Prices!K370/Prices!K369)</f>
        <v>6.6607007199743964E-3</v>
      </c>
      <c r="L373" s="118">
        <f>+LN(Prices!L370/Prices!L369)</f>
        <v>5.171340321365691E-3</v>
      </c>
      <c r="M373" s="118">
        <f t="array" ref="M373">+MMULT(B373:K373,w)</f>
        <v>8.0906983485773513E-3</v>
      </c>
      <c r="P373">
        <v>20050616</v>
      </c>
      <c r="Q373" s="113">
        <v>4.5999999999999999E-3</v>
      </c>
      <c r="R373" s="113">
        <v>6.3E-3</v>
      </c>
      <c r="S373" s="113">
        <v>-2.5999999999999999E-3</v>
      </c>
    </row>
    <row r="374" spans="1:19" x14ac:dyDescent="0.35">
      <c r="A374" s="110">
        <v>38520</v>
      </c>
      <c r="B374" s="112">
        <f>+LN(Prices!B371/Prices!B370)</f>
        <v>0</v>
      </c>
      <c r="C374" s="113">
        <f>+LN(Prices!C371/Prices!C370)</f>
        <v>8.6634085821473226E-3</v>
      </c>
      <c r="D374" s="113">
        <f>+LN(Prices!D371/Prices!D370)</f>
        <v>-2.7510333718898708E-3</v>
      </c>
      <c r="E374" s="113">
        <f>+LN(Prices!E371/Prices!E370)</f>
        <v>-9.6758766337761704E-3</v>
      </c>
      <c r="F374" s="113">
        <f>+LN(Prices!F371/Prices!F370)</f>
        <v>0</v>
      </c>
      <c r="G374" s="113">
        <f>+LN(Prices!G371/Prices!G370)</f>
        <v>-2.3530497410194161E-2</v>
      </c>
      <c r="H374" s="113">
        <f>+LN(Prices!H371/Prices!H370)</f>
        <v>-7.6174722973939108E-3</v>
      </c>
      <c r="I374" s="113">
        <f>+LN(Prices!I371/Prices!I370)</f>
        <v>-2.0056607972094658E-3</v>
      </c>
      <c r="J374" s="113">
        <f>+LN(Prices!J371/Prices!J370)</f>
        <v>2.8710901146419198E-3</v>
      </c>
      <c r="K374" s="114">
        <f>+LN(Prices!K371/Prices!K370)</f>
        <v>0</v>
      </c>
      <c r="L374" s="118">
        <f>+LN(Prices!L371/Prices!L370)</f>
        <v>4.6170604452054858E-4</v>
      </c>
      <c r="M374" s="118">
        <f t="array" ref="M374">+MMULT(B374:K374,w)</f>
        <v>-3.404604181367434E-3</v>
      </c>
      <c r="P374">
        <v>20050617</v>
      </c>
      <c r="Q374" s="113">
        <v>3.5999999999999999E-3</v>
      </c>
      <c r="R374" s="113">
        <v>-5.8999999999999999E-3</v>
      </c>
      <c r="S374" s="113">
        <v>2.3999999999999998E-3</v>
      </c>
    </row>
    <row r="375" spans="1:19" x14ac:dyDescent="0.35">
      <c r="A375" s="110">
        <v>38523</v>
      </c>
      <c r="B375" s="112">
        <f>+LN(Prices!B372/Prices!B371)</f>
        <v>2.7924062794118629E-3</v>
      </c>
      <c r="C375" s="113">
        <f>+LN(Prices!C372/Prices!C371)</f>
        <v>-1.8458721704852039E-2</v>
      </c>
      <c r="D375" s="113">
        <f>+LN(Prices!D372/Prices!D371)</f>
        <v>4.1237171838621562E-3</v>
      </c>
      <c r="E375" s="113">
        <f>+LN(Prices!E372/Prices!E371)</f>
        <v>5.6570488923422622E-3</v>
      </c>
      <c r="F375" s="113">
        <f>+LN(Prices!F372/Prices!F371)</f>
        <v>3.5787631270271731E-3</v>
      </c>
      <c r="G375" s="113">
        <f>+LN(Prices!G372/Prices!G371)</f>
        <v>-1.7436796048267286E-3</v>
      </c>
      <c r="H375" s="113">
        <f>+LN(Prices!H372/Prices!H371)</f>
        <v>1.0704327561773879E-2</v>
      </c>
      <c r="I375" s="113">
        <f>+LN(Prices!I372/Prices!I371)</f>
        <v>8.8448069552637971E-3</v>
      </c>
      <c r="J375" s="113">
        <f>+LN(Prices!J372/Prices!J371)</f>
        <v>5.147280452309516E-3</v>
      </c>
      <c r="K375" s="114">
        <f>+LN(Prices!K372/Prices!K371)</f>
        <v>-8.1441964965647054E-3</v>
      </c>
      <c r="L375" s="118">
        <f>+LN(Prices!L372/Prices!L371)</f>
        <v>-5.3325704252503642E-4</v>
      </c>
      <c r="M375" s="118">
        <f t="array" ref="M375">+MMULT(B375:K375,w)</f>
        <v>1.2501752645747175E-3</v>
      </c>
      <c r="P375">
        <v>20050620</v>
      </c>
      <c r="Q375" s="113">
        <v>-7.000000000000001E-4</v>
      </c>
      <c r="R375" s="113">
        <v>-3.4999999999999996E-3</v>
      </c>
      <c r="S375" s="113">
        <v>1.2999999999999999E-3</v>
      </c>
    </row>
    <row r="376" spans="1:19" x14ac:dyDescent="0.35">
      <c r="A376" s="110">
        <v>38524</v>
      </c>
      <c r="B376" s="112">
        <f>+LN(Prices!B373/Prices!B372)</f>
        <v>1.5900844344285223E-3</v>
      </c>
      <c r="C376" s="113">
        <f>+LN(Prices!C373/Prices!C372)</f>
        <v>6.6315827197051857E-3</v>
      </c>
      <c r="D376" s="113">
        <f>+LN(Prices!D373/Prices!D372)</f>
        <v>1.3624188939543638E-2</v>
      </c>
      <c r="E376" s="113">
        <f>+LN(Prices!E373/Prices!E372)</f>
        <v>1.1218986999500517E-2</v>
      </c>
      <c r="F376" s="113">
        <f>+LN(Prices!F373/Prices!F372)</f>
        <v>8.6391221365427727E-3</v>
      </c>
      <c r="G376" s="113">
        <f>+LN(Prices!G373/Prices!G372)</f>
        <v>-3.1317182656061295E-2</v>
      </c>
      <c r="H376" s="113">
        <f>+LN(Prices!H373/Prices!H372)</f>
        <v>-8.7238487704296552E-3</v>
      </c>
      <c r="I376" s="113">
        <f>+LN(Prices!I373/Prices!I372)</f>
        <v>-2.5604341776036669E-3</v>
      </c>
      <c r="J376" s="113">
        <f>+LN(Prices!J373/Prices!J372)</f>
        <v>1.5284758364896383E-2</v>
      </c>
      <c r="K376" s="114">
        <f>+LN(Prices!K373/Prices!K372)</f>
        <v>1.0353001746614344E-2</v>
      </c>
      <c r="L376" s="118">
        <f>+LN(Prices!L373/Prices!L372)</f>
        <v>-5.4004991894219905E-4</v>
      </c>
      <c r="M376" s="118">
        <f t="array" ref="M376">+MMULT(B376:K376,w)</f>
        <v>2.4740259737136752E-3</v>
      </c>
      <c r="P376">
        <v>20050621</v>
      </c>
      <c r="Q376" s="113">
        <v>-1.8E-3</v>
      </c>
      <c r="R376" s="113">
        <v>1.2999999999999999E-3</v>
      </c>
      <c r="S376" s="113">
        <v>-2.5999999999999999E-3</v>
      </c>
    </row>
    <row r="377" spans="1:19" x14ac:dyDescent="0.35">
      <c r="A377" s="110">
        <v>38525</v>
      </c>
      <c r="B377" s="112">
        <f>+LN(Prices!B374/Prices!B373)</f>
        <v>-3.1875755447532631E-3</v>
      </c>
      <c r="C377" s="113">
        <f>+LN(Prices!C374/Prices!C373)</f>
        <v>1.8070575908821777E-2</v>
      </c>
      <c r="D377" s="113">
        <f>+LN(Prices!D374/Prices!D373)</f>
        <v>-1.3540963477293689E-3</v>
      </c>
      <c r="E377" s="113">
        <f>+LN(Prices!E374/Prices!E373)</f>
        <v>6.3476325849966802E-3</v>
      </c>
      <c r="F377" s="113">
        <f>+LN(Prices!F374/Prices!F373)</f>
        <v>1.5119505099724397E-3</v>
      </c>
      <c r="G377" s="113">
        <f>+LN(Prices!G374/Prices!G373)</f>
        <v>-8.4388686458647076E-3</v>
      </c>
      <c r="H377" s="113">
        <f>+LN(Prices!H374/Prices!H373)</f>
        <v>-4.5325856635792606E-3</v>
      </c>
      <c r="I377" s="113">
        <f>+LN(Prices!I374/Prices!I373)</f>
        <v>-5.9966586642905707E-3</v>
      </c>
      <c r="J377" s="113">
        <f>+LN(Prices!J374/Prices!J373)</f>
        <v>6.1607587745808176E-3</v>
      </c>
      <c r="K377" s="114">
        <f>+LN(Prices!K374/Prices!K373)</f>
        <v>-2.5758043125265707E-3</v>
      </c>
      <c r="L377" s="118">
        <f>+LN(Prices!L374/Prices!L373)</f>
        <v>-1.3807299219758178E-3</v>
      </c>
      <c r="M377" s="118">
        <f t="array" ref="M377">+MMULT(B377:K377,w)</f>
        <v>6.0053285996279735E-4</v>
      </c>
      <c r="P377">
        <v>20050622</v>
      </c>
      <c r="Q377" s="113">
        <v>5.0000000000000001E-4</v>
      </c>
      <c r="R377" s="113">
        <v>2.7000000000000001E-3</v>
      </c>
      <c r="S377" s="113">
        <v>-2.9999999999999997E-4</v>
      </c>
    </row>
    <row r="378" spans="1:19" x14ac:dyDescent="0.35">
      <c r="A378" s="110">
        <v>38526</v>
      </c>
      <c r="B378" s="112">
        <f>+LN(Prices!B375/Prices!B374)</f>
        <v>9.5275776500240179E-3</v>
      </c>
      <c r="C378" s="113">
        <f>+LN(Prices!C375/Prices!C374)</f>
        <v>8.7818238159386181E-3</v>
      </c>
      <c r="D378" s="113">
        <f>+LN(Prices!D375/Prices!D374)</f>
        <v>-1.9152432214756009E-2</v>
      </c>
      <c r="E378" s="113">
        <f>+LN(Prices!E375/Prices!E374)</f>
        <v>-9.545050451340624E-3</v>
      </c>
      <c r="F378" s="113">
        <f>+LN(Prices!F375/Prices!F374)</f>
        <v>-1.0077129646222384E-3</v>
      </c>
      <c r="G378" s="113">
        <f>+LN(Prices!G375/Prices!G374)</f>
        <v>-2.8862918516807039E-2</v>
      </c>
      <c r="H378" s="113">
        <f>+LN(Prices!H375/Prices!H374)</f>
        <v>5.9448158093206071E-3</v>
      </c>
      <c r="I378" s="113">
        <f>+LN(Prices!I375/Prices!I374)</f>
        <v>-2.6411528329725258E-2</v>
      </c>
      <c r="J378" s="113">
        <f>+LN(Prices!J375/Prices!J374)</f>
        <v>-1.6324595564586944E-2</v>
      </c>
      <c r="K378" s="114">
        <f>+LN(Prices!K375/Prices!K374)</f>
        <v>-1.2622373822151251E-2</v>
      </c>
      <c r="L378" s="118">
        <f>+LN(Prices!L375/Prices!L374)</f>
        <v>-1.2071050839615504E-2</v>
      </c>
      <c r="M378" s="118">
        <f t="array" ref="M378">+MMULT(B378:K378,w)</f>
        <v>-8.9672394588706118E-3</v>
      </c>
      <c r="P378">
        <v>20050623</v>
      </c>
      <c r="Q378" s="113">
        <v>-1.0700000000000001E-2</v>
      </c>
      <c r="R378" s="113">
        <v>-4.5000000000000005E-3</v>
      </c>
      <c r="S378" s="113">
        <v>2E-3</v>
      </c>
    </row>
    <row r="379" spans="1:19" x14ac:dyDescent="0.35">
      <c r="A379" s="110">
        <v>38527</v>
      </c>
      <c r="B379" s="112">
        <f>+LN(Prices!B376/Prices!B375)</f>
        <v>-1.0722492819111275E-2</v>
      </c>
      <c r="C379" s="113">
        <f>+LN(Prices!C376/Prices!C375)</f>
        <v>-2.9499757807562713E-2</v>
      </c>
      <c r="D379" s="113">
        <f>+LN(Prices!D376/Prices!D375)</f>
        <v>-3.0433001770281696E-3</v>
      </c>
      <c r="E379" s="113">
        <f>+LN(Prices!E376/Prices!E375)</f>
        <v>-8.0095444322094225E-4</v>
      </c>
      <c r="F379" s="113">
        <f>+LN(Prices!F376/Prices!F375)</f>
        <v>-2.4568670040008431E-2</v>
      </c>
      <c r="G379" s="113">
        <f>+LN(Prices!G376/Prices!G375)</f>
        <v>-1.7599448601077882E-2</v>
      </c>
      <c r="H379" s="113">
        <f>+LN(Prices!H376/Prices!H375)</f>
        <v>-1.163959201967478E-2</v>
      </c>
      <c r="I379" s="113">
        <f>+LN(Prices!I376/Prices!I375)</f>
        <v>-1.2431644313636882E-2</v>
      </c>
      <c r="J379" s="113">
        <f>+LN(Prices!J376/Prices!J375)</f>
        <v>-2.5870945598649244E-2</v>
      </c>
      <c r="K379" s="114">
        <f>+LN(Prices!K376/Prices!K375)</f>
        <v>-2.5346653770330189E-2</v>
      </c>
      <c r="L379" s="118">
        <f>+LN(Prices!L376/Prices!L375)</f>
        <v>-1.0457204237193922E-2</v>
      </c>
      <c r="M379" s="118">
        <f t="array" ref="M379">+MMULT(B379:K379,w)</f>
        <v>-1.6152345959030052E-2</v>
      </c>
      <c r="P379">
        <v>20050624</v>
      </c>
      <c r="Q379" s="113">
        <v>-7.1999999999999998E-3</v>
      </c>
      <c r="R379" s="113">
        <v>-1E-4</v>
      </c>
      <c r="S379" s="113">
        <v>8.9999999999999998E-4</v>
      </c>
    </row>
    <row r="380" spans="1:19" x14ac:dyDescent="0.35">
      <c r="A380" s="110">
        <v>38530</v>
      </c>
      <c r="B380" s="112">
        <f>+LN(Prices!B377/Prices!B376)</f>
        <v>4.0008978157945687E-4</v>
      </c>
      <c r="C380" s="113">
        <f>+LN(Prices!C377/Prices!C376)</f>
        <v>-1.7618829206807463E-2</v>
      </c>
      <c r="D380" s="113">
        <f>+LN(Prices!D377/Prices!D376)</f>
        <v>-1.142551094288873E-2</v>
      </c>
      <c r="E380" s="113">
        <f>+LN(Prices!E377/Prices!E376)</f>
        <v>3.1999757834603746E-3</v>
      </c>
      <c r="F380" s="113">
        <f>+LN(Prices!F377/Prices!F376)</f>
        <v>-1.4088041674362603E-2</v>
      </c>
      <c r="G380" s="113">
        <f>+LN(Prices!G377/Prices!G376)</f>
        <v>1.3854125870915812E-2</v>
      </c>
      <c r="H380" s="113">
        <f>+LN(Prices!H377/Prices!H376)</f>
        <v>-1.4960002820391845E-2</v>
      </c>
      <c r="I380" s="113">
        <f>+LN(Prices!I377/Prices!I376)</f>
        <v>2.9902199409257519E-4</v>
      </c>
      <c r="J380" s="113">
        <f>+LN(Prices!J377/Prices!J376)</f>
        <v>-3.0753458482931512E-2</v>
      </c>
      <c r="K380" s="114">
        <f>+LN(Prices!K377/Prices!K376)</f>
        <v>-9.2382086991446202E-3</v>
      </c>
      <c r="L380" s="118">
        <f>+LN(Prices!L377/Prices!L376)</f>
        <v>-4.2953642110565736E-3</v>
      </c>
      <c r="M380" s="118">
        <f t="array" ref="M380">+MMULT(B380:K380,w)</f>
        <v>-8.0330838396478563E-3</v>
      </c>
      <c r="P380">
        <v>20050627</v>
      </c>
      <c r="Q380" s="113">
        <v>-7.000000000000001E-4</v>
      </c>
      <c r="R380" s="113">
        <v>-1.2999999999999999E-3</v>
      </c>
      <c r="S380" s="113">
        <v>6.8999999999999999E-3</v>
      </c>
    </row>
    <row r="381" spans="1:19" x14ac:dyDescent="0.35">
      <c r="A381" s="110">
        <v>38531</v>
      </c>
      <c r="B381" s="112">
        <f>+LN(Prices!B378/Prices!B377)</f>
        <v>7.9482538750767556E-4</v>
      </c>
      <c r="C381" s="113">
        <f>+LN(Prices!C378/Prices!C377)</f>
        <v>5.6379413641050981E-3</v>
      </c>
      <c r="D381" s="113">
        <f>+LN(Prices!D378/Prices!D377)</f>
        <v>3.3575856948459474E-3</v>
      </c>
      <c r="E381" s="113">
        <f>+LN(Prices!E378/Prices!E377)</f>
        <v>2.2857473073473359E-2</v>
      </c>
      <c r="F381" s="113">
        <f>+LN(Prices!F378/Prices!F377)</f>
        <v>6.8115111764118158E-3</v>
      </c>
      <c r="G381" s="113">
        <f>+LN(Prices!G378/Prices!G377)</f>
        <v>5.6127369049573852E-3</v>
      </c>
      <c r="H381" s="113">
        <f>+LN(Prices!H378/Prices!H377)</f>
        <v>-2.316479479134468E-2</v>
      </c>
      <c r="I381" s="113">
        <f>+LN(Prices!I378/Prices!I377)</f>
        <v>-2.6840849969381624E-3</v>
      </c>
      <c r="J381" s="113">
        <f>+LN(Prices!J378/Prices!J377)</f>
        <v>6.1154423153330646E-2</v>
      </c>
      <c r="K381" s="114">
        <f>+LN(Prices!K378/Prices!K377)</f>
        <v>1.8013984696799615E-2</v>
      </c>
      <c r="L381" s="118">
        <f>+LN(Prices!L378/Prices!L377)</f>
        <v>9.898960380076139E-3</v>
      </c>
      <c r="M381" s="118">
        <f t="array" ref="M381">+MMULT(B381:K381,w)</f>
        <v>9.8391601663148712E-3</v>
      </c>
      <c r="P381">
        <v>20050628</v>
      </c>
      <c r="Q381" s="113">
        <v>1.0500000000000001E-2</v>
      </c>
      <c r="R381" s="113">
        <v>1.11E-2</v>
      </c>
      <c r="S381" s="113">
        <v>-6.6E-3</v>
      </c>
    </row>
    <row r="382" spans="1:19" x14ac:dyDescent="0.35">
      <c r="A382" s="110">
        <v>38532</v>
      </c>
      <c r="B382" s="112">
        <f>+LN(Prices!B379/Prices!B378)</f>
        <v>7.9906455235944219E-4</v>
      </c>
      <c r="C382" s="113">
        <f>+LN(Prices!C379/Prices!C378)</f>
        <v>-2.5513575610261439E-2</v>
      </c>
      <c r="D382" s="113">
        <f>+LN(Prices!D379/Prices!D378)</f>
        <v>-2.4315588700744063E-2</v>
      </c>
      <c r="E382" s="113">
        <f>+LN(Prices!E379/Prices!E378)</f>
        <v>5.6076766744238241E-2</v>
      </c>
      <c r="F382" s="113">
        <f>+LN(Prices!F379/Prices!F378)</f>
        <v>1.0382950469019089E-2</v>
      </c>
      <c r="G382" s="113">
        <f>+LN(Prices!G379/Prices!G378)</f>
        <v>1.6039825681036578E-2</v>
      </c>
      <c r="H382" s="113">
        <f>+LN(Prices!H379/Prices!H378)</f>
        <v>-1.0736756884336649E-2</v>
      </c>
      <c r="I382" s="113">
        <f>+LN(Prices!I379/Prices!I378)</f>
        <v>1.194963389326285E-3</v>
      </c>
      <c r="J382" s="113">
        <f>+LN(Prices!J379/Prices!J378)</f>
        <v>-1.882005932676982E-2</v>
      </c>
      <c r="K382" s="114">
        <f>+LN(Prices!K379/Prices!K378)</f>
        <v>-3.0430659313892502E-3</v>
      </c>
      <c r="L382" s="118">
        <f>+LN(Prices!L379/Prices!L378)</f>
        <v>-2.9873359267143882E-3</v>
      </c>
      <c r="M382" s="118">
        <f t="array" ref="M382">+MMULT(B382:K382,w)</f>
        <v>2.0645243824784224E-4</v>
      </c>
      <c r="P382">
        <v>20050629</v>
      </c>
      <c r="Q382" s="113">
        <v>-7.000000000000001E-4</v>
      </c>
      <c r="R382" s="113">
        <v>3.4000000000000002E-3</v>
      </c>
      <c r="S382" s="113">
        <v>8.9999999999999998E-4</v>
      </c>
    </row>
    <row r="383" spans="1:19" x14ac:dyDescent="0.35">
      <c r="A383" s="110">
        <v>38533</v>
      </c>
      <c r="B383" s="112">
        <f>+LN(Prices!B380/Prices!B379)</f>
        <v>-1.0014817011022314E-2</v>
      </c>
      <c r="C383" s="113">
        <f>+LN(Prices!C380/Prices!C379)</f>
        <v>1.202870784186384E-2</v>
      </c>
      <c r="D383" s="113">
        <f>+LN(Prices!D380/Prices!D379)</f>
        <v>-8.3345790699982797E-3</v>
      </c>
      <c r="E383" s="113">
        <f>+LN(Prices!E380/Prices!E379)</f>
        <v>-2.7641365806738722E-2</v>
      </c>
      <c r="F383" s="113">
        <f>+LN(Prices!F380/Prices!F379)</f>
        <v>-1.4566505481041044E-2</v>
      </c>
      <c r="G383" s="113">
        <f>+LN(Prices!G380/Prices!G379)</f>
        <v>4.2748156701428045E-3</v>
      </c>
      <c r="H383" s="113">
        <f>+LN(Prices!H380/Prices!H379)</f>
        <v>-7.8266504281119115E-3</v>
      </c>
      <c r="I383" s="113">
        <f>+LN(Prices!I380/Prices!I379)</f>
        <v>-1.593023422989907E-2</v>
      </c>
      <c r="J383" s="113">
        <f>+LN(Prices!J380/Prices!J379)</f>
        <v>-1.7286089006178537E-3</v>
      </c>
      <c r="K383" s="114">
        <f>+LN(Prices!K380/Prices!K379)</f>
        <v>-8.8026399998803583E-3</v>
      </c>
      <c r="L383" s="118">
        <f>+LN(Prices!L380/Prices!L379)</f>
        <v>-7.0656112041103739E-3</v>
      </c>
      <c r="M383" s="118">
        <f t="array" ref="M383">+MMULT(B383:K383,w)</f>
        <v>-7.8541877415302906E-3</v>
      </c>
      <c r="P383">
        <v>20050630</v>
      </c>
      <c r="Q383" s="113">
        <v>-6.3E-3</v>
      </c>
      <c r="R383" s="113">
        <v>2E-3</v>
      </c>
      <c r="S383" s="113">
        <v>3.0000000000000001E-3</v>
      </c>
    </row>
    <row r="384" spans="1:19" x14ac:dyDescent="0.35">
      <c r="A384" s="110">
        <v>38534</v>
      </c>
      <c r="B384" s="112">
        <f>+LN(Prices!B381/Prices!B380)</f>
        <v>-5.2480095194979348E-3</v>
      </c>
      <c r="C384" s="113">
        <f>+LN(Prices!C381/Prices!C380)</f>
        <v>-8.4734358358436335E-3</v>
      </c>
      <c r="D384" s="113">
        <f>+LN(Prices!D381/Prices!D380)</f>
        <v>-6.0790460763822263E-3</v>
      </c>
      <c r="E384" s="113">
        <f>+LN(Prices!E381/Prices!E380)</f>
        <v>6.78994071499765E-3</v>
      </c>
      <c r="F384" s="113">
        <f>+LN(Prices!F381/Prices!F380)</f>
        <v>-4.731842788773981E-3</v>
      </c>
      <c r="G384" s="113">
        <f>+LN(Prices!G381/Prices!G380)</f>
        <v>8.4951967210724517E-3</v>
      </c>
      <c r="H384" s="113">
        <f>+LN(Prices!H381/Prices!H380)</f>
        <v>-5.4545589782724266E-3</v>
      </c>
      <c r="I384" s="113">
        <f>+LN(Prices!I381/Prices!I380)</f>
        <v>1.7714852944820496E-2</v>
      </c>
      <c r="J384" s="113">
        <f>+LN(Prices!J381/Prices!J380)</f>
        <v>6.3236772960402893E-3</v>
      </c>
      <c r="K384" s="114">
        <f>+LN(Prices!K381/Prices!K380)</f>
        <v>7.2751295444284927E-3</v>
      </c>
      <c r="L384" s="118">
        <f>+LN(Prices!L381/Prices!L380)</f>
        <v>-2.0039885394988631E-3</v>
      </c>
      <c r="M384" s="118">
        <f t="array" ref="M384">+MMULT(B384:K384,w)</f>
        <v>1.6611904022589177E-3</v>
      </c>
      <c r="P384">
        <v>20050701</v>
      </c>
      <c r="Q384" s="113">
        <v>3.2000000000000002E-3</v>
      </c>
      <c r="R384" s="113">
        <v>8.0000000000000004E-4</v>
      </c>
      <c r="S384" s="113">
        <v>4.6999999999999993E-3</v>
      </c>
    </row>
    <row r="385" spans="1:19" x14ac:dyDescent="0.35">
      <c r="A385" s="110">
        <v>38538</v>
      </c>
      <c r="B385" s="112">
        <f>+LN(Prices!B382/Prices!B381)</f>
        <v>1.086983262515896E-2</v>
      </c>
      <c r="C385" s="113">
        <f>+LN(Prices!C382/Prices!C381)</f>
        <v>3.9750279932745332E-2</v>
      </c>
      <c r="D385" s="113">
        <f>+LN(Prices!D382/Prices!D381)</f>
        <v>4.6350025041487046E-3</v>
      </c>
      <c r="E385" s="113">
        <f>+LN(Prices!E382/Prices!E381)</f>
        <v>-1.5004825794028625E-3</v>
      </c>
      <c r="F385" s="113">
        <f>+LN(Prices!F382/Prices!F381)</f>
        <v>-8.9897754047076998E-3</v>
      </c>
      <c r="G385" s="113">
        <f>+LN(Prices!G382/Prices!G381)</f>
        <v>-6.6687121950380615E-3</v>
      </c>
      <c r="H385" s="113">
        <f>+LN(Prices!H382/Prices!H381)</f>
        <v>3.4934139005866408E-2</v>
      </c>
      <c r="I385" s="113">
        <f>+LN(Prices!I382/Prices!I381)</f>
        <v>-2.9549710730941399E-4</v>
      </c>
      <c r="J385" s="113">
        <f>+LN(Prices!J382/Prices!J381)</f>
        <v>3.325186598604149E-2</v>
      </c>
      <c r="K385" s="114">
        <f>+LN(Prices!K382/Prices!K381)</f>
        <v>1.7775561115450509E-2</v>
      </c>
      <c r="L385" s="118">
        <f>+LN(Prices!L382/Prices!L381)</f>
        <v>1.0557744687164255E-2</v>
      </c>
      <c r="M385" s="118">
        <f t="array" ref="M385">+MMULT(B385:K385,w)</f>
        <v>1.2376221388295337E-2</v>
      </c>
      <c r="P385">
        <v>20050705</v>
      </c>
      <c r="Q385" s="113">
        <v>9.1999999999999998E-3</v>
      </c>
      <c r="R385" s="113">
        <v>5.5000000000000005E-3</v>
      </c>
      <c r="S385" s="113">
        <v>-1.2999999999999999E-3</v>
      </c>
    </row>
    <row r="386" spans="1:19" x14ac:dyDescent="0.35">
      <c r="A386" s="110">
        <v>38539</v>
      </c>
      <c r="B386" s="112">
        <f>+LN(Prices!B383/Prices!B382)</f>
        <v>-1.1275429872658017E-2</v>
      </c>
      <c r="C386" s="113">
        <f>+LN(Prices!C383/Prices!C382)</f>
        <v>-1.5644086444168537E-2</v>
      </c>
      <c r="D386" s="113">
        <f>+LN(Prices!D383/Prices!D382)</f>
        <v>-1.3969959440200309E-2</v>
      </c>
      <c r="E386" s="113">
        <f>+LN(Prices!E383/Prices!E382)</f>
        <v>3.7588662994905526E-3</v>
      </c>
      <c r="F386" s="113">
        <f>+LN(Prices!F383/Prices!F382)</f>
        <v>0</v>
      </c>
      <c r="G386" s="113">
        <f>+LN(Prices!G383/Prices!G382)</f>
        <v>1.7486125370698644E-2</v>
      </c>
      <c r="H386" s="113">
        <f>+LN(Prices!H383/Prices!H382)</f>
        <v>-5.8702672657263034E-4</v>
      </c>
      <c r="I386" s="113">
        <f>+LN(Prices!I383/Prices!I382)</f>
        <v>-5.6725715488421128E-3</v>
      </c>
      <c r="J386" s="113">
        <f>+LN(Prices!J383/Prices!J382)</f>
        <v>2.57196119509286E-2</v>
      </c>
      <c r="K386" s="114">
        <f>+LN(Prices!K383/Prices!K382)</f>
        <v>-6.7709066484590913E-3</v>
      </c>
      <c r="L386" s="118">
        <f>+LN(Prices!L383/Prices!L382)</f>
        <v>-5.5252437194843202E-3</v>
      </c>
      <c r="M386" s="118">
        <f t="array" ref="M386">+MMULT(B386:K386,w)</f>
        <v>-6.9553770597829056E-4</v>
      </c>
      <c r="P386">
        <v>20050706</v>
      </c>
      <c r="Q386" s="113">
        <v>-7.3000000000000001E-3</v>
      </c>
      <c r="R386" s="113">
        <v>1.1999999999999999E-3</v>
      </c>
      <c r="S386" s="113">
        <v>-1E-3</v>
      </c>
    </row>
    <row r="387" spans="1:19" x14ac:dyDescent="0.35">
      <c r="A387" s="110">
        <v>38540</v>
      </c>
      <c r="B387" s="112">
        <f>+LN(Prices!B384/Prices!B383)</f>
        <v>-2.0255001960228971E-3</v>
      </c>
      <c r="C387" s="113">
        <f>+LN(Prices!C384/Prices!C383)</f>
        <v>6.3965684597855283E-3</v>
      </c>
      <c r="D387" s="113">
        <f>+LN(Prices!D384/Prices!D383)</f>
        <v>1.4836635790852383E-2</v>
      </c>
      <c r="E387" s="113">
        <f>+LN(Prices!E384/Prices!E383)</f>
        <v>-2.258383720087789E-3</v>
      </c>
      <c r="F387" s="113">
        <f>+LN(Prices!F384/Prices!F383)</f>
        <v>1.0590878868985271E-3</v>
      </c>
      <c r="G387" s="113">
        <f>+LN(Prices!G384/Prices!G383)</f>
        <v>1.1883681146311312E-2</v>
      </c>
      <c r="H387" s="113">
        <f>+LN(Prices!H384/Prices!H383)</f>
        <v>-2.9403137913956512E-3</v>
      </c>
      <c r="I387" s="113">
        <f>+LN(Prices!I384/Prices!I383)</f>
        <v>2.0921882038302145E-3</v>
      </c>
      <c r="J387" s="113">
        <f>+LN(Prices!J384/Prices!J383)</f>
        <v>1.1815389870590994E-2</v>
      </c>
      <c r="K387" s="114">
        <f>+LN(Prices!K384/Prices!K383)</f>
        <v>2.2604233357176743E-3</v>
      </c>
      <c r="L387" s="118">
        <f>+LN(Prices!L384/Prices!L383)</f>
        <v>3.8176758573224604E-3</v>
      </c>
      <c r="M387" s="118">
        <f t="array" ref="M387">+MMULT(B387:K387,w)</f>
        <v>4.3119776986480299E-3</v>
      </c>
      <c r="P387">
        <v>20050707</v>
      </c>
      <c r="Q387" s="113">
        <v>2.5999999999999999E-3</v>
      </c>
      <c r="R387" s="113">
        <v>-1.1999999999999999E-3</v>
      </c>
      <c r="S387" s="113">
        <v>-1.6000000000000001E-3</v>
      </c>
    </row>
    <row r="388" spans="1:19" x14ac:dyDescent="0.35">
      <c r="A388" s="110">
        <v>38541</v>
      </c>
      <c r="B388" s="112">
        <f>+LN(Prices!B385/Prices!B384)</f>
        <v>1.7693923974042156E-2</v>
      </c>
      <c r="C388" s="113">
        <f>+LN(Prices!C385/Prices!C384)</f>
        <v>1.6334336672369755E-2</v>
      </c>
      <c r="D388" s="113">
        <f>+LN(Prices!D385/Prices!D384)</f>
        <v>-2.8880866626750833E-4</v>
      </c>
      <c r="E388" s="113">
        <f>+LN(Prices!E385/Prices!E384)</f>
        <v>2.0113059178471365E-2</v>
      </c>
      <c r="F388" s="113">
        <f>+LN(Prices!F385/Prices!F384)</f>
        <v>2.4644806075951885E-2</v>
      </c>
      <c r="G388" s="113">
        <f>+LN(Prices!G385/Prices!G384)</f>
        <v>-1.3079853537741538E-2</v>
      </c>
      <c r="H388" s="113">
        <f>+LN(Prices!H385/Prices!H384)</f>
        <v>2.2708399369812251E-2</v>
      </c>
      <c r="I388" s="113">
        <f>+LN(Prices!I385/Prices!I384)</f>
        <v>3.7531076057712984E-2</v>
      </c>
      <c r="J388" s="113">
        <f>+LN(Prices!J385/Prices!J384)</f>
        <v>1.1149571301935137E-2</v>
      </c>
      <c r="K388" s="114">
        <f>+LN(Prices!K385/Prices!K384)</f>
        <v>2.6748289046506307E-2</v>
      </c>
      <c r="L388" s="118">
        <f>+LN(Prices!L385/Prices!L384)</f>
        <v>1.9420771393626784E-2</v>
      </c>
      <c r="M388" s="118">
        <f t="array" ref="M388">+MMULT(B388:K388,w)</f>
        <v>1.6355479947279282E-2</v>
      </c>
      <c r="P388">
        <v>20050708</v>
      </c>
      <c r="Q388" s="113">
        <v>1.21E-2</v>
      </c>
      <c r="R388" s="113">
        <v>7.6E-3</v>
      </c>
      <c r="S388" s="113">
        <v>-6.0000000000000001E-3</v>
      </c>
    </row>
    <row r="389" spans="1:19" x14ac:dyDescent="0.35">
      <c r="A389" s="110">
        <v>38544</v>
      </c>
      <c r="B389" s="112">
        <f>+LN(Prices!B386/Prices!B385)</f>
        <v>7.941227477608781E-3</v>
      </c>
      <c r="C389" s="113">
        <f>+LN(Prices!C386/Prices!C385)</f>
        <v>-3.9330659168093302E-3</v>
      </c>
      <c r="D389" s="113">
        <f>+LN(Prices!D386/Prices!D385)</f>
        <v>3.2398400557250143E-2</v>
      </c>
      <c r="E389" s="113">
        <f>+LN(Prices!E386/Prices!E385)</f>
        <v>1.1003269686303187E-2</v>
      </c>
      <c r="F389" s="113">
        <f>+LN(Prices!F386/Prices!F385)</f>
        <v>1.1840399163983585E-2</v>
      </c>
      <c r="G389" s="113">
        <f>+LN(Prices!G386/Prices!G385)</f>
        <v>2.9483267616145597E-2</v>
      </c>
      <c r="H389" s="113">
        <f>+LN(Prices!H386/Prices!H385)</f>
        <v>2.4172938709142566E-2</v>
      </c>
      <c r="I389" s="113">
        <f>+LN(Prices!I386/Prices!I385)</f>
        <v>1.2865288507381415E-2</v>
      </c>
      <c r="J389" s="113">
        <f>+LN(Prices!J386/Prices!J385)</f>
        <v>3.6890687424057252E-3</v>
      </c>
      <c r="K389" s="114">
        <f>+LN(Prices!K386/Prices!K385)</f>
        <v>1.5280198609846455E-2</v>
      </c>
      <c r="L389" s="118">
        <f>+LN(Prices!L386/Prices!L385)</f>
        <v>9.34140317456463E-3</v>
      </c>
      <c r="M389" s="118">
        <f t="array" ref="M389">+MMULT(B389:K389,w)</f>
        <v>1.4474099315325813E-2</v>
      </c>
      <c r="P389">
        <v>20050711</v>
      </c>
      <c r="Q389" s="113">
        <v>6.8999999999999999E-3</v>
      </c>
      <c r="R389" s="113">
        <v>7.4000000000000003E-3</v>
      </c>
      <c r="S389" s="113">
        <v>-1.1000000000000001E-3</v>
      </c>
    </row>
    <row r="390" spans="1:19" x14ac:dyDescent="0.35">
      <c r="A390" s="110">
        <v>38545</v>
      </c>
      <c r="B390" s="112">
        <f>+LN(Prices!B387/Prices!B386)</f>
        <v>1.2570507586837901E-2</v>
      </c>
      <c r="C390" s="113">
        <f>+LN(Prices!C387/Prices!C386)</f>
        <v>3.6636434414963684E-3</v>
      </c>
      <c r="D390" s="113">
        <f>+LN(Prices!D387/Prices!D386)</f>
        <v>1.3057554601672338E-2</v>
      </c>
      <c r="E390" s="113">
        <f>+LN(Prices!E387/Prices!E386)</f>
        <v>6.5458402586817902E-3</v>
      </c>
      <c r="F390" s="113">
        <f>+LN(Prices!F387/Prices!F386)</f>
        <v>1.2206080616629214E-2</v>
      </c>
      <c r="G390" s="113">
        <f>+LN(Prices!G387/Prices!G386)</f>
        <v>-2.1139953425077285E-2</v>
      </c>
      <c r="H390" s="113">
        <f>+LN(Prices!H387/Prices!H386)</f>
        <v>2.0028485904143141E-2</v>
      </c>
      <c r="I390" s="113">
        <f>+LN(Prices!I387/Prices!I386)</f>
        <v>-2.8439524465483142E-3</v>
      </c>
      <c r="J390" s="113">
        <f>+LN(Prices!J387/Prices!J386)</f>
        <v>1.8760320918566782E-2</v>
      </c>
      <c r="K390" s="114">
        <f>+LN(Prices!K387/Prices!K386)</f>
        <v>1.804065775684175E-3</v>
      </c>
      <c r="L390" s="118">
        <f>+LN(Prices!L387/Prices!L386)</f>
        <v>5.1107820904024203E-3</v>
      </c>
      <c r="M390" s="118">
        <f t="array" ref="M390">+MMULT(B390:K390,w)</f>
        <v>6.465259323208611E-3</v>
      </c>
      <c r="P390">
        <v>20050712</v>
      </c>
      <c r="Q390" s="113">
        <v>2E-3</v>
      </c>
      <c r="R390" s="113">
        <v>-2.8999999999999998E-3</v>
      </c>
      <c r="S390" s="113">
        <v>-5.0000000000000001E-4</v>
      </c>
    </row>
    <row r="391" spans="1:19" x14ac:dyDescent="0.35">
      <c r="A391" s="110">
        <v>38546</v>
      </c>
      <c r="B391" s="112">
        <f>+LN(Prices!B388/Prices!B387)</f>
        <v>1.9544104380123752E-3</v>
      </c>
      <c r="C391" s="113">
        <f>+LN(Prices!C388/Prices!C387)</f>
        <v>2.8828987313103071E-3</v>
      </c>
      <c r="D391" s="113">
        <f>+LN(Prices!D388/Prices!D387)</f>
        <v>1.3706354924590099E-2</v>
      </c>
      <c r="E391" s="113">
        <f>+LN(Prices!E388/Prices!E387)</f>
        <v>1.1523061330469549E-2</v>
      </c>
      <c r="F391" s="113">
        <f>+LN(Prices!F388/Prices!F387)</f>
        <v>9.5599543850804665E-3</v>
      </c>
      <c r="G391" s="113">
        <f>+LN(Prices!G388/Prices!G387)</f>
        <v>-1.9173744965437955E-2</v>
      </c>
      <c r="H391" s="113">
        <f>+LN(Prices!H388/Prices!H387)</f>
        <v>5.4930102413010135E-3</v>
      </c>
      <c r="I391" s="113">
        <f>+LN(Prices!I388/Prices!I387)</f>
        <v>-5.1402467664965028E-3</v>
      </c>
      <c r="J391" s="113">
        <f>+LN(Prices!J388/Prices!J387)</f>
        <v>-6.214416685111278E-3</v>
      </c>
      <c r="K391" s="114">
        <f>+LN(Prices!K388/Prices!K387)</f>
        <v>-5.78260588080458E-3</v>
      </c>
      <c r="L391" s="118">
        <f>+LN(Prices!L388/Prices!L387)</f>
        <v>1.3041203694622383E-3</v>
      </c>
      <c r="M391" s="118">
        <f t="array" ref="M391">+MMULT(B391:K391,w)</f>
        <v>8.8086757529134984E-4</v>
      </c>
      <c r="P391">
        <v>20050713</v>
      </c>
      <c r="Q391" s="113">
        <v>2.0000000000000001E-4</v>
      </c>
      <c r="R391" s="113">
        <v>-3.9000000000000003E-3</v>
      </c>
      <c r="S391" s="113">
        <v>2.9999999999999997E-4</v>
      </c>
    </row>
    <row r="392" spans="1:19" x14ac:dyDescent="0.35">
      <c r="A392" s="110">
        <v>38547</v>
      </c>
      <c r="B392" s="112">
        <f>+LN(Prices!B389/Prices!B388)</f>
        <v>1.200459376218747E-2</v>
      </c>
      <c r="C392" s="113">
        <f>+LN(Prices!C389/Prices!C388)</f>
        <v>6.0703643126265416E-2</v>
      </c>
      <c r="D392" s="113">
        <f>+LN(Prices!D389/Prices!D388)</f>
        <v>3.5330924101014223E-3</v>
      </c>
      <c r="E392" s="113">
        <f>+LN(Prices!E389/Prices!E388)</f>
        <v>6.4290022393298013E-3</v>
      </c>
      <c r="F392" s="113">
        <f>+LN(Prices!F389/Prices!F388)</f>
        <v>-1.5045606392068906E-3</v>
      </c>
      <c r="G392" s="113">
        <f>+LN(Prices!G389/Prices!G388)</f>
        <v>-1.8165309263980052E-3</v>
      </c>
      <c r="H392" s="113">
        <f>+LN(Prices!H389/Prices!H388)</f>
        <v>1.8453712269433084E-2</v>
      </c>
      <c r="I392" s="113">
        <f>+LN(Prices!I389/Prices!I388)</f>
        <v>1.2238285454810208E-2</v>
      </c>
      <c r="J392" s="113">
        <f>+LN(Prices!J389/Prices!J388)</f>
        <v>3.2203140494634734E-2</v>
      </c>
      <c r="K392" s="114">
        <f>+LN(Prices!K389/Prices!K388)</f>
        <v>1.045236595670289E-2</v>
      </c>
      <c r="L392" s="118">
        <f>+LN(Prices!L389/Prices!L388)</f>
        <v>1.0105289980942674E-2</v>
      </c>
      <c r="M392" s="118">
        <f t="array" ref="M392">+MMULT(B392:K392,w)</f>
        <v>1.5269674414786013E-2</v>
      </c>
      <c r="P392">
        <v>20050714</v>
      </c>
      <c r="Q392" s="113">
        <v>1.4000000000000002E-3</v>
      </c>
      <c r="R392" s="113">
        <v>-6.1999999999999998E-3</v>
      </c>
      <c r="S392" s="113">
        <v>-6.0000000000000001E-3</v>
      </c>
    </row>
    <row r="393" spans="1:19" x14ac:dyDescent="0.35">
      <c r="A393" s="110">
        <v>38548</v>
      </c>
      <c r="B393" s="112">
        <f>+LN(Prices!B390/Prices!B389)</f>
        <v>-6.9551455730646567E-3</v>
      </c>
      <c r="C393" s="113">
        <f>+LN(Prices!C390/Prices!C389)</f>
        <v>1.9442398850070538E-2</v>
      </c>
      <c r="D393" s="113">
        <f>+LN(Prices!D390/Prices!D389)</f>
        <v>-7.62530927895757E-3</v>
      </c>
      <c r="E393" s="113">
        <f>+LN(Prices!E390/Prices!E389)</f>
        <v>-7.131302590617912E-4</v>
      </c>
      <c r="F393" s="113">
        <f>+LN(Prices!F390/Prices!F389)</f>
        <v>-2.5089697779744277E-3</v>
      </c>
      <c r="G393" s="113">
        <f>+LN(Prices!G390/Prices!G389)</f>
        <v>-6.0790460763822263E-3</v>
      </c>
      <c r="H393" s="113">
        <f>+LN(Prices!H390/Prices!H389)</f>
        <v>-1.0761367732104383E-3</v>
      </c>
      <c r="I393" s="113">
        <f>+LN(Prices!I390/Prices!I389)</f>
        <v>6.4836590176106422E-3</v>
      </c>
      <c r="J393" s="113">
        <f>+LN(Prices!J390/Prices!J389)</f>
        <v>6.5179473672141346E-3</v>
      </c>
      <c r="K393" s="114">
        <f>+LN(Prices!K390/Prices!K389)</f>
        <v>1.4953828491227715E-2</v>
      </c>
      <c r="L393" s="118">
        <f>+LN(Prices!L390/Prices!L389)</f>
        <v>2.7798422348808902E-3</v>
      </c>
      <c r="M393" s="118">
        <f t="array" ref="M393">+MMULT(B393:K393,w)</f>
        <v>2.2440095987471924E-3</v>
      </c>
      <c r="P393">
        <v>20050715</v>
      </c>
      <c r="Q393" s="113">
        <v>1.1999999999999999E-3</v>
      </c>
      <c r="R393" s="113">
        <v>0</v>
      </c>
      <c r="S393" s="113">
        <v>-1.1000000000000001E-3</v>
      </c>
    </row>
    <row r="394" spans="1:19" x14ac:dyDescent="0.35">
      <c r="A394" s="110">
        <v>38551</v>
      </c>
      <c r="B394" s="112">
        <f>+LN(Prices!B391/Prices!B390)</f>
        <v>-9.3494216461254952E-3</v>
      </c>
      <c r="C394" s="113">
        <f>+LN(Prices!C391/Prices!C390)</f>
        <v>-1.4535659234190224E-3</v>
      </c>
      <c r="D394" s="113">
        <f>+LN(Prices!D391/Prices!D390)</f>
        <v>0</v>
      </c>
      <c r="E394" s="113">
        <f>+LN(Prices!E391/Prices!E390)</f>
        <v>-1.0022422842577884E-2</v>
      </c>
      <c r="F394" s="113">
        <f>+LN(Prices!F391/Prices!F390)</f>
        <v>-1.2143732838628619E-2</v>
      </c>
      <c r="G394" s="113">
        <f>+LN(Prices!G391/Prices!G390)</f>
        <v>-7.3439742557583941E-3</v>
      </c>
      <c r="H394" s="113">
        <f>+LN(Prices!H391/Prices!H390)</f>
        <v>1.0761367732104335E-3</v>
      </c>
      <c r="I394" s="113">
        <f>+LN(Prices!I391/Prices!I390)</f>
        <v>-1.3012917165898436E-2</v>
      </c>
      <c r="J394" s="113">
        <f>+LN(Prices!J391/Prices!J390)</f>
        <v>-3.5043840619497315E-3</v>
      </c>
      <c r="K394" s="114">
        <f>+LN(Prices!K391/Prices!K390)</f>
        <v>-2.4783734181649942E-3</v>
      </c>
      <c r="L394" s="118">
        <f>+LN(Prices!L391/Prices!L390)</f>
        <v>-4.9112049183433195E-3</v>
      </c>
      <c r="M394" s="118">
        <f t="array" ref="M394">+MMULT(B394:K394,w)</f>
        <v>-5.8232655379312145E-3</v>
      </c>
      <c r="P394">
        <v>20050718</v>
      </c>
      <c r="Q394" s="113">
        <v>-5.5000000000000005E-3</v>
      </c>
      <c r="R394" s="113">
        <v>-1.6000000000000001E-3</v>
      </c>
      <c r="S394" s="113">
        <v>1E-3</v>
      </c>
    </row>
    <row r="395" spans="1:19" x14ac:dyDescent="0.35">
      <c r="A395" s="110">
        <v>38552</v>
      </c>
      <c r="B395" s="112">
        <f>+LN(Prices!B392/Prices!B391)</f>
        <v>2.3594784011898635E-2</v>
      </c>
      <c r="C395" s="113">
        <f>+LN(Prices!C392/Prices!C391)</f>
        <v>4.0160454527616032E-2</v>
      </c>
      <c r="D395" s="113">
        <f>+LN(Prices!D392/Prices!D391)</f>
        <v>3.0953891013499456E-2</v>
      </c>
      <c r="E395" s="113">
        <f>+LN(Prices!E392/Prices!E391)</f>
        <v>2.8781357442704187E-3</v>
      </c>
      <c r="F395" s="113">
        <f>+LN(Prices!F392/Prices!F391)</f>
        <v>2.6121175621822746E-2</v>
      </c>
      <c r="G395" s="113">
        <f>+LN(Prices!G392/Prices!G391)</f>
        <v>6.7340321813441194E-3</v>
      </c>
      <c r="H395" s="113">
        <f>+LN(Prices!H392/Prices!H391)</f>
        <v>2.6009958820159742E-2</v>
      </c>
      <c r="I395" s="113">
        <f>+LN(Prices!I392/Prices!I391)</f>
        <v>1.9177550640116423E-2</v>
      </c>
      <c r="J395" s="113">
        <f>+LN(Prices!J392/Prices!J391)</f>
        <v>3.5955609159984588E-2</v>
      </c>
      <c r="K395" s="114">
        <f>+LN(Prices!K392/Prices!K391)</f>
        <v>1.6860765609559757E-2</v>
      </c>
      <c r="L395" s="118">
        <f>+LN(Prices!L392/Prices!L391)</f>
        <v>1.2909202298293431E-2</v>
      </c>
      <c r="M395" s="118">
        <f t="array" ref="M395">+MMULT(B395:K395,w)</f>
        <v>2.2844635733027197E-2</v>
      </c>
      <c r="P395">
        <v>20050719</v>
      </c>
      <c r="Q395" s="113">
        <v>7.4999999999999997E-3</v>
      </c>
      <c r="R395" s="113">
        <v>8.6999999999999994E-3</v>
      </c>
      <c r="S395" s="113">
        <v>-1.1000000000000001E-3</v>
      </c>
    </row>
    <row r="396" spans="1:19" x14ac:dyDescent="0.35">
      <c r="A396" s="110">
        <v>38553</v>
      </c>
      <c r="B396" s="112">
        <f>+LN(Prices!B393/Prices!B392)</f>
        <v>1.1484541483858938E-3</v>
      </c>
      <c r="C396" s="113">
        <f>+LN(Prices!C393/Prices!C392)</f>
        <v>1.0138945130950785E-2</v>
      </c>
      <c r="D396" s="113">
        <f>+LN(Prices!D393/Prices!D392)</f>
        <v>-0.12189963399356438</v>
      </c>
      <c r="E396" s="113">
        <f>+LN(Prices!E393/Prices!E392)</f>
        <v>6.4306479215328173E-3</v>
      </c>
      <c r="F396" s="113">
        <f>+LN(Prices!F393/Prices!F392)</f>
        <v>-2.4803245839005732E-3</v>
      </c>
      <c r="G396" s="113">
        <f>+LN(Prices!G393/Prices!G392)</f>
        <v>3.0050338063970287E-2</v>
      </c>
      <c r="H396" s="113">
        <f>+LN(Prices!H393/Prices!H392)</f>
        <v>0</v>
      </c>
      <c r="I396" s="113">
        <f>+LN(Prices!I393/Prices!I392)</f>
        <v>8.0670202051164597E-3</v>
      </c>
      <c r="J396" s="113">
        <f>+LN(Prices!J393/Prices!J392)</f>
        <v>-3.8778526539789064E-3</v>
      </c>
      <c r="K396" s="114">
        <f>+LN(Prices!K393/Prices!K392)</f>
        <v>-4.5242107341016753E-2</v>
      </c>
      <c r="L396" s="118">
        <f>+LN(Prices!L393/Prices!L392)</f>
        <v>7.6787590289611385E-3</v>
      </c>
      <c r="M396" s="118">
        <f t="array" ref="M396">+MMULT(B396:K396,w)</f>
        <v>-1.1766451310250437E-2</v>
      </c>
      <c r="P396">
        <v>20050720</v>
      </c>
      <c r="Q396" s="113">
        <v>5.4000000000000003E-3</v>
      </c>
      <c r="R396" s="113">
        <v>7.4999999999999997E-3</v>
      </c>
      <c r="S396" s="113">
        <v>-2.7000000000000001E-3</v>
      </c>
    </row>
    <row r="397" spans="1:19" x14ac:dyDescent="0.35">
      <c r="A397" s="110">
        <v>38554</v>
      </c>
      <c r="B397" s="112">
        <f>+LN(Prices!B394/Prices!B393)</f>
        <v>9.5010164566713441E-3</v>
      </c>
      <c r="C397" s="113">
        <f>+LN(Prices!C394/Prices!C393)</f>
        <v>-7.8240504801872987E-3</v>
      </c>
      <c r="D397" s="113">
        <f>+LN(Prices!D394/Prices!D393)</f>
        <v>-1.38681752331605E-2</v>
      </c>
      <c r="E397" s="113">
        <f>+LN(Prices!E394/Prices!E393)</f>
        <v>-2.2340845434827544E-2</v>
      </c>
      <c r="F397" s="113">
        <f>+LN(Prices!F394/Prices!F393)</f>
        <v>-2.8229540528308651E-2</v>
      </c>
      <c r="G397" s="113">
        <f>+LN(Prices!G394/Prices!G393)</f>
        <v>-1.4311514393256035E-2</v>
      </c>
      <c r="H397" s="113">
        <f>+LN(Prices!H394/Prices!H393)</f>
        <v>-5.7803629154994252E-3</v>
      </c>
      <c r="I397" s="113">
        <f>+LN(Prices!I394/Prices!I393)</f>
        <v>7.780200480542912E-2</v>
      </c>
      <c r="J397" s="113">
        <f>+LN(Prices!J394/Prices!J393)</f>
        <v>-1.0742290800983597E-2</v>
      </c>
      <c r="K397" s="114">
        <f>+LN(Prices!K394/Prices!K393)</f>
        <v>-1.5053060300482549E-2</v>
      </c>
      <c r="L397" s="118">
        <f>+LN(Prices!L394/Prices!L393)</f>
        <v>-5.3672176634188837E-4</v>
      </c>
      <c r="M397" s="118">
        <f t="array" ref="M397">+MMULT(B397:K397,w)</f>
        <v>-3.084681882460515E-3</v>
      </c>
      <c r="P397">
        <v>20050721</v>
      </c>
      <c r="Q397" s="113">
        <v>-7.4000000000000003E-3</v>
      </c>
      <c r="R397" s="113">
        <v>-5.8999999999999999E-3</v>
      </c>
      <c r="S397" s="113">
        <v>8.9999999999999998E-4</v>
      </c>
    </row>
    <row r="398" spans="1:19" x14ac:dyDescent="0.35">
      <c r="A398" s="110">
        <v>38555</v>
      </c>
      <c r="B398" s="112">
        <f>+LN(Prices!B395/Prices!B394)</f>
        <v>-2.9168343748212578E-2</v>
      </c>
      <c r="C398" s="113">
        <f>+LN(Prices!C395/Prices!C394)</f>
        <v>1.6273409097001919E-2</v>
      </c>
      <c r="D398" s="113">
        <f>+LN(Prices!D395/Prices!D394)</f>
        <v>1.7752835728642939E-2</v>
      </c>
      <c r="E398" s="113">
        <f>+LN(Prices!E395/Prices!E394)</f>
        <v>5.815551300864634E-3</v>
      </c>
      <c r="F398" s="113">
        <f>+LN(Prices!F395/Prices!F394)</f>
        <v>-1.234423525505841E-2</v>
      </c>
      <c r="G398" s="113">
        <f>+LN(Prices!G395/Prices!G394)</f>
        <v>-1.5128881596300089E-2</v>
      </c>
      <c r="H398" s="113">
        <f>+LN(Prices!H395/Prices!H394)</f>
        <v>0</v>
      </c>
      <c r="I398" s="113">
        <f>+LN(Prices!I395/Prices!I394)</f>
        <v>7.4086096150695118E-3</v>
      </c>
      <c r="J398" s="113">
        <f>+LN(Prices!J395/Prices!J394)</f>
        <v>5.8737320120939157E-3</v>
      </c>
      <c r="K398" s="114">
        <f>+LN(Prices!K395/Prices!K394)</f>
        <v>-1.0415619574953362E-2</v>
      </c>
      <c r="L398" s="118">
        <f>+LN(Prices!L395/Prices!L394)</f>
        <v>-7.0566564994100419E-4</v>
      </c>
      <c r="M398" s="118">
        <f t="array" ref="M398">+MMULT(B398:K398,w)</f>
        <v>-1.3932942420851521E-3</v>
      </c>
      <c r="P398">
        <v>20050722</v>
      </c>
      <c r="Q398" s="113">
        <v>5.6999999999999993E-3</v>
      </c>
      <c r="R398" s="113">
        <v>9.1000000000000004E-3</v>
      </c>
      <c r="S398" s="113">
        <v>7.0999999999999995E-3</v>
      </c>
    </row>
    <row r="399" spans="1:19" x14ac:dyDescent="0.35">
      <c r="A399" s="110">
        <v>38558</v>
      </c>
      <c r="B399" s="112">
        <f>+LN(Prices!B396/Prices!B395)</f>
        <v>3.9012137075319182E-4</v>
      </c>
      <c r="C399" s="113">
        <f>+LN(Prices!C396/Prices!C395)</f>
        <v>-4.3417470368422497E-3</v>
      </c>
      <c r="D399" s="113">
        <f>+LN(Prices!D396/Prices!D395)</f>
        <v>9.4984388801467833E-3</v>
      </c>
      <c r="E399" s="113">
        <f>+LN(Prices!E396/Prices!E395)</f>
        <v>-7.2605271274901013E-4</v>
      </c>
      <c r="F399" s="113">
        <f>+LN(Prices!F396/Prices!F395)</f>
        <v>-2.4626115635063815E-2</v>
      </c>
      <c r="G399" s="113">
        <f>+LN(Prices!G396/Prices!G395)</f>
        <v>3.3576295533604521E-2</v>
      </c>
      <c r="H399" s="113">
        <f>+LN(Prices!H396/Prices!H395)</f>
        <v>0</v>
      </c>
      <c r="I399" s="113">
        <f>+LN(Prices!I396/Prices!I395)</f>
        <v>-2.5557078348171467E-4</v>
      </c>
      <c r="J399" s="113">
        <f>+LN(Prices!J396/Prices!J395)</f>
        <v>-3.6783470903677458E-2</v>
      </c>
      <c r="K399" s="114">
        <f>+LN(Prices!K396/Prices!K395)</f>
        <v>-8.6374195238101571E-3</v>
      </c>
      <c r="L399" s="118">
        <f>+LN(Prices!L396/Prices!L395)</f>
        <v>-4.5017340991531131E-3</v>
      </c>
      <c r="M399" s="118">
        <f t="array" ref="M399">+MMULT(B399:K399,w)</f>
        <v>-3.1905520811119914E-3</v>
      </c>
      <c r="P399">
        <v>20050725</v>
      </c>
      <c r="Q399" s="113">
        <v>-4.6999999999999993E-3</v>
      </c>
      <c r="R399" s="113">
        <v>-5.1999999999999998E-3</v>
      </c>
      <c r="S399" s="113">
        <v>1.9E-3</v>
      </c>
    </row>
    <row r="400" spans="1:19" x14ac:dyDescent="0.35">
      <c r="A400" s="110">
        <v>38559</v>
      </c>
      <c r="B400" s="112">
        <f>+LN(Prices!B397/Prices!B396)</f>
        <v>-5.8535076982528089E-3</v>
      </c>
      <c r="C400" s="113">
        <f>+LN(Prices!C397/Prices!C396)</f>
        <v>-4.1076115799724231E-3</v>
      </c>
      <c r="D400" s="113">
        <f>+LN(Prices!D397/Prices!D396)</f>
        <v>8.8235866585150251E-3</v>
      </c>
      <c r="E400" s="113">
        <f>+LN(Prices!E397/Prices!E396)</f>
        <v>0</v>
      </c>
      <c r="F400" s="113">
        <f>+LN(Prices!F397/Prices!F396)</f>
        <v>1.1076090040465364E-2</v>
      </c>
      <c r="G400" s="113">
        <f>+LN(Prices!G397/Prices!G396)</f>
        <v>0.11410752613658091</v>
      </c>
      <c r="H400" s="113">
        <f>+LN(Prices!H397/Prices!H396)</f>
        <v>-5.5489639012347436E-3</v>
      </c>
      <c r="I400" s="113">
        <f>+LN(Prices!I397/Prices!I396)</f>
        <v>6.343481884154986E-3</v>
      </c>
      <c r="J400" s="113">
        <f>+LN(Prices!J397/Prices!J396)</f>
        <v>5.0505157860685716E-3</v>
      </c>
      <c r="K400" s="114">
        <f>+LN(Prices!K397/Prices!K396)</f>
        <v>1.3856355216745367E-2</v>
      </c>
      <c r="L400" s="118">
        <f>+LN(Prices!L397/Prices!L396)</f>
        <v>3.357873162916452E-3</v>
      </c>
      <c r="M400" s="118">
        <f t="array" ref="M400">+MMULT(B400:K400,w)</f>
        <v>1.4374747254307027E-2</v>
      </c>
      <c r="P400">
        <v>20050726</v>
      </c>
      <c r="Q400" s="113">
        <v>2.0999999999999999E-3</v>
      </c>
      <c r="R400" s="113">
        <v>2.8000000000000004E-3</v>
      </c>
      <c r="S400" s="113">
        <v>1.6000000000000001E-3</v>
      </c>
    </row>
    <row r="401" spans="1:19" x14ac:dyDescent="0.35">
      <c r="A401" s="110">
        <v>38560</v>
      </c>
      <c r="B401" s="112">
        <f>+LN(Prices!B398/Prices!B397)</f>
        <v>7.0229594728061905E-3</v>
      </c>
      <c r="C401" s="113">
        <f>+LN(Prices!C398/Prices!C397)</f>
        <v>8.2151509069644246E-3</v>
      </c>
      <c r="D401" s="113">
        <f>+LN(Prices!D398/Prices!D397)</f>
        <v>4.0911804580298985E-3</v>
      </c>
      <c r="E401" s="113">
        <f>+LN(Prices!E398/Prices!E397)</f>
        <v>3.6173856928454809E-3</v>
      </c>
      <c r="F401" s="113">
        <f>+LN(Prices!F398/Prices!F397)</f>
        <v>6.2753619407018429E-3</v>
      </c>
      <c r="G401" s="113">
        <f>+LN(Prices!G398/Prices!G397)</f>
        <v>2.6474424484608496E-2</v>
      </c>
      <c r="H401" s="113">
        <f>+LN(Prices!H398/Prices!H397)</f>
        <v>0.145482742345207</v>
      </c>
      <c r="I401" s="113">
        <f>+LN(Prices!I398/Prices!I397)</f>
        <v>1.5308298561250065E-2</v>
      </c>
      <c r="J401" s="113">
        <f>+LN(Prices!J398/Prices!J397)</f>
        <v>1.2515807931830597E-2</v>
      </c>
      <c r="K401" s="114">
        <f>+LN(Prices!K398/Prices!K397)</f>
        <v>6.305371701495659E-3</v>
      </c>
      <c r="L401" s="118">
        <f>+LN(Prices!L398/Prices!L397)</f>
        <v>8.1099707009508575E-3</v>
      </c>
      <c r="M401" s="118">
        <f t="array" ref="M401">+MMULT(B401:K401,w)</f>
        <v>2.3530868349573967E-2</v>
      </c>
      <c r="P401">
        <v>20050727</v>
      </c>
      <c r="Q401" s="113">
        <v>4.3E-3</v>
      </c>
      <c r="R401" s="113">
        <v>-3.8E-3</v>
      </c>
      <c r="S401" s="113">
        <v>0</v>
      </c>
    </row>
    <row r="402" spans="1:19" x14ac:dyDescent="0.35">
      <c r="A402" s="110">
        <v>38561</v>
      </c>
      <c r="B402" s="112">
        <f>+LN(Prices!B399/Prices!B398)</f>
        <v>1.1633401992450171E-3</v>
      </c>
      <c r="C402" s="113">
        <f>+LN(Prices!C399/Prices!C398)</f>
        <v>-4.3259624807146738E-3</v>
      </c>
      <c r="D402" s="113">
        <f>+LN(Prices!D399/Prices!D398)</f>
        <v>-8.1991674557249598E-3</v>
      </c>
      <c r="E402" s="113">
        <f>+LN(Prices!E399/Prices!E398)</f>
        <v>7.2343199277479528E-4</v>
      </c>
      <c r="F402" s="113">
        <f>+LN(Prices!F399/Prices!F398)</f>
        <v>6.2362272300621512E-3</v>
      </c>
      <c r="G402" s="113">
        <f>+LN(Prices!G399/Prices!G398)</f>
        <v>-3.1748698314580298E-2</v>
      </c>
      <c r="H402" s="113">
        <f>+LN(Prices!H399/Prices!H398)</f>
        <v>4.5457283062143618E-2</v>
      </c>
      <c r="I402" s="113">
        <f>+LN(Prices!I399/Prices!I398)</f>
        <v>-9.2572259656916161E-3</v>
      </c>
      <c r="J402" s="113">
        <f>+LN(Prices!J399/Prices!J398)</f>
        <v>8.4221453988784865E-3</v>
      </c>
      <c r="K402" s="114">
        <f>+LN(Prices!K399/Prices!K398)</f>
        <v>1.0292098898979345E-2</v>
      </c>
      <c r="L402" s="118">
        <f>+LN(Prices!L399/Prices!L398)</f>
        <v>4.1416642551410712E-3</v>
      </c>
      <c r="M402" s="118">
        <f t="array" ref="M402">+MMULT(B402:K402,w)</f>
        <v>1.8763472565371869E-3</v>
      </c>
      <c r="P402">
        <v>20050728</v>
      </c>
      <c r="Q402" s="113">
        <v>6.7000000000000002E-3</v>
      </c>
      <c r="R402" s="113">
        <v>4.7999999999999996E-3</v>
      </c>
      <c r="S402" s="113">
        <v>-8.9999999999999998E-4</v>
      </c>
    </row>
    <row r="403" spans="1:19" x14ac:dyDescent="0.35">
      <c r="A403" s="110">
        <v>38562</v>
      </c>
      <c r="B403" s="112">
        <f>+LN(Prices!B400/Prices!B399)</f>
        <v>-5.4532611943045577E-3</v>
      </c>
      <c r="C403" s="113">
        <f>+LN(Prices!C400/Prices!C399)</f>
        <v>-2.6615112734676021E-2</v>
      </c>
      <c r="D403" s="113">
        <f>+LN(Prices!D400/Prices!D399)</f>
        <v>-1.9896721696455937E-2</v>
      </c>
      <c r="E403" s="113">
        <f>+LN(Prices!E400/Prices!E399)</f>
        <v>-2.0425509004586853E-2</v>
      </c>
      <c r="F403" s="113">
        <f>+LN(Prices!F400/Prices!F399)</f>
        <v>-7.8028101705329284E-3</v>
      </c>
      <c r="G403" s="113">
        <f>+LN(Prices!G400/Prices!G399)</f>
        <v>-1.8682155312311668E-2</v>
      </c>
      <c r="H403" s="113">
        <f>+LN(Prices!H400/Prices!H399)</f>
        <v>-1.1670285484760394E-2</v>
      </c>
      <c r="I403" s="113">
        <f>+LN(Prices!I400/Prices!I399)</f>
        <v>-7.5703102306228709E-3</v>
      </c>
      <c r="J403" s="113">
        <f>+LN(Prices!J400/Prices!J399)</f>
        <v>-9.4176656403803013E-3</v>
      </c>
      <c r="K403" s="114">
        <f>+LN(Prices!K400/Prices!K399)</f>
        <v>-7.3399852222118559E-3</v>
      </c>
      <c r="L403" s="118">
        <f>+LN(Prices!L400/Prices!L399)</f>
        <v>-8.3753102965823476E-3</v>
      </c>
      <c r="M403" s="118">
        <f t="array" ref="M403">+MMULT(B403:K403,w)</f>
        <v>-1.3487381669084341E-2</v>
      </c>
      <c r="P403">
        <v>20050729</v>
      </c>
      <c r="Q403" s="113">
        <v>-6.6E-3</v>
      </c>
      <c r="R403" s="113">
        <v>2.5000000000000001E-3</v>
      </c>
      <c r="S403" s="113">
        <v>8.0000000000000004E-4</v>
      </c>
    </row>
    <row r="404" spans="1:19" x14ac:dyDescent="0.35">
      <c r="A404" s="110">
        <v>38565</v>
      </c>
      <c r="B404" s="112">
        <f>+LN(Prices!B401/Prices!B400)</f>
        <v>1.2032652391584424E-2</v>
      </c>
      <c r="C404" s="113">
        <f>+LN(Prices!C401/Prices!C400)</f>
        <v>2.3441819890856687E-3</v>
      </c>
      <c r="D404" s="113">
        <f>+LN(Prices!D401/Prices!D400)</f>
        <v>-3.0298530753052511E-4</v>
      </c>
      <c r="E404" s="113">
        <f>+LN(Prices!E401/Prices!E400)</f>
        <v>-3.6894953623620129E-3</v>
      </c>
      <c r="F404" s="113">
        <f>+LN(Prices!F401/Prices!F400)</f>
        <v>5.7283859316612446E-3</v>
      </c>
      <c r="G404" s="113">
        <f>+LN(Prices!G401/Prices!G400)</f>
        <v>4.1166762667093758E-2</v>
      </c>
      <c r="H404" s="113">
        <f>+LN(Prices!H401/Prices!H400)</f>
        <v>-4.8845567809258257E-3</v>
      </c>
      <c r="I404" s="113">
        <f>+LN(Prices!I401/Prices!I400)</f>
        <v>-1.2231794745197335E-2</v>
      </c>
      <c r="J404" s="113">
        <f>+LN(Prices!J401/Prices!J400)</f>
        <v>-1.4951410709501416E-3</v>
      </c>
      <c r="K404" s="114">
        <f>+LN(Prices!K401/Prices!K400)</f>
        <v>-1.0716096891096444E-3</v>
      </c>
      <c r="L404" s="118">
        <f>+LN(Prices!L401/Prices!L400)</f>
        <v>3.0915194516097418E-3</v>
      </c>
      <c r="M404" s="118">
        <f t="array" ref="M404">+MMULT(B404:K404,w)</f>
        <v>3.7596400023349606E-3</v>
      </c>
      <c r="P404">
        <v>20050801</v>
      </c>
      <c r="Q404" s="113">
        <v>1.5E-3</v>
      </c>
      <c r="R404" s="113">
        <v>2.7000000000000001E-3</v>
      </c>
      <c r="S404" s="113">
        <v>-1.6000000000000001E-3</v>
      </c>
    </row>
    <row r="405" spans="1:19" x14ac:dyDescent="0.35">
      <c r="A405" s="110">
        <v>38566</v>
      </c>
      <c r="B405" s="112">
        <f>+LN(Prices!B402/Prices!B401)</f>
        <v>3.3759008099263618E-2</v>
      </c>
      <c r="C405" s="113">
        <f>+LN(Prices!C402/Prices!C401)</f>
        <v>1.024279718838971E-2</v>
      </c>
      <c r="D405" s="113">
        <f>+LN(Prices!D402/Prices!D401)</f>
        <v>1.636997776873619E-2</v>
      </c>
      <c r="E405" s="113">
        <f>+LN(Prices!E402/Prices!E401)</f>
        <v>4.4273164936333839E-3</v>
      </c>
      <c r="F405" s="113">
        <f>+LN(Prices!F402/Prices!F401)</f>
        <v>1.187100206323091E-2</v>
      </c>
      <c r="G405" s="113">
        <f>+LN(Prices!G402/Prices!G401)</f>
        <v>1.1822291382836612E-2</v>
      </c>
      <c r="H405" s="113">
        <f>+LN(Prices!H402/Prices!H401)</f>
        <v>3.4561620153936976E-2</v>
      </c>
      <c r="I405" s="113">
        <f>+LN(Prices!I402/Prices!I401)</f>
        <v>1.6529350472760041E-2</v>
      </c>
      <c r="J405" s="113">
        <f>+LN(Prices!J402/Prices!J401)</f>
        <v>1.8285658983941331E-2</v>
      </c>
      <c r="K405" s="114">
        <f>+LN(Prices!K402/Prices!K401)</f>
        <v>1.6425260956114199E-2</v>
      </c>
      <c r="L405" s="118">
        <f>+LN(Prices!L402/Prices!L401)</f>
        <v>1.0441474855682779E-2</v>
      </c>
      <c r="M405" s="118">
        <f t="array" ref="M405">+MMULT(B405:K405,w)</f>
        <v>1.7429428356284297E-2</v>
      </c>
      <c r="P405">
        <v>20050802</v>
      </c>
      <c r="Q405" s="113">
        <v>6.9999999999999993E-3</v>
      </c>
      <c r="R405" s="113">
        <v>2.0000000000000001E-4</v>
      </c>
      <c r="S405" s="113">
        <v>2.8999999999999998E-3</v>
      </c>
    </row>
    <row r="406" spans="1:19" x14ac:dyDescent="0.35">
      <c r="A406" s="110">
        <v>38567</v>
      </c>
      <c r="B406" s="112">
        <f>+LN(Prices!B403/Prices!B402)</f>
        <v>1.6279928717814508E-2</v>
      </c>
      <c r="C406" s="113">
        <f>+LN(Prices!C403/Prices!C402)</f>
        <v>6.9843706259019008E-4</v>
      </c>
      <c r="D406" s="113">
        <f>+LN(Prices!D403/Prices!D402)</f>
        <v>1.8424267326058286E-2</v>
      </c>
      <c r="E406" s="113">
        <f>+LN(Prices!E403/Prices!E402)</f>
        <v>-1.4837218294094913E-2</v>
      </c>
      <c r="F406" s="113">
        <f>+LN(Prices!F403/Prices!F402)</f>
        <v>2.5660115990199604E-3</v>
      </c>
      <c r="G406" s="113">
        <f>+LN(Prices!G403/Prices!G402)</f>
        <v>6.5272794160489506E-2</v>
      </c>
      <c r="H406" s="113">
        <f>+LN(Prices!H403/Prices!H402)</f>
        <v>-8.6374970173914191E-3</v>
      </c>
      <c r="I406" s="113">
        <f>+LN(Prices!I403/Prices!I402)</f>
        <v>7.0350809801894522E-3</v>
      </c>
      <c r="J406" s="113">
        <f>+LN(Prices!J403/Prices!J402)</f>
        <v>1.1200506670522057E-2</v>
      </c>
      <c r="K406" s="114">
        <f>+LN(Prices!K403/Prices!K402)</f>
        <v>5.8078004610960321E-3</v>
      </c>
      <c r="L406" s="118">
        <f>+LN(Prices!L403/Prices!L402)</f>
        <v>1.1062626770560354E-4</v>
      </c>
      <c r="M406" s="118">
        <f t="array" ref="M406">+MMULT(B406:K406,w)</f>
        <v>1.0381011166629369E-2</v>
      </c>
      <c r="P406">
        <v>20050803</v>
      </c>
      <c r="Q406" s="113">
        <v>-2.0000000000000001E-4</v>
      </c>
      <c r="R406" s="113">
        <v>-6.3E-3</v>
      </c>
      <c r="S406" s="113">
        <v>2.9999999999999997E-4</v>
      </c>
    </row>
    <row r="407" spans="1:19" x14ac:dyDescent="0.35">
      <c r="A407" s="110">
        <v>38568</v>
      </c>
      <c r="B407" s="112">
        <f>+LN(Prices!B404/Prices!B403)</f>
        <v>2.566234174160421E-3</v>
      </c>
      <c r="C407" s="113">
        <f>+LN(Prices!C404/Prices!C403)</f>
        <v>-1.1871354716953927E-2</v>
      </c>
      <c r="D407" s="113">
        <f>+LN(Prices!D404/Prices!D403)</f>
        <v>-1.3125461875369648E-2</v>
      </c>
      <c r="E407" s="113">
        <f>+LN(Prices!E404/Prices!E403)</f>
        <v>-5.9986665137626337E-3</v>
      </c>
      <c r="F407" s="113">
        <f>+LN(Prices!F404/Prices!F403)</f>
        <v>-5.6460470302759167E-3</v>
      </c>
      <c r="G407" s="113">
        <f>+LN(Prices!G404/Prices!G403)</f>
        <v>-1.203963495511238E-2</v>
      </c>
      <c r="H407" s="113">
        <f>+LN(Prices!H404/Prices!H403)</f>
        <v>-1.4197027794216961E-2</v>
      </c>
      <c r="I407" s="113">
        <f>+LN(Prices!I404/Prices!I403)</f>
        <v>-9.3084716416286656E-3</v>
      </c>
      <c r="J407" s="113">
        <f>+LN(Prices!J404/Prices!J403)</f>
        <v>-2.4511031014349805E-2</v>
      </c>
      <c r="K407" s="114">
        <f>+LN(Prices!K404/Prices!K403)</f>
        <v>-2.3059274148748744E-2</v>
      </c>
      <c r="L407" s="118">
        <f>+LN(Prices!L404/Prices!L403)</f>
        <v>-1.1403336864553755E-2</v>
      </c>
      <c r="M407" s="118">
        <f t="array" ref="M407">+MMULT(B407:K407,w)</f>
        <v>-1.1719073551625827E-2</v>
      </c>
      <c r="P407">
        <v>20050804</v>
      </c>
      <c r="Q407" s="113">
        <v>-8.199999999999999E-3</v>
      </c>
      <c r="R407" s="113">
        <v>-8.3000000000000001E-3</v>
      </c>
      <c r="S407" s="113">
        <v>3.9000000000000003E-3</v>
      </c>
    </row>
    <row r="408" spans="1:19" x14ac:dyDescent="0.35">
      <c r="A408" s="110">
        <v>38569</v>
      </c>
      <c r="B408" s="112">
        <f>+LN(Prices!B405/Prices!B404)</f>
        <v>1.5978402831577459E-2</v>
      </c>
      <c r="C408" s="113">
        <f>+LN(Prices!C405/Prices!C404)</f>
        <v>6.5269898497010877E-3</v>
      </c>
      <c r="D408" s="113">
        <f>+LN(Prices!D405/Prices!D404)</f>
        <v>-1.5981399620659888E-2</v>
      </c>
      <c r="E408" s="113">
        <f>+LN(Prices!E405/Prices!E404)</f>
        <v>-1.5072908116533922E-3</v>
      </c>
      <c r="F408" s="113">
        <f>+LN(Prices!F405/Prices!F404)</f>
        <v>-6.7165423931032347E-3</v>
      </c>
      <c r="G408" s="113">
        <f>+LN(Prices!G405/Prices!G404)</f>
        <v>1.5861904300466516E-2</v>
      </c>
      <c r="H408" s="113">
        <f>+LN(Prices!H405/Prices!H404)</f>
        <v>-4.1882569765298748E-3</v>
      </c>
      <c r="I408" s="113">
        <f>+LN(Prices!I405/Prices!I404)</f>
        <v>-1.0162048282833864E-2</v>
      </c>
      <c r="J408" s="113">
        <f>+LN(Prices!J405/Prices!J404)</f>
        <v>-1.1982170316586932E-2</v>
      </c>
      <c r="K408" s="114">
        <f>+LN(Prices!K405/Prices!K404)</f>
        <v>-8.9239488342460222E-3</v>
      </c>
      <c r="L408" s="118">
        <f>+LN(Prices!L405/Prices!L404)</f>
        <v>-4.4543780995809339E-3</v>
      </c>
      <c r="M408" s="118">
        <f t="array" ref="M408">+MMULT(B408:K408,w)</f>
        <v>-2.1094360253868152E-3</v>
      </c>
      <c r="P408">
        <v>20050805</v>
      </c>
      <c r="Q408" s="113">
        <v>-8.1000000000000013E-3</v>
      </c>
      <c r="R408" s="113">
        <v>-3.0000000000000001E-3</v>
      </c>
      <c r="S408" s="113">
        <v>-1E-3</v>
      </c>
    </row>
    <row r="409" spans="1:19" x14ac:dyDescent="0.35">
      <c r="A409" s="110">
        <v>38572</v>
      </c>
      <c r="B409" s="112">
        <f>+LN(Prices!B406/Prices!B405)</f>
        <v>-2.295798846848868E-2</v>
      </c>
      <c r="C409" s="113">
        <f>+LN(Prices!C406/Prices!C405)</f>
        <v>-7.941051372812806E-3</v>
      </c>
      <c r="D409" s="113">
        <f>+LN(Prices!D406/Prices!D405)</f>
        <v>1.2451984192197866E-2</v>
      </c>
      <c r="E409" s="113">
        <f>+LN(Prices!E406/Prices!E405)</f>
        <v>7.5392939649864855E-4</v>
      </c>
      <c r="F409" s="113">
        <f>+LN(Prices!F406/Prices!F405)</f>
        <v>-2.5922803262906054E-3</v>
      </c>
      <c r="G409" s="113">
        <f>+LN(Prices!G406/Prices!G405)</f>
        <v>3.6980577073913438E-2</v>
      </c>
      <c r="H409" s="113">
        <f>+LN(Prices!H406/Prices!H405)</f>
        <v>8.5780796537820274E-3</v>
      </c>
      <c r="I409" s="113">
        <f>+LN(Prices!I406/Prices!I405)</f>
        <v>1.0193921063775542E-3</v>
      </c>
      <c r="J409" s="113">
        <f>+LN(Prices!J406/Prices!J405)</f>
        <v>2.5081528072131379E-3</v>
      </c>
      <c r="K409" s="114">
        <f>+LN(Prices!K406/Prices!K405)</f>
        <v>-2.2410422653648242E-3</v>
      </c>
      <c r="L409" s="118">
        <f>+LN(Prices!L406/Prices!L405)</f>
        <v>-7.2817376734726257E-3</v>
      </c>
      <c r="M409" s="118">
        <f t="array" ref="M409">+MMULT(B409:K409,w)</f>
        <v>2.6559752797025759E-3</v>
      </c>
      <c r="P409">
        <v>20050808</v>
      </c>
      <c r="Q409" s="113">
        <v>-3.2000000000000002E-3</v>
      </c>
      <c r="R409" s="113">
        <v>2.0000000000000001E-4</v>
      </c>
      <c r="S409" s="113">
        <v>2.2000000000000001E-3</v>
      </c>
    </row>
    <row r="410" spans="1:19" x14ac:dyDescent="0.35">
      <c r="A410" s="110">
        <v>38573</v>
      </c>
      <c r="B410" s="112">
        <f>+LN(Prices!B407/Prices!B406)</f>
        <v>8.0793023248518468E-3</v>
      </c>
      <c r="C410" s="113">
        <f>+LN(Prices!C407/Prices!C406)</f>
        <v>2.7068707480754274E-2</v>
      </c>
      <c r="D410" s="113">
        <f>+LN(Prices!D407/Prices!D406)</f>
        <v>3.5294154284620572E-3</v>
      </c>
      <c r="E410" s="113">
        <f>+LN(Prices!E407/Prices!E406)</f>
        <v>5.2537585437374005E-3</v>
      </c>
      <c r="F410" s="113">
        <f>+LN(Prices!F407/Prices!F406)</f>
        <v>1.852620215813135E-2</v>
      </c>
      <c r="G410" s="113">
        <f>+LN(Prices!G407/Prices!G406)</f>
        <v>-1.9490176114134672E-2</v>
      </c>
      <c r="H410" s="113">
        <f>+LN(Prices!H407/Prices!H406)</f>
        <v>5.8958572360527399E-3</v>
      </c>
      <c r="I410" s="113">
        <f>+LN(Prices!I407/Prices!I406)</f>
        <v>-1.1029681425502978E-2</v>
      </c>
      <c r="J410" s="113">
        <f>+LN(Prices!J407/Prices!J406)</f>
        <v>2.278454185320155E-2</v>
      </c>
      <c r="K410" s="114">
        <f>+LN(Prices!K407/Prices!K406)</f>
        <v>7.0867531332370094E-3</v>
      </c>
      <c r="L410" s="118">
        <f>+LN(Prices!L407/Prices!L406)</f>
        <v>7.0007274085043337E-3</v>
      </c>
      <c r="M410" s="118">
        <f t="array" ref="M410">+MMULT(B410:K410,w)</f>
        <v>6.7704680618790574E-3</v>
      </c>
      <c r="P410">
        <v>20050809</v>
      </c>
      <c r="Q410" s="113">
        <v>5.5000000000000005E-3</v>
      </c>
      <c r="R410" s="113">
        <v>-4.6999999999999993E-3</v>
      </c>
      <c r="S410" s="113">
        <v>2.0000000000000001E-4</v>
      </c>
    </row>
    <row r="411" spans="1:19" x14ac:dyDescent="0.35">
      <c r="A411" s="110">
        <v>38574</v>
      </c>
      <c r="B411" s="112">
        <f>+LN(Prices!B408/Prices!B407)</f>
        <v>-1.4736066459606354E-2</v>
      </c>
      <c r="C411" s="113">
        <f>+LN(Prices!C408/Prices!C407)</f>
        <v>-1.0094786850610844E-2</v>
      </c>
      <c r="D411" s="113">
        <f>+LN(Prices!D408/Prices!D407)</f>
        <v>3.8095284166676487E-3</v>
      </c>
      <c r="E411" s="113">
        <f>+LN(Prices!E408/Prices!E407)</f>
        <v>-7.4997733847142535E-4</v>
      </c>
      <c r="F411" s="113">
        <f>+LN(Prices!F408/Prices!F407)</f>
        <v>-7.1871091209229535E-2</v>
      </c>
      <c r="G411" s="113">
        <f>+LN(Prices!G408/Prices!G407)</f>
        <v>-2.2270524784497887E-2</v>
      </c>
      <c r="H411" s="113">
        <f>+LN(Prices!H408/Prices!H407)</f>
        <v>-2.5803614893977679E-2</v>
      </c>
      <c r="I411" s="113">
        <f>+LN(Prices!I408/Prices!I407)</f>
        <v>1.1285839149396416E-2</v>
      </c>
      <c r="J411" s="113">
        <f>+LN(Prices!J408/Prices!J407)</f>
        <v>8.7762630590159946E-3</v>
      </c>
      <c r="K411" s="114">
        <f>+LN(Prices!K408/Prices!K407)</f>
        <v>-7.4284649556462105E-4</v>
      </c>
      <c r="L411" s="118">
        <f>+LN(Prices!L408/Prices!L407)</f>
        <v>-9.6836189814944549E-3</v>
      </c>
      <c r="M411" s="118">
        <f t="array" ref="M411">+MMULT(B411:K411,w)</f>
        <v>-1.2239727740687829E-2</v>
      </c>
      <c r="P411">
        <v>20050810</v>
      </c>
      <c r="Q411" s="113">
        <v>-1.2999999999999999E-3</v>
      </c>
      <c r="R411" s="113">
        <v>-1E-4</v>
      </c>
      <c r="S411" s="113">
        <v>4.0000000000000001E-3</v>
      </c>
    </row>
    <row r="412" spans="1:19" x14ac:dyDescent="0.35">
      <c r="A412" s="110">
        <v>38575</v>
      </c>
      <c r="B412" s="112">
        <f>+LN(Prices!B409/Prices!B408)</f>
        <v>1.1805277904239464E-2</v>
      </c>
      <c r="C412" s="113">
        <f>+LN(Prices!C409/Prices!C408)</f>
        <v>1.4201362295097275E-2</v>
      </c>
      <c r="D412" s="113">
        <f>+LN(Prices!D409/Prices!D408)</f>
        <v>2.1699101054700597E-2</v>
      </c>
      <c r="E412" s="113">
        <f>+LN(Prices!E409/Prices!E408)</f>
        <v>1.4993926324290588E-3</v>
      </c>
      <c r="F412" s="113">
        <f>+LN(Prices!F409/Prices!F408)</f>
        <v>-1.0465674994309313E-2</v>
      </c>
      <c r="G412" s="113">
        <f>+LN(Prices!G409/Prices!G408)</f>
        <v>6.2097166343135293E-3</v>
      </c>
      <c r="H412" s="113">
        <f>+LN(Prices!H409/Prices!H408)</f>
        <v>1.0003417862789471E-2</v>
      </c>
      <c r="I412" s="113">
        <f>+LN(Prices!I409/Prices!I408)</f>
        <v>3.1876016677261448E-2</v>
      </c>
      <c r="J412" s="113">
        <f>+LN(Prices!J409/Prices!J408)</f>
        <v>4.3594159619162421E-3</v>
      </c>
      <c r="K412" s="114">
        <f>+LN(Prices!K409/Prices!K408)</f>
        <v>-2.2367240359195155E-3</v>
      </c>
      <c r="L412" s="118">
        <f>+LN(Prices!L409/Prices!L408)</f>
        <v>9.37754019192635E-3</v>
      </c>
      <c r="M412" s="118">
        <f t="array" ref="M412">+MMULT(B412:K412,w)</f>
        <v>8.8951301992518279E-3</v>
      </c>
      <c r="P412">
        <v>20050811</v>
      </c>
      <c r="Q412" s="113">
        <v>7.0999999999999995E-3</v>
      </c>
      <c r="R412" s="113">
        <v>1.7000000000000001E-3</v>
      </c>
      <c r="S412" s="113">
        <v>-1.1000000000000001E-3</v>
      </c>
    </row>
    <row r="413" spans="1:19" x14ac:dyDescent="0.35">
      <c r="A413" s="110">
        <v>38576</v>
      </c>
      <c r="B413" s="112">
        <f>+LN(Prices!B410/Prices!B409)</f>
        <v>-8.1031121202943986E-3</v>
      </c>
      <c r="C413" s="113">
        <f>+LN(Prices!C410/Prices!C409)</f>
        <v>4.6618853078550598E-2</v>
      </c>
      <c r="D413" s="113">
        <f>+LN(Prices!D410/Prices!D409)</f>
        <v>-9.7786226422317997E-3</v>
      </c>
      <c r="E413" s="113">
        <f>+LN(Prices!E410/Prices!E409)</f>
        <v>-5.249812422540248E-3</v>
      </c>
      <c r="F413" s="113">
        <f>+LN(Prices!F410/Prices!F409)</f>
        <v>-1.4502263240932328E-2</v>
      </c>
      <c r="G413" s="113">
        <f>+LN(Prices!G410/Prices!G409)</f>
        <v>5.1055170800284169E-2</v>
      </c>
      <c r="H413" s="113">
        <f>+LN(Prices!H410/Prices!H409)</f>
        <v>-2.2593512222861271E-2</v>
      </c>
      <c r="I413" s="113">
        <f>+LN(Prices!I410/Prices!I409)</f>
        <v>7.6302202743075507E-3</v>
      </c>
      <c r="J413" s="113">
        <f>+LN(Prices!J410/Prices!J409)</f>
        <v>4.8320851387164229E-4</v>
      </c>
      <c r="K413" s="114">
        <f>+LN(Prices!K410/Prices!K409)</f>
        <v>-1.9197051012291778E-2</v>
      </c>
      <c r="L413" s="118">
        <f>+LN(Prices!L410/Prices!L409)</f>
        <v>-5.575756833548909E-3</v>
      </c>
      <c r="M413" s="118">
        <f t="array" ref="M413">+MMULT(B413:K413,w)</f>
        <v>2.6363079005862142E-3</v>
      </c>
      <c r="P413">
        <v>20050812</v>
      </c>
      <c r="Q413" s="113">
        <v>-5.6999999999999993E-3</v>
      </c>
      <c r="R413" s="113">
        <v>-3.8E-3</v>
      </c>
      <c r="S413" s="113">
        <v>1.8E-3</v>
      </c>
    </row>
    <row r="414" spans="1:19" x14ac:dyDescent="0.35">
      <c r="A414" s="110">
        <v>38579</v>
      </c>
      <c r="B414" s="112">
        <f>+LN(Prices!B411/Prices!B410)</f>
        <v>5.9184563214579287E-3</v>
      </c>
      <c r="C414" s="113">
        <f>+LN(Prices!C411/Prices!C410)</f>
        <v>3.3703030577372652E-2</v>
      </c>
      <c r="D414" s="113">
        <f>+LN(Prices!D411/Prices!D410)</f>
        <v>0</v>
      </c>
      <c r="E414" s="113">
        <f>+LN(Prices!E411/Prices!E410)</f>
        <v>-7.5336141515477343E-4</v>
      </c>
      <c r="F414" s="113">
        <f>+LN(Prices!F411/Prices!F410)</f>
        <v>-5.0668017590264148E-3</v>
      </c>
      <c r="G414" s="113">
        <f>+LN(Prices!G411/Prices!G410)</f>
        <v>-5.8997221271883827E-3</v>
      </c>
      <c r="H414" s="113">
        <f>+LN(Prices!H411/Prices!H410)</f>
        <v>1.8826194747782434E-2</v>
      </c>
      <c r="I414" s="113">
        <f>+LN(Prices!I411/Prices!I410)</f>
        <v>1.6291467014494538E-2</v>
      </c>
      <c r="J414" s="113">
        <f>+LN(Prices!J411/Prices!J410)</f>
        <v>7.2202479734870973E-3</v>
      </c>
      <c r="K414" s="114">
        <f>+LN(Prices!K411/Prices!K410)</f>
        <v>8.3266073615275715E-3</v>
      </c>
      <c r="L414" s="118">
        <f>+LN(Prices!L411/Prices!L410)</f>
        <v>5.6132409028237431E-3</v>
      </c>
      <c r="M414" s="118">
        <f t="array" ref="M414">+MMULT(B414:K414,w)</f>
        <v>7.8566118694752655E-3</v>
      </c>
      <c r="P414">
        <v>20050815</v>
      </c>
      <c r="Q414" s="113">
        <v>3.0000000000000001E-3</v>
      </c>
      <c r="R414" s="113">
        <v>4.7999999999999996E-3</v>
      </c>
      <c r="S414" s="113">
        <v>-2.2000000000000001E-3</v>
      </c>
    </row>
    <row r="415" spans="1:19" x14ac:dyDescent="0.35">
      <c r="A415" s="110">
        <v>38580</v>
      </c>
      <c r="B415" s="112">
        <f>+LN(Prices!B412/Prices!B411)</f>
        <v>-1.4479534843640632E-2</v>
      </c>
      <c r="C415" s="113">
        <f>+LN(Prices!C412/Prices!C411)</f>
        <v>-3.0451409873148802E-2</v>
      </c>
      <c r="D415" s="113">
        <f>+LN(Prices!D412/Prices!D411)</f>
        <v>-1.0751229521584787E-2</v>
      </c>
      <c r="E415" s="113">
        <f>+LN(Prices!E412/Prices!E411)</f>
        <v>7.533614151548799E-4</v>
      </c>
      <c r="F415" s="113">
        <f>+LN(Prices!F412/Prices!F411)</f>
        <v>-4.5268587785169531E-3</v>
      </c>
      <c r="G415" s="113">
        <f>+LN(Prices!G412/Prices!G411)</f>
        <v>1.221458298586268E-2</v>
      </c>
      <c r="H415" s="113">
        <f>+LN(Prices!H412/Prices!H411)</f>
        <v>-1.7243737087385219E-2</v>
      </c>
      <c r="I415" s="113">
        <f>+LN(Prices!I412/Prices!I411)</f>
        <v>-2.9618274455731435E-2</v>
      </c>
      <c r="J415" s="113">
        <f>+LN(Prices!J412/Prices!J411)</f>
        <v>-2.6733062197068867E-2</v>
      </c>
      <c r="K415" s="114">
        <f>+LN(Prices!K412/Prices!K411)</f>
        <v>-2.0181918437781693E-2</v>
      </c>
      <c r="L415" s="118">
        <f>+LN(Prices!L412/Prices!L411)</f>
        <v>-1.6820777602639281E-2</v>
      </c>
      <c r="M415" s="118">
        <f t="array" ref="M415">+MMULT(B415:K415,w)</f>
        <v>-1.4101808079384083E-2</v>
      </c>
      <c r="P415">
        <v>20050816</v>
      </c>
      <c r="Q415" s="113">
        <v>-1.2199999999999999E-2</v>
      </c>
      <c r="R415" s="113">
        <v>-4.3E-3</v>
      </c>
      <c r="S415" s="113">
        <v>1.1000000000000001E-3</v>
      </c>
    </row>
    <row r="416" spans="1:19" x14ac:dyDescent="0.35">
      <c r="A416" s="110">
        <v>38581</v>
      </c>
      <c r="B416" s="112">
        <f>+LN(Prices!B413/Prices!B412)</f>
        <v>7.8199326949371182E-3</v>
      </c>
      <c r="C416" s="113">
        <f>+LN(Prices!C413/Prices!C412)</f>
        <v>1.9259551036799979E-2</v>
      </c>
      <c r="D416" s="113">
        <f>+LN(Prices!D413/Prices!D412)</f>
        <v>4.6633719020809546E-3</v>
      </c>
      <c r="E416" s="113">
        <f>+LN(Prices!E413/Prices!E412)</f>
        <v>-4.5207422987367362E-3</v>
      </c>
      <c r="F416" s="113">
        <f>+LN(Prices!F413/Prices!F412)</f>
        <v>1.1838040539917528E-2</v>
      </c>
      <c r="G416" s="113">
        <f>+LN(Prices!G413/Prices!G412)</f>
        <v>-1.5862557847610013E-2</v>
      </c>
      <c r="H416" s="113">
        <f>+LN(Prices!H413/Prices!H412)</f>
        <v>-3.394052358748081E-3</v>
      </c>
      <c r="I416" s="113">
        <f>+LN(Prices!I413/Prices!I412)</f>
        <v>-3.2373503855302921E-3</v>
      </c>
      <c r="J416" s="113">
        <f>+LN(Prices!J413/Prices!J412)</f>
        <v>4.2908486232466181E-2</v>
      </c>
      <c r="K416" s="114">
        <f>+LN(Prices!K413/Prices!K412)</f>
        <v>3.4587887628827058E-3</v>
      </c>
      <c r="L416" s="118">
        <f>+LN(Prices!L413/Prices!L412)</f>
        <v>5.246661593598238E-3</v>
      </c>
      <c r="M416" s="118">
        <f t="array" ref="M416">+MMULT(B416:K416,w)</f>
        <v>6.2933468278459342E-3</v>
      </c>
      <c r="P416">
        <v>20050817</v>
      </c>
      <c r="Q416" s="113">
        <v>5.0000000000000001E-4</v>
      </c>
      <c r="R416" s="113">
        <v>1.1999999999999999E-3</v>
      </c>
      <c r="S416" s="113">
        <v>-4.5999999999999999E-3</v>
      </c>
    </row>
    <row r="417" spans="1:19" x14ac:dyDescent="0.35">
      <c r="A417" s="110">
        <v>38582</v>
      </c>
      <c r="B417" s="112">
        <f>+LN(Prices!B414/Prices!B413)</f>
        <v>-4.8354262439897159E-3</v>
      </c>
      <c r="C417" s="113">
        <f>+LN(Prices!C414/Prices!C413)</f>
        <v>-1.8178022795741294E-2</v>
      </c>
      <c r="D417" s="113">
        <f>+LN(Prices!D414/Prices!D413)</f>
        <v>-8.727273281202262E-4</v>
      </c>
      <c r="E417" s="113">
        <f>+LN(Prices!E414/Prices!E413)</f>
        <v>-1.1396111914103623E-2</v>
      </c>
      <c r="F417" s="113">
        <f>+LN(Prices!F414/Prices!F413)</f>
        <v>-1.0142719653096764E-2</v>
      </c>
      <c r="G417" s="113">
        <f>+LN(Prices!G414/Prices!G413)</f>
        <v>-2.2171808933180118E-2</v>
      </c>
      <c r="H417" s="113">
        <f>+LN(Prices!H414/Prices!H413)</f>
        <v>-8.878828960472528E-3</v>
      </c>
      <c r="I417" s="113">
        <f>+LN(Prices!I414/Prices!I413)</f>
        <v>-4.7471090306101986E-3</v>
      </c>
      <c r="J417" s="113">
        <f>+LN(Prices!J414/Prices!J413)</f>
        <v>-1.5216651191098284E-2</v>
      </c>
      <c r="K417" s="114">
        <f>+LN(Prices!K414/Prices!K413)</f>
        <v>-8.0841508939745056E-3</v>
      </c>
      <c r="L417" s="118">
        <f>+LN(Prices!L414/Prices!L413)</f>
        <v>-4.1354692334783635E-3</v>
      </c>
      <c r="M417" s="118">
        <f t="array" ref="M417">+MMULT(B417:K417,w)</f>
        <v>-1.0452355694438727E-2</v>
      </c>
      <c r="P417">
        <v>20050818</v>
      </c>
      <c r="Q417" s="113">
        <v>-1.5E-3</v>
      </c>
      <c r="R417" s="113">
        <v>-4.5000000000000005E-3</v>
      </c>
      <c r="S417" s="113">
        <v>1.1999999999999999E-3</v>
      </c>
    </row>
    <row r="418" spans="1:19" x14ac:dyDescent="0.35">
      <c r="A418" s="110">
        <v>38583</v>
      </c>
      <c r="B418" s="112">
        <f>+LN(Prices!B415/Prices!B414)</f>
        <v>-3.7320269058263317E-3</v>
      </c>
      <c r="C418" s="113">
        <f>+LN(Prices!C415/Prices!C414)</f>
        <v>-1.0209631970545889E-2</v>
      </c>
      <c r="D418" s="113">
        <f>+LN(Prices!D415/Prices!D414)</f>
        <v>-1.0532572499893268E-2</v>
      </c>
      <c r="E418" s="113">
        <f>+LN(Prices!E415/Prices!E414)</f>
        <v>-1.5234259873290483E-3</v>
      </c>
      <c r="F418" s="113">
        <f>+LN(Prices!F415/Prices!F414)</f>
        <v>9.024233794114031E-3</v>
      </c>
      <c r="G418" s="113">
        <f>+LN(Prices!G415/Prices!G414)</f>
        <v>-1.4021970046923316E-3</v>
      </c>
      <c r="H418" s="113">
        <f>+LN(Prices!H415/Prices!H414)</f>
        <v>-2.2870211649140469E-4</v>
      </c>
      <c r="I418" s="113">
        <f>+LN(Prices!I415/Prices!I414)</f>
        <v>6.9888049206578446E-3</v>
      </c>
      <c r="J418" s="113">
        <f>+LN(Prices!J415/Prices!J414)</f>
        <v>-1.5451780146865792E-2</v>
      </c>
      <c r="K418" s="114">
        <f>+LN(Prices!K415/Prices!K414)</f>
        <v>-8.9234050863071131E-3</v>
      </c>
      <c r="L418" s="118">
        <f>+LN(Prices!L415/Prices!L414)</f>
        <v>-1.2954521287916571E-3</v>
      </c>
      <c r="M418" s="118">
        <f t="array" ref="M418">+MMULT(B418:K418,w)</f>
        <v>-3.5990703003179305E-3</v>
      </c>
      <c r="P418">
        <v>20050819</v>
      </c>
      <c r="Q418" s="113">
        <v>7.000000000000001E-4</v>
      </c>
      <c r="R418" s="113">
        <v>4.0000000000000002E-4</v>
      </c>
      <c r="S418" s="113">
        <v>2.3999999999999998E-3</v>
      </c>
    </row>
    <row r="419" spans="1:19" x14ac:dyDescent="0.35">
      <c r="A419" s="110">
        <v>38586</v>
      </c>
      <c r="B419" s="112">
        <f>+LN(Prices!B416/Prices!B415)</f>
        <v>7.0835115655716943E-3</v>
      </c>
      <c r="C419" s="113">
        <f>+LN(Prices!C416/Prices!C415)</f>
        <v>8.6682938521373413E-4</v>
      </c>
      <c r="D419" s="113">
        <f>+LN(Prices!D416/Prices!D415)</f>
        <v>-2.3810648693718447E-2</v>
      </c>
      <c r="E419" s="113">
        <f>+LN(Prices!E416/Prices!E415)</f>
        <v>1.5234259873290884E-3</v>
      </c>
      <c r="F419" s="113">
        <f>+LN(Prices!F416/Prices!F415)</f>
        <v>-7.3255879624086412E-3</v>
      </c>
      <c r="G419" s="113">
        <f>+LN(Prices!G416/Prices!G415)</f>
        <v>3.2687397771268621E-3</v>
      </c>
      <c r="H419" s="113">
        <f>+LN(Prices!H416/Prices!H415)</f>
        <v>1.1429878944663175E-3</v>
      </c>
      <c r="I419" s="113">
        <f>+LN(Prices!I416/Prices!I415)</f>
        <v>8.421668120609075E-3</v>
      </c>
      <c r="J419" s="113">
        <f>+LN(Prices!J416/Prices!J415)</f>
        <v>3.8853861409166601E-3</v>
      </c>
      <c r="K419" s="114">
        <f>+LN(Prices!K416/Prices!K415)</f>
        <v>1.5855955128004296E-2</v>
      </c>
      <c r="L419" s="118">
        <f>+LN(Prices!L416/Prices!L415)</f>
        <v>1.1875618594371984E-3</v>
      </c>
      <c r="M419" s="118">
        <f t="array" ref="M419">+MMULT(B419:K419,w)</f>
        <v>1.0912267343110636E-3</v>
      </c>
      <c r="P419">
        <v>20050822</v>
      </c>
      <c r="Q419" s="113">
        <v>1.9E-3</v>
      </c>
      <c r="R419" s="113">
        <v>4.8999999999999998E-3</v>
      </c>
      <c r="S419" s="113">
        <v>1.6000000000000001E-3</v>
      </c>
    </row>
    <row r="420" spans="1:19" x14ac:dyDescent="0.35">
      <c r="A420" s="110">
        <v>38587</v>
      </c>
      <c r="B420" s="112">
        <f>+LN(Prices!B417/Prices!B416)</f>
        <v>-1.4861469398939888E-3</v>
      </c>
      <c r="C420" s="113">
        <f>+LN(Prices!C417/Prices!C416)</f>
        <v>-2.8279925652329161E-3</v>
      </c>
      <c r="D420" s="113">
        <f>+LN(Prices!D417/Prices!D416)</f>
        <v>-2.7145243632880098E-3</v>
      </c>
      <c r="E420" s="113">
        <f>+LN(Prices!E417/Prices!E416)</f>
        <v>7.648676548066718E-4</v>
      </c>
      <c r="F420" s="113">
        <f>+LN(Prices!F417/Prices!F416)</f>
        <v>3.9502652420045099E-3</v>
      </c>
      <c r="G420" s="113">
        <f>+LN(Prices!G417/Prices!G416)</f>
        <v>-1.6451604892005055E-2</v>
      </c>
      <c r="H420" s="113">
        <f>+LN(Prices!H417/Prices!H416)</f>
        <v>-8.0284867526582496E-3</v>
      </c>
      <c r="I420" s="113">
        <f>+LN(Prices!I417/Prices!I416)</f>
        <v>-6.4342145178533485E-3</v>
      </c>
      <c r="J420" s="113">
        <f>+LN(Prices!J417/Prices!J416)</f>
        <v>-6.3214409387979667E-3</v>
      </c>
      <c r="K420" s="114">
        <f>+LN(Prices!K417/Prices!K416)</f>
        <v>-1.313147635426812E-2</v>
      </c>
      <c r="L420" s="118">
        <f>+LN(Prices!L417/Prices!L416)</f>
        <v>-2.7265030919987917E-3</v>
      </c>
      <c r="M420" s="118">
        <f t="array" ref="M420">+MMULT(B420:K420,w)</f>
        <v>-5.268075442718647E-3</v>
      </c>
      <c r="P420">
        <v>20050823</v>
      </c>
      <c r="Q420" s="113">
        <v>-3.0999999999999999E-3</v>
      </c>
      <c r="R420" s="113">
        <v>-2.9999999999999997E-4</v>
      </c>
      <c r="S420" s="113">
        <v>7.000000000000001E-4</v>
      </c>
    </row>
    <row r="421" spans="1:19" x14ac:dyDescent="0.35">
      <c r="A421" s="110">
        <v>38588</v>
      </c>
      <c r="B421" s="112">
        <f>+LN(Prices!B418/Prices!B417)</f>
        <v>-2.2379142727394128E-3</v>
      </c>
      <c r="C421" s="113">
        <f>+LN(Prices!C418/Prices!C417)</f>
        <v>6.4342820756998576E-4</v>
      </c>
      <c r="D421" s="113">
        <f>+LN(Prices!D418/Prices!D417)</f>
        <v>1.0814163664080428E-2</v>
      </c>
      <c r="E421" s="113">
        <f>+LN(Prices!E418/Prices!E417)</f>
        <v>-1.1518617242354737E-2</v>
      </c>
      <c r="F421" s="113">
        <f>+LN(Prices!F418/Prices!F417)</f>
        <v>-1.3603877196433137E-2</v>
      </c>
      <c r="G421" s="113">
        <f>+LN(Prices!G418/Prices!G417)</f>
        <v>-2.8476526125118412E-3</v>
      </c>
      <c r="H421" s="113">
        <f>+LN(Prices!H418/Prices!H417)</f>
        <v>-2.4479599811677986E-2</v>
      </c>
      <c r="I421" s="113">
        <f>+LN(Prices!I418/Prices!I417)</f>
        <v>-1.4533495257719355E-2</v>
      </c>
      <c r="J421" s="113">
        <f>+LN(Prices!J418/Prices!J417)</f>
        <v>7.290433262679274E-3</v>
      </c>
      <c r="K421" s="114">
        <f>+LN(Prices!K418/Prices!K417)</f>
        <v>-7.4181973095141475E-3</v>
      </c>
      <c r="L421" s="118">
        <f>+LN(Prices!L418/Prices!L417)</f>
        <v>-6.1219274443081789E-3</v>
      </c>
      <c r="M421" s="118">
        <f t="array" ref="M421">+MMULT(B421:K421,w)</f>
        <v>-5.7891328568620941E-3</v>
      </c>
      <c r="P421">
        <v>20050824</v>
      </c>
      <c r="Q421" s="113">
        <v>-5.6000000000000008E-3</v>
      </c>
      <c r="R421" s="113">
        <v>4.5000000000000005E-3</v>
      </c>
      <c r="S421" s="113">
        <v>1.9E-3</v>
      </c>
    </row>
    <row r="422" spans="1:19" x14ac:dyDescent="0.35">
      <c r="A422" s="110">
        <v>38589</v>
      </c>
      <c r="B422" s="112">
        <f>+LN(Prices!B419/Prices!B418)</f>
        <v>8.1738034906105438E-3</v>
      </c>
      <c r="C422" s="113">
        <f>+LN(Prices!C419/Prices!C418)</f>
        <v>6.3157429737613589E-3</v>
      </c>
      <c r="D422" s="113">
        <f>+LN(Prices!D419/Prices!D418)</f>
        <v>2.9873039803936219E-4</v>
      </c>
      <c r="E422" s="113">
        <f>+LN(Prices!E419/Prices!E418)</f>
        <v>1.5456708033206664E-3</v>
      </c>
      <c r="F422" s="113">
        <f>+LN(Prices!F419/Prices!F418)</f>
        <v>-2.2854147329034276E-3</v>
      </c>
      <c r="G422" s="113">
        <f>+LN(Prices!G419/Prices!G418)</f>
        <v>9.5011883632025666E-4</v>
      </c>
      <c r="H422" s="113">
        <f>+LN(Prices!H419/Prices!H418)</f>
        <v>-1.4170999064915771E-3</v>
      </c>
      <c r="I422" s="113">
        <f>+LN(Prices!I419/Prices!I418)</f>
        <v>1.1046386122241309E-2</v>
      </c>
      <c r="J422" s="113">
        <f>+LN(Prices!J419/Prices!J418)</f>
        <v>1.6330814425499853E-2</v>
      </c>
      <c r="K422" s="114">
        <f>+LN(Prices!K419/Prices!K418)</f>
        <v>-2.744792509760543E-3</v>
      </c>
      <c r="L422" s="118">
        <f>+LN(Prices!L419/Prices!L418)</f>
        <v>2.6665915103779854E-3</v>
      </c>
      <c r="M422" s="118">
        <f t="array" ref="M422">+MMULT(B422:K422,w)</f>
        <v>3.821395990063781E-3</v>
      </c>
      <c r="P422">
        <v>20050825</v>
      </c>
      <c r="Q422" s="113">
        <v>2.0999999999999999E-3</v>
      </c>
      <c r="R422" s="113">
        <v>1.1999999999999999E-3</v>
      </c>
      <c r="S422" s="113">
        <v>2.2000000000000001E-3</v>
      </c>
    </row>
    <row r="423" spans="1:19" x14ac:dyDescent="0.35">
      <c r="A423" s="110">
        <v>38590</v>
      </c>
      <c r="B423" s="112">
        <f>+LN(Prices!B420/Prices!B419)</f>
        <v>-2.2246548664873749E-3</v>
      </c>
      <c r="C423" s="113">
        <f>+LN(Prices!C420/Prices!C419)</f>
        <v>-6.9591711813313832E-3</v>
      </c>
      <c r="D423" s="113">
        <f>+LN(Prices!D420/Prices!D419)</f>
        <v>2.6845653706689828E-3</v>
      </c>
      <c r="E423" s="113">
        <f>+LN(Prices!E420/Prices!E419)</f>
        <v>-5.4121595669789869E-3</v>
      </c>
      <c r="F423" s="113">
        <f>+LN(Prices!F420/Prices!F419)</f>
        <v>-4.5865587657860658E-3</v>
      </c>
      <c r="G423" s="113">
        <f>+LN(Prices!G420/Prices!G419)</f>
        <v>6.1538655743782859E-3</v>
      </c>
      <c r="H423" s="113">
        <f>+LN(Prices!H420/Prices!H419)</f>
        <v>1.4170999064916185E-3</v>
      </c>
      <c r="I423" s="113">
        <f>+LN(Prices!I420/Prices!I419)</f>
        <v>-5.2579054389927113E-3</v>
      </c>
      <c r="J423" s="113">
        <f>+LN(Prices!J420/Prices!J419)</f>
        <v>4.7630389088134897E-4</v>
      </c>
      <c r="K423" s="114">
        <f>+LN(Prices!K420/Prices!K419)</f>
        <v>-1.9659229356056305E-3</v>
      </c>
      <c r="L423" s="118">
        <f>+LN(Prices!L420/Prices!L419)</f>
        <v>-4.5060113621427263E-3</v>
      </c>
      <c r="M423" s="118">
        <f t="array" ref="M423">+MMULT(B423:K423,w)</f>
        <v>-1.5674538012761918E-3</v>
      </c>
      <c r="P423">
        <v>20050826</v>
      </c>
      <c r="Q423" s="113">
        <v>-6.6E-3</v>
      </c>
      <c r="R423" s="113">
        <v>-5.6999999999999993E-3</v>
      </c>
      <c r="S423" s="113">
        <v>-1.1999999999999999E-3</v>
      </c>
    </row>
    <row r="424" spans="1:19" x14ac:dyDescent="0.35">
      <c r="A424" s="110">
        <v>38593</v>
      </c>
      <c r="B424" s="112">
        <f>+LN(Prices!B421/Prices!B420)</f>
        <v>6.6546846213892518E-3</v>
      </c>
      <c r="C424" s="113">
        <f>+LN(Prices!C421/Prices!C420)</f>
        <v>2.1859688846078457E-3</v>
      </c>
      <c r="D424" s="113">
        <f>+LN(Prices!D421/Prices!D420)</f>
        <v>3.2713783821823011E-3</v>
      </c>
      <c r="E424" s="113">
        <f>+LN(Prices!E421/Prices!E420)</f>
        <v>1.3862845679435101E-2</v>
      </c>
      <c r="F424" s="113">
        <f>+LN(Prices!F421/Prices!F420)</f>
        <v>1.3697045102873654E-2</v>
      </c>
      <c r="G424" s="113">
        <f>+LN(Prices!G421/Prices!G420)</f>
        <v>3.4782082566876586E-2</v>
      </c>
      <c r="H424" s="113">
        <f>+LN(Prices!H421/Prices!H420)</f>
        <v>9.8638657902576816E-3</v>
      </c>
      <c r="I424" s="113">
        <f>+LN(Prices!I421/Prices!I420)</f>
        <v>3.0070784182896645E-3</v>
      </c>
      <c r="J424" s="113">
        <f>+LN(Prices!J421/Prices!J420)</f>
        <v>-7.6482208382568449E-3</v>
      </c>
      <c r="K424" s="114">
        <f>+LN(Prices!K421/Prices!K420)</f>
        <v>1.2514619287745089E-2</v>
      </c>
      <c r="L424" s="118">
        <f>+LN(Prices!L421/Prices!L420)</f>
        <v>8.1013489508666159E-3</v>
      </c>
      <c r="M424" s="118">
        <f t="array" ref="M424">+MMULT(B424:K424,w)</f>
        <v>9.2191347895400344E-3</v>
      </c>
      <c r="P424">
        <v>20050829</v>
      </c>
      <c r="Q424" s="113">
        <v>6.5000000000000006E-3</v>
      </c>
      <c r="R424" s="113">
        <v>3.5999999999999999E-3</v>
      </c>
      <c r="S424" s="113">
        <v>-2.0999999999999999E-3</v>
      </c>
    </row>
    <row r="425" spans="1:19" x14ac:dyDescent="0.35">
      <c r="A425" s="110">
        <v>38594</v>
      </c>
      <c r="B425" s="112">
        <f>+LN(Prices!B422/Prices!B421)</f>
        <v>1.1033271362622255E-3</v>
      </c>
      <c r="C425" s="113">
        <f>+LN(Prices!C422/Prices!C421)</f>
        <v>1.5785986913753179E-2</v>
      </c>
      <c r="D425" s="113">
        <f>+LN(Prices!D422/Prices!D421)</f>
        <v>-1.495690461182754E-2</v>
      </c>
      <c r="E425" s="113">
        <f>+LN(Prices!E422/Prices!E421)</f>
        <v>-3.8360481684234417E-3</v>
      </c>
      <c r="F425" s="113">
        <f>+LN(Prices!F422/Prices!F421)</f>
        <v>-7.40062919147023E-3</v>
      </c>
      <c r="G425" s="113">
        <f>+LN(Prices!G422/Prices!G421)</f>
        <v>-2.492053281927856E-2</v>
      </c>
      <c r="H425" s="113">
        <f>+LN(Prices!H422/Prices!H421)</f>
        <v>-7.0356763020051564E-3</v>
      </c>
      <c r="I425" s="113">
        <f>+LN(Prices!I422/Prices!I421)</f>
        <v>-2.7556613058635727E-3</v>
      </c>
      <c r="J425" s="113">
        <f>+LN(Prices!J422/Prices!J421)</f>
        <v>-2.281098664645162E-2</v>
      </c>
      <c r="K425" s="114">
        <f>+LN(Prices!K422/Prices!K421)</f>
        <v>-6.2351798843006834E-3</v>
      </c>
      <c r="L425" s="118">
        <f>+LN(Prices!L422/Prices!L421)</f>
        <v>-3.6911349582014921E-3</v>
      </c>
      <c r="M425" s="118">
        <f t="array" ref="M425">+MMULT(B425:K425,w)</f>
        <v>-7.3062304879605395E-3</v>
      </c>
      <c r="P425">
        <v>20050830</v>
      </c>
      <c r="Q425" s="113">
        <v>-3.0999999999999999E-3</v>
      </c>
      <c r="R425" s="113">
        <v>-2.0000000000000001E-4</v>
      </c>
      <c r="S425" s="113">
        <v>4.0999999999999995E-3</v>
      </c>
    </row>
    <row r="426" spans="1:19" x14ac:dyDescent="0.35">
      <c r="A426" s="110">
        <v>38595</v>
      </c>
      <c r="B426" s="112">
        <f>+LN(Prices!B423/Prices!B422)</f>
        <v>7.333467432115051E-3</v>
      </c>
      <c r="C426" s="113">
        <f>+LN(Prices!C423/Prices!C422)</f>
        <v>6.8513376058787403E-3</v>
      </c>
      <c r="D426" s="113">
        <f>+LN(Prices!D423/Prices!D422)</f>
        <v>4.2105325363434578E-3</v>
      </c>
      <c r="E426" s="113">
        <f>+LN(Prices!E423/Prices!E422)</f>
        <v>-3.0713525523573541E-3</v>
      </c>
      <c r="F426" s="113">
        <f>+LN(Prices!F423/Prices!F422)</f>
        <v>6.2632377969334043E-3</v>
      </c>
      <c r="G426" s="113">
        <f>+LN(Prices!G423/Prices!G422)</f>
        <v>7.448824012990695E-3</v>
      </c>
      <c r="H426" s="113">
        <f>+LN(Prices!H423/Prices!H422)</f>
        <v>4.9301661078585864E-3</v>
      </c>
      <c r="I426" s="113">
        <f>+LN(Prices!I423/Prices!I422)</f>
        <v>-3.7692087318508803E-3</v>
      </c>
      <c r="J426" s="113">
        <f>+LN(Prices!J423/Prices!J422)</f>
        <v>1.944640764930642E-2</v>
      </c>
      <c r="K426" s="114">
        <f>+LN(Prices!K423/Prices!K422)</f>
        <v>5.8494733514358032E-3</v>
      </c>
      <c r="L426" s="118">
        <f>+LN(Prices!L423/Prices!L422)</f>
        <v>1.0154371368216123E-2</v>
      </c>
      <c r="M426" s="118">
        <f t="array" ref="M426">+MMULT(B426:K426,w)</f>
        <v>5.5492885208653928E-3</v>
      </c>
      <c r="P426">
        <v>20050831</v>
      </c>
      <c r="Q426" s="113">
        <v>1.1000000000000001E-2</v>
      </c>
      <c r="R426" s="113">
        <v>6.9999999999999993E-3</v>
      </c>
      <c r="S426" s="113">
        <v>-1E-3</v>
      </c>
    </row>
    <row r="427" spans="1:19" x14ac:dyDescent="0.35">
      <c r="A427" s="110">
        <v>38596</v>
      </c>
      <c r="B427" s="112">
        <f>+LN(Prices!B424/Prices!B423)</f>
        <v>-6.5985917229796796E-3</v>
      </c>
      <c r="C427" s="113">
        <f>+LN(Prices!C424/Prices!C423)</f>
        <v>-1.3527173288168845E-2</v>
      </c>
      <c r="D427" s="113">
        <f>+LN(Prices!D424/Prices!D423)</f>
        <v>-2.403847311394443E-3</v>
      </c>
      <c r="E427" s="113">
        <f>+LN(Prices!E424/Prices!E423)</f>
        <v>2.4334441894349461E-2</v>
      </c>
      <c r="F427" s="113">
        <f>+LN(Prices!F424/Prices!F423)</f>
        <v>1.7024982365006994E-3</v>
      </c>
      <c r="G427" s="113">
        <f>+LN(Prices!G424/Prices!G423)</f>
        <v>-5.1151006667703768E-3</v>
      </c>
      <c r="H427" s="113">
        <f>+LN(Prices!H424/Prices!H423)</f>
        <v>-2.0346100477911362E-2</v>
      </c>
      <c r="I427" s="113">
        <f>+LN(Prices!I424/Prices!I423)</f>
        <v>7.2766685565653034E-3</v>
      </c>
      <c r="J427" s="113">
        <f>+LN(Prices!J424/Prices!J423)</f>
        <v>5.2821251264170907E-3</v>
      </c>
      <c r="K427" s="114">
        <f>+LN(Prices!K424/Prices!K423)</f>
        <v>-1.8049977599874832E-2</v>
      </c>
      <c r="L427" s="118">
        <f>+LN(Prices!L424/Prices!L423)</f>
        <v>-2.8237160099756279E-3</v>
      </c>
      <c r="M427" s="118">
        <f t="array" ref="M427">+MMULT(B427:K427,w)</f>
        <v>-2.7445057253266984E-3</v>
      </c>
      <c r="P427">
        <v>20050901</v>
      </c>
      <c r="Q427" s="113">
        <v>1.2999999999999999E-3</v>
      </c>
      <c r="R427" s="113">
        <v>-4.0000000000000002E-4</v>
      </c>
      <c r="S427" s="113">
        <v>3.7000000000000002E-3</v>
      </c>
    </row>
    <row r="428" spans="1:19" x14ac:dyDescent="0.35">
      <c r="A428" s="110">
        <v>38597</v>
      </c>
      <c r="B428" s="112">
        <f>+LN(Prices!B425/Prices!B424)</f>
        <v>-6.637913371642214E-3</v>
      </c>
      <c r="C428" s="113">
        <f>+LN(Prices!C425/Prices!C424)</f>
        <v>-8.5951681349237096E-4</v>
      </c>
      <c r="D428" s="113">
        <f>+LN(Prices!D425/Prices!D424)</f>
        <v>-2.1081170282863837E-3</v>
      </c>
      <c r="E428" s="113">
        <f>+LN(Prices!E425/Prices!E424)</f>
        <v>5.9941659531821852E-3</v>
      </c>
      <c r="F428" s="113">
        <f>+LN(Prices!F425/Prices!F424)</f>
        <v>3.9591988345914469E-3</v>
      </c>
      <c r="G428" s="113">
        <f>+LN(Prices!G425/Prices!G424)</f>
        <v>4.187026354216453E-3</v>
      </c>
      <c r="H428" s="113">
        <f>+LN(Prices!H425/Prices!H424)</f>
        <v>-7.9184576917202248E-3</v>
      </c>
      <c r="I428" s="113">
        <f>+LN(Prices!I425/Prices!I424)</f>
        <v>-1.0025236778399881E-3</v>
      </c>
      <c r="J428" s="113">
        <f>+LN(Prices!J425/Prices!J424)</f>
        <v>9.5739595632724698E-4</v>
      </c>
      <c r="K428" s="114">
        <f>+LN(Prices!K425/Prices!K424)</f>
        <v>7.9047099135276869E-4</v>
      </c>
      <c r="L428" s="118">
        <f>+LN(Prices!L425/Prices!L424)</f>
        <v>-2.6219157533582762E-3</v>
      </c>
      <c r="M428" s="118">
        <f t="array" ref="M428">+MMULT(B428:K428,w)</f>
        <v>-2.6382704933110816E-4</v>
      </c>
      <c r="P428">
        <v>20050902</v>
      </c>
      <c r="Q428" s="113">
        <v>-3.5999999999999999E-3</v>
      </c>
      <c r="R428" s="113">
        <v>-3.0000000000000001E-3</v>
      </c>
      <c r="S428" s="113">
        <v>-1.1000000000000001E-3</v>
      </c>
    </row>
    <row r="429" spans="1:19" x14ac:dyDescent="0.35">
      <c r="A429" s="110">
        <v>38601</v>
      </c>
      <c r="B429" s="112">
        <f>+LN(Prices!B426/Prices!B425)</f>
        <v>-7.3977178708678601E-4</v>
      </c>
      <c r="C429" s="113">
        <f>+LN(Prices!C426/Prices!C425)</f>
        <v>5.4311077416470489E-2</v>
      </c>
      <c r="D429" s="113">
        <f>+LN(Prices!D426/Prices!D425)</f>
        <v>1.5258336415164804E-2</v>
      </c>
      <c r="E429" s="113">
        <f>+LN(Prices!E426/Prices!E425)</f>
        <v>1.2612737521177635E-2</v>
      </c>
      <c r="F429" s="113">
        <f>+LN(Prices!F426/Prices!F425)</f>
        <v>2.6724224092547783E-2</v>
      </c>
      <c r="G429" s="113">
        <f>+LN(Prices!G426/Prices!G425)</f>
        <v>5.5092937529887837E-2</v>
      </c>
      <c r="H429" s="113">
        <f>+LN(Prices!H426/Prices!H425)</f>
        <v>4.9581398708535604E-2</v>
      </c>
      <c r="I429" s="113">
        <f>+LN(Prices!I426/Prices!I425)</f>
        <v>1.4657863114596201E-2</v>
      </c>
      <c r="J429" s="113">
        <f>+LN(Prices!J426/Prices!J425)</f>
        <v>2.9233576322818474E-2</v>
      </c>
      <c r="K429" s="114">
        <f>+LN(Prices!K426/Prices!K425)</f>
        <v>1.64774869267722E-2</v>
      </c>
      <c r="L429" s="118">
        <f>+LN(Prices!L426/Prices!L425)</f>
        <v>1.5235013427863332E-2</v>
      </c>
      <c r="M429" s="118">
        <f t="array" ref="M429">+MMULT(B429:K429,w)</f>
        <v>2.7320986626088419E-2</v>
      </c>
      <c r="P429">
        <v>20050906</v>
      </c>
      <c r="Q429" s="113">
        <v>1.2199999999999999E-2</v>
      </c>
      <c r="R429" s="113">
        <v>2.5000000000000001E-3</v>
      </c>
      <c r="S429" s="113">
        <v>-4.5999999999999999E-3</v>
      </c>
    </row>
    <row r="430" spans="1:19" x14ac:dyDescent="0.35">
      <c r="A430" s="110">
        <v>38602</v>
      </c>
      <c r="B430" s="112">
        <f>+LN(Prices!B427/Prices!B426)</f>
        <v>-5.5703391880883961E-3</v>
      </c>
      <c r="C430" s="113">
        <f>+LN(Prices!C427/Prices!C426)</f>
        <v>-2.4614003140096949E-3</v>
      </c>
      <c r="D430" s="113">
        <f>+LN(Prices!D427/Prices!D426)</f>
        <v>1.1219485860416226E-2</v>
      </c>
      <c r="E430" s="113">
        <f>+LN(Prices!E427/Prices!E426)</f>
        <v>-1.1117827802821433E-2</v>
      </c>
      <c r="F430" s="113">
        <f>+LN(Prices!F427/Prices!F426)</f>
        <v>1.0933651424099231E-2</v>
      </c>
      <c r="G430" s="113">
        <f>+LN(Prices!G427/Prices!G426)</f>
        <v>-7.4972787782183565E-3</v>
      </c>
      <c r="H430" s="113">
        <f>+LN(Prices!H427/Prices!H426)</f>
        <v>2.518604651346304E-3</v>
      </c>
      <c r="I430" s="113">
        <f>+LN(Prices!I427/Prices!I426)</f>
        <v>1.2319397510270362E-3</v>
      </c>
      <c r="J430" s="113">
        <f>+LN(Prices!J427/Prices!J426)</f>
        <v>4.6752330655103744E-2</v>
      </c>
      <c r="K430" s="114">
        <f>+LN(Prices!K427/Prices!K426)</f>
        <v>-1.5557004805140664E-3</v>
      </c>
      <c r="L430" s="118">
        <f>+LN(Prices!L427/Prices!L426)</f>
        <v>1.6202034741002447E-3</v>
      </c>
      <c r="M430" s="118">
        <f t="array" ref="M430">+MMULT(B430:K430,w)</f>
        <v>4.4453465778340603E-3</v>
      </c>
      <c r="P430">
        <v>20050907</v>
      </c>
      <c r="Q430" s="113">
        <v>3.0000000000000001E-3</v>
      </c>
      <c r="R430" s="113">
        <v>1E-3</v>
      </c>
      <c r="S430" s="113">
        <v>-1.7000000000000001E-3</v>
      </c>
    </row>
    <row r="431" spans="1:19" x14ac:dyDescent="0.35">
      <c r="A431" s="110">
        <v>38603</v>
      </c>
      <c r="B431" s="112">
        <f>+LN(Prices!B428/Prices!B427)</f>
        <v>-8.9794214772745615E-3</v>
      </c>
      <c r="C431" s="113">
        <f>+LN(Prices!C428/Prices!C427)</f>
        <v>2.2351558793229337E-2</v>
      </c>
      <c r="D431" s="113">
        <f>+LN(Prices!D428/Prices!D427)</f>
        <v>-2.1365797911894295E-2</v>
      </c>
      <c r="E431" s="113">
        <f>+LN(Prices!E428/Prices!E427)</f>
        <v>-2.9920575379548862E-3</v>
      </c>
      <c r="F431" s="113">
        <f>+LN(Prices!F428/Prices!F427)</f>
        <v>-1.6330426491794638E-3</v>
      </c>
      <c r="G431" s="113">
        <f>+LN(Prices!G428/Prices!G427)</f>
        <v>6.4289486146868038E-2</v>
      </c>
      <c r="H431" s="113">
        <f>+LN(Prices!H428/Prices!H427)</f>
        <v>-1.7764915224219909E-2</v>
      </c>
      <c r="I431" s="113">
        <f>+LN(Prices!I428/Prices!I427)</f>
        <v>2.769189077195873E-2</v>
      </c>
      <c r="J431" s="113">
        <f>+LN(Prices!J428/Prices!J427)</f>
        <v>2.3231375691211399E-2</v>
      </c>
      <c r="K431" s="114">
        <f>+LN(Prices!K428/Prices!K427)</f>
        <v>1.6620797368809288E-2</v>
      </c>
      <c r="L431" s="118">
        <f>+LN(Prices!L428/Prices!L427)</f>
        <v>-1.3635484389663279E-3</v>
      </c>
      <c r="M431" s="118">
        <f t="array" ref="M431">+MMULT(B431:K431,w)</f>
        <v>1.0144987397155369E-2</v>
      </c>
      <c r="P431">
        <v>20050908</v>
      </c>
      <c r="Q431" s="113">
        <v>-4.0000000000000001E-3</v>
      </c>
      <c r="R431" s="113">
        <v>-1E-3</v>
      </c>
      <c r="S431" s="113">
        <v>-7.000000000000001E-4</v>
      </c>
    </row>
    <row r="432" spans="1:19" x14ac:dyDescent="0.35">
      <c r="A432" s="110">
        <v>38604</v>
      </c>
      <c r="B432" s="112">
        <f>+LN(Prices!B429/Prices!B428)</f>
        <v>-1.131556101836761E-3</v>
      </c>
      <c r="C432" s="113">
        <f>+LN(Prices!C429/Prices!C428)</f>
        <v>3.0275116970801555E-2</v>
      </c>
      <c r="D432" s="113">
        <f>+LN(Prices!D429/Prices!D428)</f>
        <v>3.5928182360298049E-3</v>
      </c>
      <c r="E432" s="113">
        <f>+LN(Prices!E429/Prices!E428)</f>
        <v>-6.7571032341937074E-3</v>
      </c>
      <c r="F432" s="113">
        <f>+LN(Prices!F429/Prices!F428)</f>
        <v>1.1363893449826523E-2</v>
      </c>
      <c r="G432" s="113">
        <f>+LN(Prices!G429/Prices!G428)</f>
        <v>3.5878287664901851E-2</v>
      </c>
      <c r="H432" s="113">
        <f>+LN(Prices!H429/Prices!H428)</f>
        <v>-2.3280177034483497E-4</v>
      </c>
      <c r="I432" s="113">
        <f>+LN(Prices!I429/Prices!I428)</f>
        <v>2.5311254521224482E-2</v>
      </c>
      <c r="J432" s="113">
        <f>+LN(Prices!J429/Prices!J428)</f>
        <v>3.2817775694451462E-2</v>
      </c>
      <c r="K432" s="114">
        <f>+LN(Prices!K429/Prices!K428)</f>
        <v>-3.2725939463641808E-2</v>
      </c>
      <c r="L432" s="118">
        <f>+LN(Prices!L429/Prices!L428)</f>
        <v>6.3328667964185278E-3</v>
      </c>
      <c r="M432" s="118">
        <f t="array" ref="M432">+MMULT(B432:K432,w)</f>
        <v>9.8391745967218586E-3</v>
      </c>
      <c r="P432">
        <v>20050909</v>
      </c>
      <c r="Q432" s="113">
        <v>7.3000000000000001E-3</v>
      </c>
      <c r="R432" s="113">
        <v>-1.2999999999999999E-3</v>
      </c>
      <c r="S432" s="113">
        <v>2.7000000000000001E-3</v>
      </c>
    </row>
    <row r="433" spans="1:19" x14ac:dyDescent="0.35">
      <c r="A433" s="110">
        <v>38607</v>
      </c>
      <c r="B433" s="112">
        <f>+LN(Prices!B430/Prices!B429)</f>
        <v>1.1315561018368603E-3</v>
      </c>
      <c r="C433" s="113">
        <f>+LN(Prices!C430/Prices!C429)</f>
        <v>1.7484526352955436E-3</v>
      </c>
      <c r="D433" s="113">
        <f>+LN(Prices!D430/Prices!D429)</f>
        <v>1.3359260578869159E-2</v>
      </c>
      <c r="E433" s="113">
        <f>+LN(Prices!E430/Prices!E429)</f>
        <v>1.5690920955160056E-2</v>
      </c>
      <c r="F433" s="113">
        <f>+LN(Prices!F430/Prices!F429)</f>
        <v>-5.3930163589566392E-3</v>
      </c>
      <c r="G433" s="113">
        <f>+LN(Prices!G430/Prices!G429)</f>
        <v>9.565636908146739E-3</v>
      </c>
      <c r="H433" s="113">
        <f>+LN(Prices!H430/Prices!H429)</f>
        <v>3.545254074193005E-2</v>
      </c>
      <c r="I433" s="113">
        <f>+LN(Prices!I430/Prices!I429)</f>
        <v>-6.0906935117933164E-3</v>
      </c>
      <c r="J433" s="113">
        <f>+LN(Prices!J430/Prices!J429)</f>
        <v>-1.9903261290428017E-2</v>
      </c>
      <c r="K433" s="114">
        <f>+LN(Prices!K430/Prices!K429)</f>
        <v>-1.0353146159524736E-2</v>
      </c>
      <c r="L433" s="118">
        <f>+LN(Prices!L430/Prices!L429)</f>
        <v>2.7142620925241102E-3</v>
      </c>
      <c r="M433" s="118">
        <f t="array" ref="M433">+MMULT(B433:K433,w)</f>
        <v>3.5208250600535698E-3</v>
      </c>
      <c r="P433">
        <v>20050912</v>
      </c>
      <c r="Q433" s="113">
        <v>0</v>
      </c>
      <c r="R433" s="113">
        <v>5.5000000000000005E-3</v>
      </c>
      <c r="S433" s="113">
        <v>-4.5999999999999999E-3</v>
      </c>
    </row>
    <row r="434" spans="1:19" x14ac:dyDescent="0.35">
      <c r="A434" s="110">
        <v>38608</v>
      </c>
      <c r="B434" s="112">
        <f>+LN(Prices!B431/Prices!B430)</f>
        <v>-4.8973470044642404E-3</v>
      </c>
      <c r="C434" s="113">
        <f>+LN(Prices!C431/Prices!C430)</f>
        <v>-1.1347557791080095E-2</v>
      </c>
      <c r="D434" s="113">
        <f>+LN(Prices!D431/Prices!D430)</f>
        <v>1.143539803434704E-2</v>
      </c>
      <c r="E434" s="113">
        <f>+LN(Prices!E431/Prices!E430)</f>
        <v>1.1060056392955018E-2</v>
      </c>
      <c r="F434" s="113">
        <f>+LN(Prices!F431/Prices!F430)</f>
        <v>-1.2523843230389492E-2</v>
      </c>
      <c r="G434" s="113">
        <f>+LN(Prices!G431/Prices!G430)</f>
        <v>-3.3887873562713625E-2</v>
      </c>
      <c r="H434" s="113">
        <f>+LN(Prices!H431/Prices!H430)</f>
        <v>-1.2891731184506292E-2</v>
      </c>
      <c r="I434" s="113">
        <f>+LN(Prices!I431/Prices!I430)</f>
        <v>7.0265069982540273E-3</v>
      </c>
      <c r="J434" s="113">
        <f>+LN(Prices!J431/Prices!J430)</f>
        <v>-3.4275954722673722E-3</v>
      </c>
      <c r="K434" s="114">
        <f>+LN(Prices!K431/Prices!K430)</f>
        <v>-3.606078232629675E-3</v>
      </c>
      <c r="L434" s="118">
        <f>+LN(Prices!L431/Prices!L430)</f>
        <v>-2.9941816019423274E-3</v>
      </c>
      <c r="M434" s="118">
        <f t="array" ref="M434">+MMULT(B434:K434,w)</f>
        <v>-5.306006505249471E-3</v>
      </c>
      <c r="P434">
        <v>20050913</v>
      </c>
      <c r="Q434" s="113">
        <v>-7.6E-3</v>
      </c>
      <c r="R434" s="113">
        <v>-2.0999999999999999E-3</v>
      </c>
      <c r="S434" s="113">
        <v>1.2999999999999999E-3</v>
      </c>
    </row>
    <row r="435" spans="1:19" x14ac:dyDescent="0.35">
      <c r="A435" s="110">
        <v>38609</v>
      </c>
      <c r="B435" s="112">
        <f>+LN(Prices!B432/Prices!B431)</f>
        <v>-6.4438328232915018E-3</v>
      </c>
      <c r="C435" s="113">
        <f>+LN(Prices!C432/Prices!C431)</f>
        <v>-2.4097198348172297E-2</v>
      </c>
      <c r="D435" s="113">
        <f>+LN(Prices!D432/Prices!D431)</f>
        <v>-1.4684551682921182E-2</v>
      </c>
      <c r="E435" s="113">
        <f>+LN(Prices!E432/Prices!E431)</f>
        <v>-1.4771478352166016E-2</v>
      </c>
      <c r="F435" s="113">
        <f>+LN(Prices!F432/Prices!F431)</f>
        <v>-2.2723558232867657E-2</v>
      </c>
      <c r="G435" s="113">
        <f>+LN(Prices!G432/Prices!G431)</f>
        <v>-2.9144444111222207E-2</v>
      </c>
      <c r="H435" s="113">
        <f>+LN(Prices!H432/Prices!H431)</f>
        <v>-1.9074460877986015E-2</v>
      </c>
      <c r="I435" s="113">
        <f>+LN(Prices!I432/Prices!I431)</f>
        <v>-1.8372632843384341E-2</v>
      </c>
      <c r="J435" s="113">
        <f>+LN(Prices!J432/Prices!J431)</f>
        <v>1.4063730627161498E-2</v>
      </c>
      <c r="K435" s="114">
        <f>+LN(Prices!K432/Prices!K431)</f>
        <v>-1.6606118273851701E-2</v>
      </c>
      <c r="L435" s="118">
        <f>+LN(Prices!L432/Prices!L431)</f>
        <v>-1.110423951566736E-2</v>
      </c>
      <c r="M435" s="118">
        <f t="array" ref="M435">+MMULT(B435:K435,w)</f>
        <v>-1.5185454491870143E-2</v>
      </c>
      <c r="P435">
        <v>20050914</v>
      </c>
      <c r="Q435" s="113">
        <v>-4.4000000000000003E-3</v>
      </c>
      <c r="R435" s="113">
        <v>-6.8999999999999999E-3</v>
      </c>
      <c r="S435" s="113">
        <v>5.4000000000000003E-3</v>
      </c>
    </row>
    <row r="436" spans="1:19" x14ac:dyDescent="0.35">
      <c r="A436" s="110">
        <v>38610</v>
      </c>
      <c r="B436" s="112">
        <f>+LN(Prices!B433/Prices!B432)</f>
        <v>-1.5200670273264874E-3</v>
      </c>
      <c r="C436" s="113">
        <f>+LN(Prices!C433/Prices!C432)</f>
        <v>5.2233348265608923E-3</v>
      </c>
      <c r="D436" s="113">
        <f>+LN(Prices!D433/Prices!D432)</f>
        <v>-6.8279914970294309E-3</v>
      </c>
      <c r="E436" s="113">
        <f>+LN(Prices!E433/Prices!E432)</f>
        <v>-5.2223957617555557E-3</v>
      </c>
      <c r="F436" s="113">
        <f>+LN(Prices!F433/Prices!F432)</f>
        <v>1.0594070173323899E-2</v>
      </c>
      <c r="G436" s="113">
        <f>+LN(Prices!G433/Prices!G432)</f>
        <v>-1.0618065356321274E-2</v>
      </c>
      <c r="H436" s="113">
        <f>+LN(Prices!H433/Prices!H432)</f>
        <v>-9.0899122563270346E-3</v>
      </c>
      <c r="I436" s="113">
        <f>+LN(Prices!I433/Prices!I432)</f>
        <v>4.2698974726792654E-3</v>
      </c>
      <c r="J436" s="113">
        <f>+LN(Prices!J433/Prices!J432)</f>
        <v>4.2310133908102915E-4</v>
      </c>
      <c r="K436" s="114">
        <f>+LN(Prices!K433/Prices!K432)</f>
        <v>2.4492720339015592E-3</v>
      </c>
      <c r="L436" s="118">
        <f>+LN(Prices!L433/Prices!L432)</f>
        <v>-6.7963428224415495E-4</v>
      </c>
      <c r="M436" s="118">
        <f t="array" ref="M436">+MMULT(B436:K436,w)</f>
        <v>-1.0318756053213139E-3</v>
      </c>
      <c r="P436">
        <v>20050915</v>
      </c>
      <c r="Q436" s="113">
        <v>-2.0000000000000001E-4</v>
      </c>
      <c r="R436" s="113">
        <v>-2.5000000000000001E-3</v>
      </c>
      <c r="S436" s="113">
        <v>3.0999999999999999E-3</v>
      </c>
    </row>
    <row r="437" spans="1:19" x14ac:dyDescent="0.35">
      <c r="A437" s="110">
        <v>38611</v>
      </c>
      <c r="B437" s="112">
        <f>+LN(Prices!B434/Prices!B433)</f>
        <v>-7.6398620164141468E-3</v>
      </c>
      <c r="C437" s="113">
        <f>+LN(Prices!C434/Prices!C433)</f>
        <v>2.6520263704968908E-2</v>
      </c>
      <c r="D437" s="113">
        <f>+LN(Prices!D434/Prices!D433)</f>
        <v>-1.1986958032982487E-2</v>
      </c>
      <c r="E437" s="113">
        <f>+LN(Prices!E434/Prices!E433)</f>
        <v>-9.0143508286013585E-3</v>
      </c>
      <c r="F437" s="113">
        <f>+LN(Prices!F434/Prices!F433)</f>
        <v>2.1398746464623673E-2</v>
      </c>
      <c r="G437" s="113">
        <f>+LN(Prices!G434/Prices!G433)</f>
        <v>3.2762274993069253E-2</v>
      </c>
      <c r="H437" s="113">
        <f>+LN(Prices!H434/Prices!H433)</f>
        <v>2.1050177343757996E-3</v>
      </c>
      <c r="I437" s="113">
        <f>+LN(Prices!I434/Prices!I433)</f>
        <v>2.5009513934761907E-2</v>
      </c>
      <c r="J437" s="113">
        <f>+LN(Prices!J434/Prices!J433)</f>
        <v>-4.2780340608854467E-2</v>
      </c>
      <c r="K437" s="114">
        <f>+LN(Prices!K434/Prices!K433)</f>
        <v>1.0537717130423964E-2</v>
      </c>
      <c r="L437" s="118">
        <f>+LN(Prices!L434/Prices!L433)</f>
        <v>6.8319175139303877E-3</v>
      </c>
      <c r="M437" s="118">
        <f t="array" ref="M437">+MMULT(B437:K437,w)</f>
        <v>4.6912022475371047E-3</v>
      </c>
      <c r="P437">
        <v>20050916</v>
      </c>
      <c r="Q437" s="113">
        <v>7.1999999999999998E-3</v>
      </c>
      <c r="R437" s="113">
        <v>1.5E-3</v>
      </c>
      <c r="S437" s="113">
        <v>-5.9999999999999995E-4</v>
      </c>
    </row>
    <row r="438" spans="1:19" x14ac:dyDescent="0.35">
      <c r="A438" s="110">
        <v>38614</v>
      </c>
      <c r="B438" s="112">
        <f>+LN(Prices!B435/Prices!B434)</f>
        <v>-2.6908469000204763E-3</v>
      </c>
      <c r="C438" s="113">
        <f>+LN(Prices!C435/Prices!C434)</f>
        <v>2.7542297005527006E-2</v>
      </c>
      <c r="D438" s="113">
        <f>+LN(Prices!D435/Prices!D434)</f>
        <v>-1.2742890877700142E-2</v>
      </c>
      <c r="E438" s="113">
        <f>+LN(Prices!E435/Prices!E434)</f>
        <v>3.0111769909062685E-3</v>
      </c>
      <c r="F438" s="113">
        <f>+LN(Prices!F435/Prices!F434)</f>
        <v>-1.3661881060066628E-2</v>
      </c>
      <c r="G438" s="113">
        <f>+LN(Prices!G435/Prices!G434)</f>
        <v>-3.9187655848440299E-2</v>
      </c>
      <c r="H438" s="113">
        <f>+LN(Prices!H435/Prices!H434)</f>
        <v>-1.1689072049818425E-3</v>
      </c>
      <c r="I438" s="113">
        <f>+LN(Prices!I435/Prices!I434)</f>
        <v>-1.4180570980123663E-2</v>
      </c>
      <c r="J438" s="113">
        <f>+LN(Prices!J435/Prices!J434)</f>
        <v>-1.3781058287988313E-2</v>
      </c>
      <c r="K438" s="114">
        <f>+LN(Prices!K435/Prices!K434)</f>
        <v>-5.2549781941435151E-3</v>
      </c>
      <c r="L438" s="118">
        <f>+LN(Prices!L435/Prices!L434)</f>
        <v>-8.4069194145152109E-3</v>
      </c>
      <c r="M438" s="118">
        <f t="array" ref="M438">+MMULT(B438:K438,w)</f>
        <v>-7.21153153570316E-3</v>
      </c>
      <c r="P438">
        <v>20050919</v>
      </c>
      <c r="Q438" s="113">
        <v>-5.5000000000000005E-3</v>
      </c>
      <c r="R438" s="113">
        <v>-1.8E-3</v>
      </c>
      <c r="S438" s="113">
        <v>4.0000000000000001E-3</v>
      </c>
    </row>
    <row r="439" spans="1:19" x14ac:dyDescent="0.35">
      <c r="A439" s="110">
        <v>38615</v>
      </c>
      <c r="B439" s="112">
        <f>+LN(Prices!B436/Prices!B435)</f>
        <v>-6.1717710189080179E-3</v>
      </c>
      <c r="C439" s="113">
        <f>+LN(Prices!C436/Prices!C435)</f>
        <v>1.0390173518934931E-2</v>
      </c>
      <c r="D439" s="113">
        <f>+LN(Prices!D436/Prices!D435)</f>
        <v>-3.364431985354595E-3</v>
      </c>
      <c r="E439" s="113">
        <f>+LN(Prices!E436/Prices!E435)</f>
        <v>8.2480558608291604E-3</v>
      </c>
      <c r="F439" s="113">
        <f>+LN(Prices!F436/Prices!F435)</f>
        <v>-1.1072819457344644E-2</v>
      </c>
      <c r="G439" s="113">
        <f>+LN(Prices!G436/Prices!G435)</f>
        <v>-3.8751394025947315E-3</v>
      </c>
      <c r="H439" s="113">
        <f>+LN(Prices!H436/Prices!H435)</f>
        <v>-2.0799615351717322E-2</v>
      </c>
      <c r="I439" s="113">
        <f>+LN(Prices!I436/Prices!I435)</f>
        <v>1.6488320488950346E-2</v>
      </c>
      <c r="J439" s="113">
        <f>+LN(Prices!J436/Prices!J435)</f>
        <v>2.9115422288095008E-2</v>
      </c>
      <c r="K439" s="114">
        <f>+LN(Prices!K436/Prices!K435)</f>
        <v>-8.1372513739298435E-3</v>
      </c>
      <c r="L439" s="118">
        <f>+LN(Prices!L436/Prices!L435)</f>
        <v>-4.96169146212739E-3</v>
      </c>
      <c r="M439" s="118">
        <f t="array" ref="M439">+MMULT(B439:K439,w)</f>
        <v>1.0820943566960291E-3</v>
      </c>
      <c r="P439">
        <v>20050920</v>
      </c>
      <c r="Q439" s="113">
        <v>-7.8000000000000005E-3</v>
      </c>
      <c r="R439" s="113">
        <v>-1.7000000000000001E-3</v>
      </c>
      <c r="S439" s="113">
        <v>7.000000000000001E-4</v>
      </c>
    </row>
    <row r="440" spans="1:19" x14ac:dyDescent="0.35">
      <c r="A440" s="110">
        <v>38616</v>
      </c>
      <c r="B440" s="112">
        <f>+LN(Prices!B437/Prices!B436)</f>
        <v>-1.3638916291009349E-2</v>
      </c>
      <c r="C440" s="113">
        <f>+LN(Prices!C437/Prices!C436)</f>
        <v>-2.0508019310758303E-2</v>
      </c>
      <c r="D440" s="113">
        <f>+LN(Prices!D437/Prices!D436)</f>
        <v>-2.0740567024156276E-2</v>
      </c>
      <c r="E440" s="113">
        <f>+LN(Prices!E437/Prices!E436)</f>
        <v>-8.2480558608291586E-3</v>
      </c>
      <c r="F440" s="113">
        <f>+LN(Prices!F437/Prices!F436)</f>
        <v>-6.6993419704855948E-3</v>
      </c>
      <c r="G440" s="113">
        <f>+LN(Prices!G437/Prices!G436)</f>
        <v>-2.224737339216791E-2</v>
      </c>
      <c r="H440" s="113">
        <f>+LN(Prices!H437/Prices!H436)</f>
        <v>-1.4918467250361934E-2</v>
      </c>
      <c r="I440" s="113">
        <f>+LN(Prices!I437/Prices!I436)</f>
        <v>7.1127269831736638E-3</v>
      </c>
      <c r="J440" s="113">
        <f>+LN(Prices!J437/Prices!J436)</f>
        <v>-3.9916607405442436E-2</v>
      </c>
      <c r="K440" s="114">
        <f>+LN(Prices!K437/Prices!K436)</f>
        <v>8.1564551132336498E-4</v>
      </c>
      <c r="L440" s="118">
        <f>+LN(Prices!L437/Prices!L436)</f>
        <v>-1.0420343712387849E-2</v>
      </c>
      <c r="M440" s="118">
        <f t="array" ref="M440">+MMULT(B440:K440,w)</f>
        <v>-1.3898897601071394E-2</v>
      </c>
      <c r="P440">
        <v>20050921</v>
      </c>
      <c r="Q440" s="113">
        <v>-1.03E-2</v>
      </c>
      <c r="R440" s="113">
        <v>-5.1000000000000004E-3</v>
      </c>
      <c r="S440" s="113">
        <v>4.1999999999999997E-3</v>
      </c>
    </row>
    <row r="441" spans="1:19" x14ac:dyDescent="0.35">
      <c r="A441" s="110">
        <v>38617</v>
      </c>
      <c r="B441" s="112">
        <f>+LN(Prices!B438/Prices!B437)</f>
        <v>-5.9013059657895637E-3</v>
      </c>
      <c r="C441" s="113">
        <f>+LN(Prices!C438/Prices!C437)</f>
        <v>-4.0476144647638556E-3</v>
      </c>
      <c r="D441" s="113">
        <f>+LN(Prices!D438/Prices!D437)</f>
        <v>2.1871591284082915E-3</v>
      </c>
      <c r="E441" s="113">
        <f>+LN(Prices!E438/Prices!E437)</f>
        <v>1.7161929729379195E-2</v>
      </c>
      <c r="F441" s="113">
        <f>+LN(Prices!F438/Prices!F437)</f>
        <v>1.4461960216168945E-2</v>
      </c>
      <c r="G441" s="113">
        <f>+LN(Prices!G438/Prices!G437)</f>
        <v>4.1051346249778561E-2</v>
      </c>
      <c r="H441" s="113">
        <f>+LN(Prices!H438/Prices!H437)</f>
        <v>1.9921455648764297E-2</v>
      </c>
      <c r="I441" s="113">
        <f>+LN(Prices!I438/Prices!I437)</f>
        <v>6.1545926902071132E-3</v>
      </c>
      <c r="J441" s="113">
        <f>+LN(Prices!J438/Prices!J437)</f>
        <v>4.9650293826289252E-3</v>
      </c>
      <c r="K441" s="114">
        <f>+LN(Prices!K438/Prices!K437)</f>
        <v>2.4482682756253645E-3</v>
      </c>
      <c r="L441" s="118">
        <f>+LN(Prices!L438/Prices!L437)</f>
        <v>3.5280619492014686E-3</v>
      </c>
      <c r="M441" s="118">
        <f t="array" ref="M441">+MMULT(B441:K441,w)</f>
        <v>9.8402820890407267E-3</v>
      </c>
      <c r="P441">
        <v>20050922</v>
      </c>
      <c r="Q441" s="113">
        <v>3.0000000000000001E-3</v>
      </c>
      <c r="R441" s="113">
        <v>-5.0000000000000001E-4</v>
      </c>
      <c r="S441" s="113">
        <v>-2.8000000000000004E-3</v>
      </c>
    </row>
    <row r="442" spans="1:19" x14ac:dyDescent="0.35">
      <c r="A442" s="110">
        <v>38618</v>
      </c>
      <c r="B442" s="112">
        <f>+LN(Prices!B439/Prices!B438)</f>
        <v>-2.7684777342589276E-3</v>
      </c>
      <c r="C442" s="113">
        <f>+LN(Prices!C439/Prices!C438)</f>
        <v>2.4735501089273734E-2</v>
      </c>
      <c r="D442" s="113">
        <f>+LN(Prices!D439/Prices!D438)</f>
        <v>2.8050509276086816E-3</v>
      </c>
      <c r="E442" s="113">
        <f>+LN(Prices!E439/Prices!E438)</f>
        <v>-8.2450675361042683E-2</v>
      </c>
      <c r="F442" s="113">
        <f>+LN(Prices!F439/Prices!F438)</f>
        <v>-3.3151244137963587E-3</v>
      </c>
      <c r="G442" s="113">
        <f>+LN(Prices!G439/Prices!G438)</f>
        <v>2.3018383946175489E-2</v>
      </c>
      <c r="H442" s="113">
        <f>+LN(Prices!H439/Prices!H438)</f>
        <v>2.6106577067929542E-3</v>
      </c>
      <c r="I442" s="113">
        <f>+LN(Prices!I439/Prices!I438)</f>
        <v>1.7126154813172045E-2</v>
      </c>
      <c r="J442" s="113">
        <f>+LN(Prices!J439/Prices!J438)</f>
        <v>3.4081634514273589E-2</v>
      </c>
      <c r="K442" s="114">
        <f>+LN(Prices!K439/Prices!K438)</f>
        <v>-7.3575055061816637E-3</v>
      </c>
      <c r="L442" s="118">
        <f>+LN(Prices!L439/Prices!L438)</f>
        <v>2.7969729394223737E-3</v>
      </c>
      <c r="M442" s="118">
        <f t="array" ref="M442">+MMULT(B442:K442,w)</f>
        <v>8.485599982016867E-4</v>
      </c>
      <c r="P442">
        <v>20050923</v>
      </c>
      <c r="Q442" s="113">
        <v>1.5E-3</v>
      </c>
      <c r="R442" s="113">
        <v>5.6999999999999993E-3</v>
      </c>
      <c r="S442" s="113">
        <v>5.0000000000000001E-4</v>
      </c>
    </row>
    <row r="443" spans="1:19" x14ac:dyDescent="0.35">
      <c r="A443" s="110">
        <v>38621</v>
      </c>
      <c r="B443" s="112">
        <f>+LN(Prices!B440/Prices!B439)</f>
        <v>0</v>
      </c>
      <c r="C443" s="113">
        <f>+LN(Prices!C440/Prices!C439)</f>
        <v>1.1964332659574833E-2</v>
      </c>
      <c r="D443" s="113">
        <f>+LN(Prices!D440/Prices!D439)</f>
        <v>1.5549684364699059E-3</v>
      </c>
      <c r="E443" s="113">
        <f>+LN(Prices!E440/Prices!E439)</f>
        <v>-4.0220673652299112E-3</v>
      </c>
      <c r="F443" s="113">
        <f>+LN(Prices!F440/Prices!F439)</f>
        <v>-7.2319053787120195E-3</v>
      </c>
      <c r="G443" s="113">
        <f>+LN(Prices!G440/Prices!G439)</f>
        <v>-8.3091462690988195E-3</v>
      </c>
      <c r="H443" s="113">
        <f>+LN(Prices!H440/Prices!H439)</f>
        <v>2.6892769971965862E-2</v>
      </c>
      <c r="I443" s="113">
        <f>+LN(Prices!I440/Prices!I439)</f>
        <v>-8.0762485468774299E-3</v>
      </c>
      <c r="J443" s="113">
        <f>+LN(Prices!J440/Prices!J439)</f>
        <v>2.7892818778206787E-2</v>
      </c>
      <c r="K443" s="114">
        <f>+LN(Prices!K440/Prices!K439)</f>
        <v>-6.5869595478750551E-3</v>
      </c>
      <c r="L443" s="118">
        <f>+LN(Prices!L440/Prices!L439)</f>
        <v>7.0596992701876197E-4</v>
      </c>
      <c r="M443" s="118">
        <f t="array" ref="M443">+MMULT(B443:K443,w)</f>
        <v>3.4078562738424161E-3</v>
      </c>
      <c r="P443">
        <v>20050926</v>
      </c>
      <c r="Q443" s="113">
        <v>1.1999999999999999E-3</v>
      </c>
      <c r="R443" s="113">
        <v>5.1000000000000004E-3</v>
      </c>
      <c r="S443" s="113">
        <v>1.5E-3</v>
      </c>
    </row>
    <row r="444" spans="1:19" x14ac:dyDescent="0.35">
      <c r="A444" s="110">
        <v>38622</v>
      </c>
      <c r="B444" s="112">
        <f>+LN(Prices!B441/Prices!B440)</f>
        <v>2.7684777342589675E-3</v>
      </c>
      <c r="C444" s="113">
        <f>+LN(Prices!C441/Prices!C440)</f>
        <v>-7.4505870827126707E-3</v>
      </c>
      <c r="D444" s="113">
        <f>+LN(Prices!D441/Prices!D440)</f>
        <v>9.2793737292399987E-3</v>
      </c>
      <c r="E444" s="113">
        <f>+LN(Prices!E441/Prices!E440)</f>
        <v>-5.6616312416973135E-3</v>
      </c>
      <c r="F444" s="113">
        <f>+LN(Prices!F441/Prices!F440)</f>
        <v>-1.1222013068791741E-2</v>
      </c>
      <c r="G444" s="113">
        <f>+LN(Prices!G441/Prices!G440)</f>
        <v>1.367330190020986E-2</v>
      </c>
      <c r="H444" s="113">
        <f>+LN(Prices!H441/Prices!H440)</f>
        <v>-4.1618557182792771E-3</v>
      </c>
      <c r="I444" s="113">
        <f>+LN(Prices!I441/Prices!I440)</f>
        <v>-1.1264448363697722E-3</v>
      </c>
      <c r="J444" s="113">
        <f>+LN(Prices!J441/Prices!J440)</f>
        <v>5.9071901732861143E-3</v>
      </c>
      <c r="K444" s="114">
        <f>+LN(Prices!K441/Prices!K440)</f>
        <v>-1.6232331825785422E-2</v>
      </c>
      <c r="L444" s="118">
        <f>+LN(Prices!L441/Prices!L440)</f>
        <v>-2.5591254377922328E-3</v>
      </c>
      <c r="M444" s="118">
        <f t="array" ref="M444">+MMULT(B444:K444,w)</f>
        <v>-1.4226520236641257E-3</v>
      </c>
      <c r="P444">
        <v>20050927</v>
      </c>
      <c r="Q444" s="113">
        <v>-2.0000000000000001E-4</v>
      </c>
      <c r="R444" s="113">
        <v>-8.9999999999999998E-4</v>
      </c>
      <c r="S444" s="113">
        <v>-1E-4</v>
      </c>
    </row>
    <row r="445" spans="1:19" x14ac:dyDescent="0.35">
      <c r="A445" s="110">
        <v>38623</v>
      </c>
      <c r="B445" s="112">
        <f>+LN(Prices!B442/Prices!B441)</f>
        <v>1.2936259545573292E-2</v>
      </c>
      <c r="C445" s="113">
        <f>+LN(Prices!C442/Prices!C441)</f>
        <v>-4.5173195548313318E-2</v>
      </c>
      <c r="D445" s="113">
        <f>+LN(Prices!D442/Prices!D441)</f>
        <v>-4.0104943465674933E-3</v>
      </c>
      <c r="E445" s="113">
        <f>+LN(Prices!E442/Prices!E441)</f>
        <v>-1.1420341691366687E-2</v>
      </c>
      <c r="F445" s="113">
        <f>+LN(Prices!F442/Prices!F441)</f>
        <v>1.1222013068791665E-2</v>
      </c>
      <c r="G445" s="113">
        <f>+LN(Prices!G442/Prices!G441)</f>
        <v>-2.4721891453891483E-3</v>
      </c>
      <c r="H445" s="113">
        <f>+LN(Prices!H442/Prices!H441)</f>
        <v>4.853817457340882E-3</v>
      </c>
      <c r="I445" s="113">
        <f>+LN(Prices!I442/Prices!I441)</f>
        <v>3.6006835865501755E-3</v>
      </c>
      <c r="J445" s="113">
        <f>+LN(Prices!J442/Prices!J441)</f>
        <v>1.6687913343289142E-2</v>
      </c>
      <c r="K445" s="114">
        <f>+LN(Prices!K442/Prices!K441)</f>
        <v>5.0222664182289515E-3</v>
      </c>
      <c r="L445" s="118">
        <f>+LN(Prices!L442/Prices!L441)</f>
        <v>-1.9122591749144383E-5</v>
      </c>
      <c r="M445" s="118">
        <f t="array" ref="M445">+MMULT(B445:K445,w)</f>
        <v>-8.7532673118625342E-4</v>
      </c>
      <c r="P445">
        <v>20050928</v>
      </c>
      <c r="Q445" s="113">
        <v>5.9999999999999995E-4</v>
      </c>
      <c r="R445" s="113">
        <v>-6.3E-3</v>
      </c>
      <c r="S445" s="113">
        <v>3.9000000000000003E-3</v>
      </c>
    </row>
    <row r="446" spans="1:19" x14ac:dyDescent="0.35">
      <c r="A446" s="110">
        <v>38624</v>
      </c>
      <c r="B446" s="112">
        <f>+LN(Prices!B443/Prices!B442)</f>
        <v>1.0467542382856085E-2</v>
      </c>
      <c r="C446" s="113">
        <f>+LN(Prices!C443/Prices!C442)</f>
        <v>2.4368537651005752E-2</v>
      </c>
      <c r="D446" s="113">
        <f>+LN(Prices!D443/Prices!D442)</f>
        <v>3.3736674611768221E-2</v>
      </c>
      <c r="E446" s="113">
        <f>+LN(Prices!E443/Prices!E442)</f>
        <v>1.0607691680646805E-2</v>
      </c>
      <c r="F446" s="113">
        <f>+LN(Prices!F443/Prices!F442)</f>
        <v>-3.3503331138199904E-3</v>
      </c>
      <c r="G446" s="113">
        <f>+LN(Prices!G443/Prices!G442)</f>
        <v>6.5789710980425605E-3</v>
      </c>
      <c r="H446" s="113">
        <f>+LN(Prices!H443/Prices!H442)</f>
        <v>3.2216942371933802E-2</v>
      </c>
      <c r="I446" s="113">
        <f>+LN(Prices!I443/Prices!I442)</f>
        <v>1.0727468723994072E-2</v>
      </c>
      <c r="J446" s="113">
        <f>+LN(Prices!J443/Prices!J442)</f>
        <v>2.855006309992162E-2</v>
      </c>
      <c r="K446" s="114">
        <f>+LN(Prices!K443/Prices!K442)</f>
        <v>2.1890616674664711E-2</v>
      </c>
      <c r="L446" s="118">
        <f>+LN(Prices!L443/Prices!L442)</f>
        <v>1.3372619927260921E-2</v>
      </c>
      <c r="M446" s="118">
        <f t="array" ref="M446">+MMULT(B446:K446,w)</f>
        <v>1.7579417518101364E-2</v>
      </c>
      <c r="P446">
        <v>20050929</v>
      </c>
      <c r="Q446" s="113">
        <v>9.1999999999999998E-3</v>
      </c>
      <c r="R446" s="113">
        <v>2.5000000000000001E-3</v>
      </c>
      <c r="S446" s="113">
        <v>-5.9999999999999995E-4</v>
      </c>
    </row>
    <row r="447" spans="1:19" x14ac:dyDescent="0.35">
      <c r="A447" s="110">
        <v>38625</v>
      </c>
      <c r="B447" s="112">
        <f>+LN(Prices!B444/Prices!B443)</f>
        <v>-8.130356133776535E-3</v>
      </c>
      <c r="C447" s="113">
        <f>+LN(Prices!C444/Prices!C443)</f>
        <v>2.398103166708207E-2</v>
      </c>
      <c r="D447" s="113">
        <f>+LN(Prices!D444/Prices!D443)</f>
        <v>1.1292839179344686E-2</v>
      </c>
      <c r="E447" s="113">
        <f>+LN(Prices!E444/Prices!E443)</f>
        <v>6.4742812524172947E-3</v>
      </c>
      <c r="F447" s="113">
        <f>+LN(Prices!F444/Prices!F443)</f>
        <v>3.3503331138199366E-3</v>
      </c>
      <c r="G447" s="113">
        <f>+LN(Prices!G444/Prices!G443)</f>
        <v>6.3128716354242775E-2</v>
      </c>
      <c r="H447" s="113">
        <f>+LN(Prices!H444/Prices!H443)</f>
        <v>1.1322132269779505E-2</v>
      </c>
      <c r="I447" s="113">
        <f>+LN(Prices!I444/Prices!I443)</f>
        <v>-5.3493496078177655E-3</v>
      </c>
      <c r="J447" s="113">
        <f>+LN(Prices!J444/Prices!J443)</f>
        <v>1.3181736702064281E-2</v>
      </c>
      <c r="K447" s="114">
        <f>+LN(Prices!K444/Prices!K443)</f>
        <v>6.9198175736959276E-3</v>
      </c>
      <c r="L447" s="118">
        <f>+LN(Prices!L444/Prices!L443)</f>
        <v>7.3506013088066001E-3</v>
      </c>
      <c r="M447" s="118">
        <f t="array" ref="M447">+MMULT(B447:K447,w)</f>
        <v>1.2617118237085216E-2</v>
      </c>
      <c r="P447">
        <v>20050930</v>
      </c>
      <c r="Q447" s="113">
        <v>2E-3</v>
      </c>
      <c r="R447" s="113">
        <v>3.2000000000000002E-3</v>
      </c>
      <c r="S447" s="113">
        <v>-3.4000000000000002E-3</v>
      </c>
    </row>
    <row r="448" spans="1:19" x14ac:dyDescent="0.35">
      <c r="A448" s="110">
        <v>38628</v>
      </c>
      <c r="B448" s="112">
        <f>+LN(Prices!B445/Prices!B444)</f>
        <v>-8.9802734407275434E-3</v>
      </c>
      <c r="C448" s="113">
        <f>+LN(Prices!C445/Prices!C444)</f>
        <v>1.5353792935352075E-2</v>
      </c>
      <c r="D448" s="113">
        <f>+LN(Prices!D445/Prices!D444)</f>
        <v>-2.0707003405462448E-3</v>
      </c>
      <c r="E448" s="113">
        <f>+LN(Prices!E445/Prices!E444)</f>
        <v>-1.6167739528214417E-3</v>
      </c>
      <c r="F448" s="113">
        <f>+LN(Prices!F445/Prices!F444)</f>
        <v>-1.0097216124355511E-2</v>
      </c>
      <c r="G448" s="113">
        <f>+LN(Prices!G445/Prices!G444)</f>
        <v>2.4701997018789563E-2</v>
      </c>
      <c r="H448" s="113">
        <f>+LN(Prices!H445/Prices!H444)</f>
        <v>1.5551731678388905E-2</v>
      </c>
      <c r="I448" s="113">
        <f>+LN(Prices!I445/Prices!I444)</f>
        <v>6.6822277598311648E-3</v>
      </c>
      <c r="J448" s="113">
        <f>+LN(Prices!J445/Prices!J444)</f>
        <v>1.8089364670112684E-2</v>
      </c>
      <c r="K448" s="114">
        <f>+LN(Prices!K445/Prices!K444)</f>
        <v>-2.0305867312146717E-3</v>
      </c>
      <c r="L448" s="118">
        <f>+LN(Prices!L445/Prices!L444)</f>
        <v>2.4506988647222025E-3</v>
      </c>
      <c r="M448" s="118">
        <f t="array" ref="M448">+MMULT(B448:K448,w)</f>
        <v>5.5583563472808989E-3</v>
      </c>
      <c r="P448">
        <v>20051003</v>
      </c>
      <c r="Q448" s="113">
        <v>0</v>
      </c>
      <c r="R448" s="113">
        <v>4.5999999999999999E-3</v>
      </c>
      <c r="S448" s="113">
        <v>4.0000000000000002E-4</v>
      </c>
    </row>
    <row r="449" spans="1:19" x14ac:dyDescent="0.35">
      <c r="A449" s="110">
        <v>38629</v>
      </c>
      <c r="B449" s="112">
        <f>+LN(Prices!B446/Prices!B445)</f>
        <v>-2.0602962768541244E-2</v>
      </c>
      <c r="C449" s="113">
        <f>+LN(Prices!C446/Prices!C445)</f>
        <v>-1.2748732162740788E-2</v>
      </c>
      <c r="D449" s="113">
        <f>+LN(Prices!D446/Prices!D445)</f>
        <v>-5.9400234055328677E-3</v>
      </c>
      <c r="E449" s="113">
        <f>+LN(Prices!E446/Prices!E445)</f>
        <v>-1.137397816550139E-2</v>
      </c>
      <c r="F449" s="113">
        <f>+LN(Prices!F446/Prices!F445)</f>
        <v>-3.9485380459018836E-3</v>
      </c>
      <c r="G449" s="113">
        <f>+LN(Prices!G446/Prices!G445)</f>
        <v>1.3052581357724894E-2</v>
      </c>
      <c r="H449" s="113">
        <f>+LN(Prices!H446/Prices!H445)</f>
        <v>-2.375304108530861E-2</v>
      </c>
      <c r="I449" s="113">
        <f>+LN(Prices!I446/Prices!I445)</f>
        <v>1.2353584025276957E-2</v>
      </c>
      <c r="J449" s="113">
        <f>+LN(Prices!J446/Prices!J445)</f>
        <v>-5.1990916345794169E-2</v>
      </c>
      <c r="K449" s="114">
        <f>+LN(Prices!K446/Prices!K445)</f>
        <v>-4.0735853311580769E-3</v>
      </c>
      <c r="L449" s="118">
        <f>+LN(Prices!L446/Prices!L445)</f>
        <v>-6.2790533465877417E-3</v>
      </c>
      <c r="M449" s="118">
        <f t="array" ref="M449">+MMULT(B449:K449,w)</f>
        <v>-1.0902561192747719E-2</v>
      </c>
      <c r="P449">
        <v>20051004</v>
      </c>
      <c r="Q449" s="113">
        <v>-9.7000000000000003E-3</v>
      </c>
      <c r="R449" s="113">
        <v>2.3999999999999998E-3</v>
      </c>
      <c r="S449" s="113">
        <v>-3.2000000000000002E-3</v>
      </c>
    </row>
    <row r="450" spans="1:19" x14ac:dyDescent="0.35">
      <c r="A450" s="110">
        <v>38630</v>
      </c>
      <c r="B450" s="112">
        <f>+LN(Prices!B447/Prices!B446)</f>
        <v>-1.2485684098055002E-2</v>
      </c>
      <c r="C450" s="113">
        <f>+LN(Prices!C447/Prices!C446)</f>
        <v>-1.8212218013501924E-2</v>
      </c>
      <c r="D450" s="113">
        <f>+LN(Prices!D447/Prices!D446)</f>
        <v>-2.3859241858302893E-3</v>
      </c>
      <c r="E450" s="113">
        <f>+LN(Prices!E447/Prices!E446)</f>
        <v>-5.7358726059158717E-3</v>
      </c>
      <c r="F450" s="113">
        <f>+LN(Prices!F447/Prices!F446)</f>
        <v>-9.6708213644566346E-3</v>
      </c>
      <c r="G450" s="113">
        <f>+LN(Prices!G447/Prices!G446)</f>
        <v>-3.7754578376514393E-2</v>
      </c>
      <c r="H450" s="113">
        <f>+LN(Prices!H447/Prices!H446)</f>
        <v>-9.8412782641181546E-3</v>
      </c>
      <c r="I450" s="113">
        <f>+LN(Prices!I447/Prices!I446)</f>
        <v>-1.0136911088033704E-2</v>
      </c>
      <c r="J450" s="113">
        <f>+LN(Prices!J447/Prices!J446)</f>
        <v>-1.4888612493750637E-2</v>
      </c>
      <c r="K450" s="114">
        <f>+LN(Prices!K447/Prices!K446)</f>
        <v>-1.7709092935560406E-2</v>
      </c>
      <c r="L450" s="118">
        <f>+LN(Prices!L447/Prices!L446)</f>
        <v>-1.5168933063970087E-2</v>
      </c>
      <c r="M450" s="118">
        <f t="array" ref="M450">+MMULT(B450:K450,w)</f>
        <v>-1.38820993425737E-2</v>
      </c>
      <c r="P450">
        <v>20051005</v>
      </c>
      <c r="Q450" s="113">
        <v>-1.6299999999999999E-2</v>
      </c>
      <c r="R450" s="113">
        <v>-1.01E-2</v>
      </c>
      <c r="S450" s="113">
        <v>-3.5999999999999999E-3</v>
      </c>
    </row>
    <row r="451" spans="1:19" x14ac:dyDescent="0.35">
      <c r="A451" s="110">
        <v>38631</v>
      </c>
      <c r="B451" s="112">
        <f>+LN(Prices!B448/Prices!B447)</f>
        <v>2.4268743722115332E-3</v>
      </c>
      <c r="C451" s="113">
        <f>+LN(Prices!C448/Prices!C447)</f>
        <v>-2.0683202304908256E-2</v>
      </c>
      <c r="D451" s="113">
        <f>+LN(Prices!D448/Prices!D447)</f>
        <v>9.2139156828596799E-3</v>
      </c>
      <c r="E451" s="113">
        <f>+LN(Prices!E448/Prices!E447)</f>
        <v>-1.1571399600351641E-2</v>
      </c>
      <c r="F451" s="113">
        <f>+LN(Prices!F448/Prices!F447)</f>
        <v>1.3057119084152873E-2</v>
      </c>
      <c r="G451" s="113">
        <f>+LN(Prices!G448/Prices!G447)</f>
        <v>-1.1999369831638426E-2</v>
      </c>
      <c r="H451" s="113">
        <f>+LN(Prices!H448/Prices!H447)</f>
        <v>-1.0847563994950418E-2</v>
      </c>
      <c r="I451" s="113">
        <f>+LN(Prices!I448/Prices!I447)</f>
        <v>-2.2396214567610612E-2</v>
      </c>
      <c r="J451" s="113">
        <f>+LN(Prices!J448/Prices!J447)</f>
        <v>-7.1085392372949741E-3</v>
      </c>
      <c r="K451" s="114">
        <f>+LN(Prices!K448/Prices!K447)</f>
        <v>-1.2960323785030205E-2</v>
      </c>
      <c r="L451" s="118">
        <f>+LN(Prices!L448/Prices!L447)</f>
        <v>-1.1893395348732757E-2</v>
      </c>
      <c r="M451" s="118">
        <f t="array" ref="M451">+MMULT(B451:K451,w)</f>
        <v>-7.2868704182560452E-3</v>
      </c>
      <c r="P451">
        <v>20051006</v>
      </c>
      <c r="Q451" s="113">
        <v>-5.6999999999999993E-3</v>
      </c>
      <c r="R451" s="113">
        <v>-3.3E-3</v>
      </c>
      <c r="S451" s="113">
        <v>5.9999999999999995E-4</v>
      </c>
    </row>
    <row r="452" spans="1:19" x14ac:dyDescent="0.35">
      <c r="A452" s="110">
        <v>38632</v>
      </c>
      <c r="B452" s="112">
        <f>+LN(Prices!B449/Prices!B448)</f>
        <v>-5.6768506443799398E-3</v>
      </c>
      <c r="C452" s="113">
        <f>+LN(Prices!C449/Prices!C448)</f>
        <v>-7.7602304477544888E-3</v>
      </c>
      <c r="D452" s="113">
        <f>+LN(Prices!D449/Prices!D448)</f>
        <v>1.0594566431395894E-2</v>
      </c>
      <c r="E452" s="113">
        <f>+LN(Prices!E449/Prices!E448)</f>
        <v>-4.1627938496958958E-3</v>
      </c>
      <c r="F452" s="113">
        <f>+LN(Prices!F449/Prices!F448)</f>
        <v>-5.6522886630675237E-3</v>
      </c>
      <c r="G452" s="113">
        <f>+LN(Prices!G449/Prices!G448)</f>
        <v>5.93410422874927E-2</v>
      </c>
      <c r="H452" s="113">
        <f>+LN(Prices!H449/Prices!H448)</f>
        <v>-6.6112175146621696E-3</v>
      </c>
      <c r="I452" s="113">
        <f>+LN(Prices!I449/Prices!I448)</f>
        <v>-5.2232278538274024E-3</v>
      </c>
      <c r="J452" s="113">
        <f>+LN(Prices!J449/Prices!J448)</f>
        <v>7.1085392372948883E-3</v>
      </c>
      <c r="K452" s="114">
        <f>+LN(Prices!K449/Prices!K448)</f>
        <v>2.524422370141134E-3</v>
      </c>
      <c r="L452" s="118">
        <f>+LN(Prices!L449/Prices!L448)</f>
        <v>1.9171020327030572E-3</v>
      </c>
      <c r="M452" s="118">
        <f t="array" ref="M452">+MMULT(B452:K452,w)</f>
        <v>4.4481961352937196E-3</v>
      </c>
      <c r="P452">
        <v>20051007</v>
      </c>
      <c r="Q452" s="113">
        <v>4.1999999999999997E-3</v>
      </c>
      <c r="R452" s="113">
        <v>3.2000000000000002E-3</v>
      </c>
      <c r="S452" s="113">
        <v>2.2000000000000001E-3</v>
      </c>
    </row>
    <row r="453" spans="1:19" x14ac:dyDescent="0.35">
      <c r="A453" s="110">
        <v>38635</v>
      </c>
      <c r="B453" s="112">
        <f>+LN(Prices!B450/Prices!B449)</f>
        <v>-5.3007300203737756E-3</v>
      </c>
      <c r="C453" s="113">
        <f>+LN(Prices!C450/Prices!C449)</f>
        <v>-1.8301050817795306E-2</v>
      </c>
      <c r="D453" s="113">
        <f>+LN(Prices!D450/Prices!D449)</f>
        <v>1.0773142481532003E-2</v>
      </c>
      <c r="E453" s="113">
        <f>+LN(Prices!E450/Prices!E449)</f>
        <v>2.5050223389381839E-3</v>
      </c>
      <c r="F453" s="113">
        <f>+LN(Prices!F450/Prices!F449)</f>
        <v>-7.9747826795266881E-3</v>
      </c>
      <c r="G453" s="113">
        <f>+LN(Prices!G450/Prices!G449)</f>
        <v>5.1495108884020424E-2</v>
      </c>
      <c r="H453" s="113">
        <f>+LN(Prices!H450/Prices!H449)</f>
        <v>9.1449480538794889E-4</v>
      </c>
      <c r="I453" s="113">
        <f>+LN(Prices!I450/Prices!I449)</f>
        <v>-5.4800277033365116E-3</v>
      </c>
      <c r="J453" s="113">
        <f>+LN(Prices!J450/Prices!J449)</f>
        <v>-3.7788406061656288E-2</v>
      </c>
      <c r="K453" s="114">
        <f>+LN(Prices!K450/Prices!K449)</f>
        <v>-1.6936254207001483E-2</v>
      </c>
      <c r="L453" s="118">
        <f>+LN(Prices!L450/Prices!L449)</f>
        <v>-5.7559031067876158E-3</v>
      </c>
      <c r="M453" s="118">
        <f t="array" ref="M453">+MMULT(B453:K453,w)</f>
        <v>-2.6093482979811494E-3</v>
      </c>
      <c r="P453">
        <v>20051010</v>
      </c>
      <c r="Q453" s="113">
        <v>-7.3000000000000001E-3</v>
      </c>
      <c r="R453" s="113">
        <v>-7.000000000000001E-4</v>
      </c>
      <c r="S453" s="113">
        <v>-2.8999999999999998E-3</v>
      </c>
    </row>
    <row r="454" spans="1:19" x14ac:dyDescent="0.35">
      <c r="A454" s="110">
        <v>38636</v>
      </c>
      <c r="B454" s="112">
        <f>+LN(Prices!B451/Prices!B450)</f>
        <v>-2.0443277045793197E-3</v>
      </c>
      <c r="C454" s="113">
        <f>+LN(Prices!C451/Prices!C450)</f>
        <v>2.3937850772440733E-2</v>
      </c>
      <c r="D454" s="113">
        <f>+LN(Prices!D451/Prices!D450)</f>
        <v>-1.2531127112429907E-2</v>
      </c>
      <c r="E454" s="113">
        <f>+LN(Prices!E451/Prices!E450)</f>
        <v>5.8120360375489384E-3</v>
      </c>
      <c r="F454" s="113">
        <f>+LN(Prices!F451/Prices!F450)</f>
        <v>-1.7302388065030219E-2</v>
      </c>
      <c r="G454" s="113">
        <f>+LN(Prices!G451/Prices!G450)</f>
        <v>-1.687210497936853E-2</v>
      </c>
      <c r="H454" s="113">
        <f>+LN(Prices!H451/Prices!H450)</f>
        <v>-8.2607170073665977E-3</v>
      </c>
      <c r="I454" s="113">
        <f>+LN(Prices!I451/Prices!I450)</f>
        <v>-5.0489937919417933E-3</v>
      </c>
      <c r="J454" s="113">
        <f>+LN(Prices!J451/Prices!J450)</f>
        <v>7.7586596099602752E-3</v>
      </c>
      <c r="K454" s="114">
        <f>+LN(Prices!K451/Prices!K450)</f>
        <v>0</v>
      </c>
      <c r="L454" s="118">
        <f>+LN(Prices!L451/Prices!L450)</f>
        <v>-4.9768433737059602E-3</v>
      </c>
      <c r="M454" s="118">
        <f t="array" ref="M454">+MMULT(B454:K454,w)</f>
        <v>-2.4551112240766416E-3</v>
      </c>
      <c r="P454">
        <v>20051011</v>
      </c>
      <c r="Q454" s="113">
        <v>-3.3E-3</v>
      </c>
      <c r="R454" s="113">
        <v>-9.7000000000000003E-3</v>
      </c>
      <c r="S454" s="113">
        <v>2.8000000000000004E-3</v>
      </c>
    </row>
    <row r="455" spans="1:19" x14ac:dyDescent="0.35">
      <c r="A455" s="110">
        <v>38637</v>
      </c>
      <c r="B455" s="112">
        <f>+LN(Prices!B452/Prices!B451)</f>
        <v>-4.517300207610651E-3</v>
      </c>
      <c r="C455" s="113">
        <f>+LN(Prices!C452/Prices!C451)</f>
        <v>-4.6413363351464822E-2</v>
      </c>
      <c r="D455" s="113">
        <f>+LN(Prices!D452/Prices!D451)</f>
        <v>-4.9978054933323456E-3</v>
      </c>
      <c r="E455" s="113">
        <f>+LN(Prices!E452/Prices!E451)</f>
        <v>-6.6463464406140193E-3</v>
      </c>
      <c r="F455" s="113">
        <f>+LN(Prices!F452/Prices!F451)</f>
        <v>1.3863262781044289E-2</v>
      </c>
      <c r="G455" s="113">
        <f>+LN(Prices!G452/Prices!G451)</f>
        <v>-2.5126950077421759E-2</v>
      </c>
      <c r="H455" s="113">
        <f>+LN(Prices!H452/Prices!H451)</f>
        <v>-1.9779586086976032E-2</v>
      </c>
      <c r="I455" s="113">
        <f>+LN(Prices!I452/Prices!I451)</f>
        <v>-2.58738797381944E-2</v>
      </c>
      <c r="J455" s="113">
        <f>+LN(Prices!J452/Prices!J451)</f>
        <v>-0.10350164617282663</v>
      </c>
      <c r="K455" s="114">
        <f>+LN(Prices!K452/Prices!K451)</f>
        <v>-7.7170333139142608E-3</v>
      </c>
      <c r="L455" s="118">
        <f>+LN(Prices!L452/Prices!L451)</f>
        <v>-1.1841340779418934E-2</v>
      </c>
      <c r="M455" s="118">
        <f t="array" ref="M455">+MMULT(B455:K455,w)</f>
        <v>-2.3071064810131062E-2</v>
      </c>
      <c r="P455">
        <v>20051012</v>
      </c>
      <c r="Q455" s="113">
        <v>-7.9000000000000008E-3</v>
      </c>
      <c r="R455" s="113">
        <v>-4.8999999999999998E-3</v>
      </c>
      <c r="S455" s="113">
        <v>-4.0000000000000002E-4</v>
      </c>
    </row>
    <row r="456" spans="1:19" x14ac:dyDescent="0.35">
      <c r="A456" s="110">
        <v>38638</v>
      </c>
      <c r="B456" s="112">
        <f>+LN(Prices!B453/Prices!B452)</f>
        <v>1.1862357932563775E-2</v>
      </c>
      <c r="C456" s="113">
        <f>+LN(Prices!C453/Prices!C452)</f>
        <v>8.7240493745541756E-2</v>
      </c>
      <c r="D456" s="113">
        <f>+LN(Prices!D453/Prices!D452)</f>
        <v>-1.6642286032856255E-2</v>
      </c>
      <c r="E456" s="113">
        <f>+LN(Prices!E453/Prices!E452)</f>
        <v>6.6463464406140722E-3</v>
      </c>
      <c r="F456" s="113">
        <f>+LN(Prices!F453/Prices!F452)</f>
        <v>-7.4838179623781635E-3</v>
      </c>
      <c r="G456" s="113">
        <f>+LN(Prices!G453/Prices!G452)</f>
        <v>1.4077113890836592E-2</v>
      </c>
      <c r="H456" s="113">
        <f>+LN(Prices!H453/Prices!H452)</f>
        <v>1.643771651087941E-3</v>
      </c>
      <c r="I456" s="113">
        <f>+LN(Prices!I453/Prices!I452)</f>
        <v>-1.546568792567094E-2</v>
      </c>
      <c r="J456" s="113">
        <f>+LN(Prices!J453/Prices!J452)</f>
        <v>2.9558802241544429E-2</v>
      </c>
      <c r="K456" s="114">
        <f>+LN(Prices!K453/Prices!K452)</f>
        <v>-1.7205127547549159E-3</v>
      </c>
      <c r="L456" s="118">
        <f>+LN(Prices!L453/Prices!L452)</f>
        <v>8.2553930558213386E-3</v>
      </c>
      <c r="M456" s="118">
        <f t="array" ref="M456">+MMULT(B456:K456,w)</f>
        <v>1.0971658122652833E-2</v>
      </c>
      <c r="P456">
        <v>20051013</v>
      </c>
      <c r="Q456" s="113">
        <v>-8.9999999999999998E-4</v>
      </c>
      <c r="R456" s="113">
        <v>4.8999999999999998E-3</v>
      </c>
      <c r="S456" s="113">
        <v>-8.8000000000000005E-3</v>
      </c>
    </row>
    <row r="457" spans="1:19" x14ac:dyDescent="0.35">
      <c r="A457" s="110">
        <v>38639</v>
      </c>
      <c r="B457" s="112">
        <f>+LN(Prices!B454/Prices!B453)</f>
        <v>3.2499762721683268E-3</v>
      </c>
      <c r="C457" s="113">
        <f>+LN(Prices!C454/Prices!C453)</f>
        <v>4.8229078695817594E-3</v>
      </c>
      <c r="D457" s="113">
        <f>+LN(Prices!D454/Prices!D453)</f>
        <v>4.4849828505998616E-3</v>
      </c>
      <c r="E457" s="113">
        <f>+LN(Prices!E454/Prices!E453)</f>
        <v>1.8856167597475368E-2</v>
      </c>
      <c r="F457" s="113">
        <f>+LN(Prices!F454/Prices!F453)</f>
        <v>-1.7369699953700035E-3</v>
      </c>
      <c r="G457" s="113">
        <f>+LN(Prices!G454/Prices!G453)</f>
        <v>3.0358844025526084E-2</v>
      </c>
      <c r="H457" s="113">
        <f>+LN(Prices!H454/Prices!H453)</f>
        <v>2.7081854142836051E-2</v>
      </c>
      <c r="I457" s="113">
        <f>+LN(Prices!I454/Prices!I453)</f>
        <v>5.5005351373168246E-3</v>
      </c>
      <c r="J457" s="113">
        <f>+LN(Prices!J454/Prices!J453)</f>
        <v>-2.0551867684759612E-2</v>
      </c>
      <c r="K457" s="114">
        <f>+LN(Prices!K454/Prices!K453)</f>
        <v>1.2878519119586553E-3</v>
      </c>
      <c r="L457" s="118">
        <f>+LN(Prices!L454/Prices!L453)</f>
        <v>6.8159414514714772E-3</v>
      </c>
      <c r="M457" s="118">
        <f t="array" ref="M457">+MMULT(B457:K457,w)</f>
        <v>7.3354282127333316E-3</v>
      </c>
      <c r="P457">
        <v>20051014</v>
      </c>
      <c r="Q457" s="113">
        <v>9.1999999999999998E-3</v>
      </c>
      <c r="R457" s="113">
        <v>5.1999999999999998E-3</v>
      </c>
      <c r="S457" s="113">
        <v>-5.9999999999999995E-4</v>
      </c>
    </row>
    <row r="458" spans="1:19" x14ac:dyDescent="0.35">
      <c r="A458" s="110">
        <v>38642</v>
      </c>
      <c r="B458" s="112">
        <f>+LN(Prices!B455/Prices!B454)</f>
        <v>-5.6906837011379248E-3</v>
      </c>
      <c r="C458" s="113">
        <f>+LN(Prices!C455/Prices!C454)</f>
        <v>-1.041262199452502E-2</v>
      </c>
      <c r="D458" s="113">
        <f>+LN(Prices!D455/Prices!D454)</f>
        <v>1.8913093306486557E-2</v>
      </c>
      <c r="E458" s="113">
        <f>+LN(Prices!E455/Prices!E454)</f>
        <v>5.6708182475025326E-3</v>
      </c>
      <c r="F458" s="113">
        <f>+LN(Prices!F455/Prices!F454)</f>
        <v>-5.8032780763289131E-3</v>
      </c>
      <c r="G458" s="113">
        <f>+LN(Prices!G455/Prices!G454)</f>
        <v>1.1752641324600925E-2</v>
      </c>
      <c r="H458" s="113">
        <f>+LN(Prices!H455/Prices!H454)</f>
        <v>2.7701354665279357E-2</v>
      </c>
      <c r="I458" s="113">
        <f>+LN(Prices!I455/Prices!I454)</f>
        <v>6.1804741573799719E-3</v>
      </c>
      <c r="J458" s="113">
        <f>+LN(Prices!J455/Prices!J454)</f>
        <v>8.4586970508484325E-3</v>
      </c>
      <c r="K458" s="114">
        <f>+LN(Prices!K455/Prices!K454)</f>
        <v>9.8540596376029185E-3</v>
      </c>
      <c r="L458" s="118">
        <f>+LN(Prices!L455/Prices!L454)</f>
        <v>3.6132507791903881E-3</v>
      </c>
      <c r="M458" s="118">
        <f t="array" ref="M458">+MMULT(B458:K458,w)</f>
        <v>6.6624554617708848E-3</v>
      </c>
      <c r="P458">
        <v>20051017</v>
      </c>
      <c r="Q458" s="113">
        <v>2.8999999999999998E-3</v>
      </c>
      <c r="R458" s="113">
        <v>-3.8E-3</v>
      </c>
      <c r="S458" s="113">
        <v>2.5000000000000001E-3</v>
      </c>
    </row>
    <row r="459" spans="1:19" x14ac:dyDescent="0.35">
      <c r="A459" s="110">
        <v>38643</v>
      </c>
      <c r="B459" s="112">
        <f>+LN(Prices!B456/Prices!B455)</f>
        <v>1.6278000011217034E-3</v>
      </c>
      <c r="C459" s="113">
        <f>+LN(Prices!C456/Prices!C455)</f>
        <v>-2.3296721896901251E-2</v>
      </c>
      <c r="D459" s="113">
        <f>+LN(Prices!D456/Prices!D455)</f>
        <v>-1.3557531562052919E-2</v>
      </c>
      <c r="E459" s="113">
        <f>+LN(Prices!E456/Prices!E455)</f>
        <v>-8.0936826838679562E-4</v>
      </c>
      <c r="F459" s="113">
        <f>+LN(Prices!F456/Prices!F455)</f>
        <v>-1.1127625569777489E-2</v>
      </c>
      <c r="G459" s="113">
        <f>+LN(Prices!G456/Prices!G455)</f>
        <v>-5.8372006221907212E-2</v>
      </c>
      <c r="H459" s="113">
        <f>+LN(Prices!H456/Prices!H455)</f>
        <v>-8.2525281560782496E-3</v>
      </c>
      <c r="I459" s="113">
        <f>+LN(Prices!I456/Prices!I455)</f>
        <v>6.1452236029152897E-3</v>
      </c>
      <c r="J459" s="113">
        <f>+LN(Prices!J456/Prices!J455)</f>
        <v>-1.5087509202665791E-2</v>
      </c>
      <c r="K459" s="114">
        <f>+LN(Prices!K456/Prices!K455)</f>
        <v>1.1024640131307179E-2</v>
      </c>
      <c r="L459" s="118">
        <f>+LN(Prices!L456/Prices!L455)</f>
        <v>-7.4150926969572765E-3</v>
      </c>
      <c r="M459" s="118">
        <f t="array" ref="M459">+MMULT(B459:K459,w)</f>
        <v>-1.1170562714242554E-2</v>
      </c>
      <c r="P459">
        <v>20051018</v>
      </c>
      <c r="Q459" s="113">
        <v>-1.03E-2</v>
      </c>
      <c r="R459" s="113">
        <v>7.000000000000001E-4</v>
      </c>
      <c r="S459" s="113">
        <v>-4.5999999999999999E-3</v>
      </c>
    </row>
    <row r="460" spans="1:19" x14ac:dyDescent="0.35">
      <c r="A460" s="110">
        <v>38644</v>
      </c>
      <c r="B460" s="112">
        <f>+LN(Prices!B457/Prices!B456)</f>
        <v>2.0943173845243173E-2</v>
      </c>
      <c r="C460" s="113">
        <f>+LN(Prices!C457/Prices!C456)</f>
        <v>5.0978176443064918E-2</v>
      </c>
      <c r="D460" s="113">
        <f>+LN(Prices!D457/Prices!D456)</f>
        <v>6.351797087967527E-2</v>
      </c>
      <c r="E460" s="113">
        <f>+LN(Prices!E457/Prices!E456)</f>
        <v>-1.4655830711855684E-2</v>
      </c>
      <c r="F460" s="113">
        <f>+LN(Prices!F457/Prices!F456)</f>
        <v>1.2868325540978316E-2</v>
      </c>
      <c r="G460" s="113">
        <f>+LN(Prices!G457/Prices!G456)</f>
        <v>3.2260862218221477E-2</v>
      </c>
      <c r="H460" s="113">
        <f>+LN(Prices!H457/Prices!H456)</f>
        <v>2.6738970107250452E-2</v>
      </c>
      <c r="I460" s="113">
        <f>+LN(Prices!I457/Prices!I456)</f>
        <v>3.6315995350091765E-2</v>
      </c>
      <c r="J460" s="113">
        <f>+LN(Prices!J457/Prices!J456)</f>
        <v>1.3682685745216753E-2</v>
      </c>
      <c r="K460" s="114">
        <f>+LN(Prices!K457/Prices!K456)</f>
        <v>-1.2667362311585772E-3</v>
      </c>
      <c r="L460" s="118">
        <f>+LN(Prices!L457/Prices!L456)</f>
        <v>2.0064764976289069E-2</v>
      </c>
      <c r="M460" s="118">
        <f t="array" ref="M460">+MMULT(B460:K460,w)</f>
        <v>2.4138359318672784E-2</v>
      </c>
      <c r="P460">
        <v>20051019</v>
      </c>
      <c r="Q460" s="113">
        <v>1.4499999999999999E-2</v>
      </c>
      <c r="R460" s="113">
        <v>4.4000000000000003E-3</v>
      </c>
      <c r="S460" s="113">
        <v>-1.2999999999999999E-3</v>
      </c>
    </row>
    <row r="461" spans="1:19" x14ac:dyDescent="0.35">
      <c r="A461" s="110">
        <v>38645</v>
      </c>
      <c r="B461" s="112">
        <f>+LN(Prices!B458/Prices!B457)</f>
        <v>-1.2027502098211681E-2</v>
      </c>
      <c r="C461" s="113">
        <f>+LN(Prices!C458/Prices!C457)</f>
        <v>2.1601115534351425E-2</v>
      </c>
      <c r="D461" s="113">
        <f>+LN(Prices!D458/Prices!D457)</f>
        <v>-1.8266631268267244E-2</v>
      </c>
      <c r="E461" s="113">
        <f>+LN(Prices!E458/Prices!E457)</f>
        <v>-4.1080276866596417E-3</v>
      </c>
      <c r="F461" s="113">
        <f>+LN(Prices!F458/Prices!F457)</f>
        <v>-1.5821773751916277E-2</v>
      </c>
      <c r="G461" s="113">
        <f>+LN(Prices!G458/Prices!G457)</f>
        <v>-0.10086348979778148</v>
      </c>
      <c r="H461" s="113">
        <f>+LN(Prices!H458/Prices!H457)</f>
        <v>-1.8708590124917077E-2</v>
      </c>
      <c r="I461" s="113">
        <f>+LN(Prices!I458/Prices!I457)</f>
        <v>-1.5336749396447051E-2</v>
      </c>
      <c r="J461" s="113">
        <f>+LN(Prices!J458/Prices!J457)</f>
        <v>-1.6060808150184305E-2</v>
      </c>
      <c r="K461" s="114">
        <f>+LN(Prices!K458/Prices!K457)</f>
        <v>-2.9582881177291158E-3</v>
      </c>
      <c r="L461" s="118">
        <f>+LN(Prices!L458/Prices!L457)</f>
        <v>-8.9722859675828714E-3</v>
      </c>
      <c r="M461" s="118">
        <f t="array" ref="M461">+MMULT(B461:K461,w)</f>
        <v>-1.8255074485776245E-2</v>
      </c>
      <c r="P461">
        <v>20051020</v>
      </c>
      <c r="Q461" s="113">
        <v>-1.44E-2</v>
      </c>
      <c r="R461" s="113">
        <v>1E-4</v>
      </c>
      <c r="S461" s="113">
        <v>-5.8999999999999999E-3</v>
      </c>
    </row>
    <row r="462" spans="1:19" x14ac:dyDescent="0.35">
      <c r="A462" s="110">
        <v>38646</v>
      </c>
      <c r="B462" s="112">
        <f>+LN(Prices!B459/Prices!B458)</f>
        <v>-4.0309102537659737E-4</v>
      </c>
      <c r="C462" s="113">
        <f>+LN(Prices!C459/Prices!C458)</f>
        <v>-8.5845348191423317E-3</v>
      </c>
      <c r="D462" s="113">
        <f>+LN(Prices!D459/Prices!D458)</f>
        <v>8.5046071745451565E-4</v>
      </c>
      <c r="E462" s="113">
        <f>+LN(Prices!E459/Prices!E458)</f>
        <v>9.8345014692909297E-3</v>
      </c>
      <c r="F462" s="113">
        <f>+LN(Prices!F459/Prices!F458)</f>
        <v>5.8917650468420599E-3</v>
      </c>
      <c r="G462" s="113">
        <f>+LN(Prices!G459/Prices!G458)</f>
        <v>2.008565013495223E-2</v>
      </c>
      <c r="H462" s="113">
        <f>+LN(Prices!H459/Prices!H458)</f>
        <v>2.0669161496854778E-2</v>
      </c>
      <c r="I462" s="113">
        <f>+LN(Prices!I459/Prices!I458)</f>
        <v>3.7355697981729163E-2</v>
      </c>
      <c r="J462" s="113">
        <f>+LN(Prices!J459/Prices!J458)</f>
        <v>3.9678483818176236E-2</v>
      </c>
      <c r="K462" s="114">
        <f>+LN(Prices!K459/Prices!K458)</f>
        <v>-2.0099159169060653E-2</v>
      </c>
      <c r="L462" s="118">
        <f>+LN(Prices!L459/Prices!L458)</f>
        <v>6.1076034778226396E-3</v>
      </c>
      <c r="M462" s="118">
        <f t="array" ref="M462">+MMULT(B462:K462,w)</f>
        <v>1.0527893565172032E-2</v>
      </c>
      <c r="P462">
        <v>20051021</v>
      </c>
      <c r="Q462" s="113">
        <v>3.2000000000000002E-3</v>
      </c>
      <c r="R462" s="113">
        <v>3.9000000000000003E-3</v>
      </c>
      <c r="S462" s="113">
        <v>2.3999999999999998E-3</v>
      </c>
    </row>
    <row r="463" spans="1:19" x14ac:dyDescent="0.35">
      <c r="A463" s="110">
        <v>38649</v>
      </c>
      <c r="B463" s="112">
        <f>+LN(Prices!B460/Prices!B459)</f>
        <v>1.2828705493633954E-2</v>
      </c>
      <c r="C463" s="113">
        <f>+LN(Prices!C460/Prices!C459)</f>
        <v>2.0094271686522856E-2</v>
      </c>
      <c r="D463" s="113">
        <f>+LN(Prices!D460/Prices!D459)</f>
        <v>-2.834065485880574E-4</v>
      </c>
      <c r="E463" s="113">
        <f>+LN(Prices!E460/Prices!E459)</f>
        <v>4.4659999831961457E-2</v>
      </c>
      <c r="F463" s="113">
        <f>+LN(Prices!F460/Prices!F459)</f>
        <v>7.6020159451627625E-3</v>
      </c>
      <c r="G463" s="113">
        <f>+LN(Prices!G460/Prices!G459)</f>
        <v>3.0875946640706677E-2</v>
      </c>
      <c r="H463" s="113">
        <f>+LN(Prices!H460/Prices!H459)</f>
        <v>2.1103281004630228E-2</v>
      </c>
      <c r="I463" s="113">
        <f>+LN(Prices!I460/Prices!I459)</f>
        <v>1.5436536198717691E-2</v>
      </c>
      <c r="J463" s="113">
        <f>+LN(Prices!J460/Prices!J459)</f>
        <v>1.2281255112534788E-2</v>
      </c>
      <c r="K463" s="114">
        <f>+LN(Prices!K460/Prices!K459)</f>
        <v>-2.1622972803465234E-3</v>
      </c>
      <c r="L463" s="118">
        <f>+LN(Prices!L460/Prices!L459)</f>
        <v>1.6180239356721117E-2</v>
      </c>
      <c r="M463" s="118">
        <f t="array" ref="M463">+MMULT(B463:K463,w)</f>
        <v>1.6243630808493587E-2</v>
      </c>
      <c r="P463">
        <v>20051024</v>
      </c>
      <c r="Q463" s="113">
        <v>1.7000000000000001E-2</v>
      </c>
      <c r="R463" s="113">
        <v>1.6000000000000001E-3</v>
      </c>
      <c r="S463" s="113">
        <v>4.1999999999999997E-3</v>
      </c>
    </row>
    <row r="464" spans="1:19" x14ac:dyDescent="0.35">
      <c r="A464" s="110">
        <v>38650</v>
      </c>
      <c r="B464" s="112">
        <f>+LN(Prices!B461/Prices!B460)</f>
        <v>-2.7901207060439096E-3</v>
      </c>
      <c r="C464" s="113">
        <f>+LN(Prices!C461/Prices!C460)</f>
        <v>-1.221793361829112E-2</v>
      </c>
      <c r="D464" s="113">
        <f>+LN(Prices!D461/Prices!D460)</f>
        <v>-4.5454623716747224E-3</v>
      </c>
      <c r="E464" s="113">
        <f>+LN(Prices!E461/Prices!E460)</f>
        <v>1.16347407334517E-2</v>
      </c>
      <c r="F464" s="113">
        <f>+LN(Prices!F461/Prices!F460)</f>
        <v>-2.3334249587804888E-3</v>
      </c>
      <c r="G464" s="113">
        <f>+LN(Prices!G461/Prices!G460)</f>
        <v>1.6182773163055948E-2</v>
      </c>
      <c r="H464" s="113">
        <f>+LN(Prices!H461/Prices!H460)</f>
        <v>-1.632689328742867E-2</v>
      </c>
      <c r="I464" s="113">
        <f>+LN(Prices!I461/Prices!I460)</f>
        <v>-1.1887774092707333E-2</v>
      </c>
      <c r="J464" s="113">
        <f>+LN(Prices!J461/Prices!J460)</f>
        <v>1.0344144405443749E-2</v>
      </c>
      <c r="K464" s="114">
        <f>+LN(Prices!K461/Prices!K460)</f>
        <v>4.2944404608627977E-4</v>
      </c>
      <c r="L464" s="118">
        <f>+LN(Prices!L461/Prices!L460)</f>
        <v>-3.0411140180580222E-3</v>
      </c>
      <c r="M464" s="118">
        <f t="array" ref="M464">+MMULT(B464:K464,w)</f>
        <v>-1.1510506686888565E-3</v>
      </c>
      <c r="P464">
        <v>20051025</v>
      </c>
      <c r="Q464" s="113">
        <v>-3.0000000000000001E-3</v>
      </c>
      <c r="R464" s="113">
        <v>-3.9000000000000003E-3</v>
      </c>
      <c r="S464" s="113">
        <v>4.1999999999999997E-3</v>
      </c>
    </row>
    <row r="465" spans="1:19" x14ac:dyDescent="0.35">
      <c r="A465" s="110">
        <v>38651</v>
      </c>
      <c r="B465" s="112">
        <f>+LN(Prices!B462/Prices!B461)</f>
        <v>3.1929267652286166E-3</v>
      </c>
      <c r="C465" s="113">
        <f>+LN(Prices!C462/Prices!C461)</f>
        <v>1.643402046047128E-2</v>
      </c>
      <c r="D465" s="113">
        <f>+LN(Prices!D462/Prices!D461)</f>
        <v>9.6345318791461031E-3</v>
      </c>
      <c r="E465" s="113">
        <f>+LN(Prices!E462/Prices!E461)</f>
        <v>-2.4188955478581107E-2</v>
      </c>
      <c r="F465" s="113">
        <f>+LN(Prices!F462/Prices!F461)</f>
        <v>-1.1655535456784666E-3</v>
      </c>
      <c r="G465" s="113">
        <f>+LN(Prices!G462/Prices!G461)</f>
        <v>-9.2832405617262775E-2</v>
      </c>
      <c r="H465" s="113">
        <f>+LN(Prices!H462/Prices!H461)</f>
        <v>-0.14972039541855664</v>
      </c>
      <c r="I465" s="113">
        <f>+LN(Prices!I462/Prices!I461)</f>
        <v>-6.8867217708404507E-3</v>
      </c>
      <c r="J465" s="113">
        <f>+LN(Prices!J462/Prices!J461)</f>
        <v>2.0811023374351662E-2</v>
      </c>
      <c r="K465" s="114">
        <f>+LN(Prices!K462/Prices!K461)</f>
        <v>-1.730202062314294E-3</v>
      </c>
      <c r="L465" s="118">
        <f>+LN(Prices!L462/Prices!L461)</f>
        <v>-6.7574664914161909E-3</v>
      </c>
      <c r="M465" s="118">
        <f t="array" ref="M465">+MMULT(B465:K465,w)</f>
        <v>-2.2645173141403609E-2</v>
      </c>
      <c r="P465">
        <v>20051026</v>
      </c>
      <c r="Q465" s="113">
        <v>-4.5999999999999999E-3</v>
      </c>
      <c r="R465" s="113">
        <v>-1.8E-3</v>
      </c>
      <c r="S465" s="113">
        <v>1E-3</v>
      </c>
    </row>
    <row r="466" spans="1:19" x14ac:dyDescent="0.35">
      <c r="A466" s="110">
        <v>38652</v>
      </c>
      <c r="B466" s="112">
        <f>+LN(Prices!B463/Prices!B462)</f>
        <v>-1.0413280556654723E-2</v>
      </c>
      <c r="C466" s="113">
        <f>+LN(Prices!C463/Prices!C462)</f>
        <v>-2.8816363104701807E-2</v>
      </c>
      <c r="D466" s="113">
        <f>+LN(Prices!D463/Prices!D462)</f>
        <v>-2.8204766792524588E-4</v>
      </c>
      <c r="E466" s="113">
        <f>+LN(Prices!E463/Prices!E462)</f>
        <v>-1.672821857116949E-2</v>
      </c>
      <c r="F466" s="113">
        <f>+LN(Prices!F463/Prices!F462)</f>
        <v>-2.9326945638867181E-3</v>
      </c>
      <c r="G466" s="113">
        <f>+LN(Prices!G463/Prices!G462)</f>
        <v>3.6167464008060354E-2</v>
      </c>
      <c r="H466" s="113">
        <f>+LN(Prices!H463/Prices!H462)</f>
        <v>-1.751091565180796E-2</v>
      </c>
      <c r="I466" s="113">
        <f>+LN(Prices!I463/Prices!I462)</f>
        <v>-4.096292348635077E-2</v>
      </c>
      <c r="J466" s="113">
        <f>+LN(Prices!J463/Prices!J462)</f>
        <v>-4.4810364029004839E-2</v>
      </c>
      <c r="K466" s="114">
        <f>+LN(Prices!K463/Prices!K462)</f>
        <v>-1.0021468891751567E-2</v>
      </c>
      <c r="L466" s="118">
        <f>+LN(Prices!L463/Prices!L462)</f>
        <v>-2.036934066222193E-2</v>
      </c>
      <c r="M466" s="118">
        <f t="array" ref="M466">+MMULT(B466:K466,w)</f>
        <v>-1.3631081251519277E-2</v>
      </c>
      <c r="P466">
        <v>20051027</v>
      </c>
      <c r="Q466" s="113">
        <v>-1.24E-2</v>
      </c>
      <c r="R466" s="113">
        <v>-9.8999999999999991E-3</v>
      </c>
      <c r="S466" s="113">
        <v>2.7000000000000001E-3</v>
      </c>
    </row>
    <row r="467" spans="1:19" x14ac:dyDescent="0.35">
      <c r="A467" s="110">
        <v>38653</v>
      </c>
      <c r="B467" s="112">
        <f>+LN(Prices!B464/Prices!B463)</f>
        <v>2.6995397499190124E-2</v>
      </c>
      <c r="C467" s="113">
        <f>+LN(Prices!C464/Prices!C463)</f>
        <v>-1.7107716305989149E-2</v>
      </c>
      <c r="D467" s="113">
        <f>+LN(Prices!D464/Prices!D463)</f>
        <v>3.6604292595524414E-3</v>
      </c>
      <c r="E467" s="113">
        <f>+LN(Prices!E464/Prices!E463)</f>
        <v>2.0667849319092615E-2</v>
      </c>
      <c r="F467" s="113">
        <f>+LN(Prices!F464/Prices!F463)</f>
        <v>5.268837663792947E-3</v>
      </c>
      <c r="G467" s="113">
        <f>+LN(Prices!G464/Prices!G463)</f>
        <v>1.4565224910917799E-2</v>
      </c>
      <c r="H467" s="113">
        <f>+LN(Prices!H464/Prices!H463)</f>
        <v>-2.8201531317756236E-3</v>
      </c>
      <c r="I467" s="113">
        <f>+LN(Prices!I464/Prices!I463)</f>
        <v>-4.7083659954959008E-2</v>
      </c>
      <c r="J467" s="113">
        <f>+LN(Prices!J464/Prices!J463)</f>
        <v>2.2656157108185332E-2</v>
      </c>
      <c r="K467" s="114">
        <f>+LN(Prices!K464/Prices!K463)</f>
        <v>2.1225831449874874E-2</v>
      </c>
      <c r="L467" s="118">
        <f>+LN(Prices!L464/Prices!L463)</f>
        <v>8.8567224858458436E-3</v>
      </c>
      <c r="M467" s="118">
        <f t="array" ref="M467">+MMULT(B467:K467,w)</f>
        <v>4.8028197817882364E-3</v>
      </c>
      <c r="P467">
        <v>20051028</v>
      </c>
      <c r="Q467" s="113">
        <v>1.55E-2</v>
      </c>
      <c r="R467" s="113">
        <v>-1E-4</v>
      </c>
      <c r="S467" s="113">
        <v>2.3E-3</v>
      </c>
    </row>
    <row r="468" spans="1:19" x14ac:dyDescent="0.35">
      <c r="A468" s="110">
        <v>38656</v>
      </c>
      <c r="B468" s="112">
        <f>+LN(Prices!B465/Prices!B464)</f>
        <v>6.6400548381425973E-3</v>
      </c>
      <c r="C468" s="113">
        <f>+LN(Prices!C465/Prices!C464)</f>
        <v>5.5697294558153004E-2</v>
      </c>
      <c r="D468" s="113">
        <f>+LN(Prices!D465/Prices!D464)</f>
        <v>3.8323090710851548E-2</v>
      </c>
      <c r="E468" s="113">
        <f>+LN(Prices!E465/Prices!E464)</f>
        <v>-2.3585895944421074E-3</v>
      </c>
      <c r="F468" s="113">
        <f>+LN(Prices!F465/Prices!F464)</f>
        <v>1.7923977120461083E-2</v>
      </c>
      <c r="G468" s="113">
        <f>+LN(Prices!G465/Prices!G464)</f>
        <v>4.9345326926310447E-3</v>
      </c>
      <c r="H468" s="113">
        <f>+LN(Prices!H465/Prices!H464)</f>
        <v>2.3094542467891308E-2</v>
      </c>
      <c r="I468" s="113">
        <f>+LN(Prices!I465/Prices!I464)</f>
        <v>-3.2416539126882596E-2</v>
      </c>
      <c r="J468" s="113">
        <f>+LN(Prices!J465/Prices!J464)</f>
        <v>3.9530838756635218E-2</v>
      </c>
      <c r="K468" s="114">
        <f>+LN(Prices!K465/Prices!K464)</f>
        <v>7.2652572879670849E-3</v>
      </c>
      <c r="L468" s="118">
        <f>+LN(Prices!L465/Prices!L464)</f>
        <v>1.4074185936832719E-2</v>
      </c>
      <c r="M468" s="118">
        <f t="array" ref="M468">+MMULT(B468:K468,w)</f>
        <v>1.5863445971140821E-2</v>
      </c>
      <c r="P468">
        <v>20051031</v>
      </c>
      <c r="Q468" s="113">
        <v>9.5999999999999992E-3</v>
      </c>
      <c r="R468" s="113">
        <v>8.1000000000000013E-3</v>
      </c>
      <c r="S468" s="113">
        <v>-5.0000000000000001E-4</v>
      </c>
    </row>
    <row r="469" spans="1:19" x14ac:dyDescent="0.35">
      <c r="A469" s="110">
        <v>38657</v>
      </c>
      <c r="B469" s="112">
        <f>+LN(Prices!B466/Prices!B465)</f>
        <v>1.0065885325379092E-2</v>
      </c>
      <c r="C469" s="113">
        <f>+LN(Prices!C466/Prices!C465)</f>
        <v>-1.5603819706049207E-3</v>
      </c>
      <c r="D469" s="113">
        <f>+LN(Prices!D466/Prices!D465)</f>
        <v>2.0083684816716268E-2</v>
      </c>
      <c r="E469" s="113">
        <f>+LN(Prices!E466/Prices!E465)</f>
        <v>3.9334191752725574E-3</v>
      </c>
      <c r="F469" s="113">
        <f>+LN(Prices!F466/Prices!F465)</f>
        <v>1.7190651015860643E-3</v>
      </c>
      <c r="G469" s="113">
        <f>+LN(Prices!G466/Prices!G465)</f>
        <v>-2.8030247487280453E-2</v>
      </c>
      <c r="H469" s="113">
        <f>+LN(Prices!H466/Prices!H465)</f>
        <v>1.2713620080200808E-2</v>
      </c>
      <c r="I469" s="113">
        <f>+LN(Prices!I466/Prices!I465)</f>
        <v>-6.8131480085810306E-3</v>
      </c>
      <c r="J469" s="113">
        <f>+LN(Prices!J466/Prices!J465)</f>
        <v>-6.0475346298466248E-3</v>
      </c>
      <c r="K469" s="114">
        <f>+LN(Prices!K466/Prices!K465)</f>
        <v>-3.6842862589396459E-2</v>
      </c>
      <c r="L469" s="118">
        <f>+LN(Prices!L466/Prices!L465)</f>
        <v>-1.6858387235721326E-3</v>
      </c>
      <c r="M469" s="118">
        <f t="array" ref="M469">+MMULT(B469:K469,w)</f>
        <v>-3.0778500186554696E-3</v>
      </c>
      <c r="P469">
        <v>20051101</v>
      </c>
      <c r="Q469" s="113">
        <v>-2.7000000000000001E-3</v>
      </c>
      <c r="R469" s="113">
        <v>-1.8E-3</v>
      </c>
      <c r="S469" s="113">
        <v>3.0999999999999999E-3</v>
      </c>
    </row>
    <row r="470" spans="1:19" x14ac:dyDescent="0.35">
      <c r="A470" s="110">
        <v>38658</v>
      </c>
      <c r="B470" s="112">
        <f>+LN(Prices!B467/Prices!B466)</f>
        <v>1.9077947957152681E-2</v>
      </c>
      <c r="C470" s="113">
        <f>+LN(Prices!C467/Prices!C466)</f>
        <v>4.1728335669001818E-2</v>
      </c>
      <c r="D470" s="113">
        <f>+LN(Prices!D467/Prices!D466)</f>
        <v>7.1325094342775215E-3</v>
      </c>
      <c r="E470" s="113">
        <f>+LN(Prices!E467/Prices!E466)</f>
        <v>-1.9832111841724745E-2</v>
      </c>
      <c r="F470" s="113">
        <f>+LN(Prices!F467/Prices!F466)</f>
        <v>8.5450599688058869E-3</v>
      </c>
      <c r="G470" s="113">
        <f>+LN(Prices!G467/Prices!G466)</f>
        <v>5.45589842504344E-2</v>
      </c>
      <c r="H470" s="113">
        <f>+LN(Prices!H467/Prices!H466)</f>
        <v>9.3689048220222653E-3</v>
      </c>
      <c r="I470" s="113">
        <f>+LN(Prices!I467/Prices!I466)</f>
        <v>2.2286049113068269E-2</v>
      </c>
      <c r="J470" s="113">
        <f>+LN(Prices!J467/Prices!J466)</f>
        <v>4.7386191522741934E-2</v>
      </c>
      <c r="K470" s="114">
        <f>+LN(Prices!K467/Prices!K466)</f>
        <v>3.1294132747021669E-2</v>
      </c>
      <c r="L470" s="118">
        <f>+LN(Prices!L467/Prices!L466)</f>
        <v>1.3088556976487037E-2</v>
      </c>
      <c r="M470" s="118">
        <f t="array" ref="M470">+MMULT(B470:K470,w)</f>
        <v>2.2154600364280172E-2</v>
      </c>
      <c r="P470">
        <v>20051102</v>
      </c>
      <c r="Q470" s="113">
        <v>1.15E-2</v>
      </c>
      <c r="R470" s="113">
        <v>8.3999999999999995E-3</v>
      </c>
      <c r="S470" s="113">
        <v>-1E-4</v>
      </c>
    </row>
    <row r="471" spans="1:19" x14ac:dyDescent="0.35">
      <c r="A471" s="110">
        <v>38659</v>
      </c>
      <c r="B471" s="112">
        <f>+LN(Prices!B468/Prices!B467)</f>
        <v>-7.6004121700040629E-4</v>
      </c>
      <c r="C471" s="113">
        <f>+LN(Prices!C468/Prices!C467)</f>
        <v>3.1194935002962311E-2</v>
      </c>
      <c r="D471" s="113">
        <f>+LN(Prices!D468/Prices!D467)</f>
        <v>-1.4316257236305649E-2</v>
      </c>
      <c r="E471" s="113">
        <f>+LN(Prices!E468/Prices!E467)</f>
        <v>-2.2693294679832585E-2</v>
      </c>
      <c r="F471" s="113">
        <f>+LN(Prices!F468/Prices!F467)</f>
        <v>-6.8352028231884526E-3</v>
      </c>
      <c r="G471" s="113">
        <f>+LN(Prices!G468/Prices!G467)</f>
        <v>-1.4760150281206525E-3</v>
      </c>
      <c r="H471" s="113">
        <f>+LN(Prices!H468/Prices!H467)</f>
        <v>1.9682326544154902E-2</v>
      </c>
      <c r="I471" s="113">
        <f>+LN(Prices!I468/Prices!I467)</f>
        <v>8.6309232543253137E-2</v>
      </c>
      <c r="J471" s="113">
        <f>+LN(Prices!J468/Prices!J467)</f>
        <v>1.2320484388040657E-2</v>
      </c>
      <c r="K471" s="114">
        <f>+LN(Prices!K468/Prices!K467)</f>
        <v>2.5433162525762509E-2</v>
      </c>
      <c r="L471" s="118">
        <f>+LN(Prices!L468/Prices!L467)</f>
        <v>1.3913981560698162E-2</v>
      </c>
      <c r="M471" s="118">
        <f t="array" ref="M471">+MMULT(B471:K471,w)</f>
        <v>1.2885933001972577E-2</v>
      </c>
      <c r="P471">
        <v>20051103</v>
      </c>
      <c r="Q471" s="113">
        <v>4.3E-3</v>
      </c>
      <c r="R471" s="113">
        <v>-1E-3</v>
      </c>
      <c r="S471" s="113">
        <v>-2.8999999999999998E-3</v>
      </c>
    </row>
    <row r="472" spans="1:19" x14ac:dyDescent="0.35">
      <c r="A472" s="110">
        <v>38660</v>
      </c>
      <c r="B472" s="112">
        <f>+LN(Prices!B469/Prices!B468)</f>
        <v>8.2877205561740185E-3</v>
      </c>
      <c r="C472" s="113">
        <f>+LN(Prices!C469/Prices!C468)</f>
        <v>-1.1381234514667679E-2</v>
      </c>
      <c r="D472" s="113">
        <f>+LN(Prices!D469/Prices!D468)</f>
        <v>1.1152531950474887E-2</v>
      </c>
      <c r="E472" s="113">
        <f>+LN(Prices!E469/Prices!E468)</f>
        <v>3.3055733346503247E-2</v>
      </c>
      <c r="F472" s="113">
        <f>+LN(Prices!F469/Prices!F468)</f>
        <v>2.0354761789605925E-2</v>
      </c>
      <c r="G472" s="113">
        <f>+LN(Prices!G469/Prices!G468)</f>
        <v>1.8657940185120622E-2</v>
      </c>
      <c r="H472" s="113">
        <f>+LN(Prices!H469/Prices!H468)</f>
        <v>-1.1373383335708245E-2</v>
      </c>
      <c r="I472" s="113">
        <f>+LN(Prices!I469/Prices!I468)</f>
        <v>1.7563284235250613E-2</v>
      </c>
      <c r="J472" s="113">
        <f>+LN(Prices!J469/Prices!J468)</f>
        <v>5.2920945817653076E-3</v>
      </c>
      <c r="K472" s="114">
        <f>+LN(Prices!K469/Prices!K468)</f>
        <v>4.1793879806708376E-3</v>
      </c>
      <c r="L472" s="118">
        <f>+LN(Prices!L469/Prices!L468)</f>
        <v>5.1482701388198739E-3</v>
      </c>
      <c r="M472" s="118">
        <f t="array" ref="M472">+MMULT(B472:K472,w)</f>
        <v>9.578883677518954E-3</v>
      </c>
      <c r="P472">
        <v>20051104</v>
      </c>
      <c r="Q472" s="113">
        <v>1E-4</v>
      </c>
      <c r="R472" s="113">
        <v>7.000000000000001E-4</v>
      </c>
      <c r="S472" s="113">
        <v>-4.0999999999999995E-3</v>
      </c>
    </row>
    <row r="473" spans="1:19" x14ac:dyDescent="0.35">
      <c r="A473" s="110">
        <v>38663</v>
      </c>
      <c r="B473" s="112">
        <f>+LN(Prices!B470/Prices!B469)</f>
        <v>1.3044245549746234E-2</v>
      </c>
      <c r="C473" s="113">
        <f>+LN(Prices!C470/Prices!C469)</f>
        <v>-1.5159339041068929E-2</v>
      </c>
      <c r="D473" s="113">
        <f>+LN(Prices!D470/Prices!D469)</f>
        <v>7.6548460230672834E-4</v>
      </c>
      <c r="E473" s="113">
        <f>+LN(Prices!E470/Prices!E469)</f>
        <v>0</v>
      </c>
      <c r="F473" s="113">
        <f>+LN(Prices!F470/Prices!F469)</f>
        <v>-1.1227442764494015E-3</v>
      </c>
      <c r="G473" s="113">
        <f>+LN(Prices!G470/Prices!G469)</f>
        <v>7.9422800166788158E-3</v>
      </c>
      <c r="H473" s="113">
        <f>+LN(Prices!H470/Prices!H469)</f>
        <v>7.2745228653225621E-3</v>
      </c>
      <c r="I473" s="113">
        <f>+LN(Prices!I470/Prices!I469)</f>
        <v>-3.5773329743688164E-3</v>
      </c>
      <c r="J473" s="113">
        <f>+LN(Prices!J470/Prices!J469)</f>
        <v>1.0500904247054204E-2</v>
      </c>
      <c r="K473" s="114">
        <f>+LN(Prices!K470/Prices!K469)</f>
        <v>2.1037251576279021E-2</v>
      </c>
      <c r="L473" s="118">
        <f>+LN(Prices!L470/Prices!L469)</f>
        <v>7.6136681294336928E-4</v>
      </c>
      <c r="M473" s="118">
        <f t="array" ref="M473">+MMULT(B473:K473,w)</f>
        <v>4.0705272565500425E-3</v>
      </c>
      <c r="P473">
        <v>20051107</v>
      </c>
      <c r="Q473" s="113">
        <v>2.5000000000000001E-3</v>
      </c>
      <c r="R473" s="113">
        <v>2.8000000000000004E-3</v>
      </c>
      <c r="S473" s="113">
        <v>-3.5999999999999999E-3</v>
      </c>
    </row>
    <row r="474" spans="1:19" x14ac:dyDescent="0.35">
      <c r="A474" s="110">
        <v>38664</v>
      </c>
      <c r="B474" s="112">
        <f>+LN(Prices!B471/Prices!B470)</f>
        <v>1.4604333410893238E-3</v>
      </c>
      <c r="C474" s="113">
        <f>+LN(Prices!C471/Prices!C470)</f>
        <v>-5.4895371282943778E-3</v>
      </c>
      <c r="D474" s="113">
        <f>+LN(Prices!D471/Prices!D470)</f>
        <v>1.8716477277007158E-3</v>
      </c>
      <c r="E474" s="113">
        <f>+LN(Prices!E471/Prices!E470)</f>
        <v>7.856116473992196E-4</v>
      </c>
      <c r="F474" s="113">
        <f>+LN(Prices!F471/Prices!F470)</f>
        <v>5.6459730984058279E-4</v>
      </c>
      <c r="G474" s="113">
        <f>+LN(Prices!G471/Prices!G470)</f>
        <v>2.6611469225510099E-2</v>
      </c>
      <c r="H474" s="113">
        <f>+LN(Prices!H471/Prices!H470)</f>
        <v>1.3439127152574106E-2</v>
      </c>
      <c r="I474" s="113">
        <f>+LN(Prices!I471/Prices!I470)</f>
        <v>1.4456996822696466E-2</v>
      </c>
      <c r="J474" s="113">
        <f>+LN(Prices!J471/Prices!J470)</f>
        <v>-1.4161677096735341E-2</v>
      </c>
      <c r="K474" s="114">
        <f>+LN(Prices!K471/Prices!K470)</f>
        <v>2.0371900199186214E-3</v>
      </c>
      <c r="L474" s="118">
        <f>+LN(Prices!L471/Prices!L470)</f>
        <v>-5.341240952480013E-4</v>
      </c>
      <c r="M474" s="118">
        <f t="array" ref="M474">+MMULT(B474:K474,w)</f>
        <v>4.1575859021699422E-3</v>
      </c>
      <c r="P474">
        <v>20051108</v>
      </c>
      <c r="Q474" s="113">
        <v>-3.7000000000000002E-3</v>
      </c>
      <c r="R474" s="113">
        <v>-3.7000000000000002E-3</v>
      </c>
      <c r="S474" s="113">
        <v>8.0000000000000004E-4</v>
      </c>
    </row>
    <row r="475" spans="1:19" x14ac:dyDescent="0.35">
      <c r="A475" s="110">
        <v>38665</v>
      </c>
      <c r="B475" s="112">
        <f>+LN(Prices!B472/Prices!B471)</f>
        <v>-3.316094201958155E-3</v>
      </c>
      <c r="C475" s="113">
        <f>+LN(Prices!C472/Prices!C471)</f>
        <v>3.495713648911191E-3</v>
      </c>
      <c r="D475" s="113">
        <f>+LN(Prices!D472/Prices!D471)</f>
        <v>-5.8108985486772123E-3</v>
      </c>
      <c r="E475" s="113">
        <f>+LN(Prices!E472/Prices!E471)</f>
        <v>-8.7517078068148537E-3</v>
      </c>
      <c r="F475" s="113">
        <f>+LN(Prices!F472/Prices!F471)</f>
        <v>-6.1787853812667786E-3</v>
      </c>
      <c r="G475" s="113">
        <f>+LN(Prices!G472/Prices!G471)</f>
        <v>-1.445978288568431E-2</v>
      </c>
      <c r="H475" s="113">
        <f>+LN(Prices!H472/Prices!H471)</f>
        <v>-1.3197552081946586E-2</v>
      </c>
      <c r="I475" s="113">
        <f>+LN(Prices!I472/Prices!I471)</f>
        <v>-1.3783821045529682E-2</v>
      </c>
      <c r="J475" s="113">
        <f>+LN(Prices!J472/Prices!J471)</f>
        <v>-8.1532821475467643E-4</v>
      </c>
      <c r="K475" s="114">
        <f>+LN(Prices!K472/Prices!K471)</f>
        <v>1.0129405477526226E-2</v>
      </c>
      <c r="L475" s="118">
        <f>+LN(Prices!L472/Prices!L471)</f>
        <v>1.1109032293795023E-3</v>
      </c>
      <c r="M475" s="118">
        <f t="array" ref="M475">+MMULT(B475:K475,w)</f>
        <v>-5.2688851040194832E-3</v>
      </c>
      <c r="P475">
        <v>20051109</v>
      </c>
      <c r="Q475" s="113">
        <v>1.5E-3</v>
      </c>
      <c r="R475" s="113">
        <v>2.3E-3</v>
      </c>
      <c r="S475" s="113">
        <v>-4.0000000000000002E-4</v>
      </c>
    </row>
    <row r="476" spans="1:19" x14ac:dyDescent="0.35">
      <c r="A476" s="110">
        <v>38666</v>
      </c>
      <c r="B476" s="112">
        <f>+LN(Prices!B473/Prices!B472)</f>
        <v>4.8103783939489105E-3</v>
      </c>
      <c r="C476" s="113">
        <f>+LN(Prices!C473/Prices!C472)</f>
        <v>1.7646517282608108E-2</v>
      </c>
      <c r="D476" s="113">
        <f>+LN(Prices!D473/Prices!D472)</f>
        <v>2.4595693017387912E-2</v>
      </c>
      <c r="E476" s="113">
        <f>+LN(Prices!E473/Prices!E472)</f>
        <v>1.5072593952658081E-2</v>
      </c>
      <c r="F476" s="113">
        <f>+LN(Prices!F473/Prices!F472)</f>
        <v>-3.4389142083856225E-2</v>
      </c>
      <c r="G476" s="113">
        <f>+LN(Prices!G473/Prices!G472)</f>
        <v>4.853638926640793E-2</v>
      </c>
      <c r="H476" s="113">
        <f>+LN(Prices!H473/Prices!H472)</f>
        <v>1.8665294219359876E-2</v>
      </c>
      <c r="I476" s="113">
        <f>+LN(Prices!I473/Prices!I472)</f>
        <v>2.1918930266521246E-2</v>
      </c>
      <c r="J476" s="113">
        <f>+LN(Prices!J473/Prices!J472)</f>
        <v>1.2160668708450574E-2</v>
      </c>
      <c r="K476" s="114">
        <f>+LN(Prices!K473/Prices!K472)</f>
        <v>1.7587648286009366E-2</v>
      </c>
      <c r="L476" s="118">
        <f>+LN(Prices!L473/Prices!L472)</f>
        <v>1.2629924616745326E-2</v>
      </c>
      <c r="M476" s="118">
        <f t="array" ref="M476">+MMULT(B476:K476,w)</f>
        <v>1.4660497130949581E-2</v>
      </c>
      <c r="P476">
        <v>20051110</v>
      </c>
      <c r="Q476" s="113">
        <v>8.0000000000000002E-3</v>
      </c>
      <c r="R476" s="113">
        <v>-5.9999999999999995E-4</v>
      </c>
      <c r="S476" s="113">
        <v>-7.6E-3</v>
      </c>
    </row>
    <row r="477" spans="1:19" x14ac:dyDescent="0.35">
      <c r="A477" s="110">
        <v>38667</v>
      </c>
      <c r="B477" s="112">
        <f>+LN(Prices!B474/Prices!B473)</f>
        <v>6.9915937842505264E-3</v>
      </c>
      <c r="C477" s="113">
        <f>+LN(Prices!C474/Prices!C473)</f>
        <v>5.8654712089205195E-3</v>
      </c>
      <c r="D477" s="113">
        <f>+LN(Prices!D474/Prices!D473)</f>
        <v>-5.1827014167667848E-3</v>
      </c>
      <c r="E477" s="113">
        <f>+LN(Prices!E474/Prices!E473)</f>
        <v>8.6295790944803438E-3</v>
      </c>
      <c r="F477" s="113">
        <f>+LN(Prices!F474/Prices!F473)</f>
        <v>1.8484580637269776E-2</v>
      </c>
      <c r="G477" s="113">
        <f>+LN(Prices!G474/Prices!G473)</f>
        <v>1.7444253148330518E-2</v>
      </c>
      <c r="H477" s="113">
        <f>+LN(Prices!H474/Prices!H473)</f>
        <v>1.178425138292411E-2</v>
      </c>
      <c r="I477" s="113">
        <f>+LN(Prices!I474/Prices!I473)</f>
        <v>-5.2681151230023447E-3</v>
      </c>
      <c r="J477" s="113">
        <f>+LN(Prices!J474/Prices!J473)</f>
        <v>-2.4203319600656962E-3</v>
      </c>
      <c r="K477" s="114">
        <f>+LN(Prices!K474/Prices!K473)</f>
        <v>-4.3654091824078629E-3</v>
      </c>
      <c r="L477" s="118">
        <f>+LN(Prices!L474/Prices!L473)</f>
        <v>1.4708154781013058E-3</v>
      </c>
      <c r="M477" s="118">
        <f t="array" ref="M477">+MMULT(B477:K477,w)</f>
        <v>5.19631715739331E-3</v>
      </c>
      <c r="P477">
        <v>20051111</v>
      </c>
      <c r="Q477" s="113">
        <v>2.7000000000000001E-3</v>
      </c>
      <c r="R477" s="113">
        <v>0</v>
      </c>
      <c r="S477" s="113">
        <v>-1.7000000000000001E-3</v>
      </c>
    </row>
    <row r="478" spans="1:19" x14ac:dyDescent="0.35">
      <c r="A478" s="110">
        <v>38670</v>
      </c>
      <c r="B478" s="112">
        <f>+LN(Prices!B475/Prices!B474)</f>
        <v>2.560295430958372E-3</v>
      </c>
      <c r="C478" s="113">
        <f>+LN(Prices!C475/Prices!C474)</f>
        <v>-1.4601513012789209E-3</v>
      </c>
      <c r="D478" s="113">
        <f>+LN(Prices!D475/Prices!D474)</f>
        <v>-1.0397713440017629E-3</v>
      </c>
      <c r="E478" s="113">
        <f>+LN(Prices!E475/Prices!E474)</f>
        <v>7.7335070370703753E-4</v>
      </c>
      <c r="F478" s="113">
        <f>+LN(Prices!F475/Prices!F474)</f>
        <v>-6.891739285672451E-3</v>
      </c>
      <c r="G478" s="113">
        <f>+LN(Prices!G475/Prices!G474)</f>
        <v>-3.5542749544395937E-2</v>
      </c>
      <c r="H478" s="113">
        <f>+LN(Prices!H475/Prices!H474)</f>
        <v>-3.5207171680104268E-3</v>
      </c>
      <c r="I478" s="113">
        <f>+LN(Prices!I475/Prices!I474)</f>
        <v>2.4187361175000564E-3</v>
      </c>
      <c r="J478" s="113">
        <f>+LN(Prices!J475/Prices!J474)</f>
        <v>9.6463770518053354E-3</v>
      </c>
      <c r="K478" s="114">
        <f>+LN(Prices!K475/Prices!K474)</f>
        <v>9.501944555611444E-3</v>
      </c>
      <c r="L478" s="118">
        <f>+LN(Prices!L475/Prices!L474)</f>
        <v>-8.8344039195497866E-4</v>
      </c>
      <c r="M478" s="118">
        <f t="array" ref="M478">+MMULT(B478:K478,w)</f>
        <v>-2.3554424783777251E-3</v>
      </c>
      <c r="P478">
        <v>20051114</v>
      </c>
      <c r="Q478" s="113">
        <v>-1E-3</v>
      </c>
      <c r="R478" s="113">
        <v>-3.3E-3</v>
      </c>
      <c r="S478" s="113">
        <v>4.0000000000000002E-4</v>
      </c>
    </row>
    <row r="479" spans="1:19" x14ac:dyDescent="0.35">
      <c r="A479" s="110">
        <v>38671</v>
      </c>
      <c r="B479" s="112">
        <f>+LN(Prices!B476/Prices!B475)</f>
        <v>8.4018823907462941E-3</v>
      </c>
      <c r="C479" s="113">
        <f>+LN(Prices!C476/Prices!C475)</f>
        <v>1.3408008801208626E-2</v>
      </c>
      <c r="D479" s="113">
        <f>+LN(Prices!D476/Prices!D475)</f>
        <v>-2.102574170575049E-2</v>
      </c>
      <c r="E479" s="113">
        <f>+LN(Prices!E476/Prices!E475)</f>
        <v>-1.1763381707030268E-2</v>
      </c>
      <c r="F479" s="113">
        <f>+LN(Prices!F476/Prices!F475)</f>
        <v>-4.6210218075439955E-3</v>
      </c>
      <c r="G479" s="113">
        <f>+LN(Prices!G476/Prices!G475)</f>
        <v>-3.7568047854933583E-2</v>
      </c>
      <c r="H479" s="113">
        <f>+LN(Prices!H476/Prices!H475)</f>
        <v>4.4155252694371393E-2</v>
      </c>
      <c r="I479" s="113">
        <f>+LN(Prices!I476/Prices!I475)</f>
        <v>-1.3044089412809535E-2</v>
      </c>
      <c r="J479" s="113">
        <f>+LN(Prices!J476/Prices!J475)</f>
        <v>1.980262729617973E-2</v>
      </c>
      <c r="K479" s="114">
        <f>+LN(Prices!K476/Prices!K475)</f>
        <v>-1.1497254944086151E-2</v>
      </c>
      <c r="L479" s="118">
        <f>+LN(Prices!L476/Prices!L475)</f>
        <v>-4.6052972441305582E-3</v>
      </c>
      <c r="M479" s="118">
        <f t="array" ref="M479">+MMULT(B479:K479,w)</f>
        <v>-1.3751766249647977E-3</v>
      </c>
      <c r="P479">
        <v>20051115</v>
      </c>
      <c r="Q479" s="113">
        <v>-4.8999999999999998E-3</v>
      </c>
      <c r="R479" s="113">
        <v>-6.5000000000000006E-3</v>
      </c>
      <c r="S479" s="113">
        <v>-5.9999999999999995E-4</v>
      </c>
    </row>
    <row r="480" spans="1:19" x14ac:dyDescent="0.35">
      <c r="A480" s="110">
        <v>38672</v>
      </c>
      <c r="B480" s="112">
        <f>+LN(Prices!B477/Prices!B476)</f>
        <v>8.6866616341308035E-3</v>
      </c>
      <c r="C480" s="113">
        <f>+LN(Prices!C477/Prices!C476)</f>
        <v>4.1980873216439507E-2</v>
      </c>
      <c r="D480" s="113">
        <f>+LN(Prices!D477/Prices!D476)</f>
        <v>6.1546000201117369E-2</v>
      </c>
      <c r="E480" s="113">
        <f>+LN(Prices!E477/Prices!E476)</f>
        <v>-1.4314692972558005E-2</v>
      </c>
      <c r="F480" s="113">
        <f>+LN(Prices!F477/Prices!F476)</f>
        <v>-2.897429289517999E-3</v>
      </c>
      <c r="G480" s="113">
        <f>+LN(Prices!G477/Prices!G476)</f>
        <v>-7.5417847144227078E-3</v>
      </c>
      <c r="H480" s="113">
        <f>+LN(Prices!H477/Prices!H476)</f>
        <v>1.8942070529074626E-2</v>
      </c>
      <c r="I480" s="113">
        <f>+LN(Prices!I477/Prices!I476)</f>
        <v>2.2294401506868272E-4</v>
      </c>
      <c r="J480" s="113">
        <f>+LN(Prices!J477/Prices!J476)</f>
        <v>1.9588644853329716E-3</v>
      </c>
      <c r="K480" s="114">
        <f>+LN(Prices!K477/Prices!K476)</f>
        <v>-8.4083578230271534E-3</v>
      </c>
      <c r="L480" s="118">
        <f>+LN(Prices!L477/Prices!L476)</f>
        <v>4.3328465484527038E-3</v>
      </c>
      <c r="M480" s="118">
        <f t="array" ref="M480">+MMULT(B480:K480,w)</f>
        <v>1.001751492816381E-2</v>
      </c>
      <c r="P480">
        <v>20051116</v>
      </c>
      <c r="Q480" s="113">
        <v>1.1000000000000001E-3</v>
      </c>
      <c r="R480" s="113">
        <v>-3.8E-3</v>
      </c>
      <c r="S480" s="113">
        <v>1.1999999999999999E-3</v>
      </c>
    </row>
    <row r="481" spans="1:19" x14ac:dyDescent="0.35">
      <c r="A481" s="110">
        <v>38673</v>
      </c>
      <c r="B481" s="112">
        <f>+LN(Prices!B478/Prices!B477)</f>
        <v>8.2601125570039742E-3</v>
      </c>
      <c r="C481" s="113">
        <f>+LN(Prices!C478/Prices!C477)</f>
        <v>-6.6397833614039283E-3</v>
      </c>
      <c r="D481" s="113">
        <f>+LN(Prices!D478/Prices!D477)</f>
        <v>5.3251914498832376E-2</v>
      </c>
      <c r="E481" s="113">
        <f>+LN(Prices!E478/Prices!E477)</f>
        <v>9.5686470881584697E-3</v>
      </c>
      <c r="F481" s="113">
        <f>+LN(Prices!F478/Prices!F477)</f>
        <v>8.6735318444353289E-3</v>
      </c>
      <c r="G481" s="113">
        <f>+LN(Prices!G478/Prices!G477)</f>
        <v>3.5762352356673889E-2</v>
      </c>
      <c r="H481" s="113">
        <f>+LN(Prices!H478/Prices!H477)</f>
        <v>3.1293296621723678E-2</v>
      </c>
      <c r="I481" s="113">
        <f>+LN(Prices!I478/Prices!I477)</f>
        <v>1.2821145397740749E-2</v>
      </c>
      <c r="J481" s="113">
        <f>+LN(Prices!J478/Prices!J477)</f>
        <v>1.3219477113732805E-2</v>
      </c>
      <c r="K481" s="114">
        <f>+LN(Prices!K478/Prices!K477)</f>
        <v>9.6060217441169913E-3</v>
      </c>
      <c r="L481" s="118">
        <f>+LN(Prices!L478/Prices!L477)</f>
        <v>1.4988982004262168E-2</v>
      </c>
      <c r="M481" s="118">
        <f t="array" ref="M481">+MMULT(B481:K481,w)</f>
        <v>1.7581671586101435E-2</v>
      </c>
      <c r="P481">
        <v>20051117</v>
      </c>
      <c r="Q481" s="113">
        <v>1.06E-2</v>
      </c>
      <c r="R481" s="113">
        <v>6.9999999999999993E-3</v>
      </c>
      <c r="S481" s="113">
        <v>-2.3E-3</v>
      </c>
    </row>
    <row r="482" spans="1:19" x14ac:dyDescent="0.35">
      <c r="A482" s="110">
        <v>38674</v>
      </c>
      <c r="B482" s="112">
        <f>+LN(Prices!B479/Prices!B478)</f>
        <v>3.5681110629221771E-3</v>
      </c>
      <c r="C482" s="113">
        <f>+LN(Prices!C479/Prices!C478)</f>
        <v>6.1580569855710396E-4</v>
      </c>
      <c r="D482" s="113">
        <f>+LN(Prices!D479/Prices!D478)</f>
        <v>-1.6474050497885882E-2</v>
      </c>
      <c r="E482" s="113">
        <f>+LN(Prices!E479/Prices!E478)</f>
        <v>7.856116473992196E-4</v>
      </c>
      <c r="F482" s="113">
        <f>+LN(Prices!F479/Prices!F478)</f>
        <v>-2.0354374843024877E-2</v>
      </c>
      <c r="G482" s="113">
        <f>+LN(Prices!G479/Prices!G478)</f>
        <v>-1.154464457440481E-2</v>
      </c>
      <c r="H482" s="113">
        <f>+LN(Prices!H479/Prices!H478)</f>
        <v>2.6183928300836441E-2</v>
      </c>
      <c r="I482" s="113">
        <f>+LN(Prices!I479/Prices!I478)</f>
        <v>8.7470980087818798E-3</v>
      </c>
      <c r="J482" s="113">
        <f>+LN(Prices!J479/Prices!J478)</f>
        <v>3.2303777910350842E-2</v>
      </c>
      <c r="K482" s="114">
        <f>+LN(Prices!K479/Prices!K478)</f>
        <v>7.5366476055190529E-3</v>
      </c>
      <c r="L482" s="118">
        <f>+LN(Prices!L479/Prices!L478)</f>
        <v>2.0618318271328965E-3</v>
      </c>
      <c r="M482" s="118">
        <f t="array" ref="M482">+MMULT(B482:K482,w)</f>
        <v>3.1367910319051147E-3</v>
      </c>
      <c r="P482">
        <v>20051118</v>
      </c>
      <c r="Q482" s="113">
        <v>4.3E-3</v>
      </c>
      <c r="R482" s="113">
        <v>2.5000000000000001E-3</v>
      </c>
      <c r="S482" s="113">
        <v>-1.2999999999999999E-3</v>
      </c>
    </row>
    <row r="483" spans="1:19" x14ac:dyDescent="0.35">
      <c r="A483" s="110">
        <v>38677</v>
      </c>
      <c r="B483" s="112">
        <f>+LN(Prices!B480/Prices!B479)</f>
        <v>3.201744897670414E-3</v>
      </c>
      <c r="C483" s="113">
        <f>+LN(Prices!C480/Prices!C479)</f>
        <v>6.1826106996424384E-3</v>
      </c>
      <c r="D483" s="113">
        <f>+LN(Prices!D480/Prices!D479)</f>
        <v>1.7420796130732472E-2</v>
      </c>
      <c r="E483" s="113">
        <f>+LN(Prices!E480/Prices!E479)</f>
        <v>-1.4363432752948942E-2</v>
      </c>
      <c r="F483" s="113">
        <f>+LN(Prices!F480/Prices!F479)</f>
        <v>2.34710947211325E-3</v>
      </c>
      <c r="G483" s="113">
        <f>+LN(Prices!G480/Prices!G479)</f>
        <v>1.0152371464017908E-2</v>
      </c>
      <c r="H483" s="113">
        <f>+LN(Prices!H480/Prices!H479)</f>
        <v>2.0839845860563523E-4</v>
      </c>
      <c r="I483" s="113">
        <f>+LN(Prices!I480/Prices!I479)</f>
        <v>3.2595989164988627E-3</v>
      </c>
      <c r="J483" s="113">
        <f>+LN(Prices!J480/Prices!J479)</f>
        <v>1.115667950096621E-2</v>
      </c>
      <c r="K483" s="114">
        <f>+LN(Prices!K480/Prices!K479)</f>
        <v>-1.9767430339927695E-3</v>
      </c>
      <c r="L483" s="118">
        <f>+LN(Prices!L480/Prices!L479)</f>
        <v>3.7907641173062934E-3</v>
      </c>
      <c r="M483" s="118">
        <f t="array" ref="M483">+MMULT(B483:K483,w)</f>
        <v>3.7589133753305479E-3</v>
      </c>
      <c r="P483">
        <v>20051121</v>
      </c>
      <c r="Q483" s="113">
        <v>6.0000000000000001E-3</v>
      </c>
      <c r="R483" s="113">
        <v>3.9000000000000003E-3</v>
      </c>
      <c r="S483" s="113">
        <v>-2.5000000000000001E-3</v>
      </c>
    </row>
    <row r="484" spans="1:19" x14ac:dyDescent="0.35">
      <c r="A484" s="110">
        <v>38678</v>
      </c>
      <c r="B484" s="112">
        <f>+LN(Prices!B481/Prices!B480)</f>
        <v>-8.9177202274277508E-3</v>
      </c>
      <c r="C484" s="113">
        <f>+LN(Prices!C481/Prices!C480)</f>
        <v>2.3724670045030045E-2</v>
      </c>
      <c r="D484" s="113">
        <f>+LN(Prices!D481/Prices!D480)</f>
        <v>2.1269061545070417E-3</v>
      </c>
      <c r="E484" s="113">
        <f>+LN(Prices!E481/Prices!E480)</f>
        <v>-4.0253122162439755E-3</v>
      </c>
      <c r="F484" s="113">
        <f>+LN(Prices!F481/Prices!F480)</f>
        <v>1.2808374392743255E-2</v>
      </c>
      <c r="G484" s="113">
        <f>+LN(Prices!G481/Prices!G480)</f>
        <v>1.6923215141263482E-2</v>
      </c>
      <c r="H484" s="113">
        <f>+LN(Prices!H481/Prices!H480)</f>
        <v>1.7761722618637503E-2</v>
      </c>
      <c r="I484" s="113">
        <f>+LN(Prices!I481/Prices!I480)</f>
        <v>-3.2595989164988385E-3</v>
      </c>
      <c r="J484" s="113">
        <f>+LN(Prices!J481/Prices!J480)</f>
        <v>1.8474049222404804E-3</v>
      </c>
      <c r="K484" s="114">
        <f>+LN(Prices!K481/Prices!K480)</f>
        <v>3.540488433986707E-2</v>
      </c>
      <c r="L484" s="118">
        <f>+LN(Prices!L481/Prices!L480)</f>
        <v>4.6799696111013925E-3</v>
      </c>
      <c r="M484" s="118">
        <f t="array" ref="M484">+MMULT(B484:K484,w)</f>
        <v>9.4394546254118333E-3</v>
      </c>
      <c r="P484">
        <v>20051122</v>
      </c>
      <c r="Q484" s="113">
        <v>4.7999999999999996E-3</v>
      </c>
      <c r="R484" s="113">
        <v>-5.9999999999999995E-4</v>
      </c>
      <c r="S484" s="113">
        <v>2.0000000000000001E-4</v>
      </c>
    </row>
    <row r="485" spans="1:19" x14ac:dyDescent="0.35">
      <c r="A485" s="110">
        <v>38679</v>
      </c>
      <c r="B485" s="112">
        <f>+LN(Prices!B482/Prices!B481)</f>
        <v>3.5684756025122571E-4</v>
      </c>
      <c r="C485" s="113">
        <f>+LN(Prices!C482/Prices!C481)</f>
        <v>8.8345051963894822E-3</v>
      </c>
      <c r="D485" s="113">
        <f>+LN(Prices!D482/Prices!D481)</f>
        <v>3.2995551971654754E-3</v>
      </c>
      <c r="E485" s="113">
        <f>+LN(Prices!E482/Prices!E481)</f>
        <v>1.9974801364587715E-2</v>
      </c>
      <c r="F485" s="113">
        <f>+LN(Prices!F482/Prices!F481)</f>
        <v>9.2217745556720399E-3</v>
      </c>
      <c r="G485" s="113">
        <f>+LN(Prices!G482/Prices!G481)</f>
        <v>-6.1834618181942783E-3</v>
      </c>
      <c r="H485" s="113">
        <f>+LN(Prices!H482/Prices!H481)</f>
        <v>-1.2565826069861757E-2</v>
      </c>
      <c r="I485" s="113">
        <f>+LN(Prices!I482/Prices!I481)</f>
        <v>1.7387735757828421E-3</v>
      </c>
      <c r="J485" s="113">
        <f>+LN(Prices!J482/Prices!J481)</f>
        <v>-3.2642177761449988E-2</v>
      </c>
      <c r="K485" s="114">
        <f>+LN(Prices!K482/Prices!K481)</f>
        <v>1.8181378128563741E-2</v>
      </c>
      <c r="L485" s="118">
        <f>+LN(Prices!L482/Prices!L481)</f>
        <v>1.5512063294912336E-3</v>
      </c>
      <c r="M485" s="118">
        <f t="array" ref="M485">+MMULT(B485:K485,w)</f>
        <v>1.0216169928906503E-3</v>
      </c>
      <c r="P485">
        <v>20051123</v>
      </c>
      <c r="Q485" s="113">
        <v>3.0999999999999999E-3</v>
      </c>
      <c r="R485" s="113">
        <v>-2.5000000000000001E-3</v>
      </c>
      <c r="S485" s="113">
        <v>1.8E-3</v>
      </c>
    </row>
    <row r="486" spans="1:19" x14ac:dyDescent="0.35">
      <c r="A486" s="110">
        <v>38681</v>
      </c>
      <c r="B486" s="112">
        <f>+LN(Prices!B483/Prices!B482)</f>
        <v>-5.7467786254577621E-3</v>
      </c>
      <c r="C486" s="113">
        <f>+LN(Prices!C483/Prices!C482)</f>
        <v>3.2690052824595903E-2</v>
      </c>
      <c r="D486" s="113">
        <f>+LN(Prices!D483/Prices!D482)</f>
        <v>-8.7439999394459209E-3</v>
      </c>
      <c r="E486" s="113">
        <f>+LN(Prices!E483/Prices!E482)</f>
        <v>-2.3716680427940946E-3</v>
      </c>
      <c r="F486" s="113">
        <f>+LN(Prices!F483/Prices!F482)</f>
        <v>6.2820217553499315E-3</v>
      </c>
      <c r="G486" s="113">
        <f>+LN(Prices!G483/Prices!G482)</f>
        <v>7.8943262218237123E-3</v>
      </c>
      <c r="H486" s="113">
        <f>+LN(Prices!H483/Prices!H482)</f>
        <v>-3.7383221106071039E-3</v>
      </c>
      <c r="I486" s="113">
        <f>+LN(Prices!I483/Prices!I482)</f>
        <v>3.6880034405536734E-3</v>
      </c>
      <c r="J486" s="113">
        <f>+LN(Prices!J483/Prices!J482)</f>
        <v>1.1376686982108048E-2</v>
      </c>
      <c r="K486" s="114">
        <f>+LN(Prices!K483/Prices!K482)</f>
        <v>6.3631068114120498E-3</v>
      </c>
      <c r="L486" s="118">
        <f>+LN(Prices!L483/Prices!L482)</f>
        <v>2.5192636829803644E-3</v>
      </c>
      <c r="M486" s="118">
        <f t="array" ref="M486">+MMULT(B486:K486,w)</f>
        <v>4.7693429317538444E-3</v>
      </c>
      <c r="P486">
        <v>20051125</v>
      </c>
      <c r="Q486" s="113">
        <v>1.8E-3</v>
      </c>
      <c r="R486" s="113">
        <v>-1.2999999999999999E-3</v>
      </c>
      <c r="S486" s="113">
        <v>-5.0000000000000001E-4</v>
      </c>
    </row>
    <row r="487" spans="1:19" x14ac:dyDescent="0.35">
      <c r="A487" s="110">
        <v>38684</v>
      </c>
      <c r="B487" s="112">
        <f>+LN(Prices!B484/Prices!B483)</f>
        <v>-3.589045571259135E-4</v>
      </c>
      <c r="C487" s="113">
        <f>+LN(Prices!C484/Prices!C483)</f>
        <v>4.6066194278153328E-3</v>
      </c>
      <c r="D487" s="113">
        <f>+LN(Prices!D484/Prices!D483)</f>
        <v>-2.4508675081138215E-2</v>
      </c>
      <c r="E487" s="113">
        <f>+LN(Prices!E484/Prices!E483)</f>
        <v>-5.5670748191761548E-3</v>
      </c>
      <c r="F487" s="113">
        <f>+LN(Prices!F484/Prices!F483)</f>
        <v>-3.9913719353161185E-3</v>
      </c>
      <c r="G487" s="113">
        <f>+LN(Prices!G484/Prices!G483)</f>
        <v>-5.8788701312709836E-2</v>
      </c>
      <c r="H487" s="113">
        <f>+LN(Prices!H484/Prices!H483)</f>
        <v>6.0159915909805302E-3</v>
      </c>
      <c r="I487" s="113">
        <f>+LN(Prices!I484/Prices!I483)</f>
        <v>-3.0348657917282891E-3</v>
      </c>
      <c r="J487" s="113">
        <f>+LN(Prices!J484/Prices!J483)</f>
        <v>-1.1318620336834176E-3</v>
      </c>
      <c r="K487" s="114">
        <f>+LN(Prices!K484/Prices!K483)</f>
        <v>1.8618277466795701E-3</v>
      </c>
      <c r="L487" s="118">
        <f>+LN(Prices!L484/Prices!L483)</f>
        <v>-9.8422269996482296E-3</v>
      </c>
      <c r="M487" s="118">
        <f t="array" ref="M487">+MMULT(B487:K487,w)</f>
        <v>-8.4897016765402514E-3</v>
      </c>
      <c r="P487">
        <v>20051128</v>
      </c>
      <c r="Q487" s="113">
        <v>-1.01E-2</v>
      </c>
      <c r="R487" s="113">
        <v>-6.8999999999999999E-3</v>
      </c>
      <c r="S487" s="113">
        <v>1.2999999999999999E-3</v>
      </c>
    </row>
    <row r="488" spans="1:19" x14ac:dyDescent="0.35">
      <c r="A488" s="110">
        <v>38685</v>
      </c>
      <c r="B488" s="112">
        <f>+LN(Prices!B485/Prices!B484)</f>
        <v>-2.5291113161689501E-3</v>
      </c>
      <c r="C488" s="113">
        <f>+LN(Prices!C485/Prices!C484)</f>
        <v>-2.2653687613813044E-2</v>
      </c>
      <c r="D488" s="113">
        <f>+LN(Prices!D485/Prices!D484)</f>
        <v>-2.2633192448677307E-2</v>
      </c>
      <c r="E488" s="113">
        <f>+LN(Prices!E485/Prices!E484)</f>
        <v>1.5036747994230375E-2</v>
      </c>
      <c r="F488" s="113">
        <f>+LN(Prices!F485/Prices!F484)</f>
        <v>1.7098571456174738E-3</v>
      </c>
      <c r="G488" s="113">
        <f>+LN(Prices!G485/Prices!G484)</f>
        <v>-2.1254006360826583E-2</v>
      </c>
      <c r="H488" s="113">
        <f>+LN(Prices!H485/Prices!H484)</f>
        <v>4.1279728380305908E-3</v>
      </c>
      <c r="I488" s="113">
        <f>+LN(Prices!I485/Prices!I484)</f>
        <v>-1.0921483211614499E-2</v>
      </c>
      <c r="J488" s="113">
        <f>+LN(Prices!J485/Prices!J484)</f>
        <v>-3.4956507133281731E-2</v>
      </c>
      <c r="K488" s="114">
        <f>+LN(Prices!K485/Prices!K484)</f>
        <v>-2.983505622287822E-3</v>
      </c>
      <c r="L488" s="118">
        <f>+LN(Prices!L485/Prices!L484)</f>
        <v>-4.492410634013371E-3</v>
      </c>
      <c r="M488" s="118">
        <f t="array" ref="M488">+MMULT(B488:K488,w)</f>
        <v>-9.705691572879151E-3</v>
      </c>
      <c r="P488">
        <v>20051129</v>
      </c>
      <c r="Q488" s="113">
        <v>1E-4</v>
      </c>
      <c r="R488" s="113">
        <v>3.0000000000000001E-3</v>
      </c>
      <c r="S488" s="113">
        <v>2.5000000000000001E-3</v>
      </c>
    </row>
    <row r="489" spans="1:19" x14ac:dyDescent="0.35">
      <c r="A489" s="110">
        <v>38686</v>
      </c>
      <c r="B489" s="112">
        <f>+LN(Prices!B486/Prices!B485)</f>
        <v>0</v>
      </c>
      <c r="C489" s="113">
        <f>+LN(Prices!C486/Prices!C485)</f>
        <v>-4.1153658480781062E-3</v>
      </c>
      <c r="D489" s="113">
        <f>+LN(Prices!D486/Prices!D485)</f>
        <v>9.9477750058718246E-4</v>
      </c>
      <c r="E489" s="113">
        <f>+LN(Prices!E486/Prices!E485)</f>
        <v>-1.0264269959015387E-2</v>
      </c>
      <c r="F489" s="113">
        <f>+LN(Prices!F486/Prices!F485)</f>
        <v>1.71318569312696E-3</v>
      </c>
      <c r="G489" s="113">
        <f>+LN(Prices!G486/Prices!G485)</f>
        <v>1.980262729617973E-2</v>
      </c>
      <c r="H489" s="113">
        <f>+LN(Prices!H486/Prices!H485)</f>
        <v>-1.8554793489541656E-3</v>
      </c>
      <c r="I489" s="113">
        <f>+LN(Prices!I486/Prices!I485)</f>
        <v>-1.536341607878899E-3</v>
      </c>
      <c r="J489" s="113">
        <f>+LN(Prices!J486/Prices!J485)</f>
        <v>2.3184964331057316E-2</v>
      </c>
      <c r="K489" s="114">
        <f>+LN(Prices!K486/Prices!K485)</f>
        <v>-3.7382857175539273E-3</v>
      </c>
      <c r="L489" s="118">
        <f>+LN(Prices!L486/Prices!L485)</f>
        <v>-2.5556830056568921E-3</v>
      </c>
      <c r="M489" s="118">
        <f t="array" ref="M489">+MMULT(B489:K489,w)</f>
        <v>2.4185812339470704E-3</v>
      </c>
      <c r="P489">
        <v>20051130</v>
      </c>
      <c r="Q489" s="113">
        <v>-4.3E-3</v>
      </c>
      <c r="R489" s="113">
        <v>1.11E-2</v>
      </c>
      <c r="S489" s="113">
        <v>-1.7000000000000001E-3</v>
      </c>
    </row>
    <row r="490" spans="1:19" x14ac:dyDescent="0.35">
      <c r="A490" s="110">
        <v>38687</v>
      </c>
      <c r="B490" s="112">
        <f>+LN(Prices!B487/Prices!B486)</f>
        <v>7.5595138753555436E-3</v>
      </c>
      <c r="C490" s="113">
        <f>+LN(Prices!C487/Prices!C486)</f>
        <v>5.4239128588096895E-2</v>
      </c>
      <c r="D490" s="113">
        <f>+LN(Prices!D487/Prices!D486)</f>
        <v>2.0664942006770527E-2</v>
      </c>
      <c r="E490" s="113">
        <f>+LN(Prices!E487/Prices!E486)</f>
        <v>2.0424254190816296E-2</v>
      </c>
      <c r="F490" s="113">
        <f>+LN(Prices!F487/Prices!F486)</f>
        <v>8.5159838485876615E-3</v>
      </c>
      <c r="G490" s="113">
        <f>+LN(Prices!G487/Prices!G486)</f>
        <v>-1.5736829789934674E-2</v>
      </c>
      <c r="H490" s="113">
        <f>+LN(Prices!H487/Prices!H486)</f>
        <v>1.108158272224696E-2</v>
      </c>
      <c r="I490" s="113">
        <f>+LN(Prices!I487/Prices!I486)</f>
        <v>2.8531339307583474E-3</v>
      </c>
      <c r="J490" s="113">
        <f>+LN(Prices!J487/Prices!J486)</f>
        <v>4.5912149832940487E-2</v>
      </c>
      <c r="K490" s="114">
        <f>+LN(Prices!K487/Prices!K486)</f>
        <v>1.8567589579049859E-2</v>
      </c>
      <c r="L490" s="118">
        <f>+LN(Prices!L487/Prices!L486)</f>
        <v>1.8787347340785132E-2</v>
      </c>
      <c r="M490" s="118">
        <f t="array" ref="M490">+MMULT(B490:K490,w)</f>
        <v>1.7408144878468788E-2</v>
      </c>
      <c r="P490">
        <v>20051201</v>
      </c>
      <c r="Q490" s="113">
        <v>1.2699999999999999E-2</v>
      </c>
      <c r="R490" s="113">
        <v>4.7999999999999996E-3</v>
      </c>
      <c r="S490" s="113">
        <v>1.6000000000000001E-3</v>
      </c>
    </row>
    <row r="491" spans="1:19" x14ac:dyDescent="0.35">
      <c r="A491" s="110">
        <v>38688</v>
      </c>
      <c r="B491" s="112">
        <f>+LN(Prices!B488/Prices!B487)</f>
        <v>4.2942024802050385E-3</v>
      </c>
      <c r="C491" s="113">
        <f>+LN(Prices!C488/Prices!C487)</f>
        <v>1.4278302429047082E-2</v>
      </c>
      <c r="D491" s="113">
        <f>+LN(Prices!D488/Prices!D487)</f>
        <v>3.4030173822588729E-3</v>
      </c>
      <c r="E491" s="113">
        <f>+LN(Prices!E488/Prices!E487)</f>
        <v>-7.8106428691345105E-3</v>
      </c>
      <c r="F491" s="113">
        <f>+LN(Prices!F488/Prices!F487)</f>
        <v>-2.8285403502444047E-3</v>
      </c>
      <c r="G491" s="113">
        <f>+LN(Prices!G488/Prices!G487)</f>
        <v>2.1168673672296391E-2</v>
      </c>
      <c r="H491" s="113">
        <f>+LN(Prices!H488/Prices!H487)</f>
        <v>1.2237407197166485E-3</v>
      </c>
      <c r="I491" s="113">
        <f>+LN(Prices!I488/Prices!I487)</f>
        <v>-8.8106967379756301E-3</v>
      </c>
      <c r="J491" s="113">
        <f>+LN(Prices!J488/Prices!J487)</f>
        <v>1.9509289286413711E-2</v>
      </c>
      <c r="K491" s="114">
        <f>+LN(Prices!K488/Prices!K487)</f>
        <v>9.1537200175270707E-3</v>
      </c>
      <c r="L491" s="118">
        <f>+LN(Prices!L488/Prices!L487)</f>
        <v>2.824182015301198E-3</v>
      </c>
      <c r="M491" s="118">
        <f t="array" ref="M491">+MMULT(B491:K491,w)</f>
        <v>5.3581066030110279E-3</v>
      </c>
      <c r="P491">
        <v>20051202</v>
      </c>
      <c r="Q491" s="113">
        <v>5.0000000000000001E-4</v>
      </c>
      <c r="R491" s="113">
        <v>5.0000000000000001E-4</v>
      </c>
      <c r="S491" s="113">
        <v>-1.5E-3</v>
      </c>
    </row>
    <row r="492" spans="1:19" x14ac:dyDescent="0.35">
      <c r="A492" s="110">
        <v>38691</v>
      </c>
      <c r="B492" s="112">
        <f>+LN(Prices!B489/Prices!B488)</f>
        <v>-5.7282569367037902E-3</v>
      </c>
      <c r="C492" s="113">
        <f>+LN(Prices!C489/Prices!C488)</f>
        <v>-1.1219756650366525E-2</v>
      </c>
      <c r="D492" s="113">
        <f>+LN(Prices!D489/Prices!D488)</f>
        <v>-1.8119986462951883E-2</v>
      </c>
      <c r="E492" s="113">
        <f>+LN(Prices!E489/Prices!E488)</f>
        <v>-1.978511069713608E-2</v>
      </c>
      <c r="F492" s="113">
        <f>+LN(Prices!F489/Prices!F488)</f>
        <v>-7.9702567893670355E-3</v>
      </c>
      <c r="G492" s="113">
        <f>+LN(Prices!G489/Prices!G488)</f>
        <v>3.610760104221525E-4</v>
      </c>
      <c r="H492" s="113">
        <f>+LN(Prices!H489/Prices!H488)</f>
        <v>-4.699160756774459E-3</v>
      </c>
      <c r="I492" s="113">
        <f>+LN(Prices!I489/Prices!I488)</f>
        <v>-1.3837313582429355E-2</v>
      </c>
      <c r="J492" s="113">
        <f>+LN(Prices!J489/Prices!J488)</f>
        <v>-2.4630002743611015E-2</v>
      </c>
      <c r="K492" s="114">
        <f>+LN(Prices!K489/Prices!K488)</f>
        <v>-1.9508678415273199E-2</v>
      </c>
      <c r="L492" s="118">
        <f>+LN(Prices!L489/Prices!L488)</f>
        <v>-8.4198777624054418E-3</v>
      </c>
      <c r="M492" s="118">
        <f t="array" ref="M492">+MMULT(B492:K492,w)</f>
        <v>-1.251374470241912E-2</v>
      </c>
      <c r="P492">
        <v>20051205</v>
      </c>
      <c r="Q492" s="113">
        <v>-3.0000000000000001E-3</v>
      </c>
      <c r="R492" s="113">
        <v>-2.3999999999999998E-3</v>
      </c>
      <c r="S492" s="113">
        <v>1.1999999999999999E-3</v>
      </c>
    </row>
    <row r="493" spans="1:19" x14ac:dyDescent="0.35">
      <c r="A493" s="110">
        <v>38692</v>
      </c>
      <c r="B493" s="112">
        <f>+LN(Prices!B490/Prices!B489)</f>
        <v>-5.7612589992914465E-3</v>
      </c>
      <c r="C493" s="113">
        <f>+LN(Prices!C490/Prices!C489)</f>
        <v>3.0578793287587613E-2</v>
      </c>
      <c r="D493" s="113">
        <f>+LN(Prices!D490/Prices!D489)</f>
        <v>-6.942750426664499E-3</v>
      </c>
      <c r="E493" s="113">
        <f>+LN(Prices!E490/Prices!E489)</f>
        <v>8.0031342858999106E-4</v>
      </c>
      <c r="F493" s="113">
        <f>+LN(Prices!F490/Prices!F489)</f>
        <v>3.4253887051046662E-3</v>
      </c>
      <c r="G493" s="113">
        <f>+LN(Prices!G490/Prices!G489)</f>
        <v>1.8034269991507267E-3</v>
      </c>
      <c r="H493" s="113">
        <f>+LN(Prices!H490/Prices!H489)</f>
        <v>8.7675146188228859E-3</v>
      </c>
      <c r="I493" s="113">
        <f>+LN(Prices!I490/Prices!I489)</f>
        <v>5.601086421364301E-3</v>
      </c>
      <c r="J493" s="113">
        <f>+LN(Prices!J490/Prices!J489)</f>
        <v>-1.180389950249104E-2</v>
      </c>
      <c r="K493" s="114">
        <f>+LN(Prices!K490/Prices!K489)</f>
        <v>-8.5882052164813032E-3</v>
      </c>
      <c r="L493" s="118">
        <f>+LN(Prices!L490/Prices!L489)</f>
        <v>3.8750151547235984E-3</v>
      </c>
      <c r="M493" s="118">
        <f t="array" ref="M493">+MMULT(B493:K493,w)</f>
        <v>1.7880409315691897E-3</v>
      </c>
      <c r="P493">
        <v>20051206</v>
      </c>
      <c r="Q493" s="113">
        <v>1.1999999999999999E-3</v>
      </c>
      <c r="R493" s="113">
        <v>5.9999999999999995E-4</v>
      </c>
      <c r="S493" s="113">
        <v>4.0000000000000002E-4</v>
      </c>
    </row>
    <row r="494" spans="1:19" x14ac:dyDescent="0.35">
      <c r="A494" s="110">
        <v>38693</v>
      </c>
      <c r="B494" s="112">
        <f>+LN(Prices!B491/Prices!B490)</f>
        <v>2.164910896603671E-3</v>
      </c>
      <c r="C494" s="113">
        <f>+LN(Prices!C491/Prices!C490)</f>
        <v>-1.3526552891433034E-3</v>
      </c>
      <c r="D494" s="113">
        <f>+LN(Prices!D491/Prices!D490)</f>
        <v>-1.9800630375725729E-3</v>
      </c>
      <c r="E494" s="113">
        <f>+LN(Prices!E491/Prices!E490)</f>
        <v>-8.0031342858997176E-4</v>
      </c>
      <c r="F494" s="113">
        <f>+LN(Prices!F491/Prices!F490)</f>
        <v>1.2445939043541708E-2</v>
      </c>
      <c r="G494" s="113">
        <f>+LN(Prices!G491/Prices!G490)</f>
        <v>-1.3423020332140774E-2</v>
      </c>
      <c r="H494" s="113">
        <f>+LN(Prices!H491/Prices!H490)</f>
        <v>-8.7675146188229223E-3</v>
      </c>
      <c r="I494" s="113">
        <f>+LN(Prices!I491/Prices!I490)</f>
        <v>5.7946969949282607E-3</v>
      </c>
      <c r="J494" s="113">
        <f>+LN(Prices!J491/Prices!J490)</f>
        <v>-1.0443959161083151E-2</v>
      </c>
      <c r="K494" s="114">
        <f>+LN(Prices!K491/Prices!K490)</f>
        <v>-1.969198901563159E-2</v>
      </c>
      <c r="L494" s="118">
        <f>+LN(Prices!L491/Prices!L490)</f>
        <v>-2.536496582682719E-3</v>
      </c>
      <c r="M494" s="118">
        <f t="array" ref="M494">+MMULT(B494:K494,w)</f>
        <v>-3.6053967947910644E-3</v>
      </c>
      <c r="P494">
        <v>20051207</v>
      </c>
      <c r="Q494" s="113">
        <v>-4.8999999999999998E-3</v>
      </c>
      <c r="R494" s="113">
        <v>-7.000000000000001E-4</v>
      </c>
      <c r="S494" s="113">
        <v>5.9999999999999995E-4</v>
      </c>
    </row>
    <row r="495" spans="1:19" x14ac:dyDescent="0.35">
      <c r="A495" s="110">
        <v>38694</v>
      </c>
      <c r="B495" s="112">
        <f>+LN(Prices!B492/Prices!B491)</f>
        <v>-2.1649108966037144E-3</v>
      </c>
      <c r="C495" s="113">
        <f>+LN(Prices!C492/Prices!C491)</f>
        <v>1.7600823926562515E-3</v>
      </c>
      <c r="D495" s="113">
        <f>+LN(Prices!D492/Prices!D491)</f>
        <v>5.9532492924207446E-3</v>
      </c>
      <c r="E495" s="113">
        <f>+LN(Prices!E492/Prices!E491)</f>
        <v>-5.6117249461340533E-3</v>
      </c>
      <c r="F495" s="113">
        <f>+LN(Prices!F492/Prices!F491)</f>
        <v>-7.9010709592793656E-3</v>
      </c>
      <c r="G495" s="113">
        <f>+LN(Prices!G492/Prices!G491)</f>
        <v>4.3731848122228485E-3</v>
      </c>
      <c r="H495" s="113">
        <f>+LN(Prices!H492/Prices!H491)</f>
        <v>-9.8786561742655408E-3</v>
      </c>
      <c r="I495" s="113">
        <f>+LN(Prices!I492/Prices!I491)</f>
        <v>-1.7709384027667294E-2</v>
      </c>
      <c r="J495" s="113">
        <f>+LN(Prices!J492/Prices!J491)</f>
        <v>-3.8995766577144438E-2</v>
      </c>
      <c r="K495" s="114">
        <f>+LN(Prices!K492/Prices!K491)</f>
        <v>-1.7355081654340274E-2</v>
      </c>
      <c r="L495" s="118">
        <f>+LN(Prices!L492/Prices!L491)</f>
        <v>-6.7699060973141394E-3</v>
      </c>
      <c r="M495" s="118">
        <f t="array" ref="M495">+MMULT(B495:K495,w)</f>
        <v>-8.7530078738134835E-3</v>
      </c>
      <c r="P495">
        <v>20051208</v>
      </c>
      <c r="Q495" s="113">
        <v>-2.9999999999999997E-4</v>
      </c>
      <c r="R495" s="113">
        <v>2.2000000000000001E-3</v>
      </c>
      <c r="S495" s="113">
        <v>1.6000000000000001E-3</v>
      </c>
    </row>
    <row r="496" spans="1:19" x14ac:dyDescent="0.35">
      <c r="A496" s="110">
        <v>38695</v>
      </c>
      <c r="B496" s="112">
        <f>+LN(Prices!B493/Prices!B492)</f>
        <v>7.1923518581590577E-4</v>
      </c>
      <c r="C496" s="113">
        <f>+LN(Prices!C493/Prices!C492)</f>
        <v>3.3722830554332012E-3</v>
      </c>
      <c r="D496" s="113">
        <f>+LN(Prices!D493/Prices!D492)</f>
        <v>-9.9181758688342064E-4</v>
      </c>
      <c r="E496" s="113">
        <f>+LN(Prices!E493/Prices!E492)</f>
        <v>4.8107705029131571E-3</v>
      </c>
      <c r="F496" s="113">
        <f>+LN(Prices!F493/Prices!F492)</f>
        <v>-5.1191144017716638E-3</v>
      </c>
      <c r="G496" s="113">
        <f>+LN(Prices!G493/Prices!G492)</f>
        <v>-6.613980250454507E-2</v>
      </c>
      <c r="H496" s="113">
        <f>+LN(Prices!H493/Prices!H492)</f>
        <v>8.0338262977568894E-3</v>
      </c>
      <c r="I496" s="113">
        <f>+LN(Prices!I493/Prices!I492)</f>
        <v>5.414094503614424E-3</v>
      </c>
      <c r="J496" s="113">
        <f>+LN(Prices!J493/Prices!J492)</f>
        <v>4.7582714991014935E-2</v>
      </c>
      <c r="K496" s="114">
        <f>+LN(Prices!K493/Prices!K492)</f>
        <v>1.4674662542108197E-2</v>
      </c>
      <c r="L496" s="118">
        <f>+LN(Prices!L493/Prices!L492)</f>
        <v>4.1619734402630988E-3</v>
      </c>
      <c r="M496" s="118">
        <f t="array" ref="M496">+MMULT(B496:K496,w)</f>
        <v>1.2356852585456556E-3</v>
      </c>
      <c r="P496">
        <v>20051209</v>
      </c>
      <c r="Q496" s="113">
        <v>2.7000000000000001E-3</v>
      </c>
      <c r="R496" s="113">
        <v>2.3999999999999998E-3</v>
      </c>
      <c r="S496" s="113">
        <v>-1E-3</v>
      </c>
    </row>
    <row r="497" spans="1:19" x14ac:dyDescent="0.35">
      <c r="A497" s="110">
        <v>38698</v>
      </c>
      <c r="B497" s="112">
        <f>+LN(Prices!B494/Prices!B493)</f>
        <v>-9.4260537940935064E-3</v>
      </c>
      <c r="C497" s="113">
        <f>+LN(Prices!C494/Prices!C493)</f>
        <v>7.7723153773322593E-3</v>
      </c>
      <c r="D497" s="113">
        <f>+LN(Prices!D494/Prices!D493)</f>
        <v>-5.7221203524651949E-3</v>
      </c>
      <c r="E497" s="113">
        <f>+LN(Prices!E494/Prices!E493)</f>
        <v>2.6837810080547871E-2</v>
      </c>
      <c r="F497" s="113">
        <f>+LN(Prices!F494/Prices!F493)</f>
        <v>-1.7059572024127078E-3</v>
      </c>
      <c r="G497" s="113">
        <f>+LN(Prices!G494/Prices!G493)</f>
        <v>-2.5178356030242259E-2</v>
      </c>
      <c r="H497" s="113">
        <f>+LN(Prices!H494/Prices!H493)</f>
        <v>6.7478019047518363E-3</v>
      </c>
      <c r="I497" s="113">
        <f>+LN(Prices!I494/Prices!I493)</f>
        <v>1.673001091868985E-2</v>
      </c>
      <c r="J497" s="113">
        <f>+LN(Prices!J494/Prices!J493)</f>
        <v>3.3401404221198639E-3</v>
      </c>
      <c r="K497" s="114">
        <f>+LN(Prices!K494/Prices!K493)</f>
        <v>2.0497306865041059E-2</v>
      </c>
      <c r="L497" s="118">
        <f>+LN(Prices!L494/Prices!L493)</f>
        <v>3.3795671762080187E-3</v>
      </c>
      <c r="M497" s="118">
        <f t="array" ref="M497">+MMULT(B497:K497,w)</f>
        <v>3.9892898189269072E-3</v>
      </c>
      <c r="P497">
        <v>20051212</v>
      </c>
      <c r="Q497" s="113">
        <v>1E-3</v>
      </c>
      <c r="R497" s="113">
        <v>1E-3</v>
      </c>
      <c r="S497" s="113">
        <v>-2.9999999999999997E-4</v>
      </c>
    </row>
    <row r="498" spans="1:19" x14ac:dyDescent="0.35">
      <c r="A498" s="110">
        <v>38699</v>
      </c>
      <c r="B498" s="112">
        <f>+LN(Prices!B495/Prices!B494)</f>
        <v>-1.1720822998396104E-2</v>
      </c>
      <c r="C498" s="113">
        <f>+LN(Prices!C495/Prices!C494)</f>
        <v>9.3295040033998218E-4</v>
      </c>
      <c r="D498" s="113">
        <f>+LN(Prices!D495/Prices!D494)</f>
        <v>2.7560799578871416E-2</v>
      </c>
      <c r="E498" s="113">
        <f>+LN(Prices!E495/Prices!E494)</f>
        <v>-7.8036122361420867E-4</v>
      </c>
      <c r="F498" s="113">
        <f>+LN(Prices!F495/Prices!F494)</f>
        <v>-1.1451851851826836E-3</v>
      </c>
      <c r="G498" s="113">
        <f>+LN(Prices!G495/Prices!G494)</f>
        <v>-4.273284958596809E-2</v>
      </c>
      <c r="H498" s="113">
        <f>+LN(Prices!H495/Prices!H494)</f>
        <v>8.7248194728324971E-3</v>
      </c>
      <c r="I498" s="113">
        <f>+LN(Prices!I495/Prices!I494)</f>
        <v>1.4060376123500371E-2</v>
      </c>
      <c r="J498" s="113">
        <f>+LN(Prices!J495/Prices!J494)</f>
        <v>1.4809332584431066E-3</v>
      </c>
      <c r="K498" s="114">
        <f>+LN(Prices!K495/Prices!K494)</f>
        <v>3.7466931004002564E-3</v>
      </c>
      <c r="L498" s="118">
        <f>+LN(Prices!L495/Prices!L494)</f>
        <v>4.3594301911764012E-3</v>
      </c>
      <c r="M498" s="118">
        <f t="array" ref="M498">+MMULT(B498:K498,w)</f>
        <v>1.2735294122654338E-5</v>
      </c>
      <c r="P498">
        <v>20051213</v>
      </c>
      <c r="Q498" s="113">
        <v>4.4000000000000003E-3</v>
      </c>
      <c r="R498" s="113">
        <v>-5.7999999999999996E-3</v>
      </c>
      <c r="S498" s="113">
        <v>-4.0000000000000002E-4</v>
      </c>
    </row>
    <row r="499" spans="1:19" x14ac:dyDescent="0.35">
      <c r="A499" s="110">
        <v>38700</v>
      </c>
      <c r="B499" s="112">
        <f>+LN(Prices!B496/Prices!B495)</f>
        <v>-1.478733398455487E-3</v>
      </c>
      <c r="C499" s="113">
        <f>+LN(Prices!C496/Prices!C495)</f>
        <v>-4.0413080182109824E-2</v>
      </c>
      <c r="D499" s="113">
        <f>+LN(Prices!D496/Prices!D495)</f>
        <v>2.4242436115062545E-3</v>
      </c>
      <c r="E499" s="113">
        <f>+LN(Prices!E496/Prices!E495)</f>
        <v>-1.570782136444931E-3</v>
      </c>
      <c r="F499" s="113">
        <f>+LN(Prices!F496/Prices!F495)</f>
        <v>1.079879713961142E-2</v>
      </c>
      <c r="G499" s="113">
        <f>+LN(Prices!G496/Prices!G495)</f>
        <v>1.5676888717878805E-2</v>
      </c>
      <c r="H499" s="113">
        <f>+LN(Prices!H496/Prices!H495)</f>
        <v>-1.819836716986094E-3</v>
      </c>
      <c r="I499" s="113">
        <f>+LN(Prices!I496/Prices!I495)</f>
        <v>8.4720982856571446E-3</v>
      </c>
      <c r="J499" s="113">
        <f>+LN(Prices!J496/Prices!J495)</f>
        <v>1.9055175310567329E-2</v>
      </c>
      <c r="K499" s="114">
        <f>+LN(Prices!K496/Prices!K495)</f>
        <v>-3.3753001281641025E-3</v>
      </c>
      <c r="L499" s="118">
        <f>+LN(Prices!L496/Prices!L495)</f>
        <v>-3.988550702153087E-3</v>
      </c>
      <c r="M499" s="118">
        <f t="array" ref="M499">+MMULT(B499:K499,w)</f>
        <v>7.7694705030605148E-4</v>
      </c>
      <c r="P499">
        <v>20051214</v>
      </c>
      <c r="Q499" s="113">
        <v>3.4000000000000002E-3</v>
      </c>
      <c r="R499" s="113">
        <v>-2.3E-3</v>
      </c>
      <c r="S499" s="113">
        <v>1E-3</v>
      </c>
    </row>
    <row r="500" spans="1:19" x14ac:dyDescent="0.35">
      <c r="A500" s="110">
        <v>38701</v>
      </c>
      <c r="B500" s="112">
        <f>+LN(Prices!B497/Prices!B496)</f>
        <v>-6.2978449175637632E-3</v>
      </c>
      <c r="C500" s="113">
        <f>+LN(Prices!C497/Prices!C496)</f>
        <v>2.3480180253119538E-3</v>
      </c>
      <c r="D500" s="113">
        <f>+LN(Prices!D497/Prices!D496)</f>
        <v>1.083695132987742E-2</v>
      </c>
      <c r="E500" s="113">
        <f>+LN(Prices!E497/Prices!E496)</f>
        <v>1.5707821364450158E-3</v>
      </c>
      <c r="F500" s="113">
        <f>+LN(Prices!F497/Prices!F496)</f>
        <v>3.9502652420045099E-3</v>
      </c>
      <c r="G500" s="113">
        <f>+LN(Prices!G497/Prices!G496)</f>
        <v>5.9974293618648818E-2</v>
      </c>
      <c r="H500" s="113">
        <f>+LN(Prices!H497/Prices!H496)</f>
        <v>1.4157146666285466E-3</v>
      </c>
      <c r="I500" s="113">
        <f>+LN(Prices!I497/Prices!I496)</f>
        <v>-1.0656042401302765E-2</v>
      </c>
      <c r="J500" s="113">
        <f>+LN(Prices!J497/Prices!J496)</f>
        <v>1.2624153228396407E-2</v>
      </c>
      <c r="K500" s="114">
        <f>+LN(Prices!K497/Prices!K496)</f>
        <v>-1.8779256402862308E-3</v>
      </c>
      <c r="L500" s="118">
        <f>+LN(Prices!L497/Prices!L496)</f>
        <v>1.5996804051159857E-3</v>
      </c>
      <c r="M500" s="118">
        <f t="array" ref="M500">+MMULT(B500:K500,w)</f>
        <v>7.3888365288159912E-3</v>
      </c>
      <c r="P500">
        <v>20051215</v>
      </c>
      <c r="Q500" s="113">
        <v>-2.3E-3</v>
      </c>
      <c r="R500" s="113">
        <v>-6.0000000000000001E-3</v>
      </c>
      <c r="S500" s="113">
        <v>-2.5000000000000001E-3</v>
      </c>
    </row>
    <row r="501" spans="1:19" x14ac:dyDescent="0.35">
      <c r="A501" s="110">
        <v>38702</v>
      </c>
      <c r="B501" s="112">
        <f>+LN(Prices!B498/Prices!B497)</f>
        <v>-7.4034953295208368E-4</v>
      </c>
      <c r="C501" s="113">
        <f>+LN(Prices!C498/Prices!C497)</f>
        <v>-1.4926800232172212E-2</v>
      </c>
      <c r="D501" s="113">
        <f>+LN(Prices!D498/Prices!D497)</f>
        <v>1.3560336253179459E-2</v>
      </c>
      <c r="E501" s="113">
        <f>+LN(Prices!E498/Prices!E497)</f>
        <v>-1.0972868241504846E-2</v>
      </c>
      <c r="F501" s="113">
        <f>+LN(Prices!F498/Prices!F497)</f>
        <v>-1.3603877196433137E-2</v>
      </c>
      <c r="G501" s="113">
        <f>+LN(Prices!G498/Prices!G497)</f>
        <v>1.3782760295421106E-2</v>
      </c>
      <c r="H501" s="113">
        <f>+LN(Prices!H498/Prices!H497)</f>
        <v>-5.4716926464002391E-3</v>
      </c>
      <c r="I501" s="113">
        <f>+LN(Prices!I498/Prices!I497)</f>
        <v>-1.7422913509745432E-2</v>
      </c>
      <c r="J501" s="113">
        <f>+LN(Prices!J498/Prices!J497)</f>
        <v>9.6308930609613659E-3</v>
      </c>
      <c r="K501" s="114">
        <f>+LN(Prices!K498/Prices!K497)</f>
        <v>-7.5521006735273276E-3</v>
      </c>
      <c r="L501" s="118">
        <f>+LN(Prices!L498/Prices!L497)</f>
        <v>-7.68059273929164E-3</v>
      </c>
      <c r="M501" s="118">
        <f t="array" ref="M501">+MMULT(B501:K501,w)</f>
        <v>-3.3716612423173348E-3</v>
      </c>
      <c r="P501">
        <v>20051216</v>
      </c>
      <c r="Q501" s="113">
        <v>-2.8999999999999998E-3</v>
      </c>
      <c r="R501" s="113">
        <v>5.0000000000000001E-4</v>
      </c>
      <c r="S501" s="113">
        <v>-8.9999999999999998E-4</v>
      </c>
    </row>
    <row r="502" spans="1:19" x14ac:dyDescent="0.35">
      <c r="A502" s="110">
        <v>38705</v>
      </c>
      <c r="B502" s="112">
        <f>+LN(Prices!B499/Prices!B498)</f>
        <v>-2.6091316269102973E-3</v>
      </c>
      <c r="C502" s="113">
        <f>+LN(Prices!C499/Prices!C498)</f>
        <v>3.7913072722253627E-3</v>
      </c>
      <c r="D502" s="113">
        <f>+LN(Prices!D499/Prices!D498)</f>
        <v>-3.0468951651606752E-2</v>
      </c>
      <c r="E502" s="113">
        <f>+LN(Prices!E499/Prices!E498)</f>
        <v>-2.9586884355308596E-2</v>
      </c>
      <c r="F502" s="113">
        <f>+LN(Prices!F499/Prices!F498)</f>
        <v>-2.7995696804309156E-3</v>
      </c>
      <c r="G502" s="113">
        <f>+LN(Prices!G499/Prices!G498)</f>
        <v>-2.6195642715130633E-2</v>
      </c>
      <c r="H502" s="113">
        <f>+LN(Prices!H499/Prices!H498)</f>
        <v>-1.7217068042995082E-2</v>
      </c>
      <c r="I502" s="113">
        <f>+LN(Prices!I499/Prices!I498)</f>
        <v>-2.8429698246933064E-2</v>
      </c>
      <c r="J502" s="113">
        <f>+LN(Prices!J499/Prices!J498)</f>
        <v>-1.7765149458170871E-3</v>
      </c>
      <c r="K502" s="114">
        <f>+LN(Prices!K499/Prices!K498)</f>
        <v>-2.3004658843193374E-2</v>
      </c>
      <c r="L502" s="118">
        <f>+LN(Prices!L499/Prices!L498)</f>
        <v>-1.4506493502553645E-2</v>
      </c>
      <c r="M502" s="118">
        <f t="array" ref="M502">+MMULT(B502:K502,w)</f>
        <v>-1.5829681283610043E-2</v>
      </c>
      <c r="P502">
        <v>20051219</v>
      </c>
      <c r="Q502" s="113">
        <v>-7.3000000000000001E-3</v>
      </c>
      <c r="R502" s="113">
        <v>-7.9000000000000008E-3</v>
      </c>
      <c r="S502" s="113">
        <v>2.3999999999999998E-3</v>
      </c>
    </row>
    <row r="503" spans="1:19" x14ac:dyDescent="0.35">
      <c r="A503" s="110">
        <v>38706</v>
      </c>
      <c r="B503" s="112">
        <f>+LN(Prices!B500/Prices!B499)</f>
        <v>1.1177407417166749E-3</v>
      </c>
      <c r="C503" s="113">
        <f>+LN(Prices!C500/Prices!C499)</f>
        <v>1.0166327641412815E-2</v>
      </c>
      <c r="D503" s="113">
        <f>+LN(Prices!D500/Prices!D499)</f>
        <v>-9.0542647180779836E-3</v>
      </c>
      <c r="E503" s="113">
        <f>+LN(Prices!E500/Prices!E499)</f>
        <v>-3.2486346173741204E-3</v>
      </c>
      <c r="F503" s="113">
        <f>+LN(Prices!F500/Prices!F499)</f>
        <v>-9.262300873212061E-3</v>
      </c>
      <c r="G503" s="113">
        <f>+LN(Prices!G500/Prices!G499)</f>
        <v>-2.0107123299094566E-2</v>
      </c>
      <c r="H503" s="113">
        <f>+LN(Prices!H500/Prices!H499)</f>
        <v>-4.7663544799658652E-3</v>
      </c>
      <c r="I503" s="113">
        <f>+LN(Prices!I500/Prices!I499)</f>
        <v>9.1139950941630521E-3</v>
      </c>
      <c r="J503" s="113">
        <f>+LN(Prices!J500/Prices!J499)</f>
        <v>3.8372339380089132E-2</v>
      </c>
      <c r="K503" s="114">
        <f>+LN(Prices!K500/Prices!K499)</f>
        <v>1.1601163434945333E-3</v>
      </c>
      <c r="L503" s="118">
        <f>+LN(Prices!L500/Prices!L499)</f>
        <v>4.2649943729859165E-4</v>
      </c>
      <c r="M503" s="118">
        <f t="array" ref="M503">+MMULT(B503:K503,w)</f>
        <v>1.3491841213151613E-3</v>
      </c>
      <c r="P503">
        <v>20051220</v>
      </c>
      <c r="Q503" s="113">
        <v>-2.0000000000000001E-4</v>
      </c>
      <c r="R503" s="113">
        <v>-1E-4</v>
      </c>
      <c r="S503" s="113">
        <v>5.0000000000000001E-4</v>
      </c>
    </row>
    <row r="504" spans="1:19" x14ac:dyDescent="0.35">
      <c r="A504" s="110">
        <v>38707</v>
      </c>
      <c r="B504" s="112">
        <f>+LN(Prices!B501/Prices!B500)</f>
        <v>-4.8510772015862205E-3</v>
      </c>
      <c r="C504" s="113">
        <f>+LN(Prices!C501/Prices!C500)</f>
        <v>1.9096916263054719E-2</v>
      </c>
      <c r="D504" s="113">
        <f>+LN(Prices!D501/Prices!D500)</f>
        <v>-5.1756122925849871E-3</v>
      </c>
      <c r="E504" s="113">
        <f>+LN(Prices!E501/Prices!E500)</f>
        <v>-8.1810448489588843E-3</v>
      </c>
      <c r="F504" s="113">
        <f>+LN(Prices!F501/Prices!F500)</f>
        <v>-5.7898306712956737E-3</v>
      </c>
      <c r="G504" s="113">
        <f>+LN(Prices!G501/Prices!G500)</f>
        <v>8.6911810105493259E-2</v>
      </c>
      <c r="H504" s="113">
        <f>+LN(Prices!H501/Prices!H500)</f>
        <v>1.709443335930004E-2</v>
      </c>
      <c r="I504" s="113">
        <f>+LN(Prices!I501/Prices!I500)</f>
        <v>-2.2707232741815387E-3</v>
      </c>
      <c r="J504" s="113">
        <f>+LN(Prices!J501/Prices!J500)</f>
        <v>4.098366392282185E-3</v>
      </c>
      <c r="K504" s="114">
        <f>+LN(Prices!K501/Prices!K500)</f>
        <v>2.7084188928530378E-3</v>
      </c>
      <c r="L504" s="118">
        <f>+LN(Prices!L501/Prices!L500)</f>
        <v>3.3216646043852539E-3</v>
      </c>
      <c r="M504" s="118">
        <f t="array" ref="M504">+MMULT(B504:K504,w)</f>
        <v>1.0364165672437595E-2</v>
      </c>
      <c r="P504">
        <v>20051221</v>
      </c>
      <c r="Q504" s="113">
        <v>3.3E-3</v>
      </c>
      <c r="R504" s="113">
        <v>6.8999999999999999E-3</v>
      </c>
      <c r="S504" s="113">
        <v>-4.5999999999999999E-3</v>
      </c>
    </row>
    <row r="505" spans="1:19" x14ac:dyDescent="0.35">
      <c r="A505" s="110">
        <v>38708</v>
      </c>
      <c r="B505" s="112">
        <f>+LN(Prices!B502/Prices!B501)</f>
        <v>-5.2492841272274377E-3</v>
      </c>
      <c r="C505" s="113">
        <f>+LN(Prices!C502/Prices!C501)</f>
        <v>7.0447421076393416E-3</v>
      </c>
      <c r="D505" s="113">
        <f>+LN(Prices!D502/Prices!D501)</f>
        <v>8.8561464437102826E-3</v>
      </c>
      <c r="E505" s="113">
        <f>+LN(Prices!E502/Prices!E501)</f>
        <v>1.142967946633297E-2</v>
      </c>
      <c r="F505" s="113">
        <f>+LN(Prices!F502/Prices!F501)</f>
        <v>4.6370781890522038E-3</v>
      </c>
      <c r="G505" s="113">
        <f>+LN(Prices!G502/Prices!G501)</f>
        <v>7.6377894481175403E-3</v>
      </c>
      <c r="H505" s="113">
        <f>+LN(Prices!H502/Prices!H501)</f>
        <v>5.0921792486838553E-3</v>
      </c>
      <c r="I505" s="113">
        <f>+LN(Prices!I502/Prices!I501)</f>
        <v>9.0521189430322422E-3</v>
      </c>
      <c r="J505" s="113">
        <f>+LN(Prices!J502/Prices!J501)</f>
        <v>2.2912053490480276E-2</v>
      </c>
      <c r="K505" s="114">
        <f>+LN(Prices!K502/Prices!K501)</f>
        <v>3.4729401798481562E-3</v>
      </c>
      <c r="L505" s="118">
        <f>+LN(Prices!L502/Prices!L501)</f>
        <v>7.5970263651508598E-3</v>
      </c>
      <c r="M505" s="118">
        <f t="array" ref="M505">+MMULT(B505:K505,w)</f>
        <v>7.4885443389669437E-3</v>
      </c>
      <c r="P505">
        <v>20051222</v>
      </c>
      <c r="Q505" s="113">
        <v>4.5000000000000005E-3</v>
      </c>
      <c r="R505" s="113">
        <v>1.1999999999999999E-3</v>
      </c>
      <c r="S505" s="113">
        <v>-1.4000000000000002E-3</v>
      </c>
    </row>
    <row r="506" spans="1:19" x14ac:dyDescent="0.35">
      <c r="A506" s="110">
        <v>38709</v>
      </c>
      <c r="B506" s="112">
        <f>+LN(Prices!B503/Prices!B502)</f>
        <v>1.8759547878269096E-3</v>
      </c>
      <c r="C506" s="113">
        <f>+LN(Prices!C503/Prices!C502)</f>
        <v>-9.0896096031306238E-3</v>
      </c>
      <c r="D506" s="113">
        <f>+LN(Prices!D503/Prices!D502)</f>
        <v>-4.9103953318489196E-3</v>
      </c>
      <c r="E506" s="113">
        <f>+LN(Prices!E503/Prices!E502)</f>
        <v>1.6246401576019353E-3</v>
      </c>
      <c r="F506" s="113">
        <f>+LN(Prices!F503/Prices!F502)</f>
        <v>3.4605941580723183E-3</v>
      </c>
      <c r="G506" s="113">
        <f>+LN(Prices!G503/Prices!G502)</f>
        <v>4.6990869045823065E-3</v>
      </c>
      <c r="H506" s="113">
        <f>+LN(Prices!H503/Prices!H502)</f>
        <v>0</v>
      </c>
      <c r="I506" s="113">
        <f>+LN(Prices!I503/Prices!I502)</f>
        <v>0</v>
      </c>
      <c r="J506" s="113">
        <f>+LN(Prices!J503/Prices!J502)</f>
        <v>1.5862857408050081E-2</v>
      </c>
      <c r="K506" s="114">
        <f>+LN(Prices!K503/Prices!K502)</f>
        <v>0</v>
      </c>
      <c r="L506" s="118">
        <f>+LN(Prices!L503/Prices!L502)</f>
        <v>-2.5547564653968867E-4</v>
      </c>
      <c r="M506" s="118">
        <f t="array" ref="M506">+MMULT(B506:K506,w)</f>
        <v>1.3523128481154009E-3</v>
      </c>
      <c r="P506">
        <v>20051223</v>
      </c>
      <c r="Q506" s="113">
        <v>8.0000000000000004E-4</v>
      </c>
      <c r="R506" s="113">
        <v>2.7000000000000001E-3</v>
      </c>
      <c r="S506" s="113">
        <v>1E-4</v>
      </c>
    </row>
    <row r="507" spans="1:19" x14ac:dyDescent="0.35">
      <c r="A507" s="110">
        <v>38713</v>
      </c>
      <c r="B507" s="112">
        <f>+LN(Prices!B504/Prices!B503)</f>
        <v>-6.7763987638595185E-3</v>
      </c>
      <c r="C507" s="113">
        <f>+LN(Prices!C504/Prices!C503)</f>
        <v>1.1929364075709707E-2</v>
      </c>
      <c r="D507" s="113">
        <f>+LN(Prices!D504/Prices!D503)</f>
        <v>-1.7128382011966349E-2</v>
      </c>
      <c r="E507" s="113">
        <f>+LN(Prices!E504/Prices!E503)</f>
        <v>8.1133135378085833E-4</v>
      </c>
      <c r="F507" s="113">
        <f>+LN(Prices!F504/Prices!F503)</f>
        <v>-5.7764454432400079E-3</v>
      </c>
      <c r="G507" s="113">
        <f>+LN(Prices!G504/Prices!G503)</f>
        <v>-2.7419008848076791E-2</v>
      </c>
      <c r="H507" s="113">
        <f>+LN(Prices!H504/Prices!H503)</f>
        <v>-1.3499898211666887E-2</v>
      </c>
      <c r="I507" s="113">
        <f>+LN(Prices!I504/Prices!I503)</f>
        <v>-1.7040502905107665E-2</v>
      </c>
      <c r="J507" s="113">
        <f>+LN(Prices!J504/Prices!J503)</f>
        <v>2.2691411202070671E-2</v>
      </c>
      <c r="K507" s="114">
        <f>+LN(Prices!K504/Prices!K503)</f>
        <v>-1.9834591574748386E-2</v>
      </c>
      <c r="L507" s="118">
        <f>+LN(Prices!L504/Prices!L503)</f>
        <v>-8.6832780341645228E-3</v>
      </c>
      <c r="M507" s="118">
        <f t="array" ref="M507">+MMULT(B507:K507,w)</f>
        <v>-7.2043121127104374E-3</v>
      </c>
      <c r="P507">
        <v>20051227</v>
      </c>
      <c r="Q507" s="113">
        <v>-0.01</v>
      </c>
      <c r="R507" s="113">
        <v>-4.0999999999999995E-3</v>
      </c>
      <c r="S507" s="113">
        <v>1E-3</v>
      </c>
    </row>
    <row r="508" spans="1:19" x14ac:dyDescent="0.35">
      <c r="A508" s="110">
        <v>38714</v>
      </c>
      <c r="B508" s="112">
        <f>+LN(Prices!B505/Prices!B504)</f>
        <v>-2.6525763227684923E-3</v>
      </c>
      <c r="C508" s="113">
        <f>+LN(Prices!C505/Prices!C504)</f>
        <v>-8.9336550138575371E-3</v>
      </c>
      <c r="D508" s="113">
        <f>+LN(Prices!D505/Prices!D504)</f>
        <v>7.731675876903381E-3</v>
      </c>
      <c r="E508" s="113">
        <f>+LN(Prices!E505/Prices!E504)</f>
        <v>-5.6846061287567978E-3</v>
      </c>
      <c r="F508" s="113">
        <f>+LN(Prices!F505/Prices!F504)</f>
        <v>2.3158512851677486E-3</v>
      </c>
      <c r="G508" s="113">
        <f>+LN(Prices!G505/Prices!G504)</f>
        <v>8.1211225223417303E-3</v>
      </c>
      <c r="H508" s="113">
        <f>+LN(Prices!H505/Prices!H504)</f>
        <v>-1.0349916442919958E-2</v>
      </c>
      <c r="I508" s="113">
        <f>+LN(Prices!I505/Prices!I504)</f>
        <v>2.2912735498961992E-4</v>
      </c>
      <c r="J508" s="113">
        <f>+LN(Prices!J505/Prices!J504)</f>
        <v>1.5898586067798204E-2</v>
      </c>
      <c r="K508" s="114">
        <f>+LN(Prices!K505/Prices!K504)</f>
        <v>-7.8730500375616169E-4</v>
      </c>
      <c r="L508" s="118">
        <f>+LN(Prices!L505/Prices!L504)</f>
        <v>-7.61511907690809E-4</v>
      </c>
      <c r="M508" s="118">
        <f t="array" ref="M508">+MMULT(B508:K508,w)</f>
        <v>5.8883041951417355E-4</v>
      </c>
      <c r="P508">
        <v>20051228</v>
      </c>
      <c r="Q508" s="113">
        <v>1.9E-3</v>
      </c>
      <c r="R508" s="113">
        <v>3.9000000000000003E-3</v>
      </c>
      <c r="S508" s="113">
        <v>1.2999999999999999E-3</v>
      </c>
    </row>
    <row r="509" spans="1:19" x14ac:dyDescent="0.35">
      <c r="A509" s="110">
        <v>38715</v>
      </c>
      <c r="B509" s="112">
        <f>+LN(Prices!B506/Prices!B505)</f>
        <v>-4.5537986579670849E-3</v>
      </c>
      <c r="C509" s="113">
        <f>+LN(Prices!C506/Prices!C505)</f>
        <v>-2.9235021892622916E-2</v>
      </c>
      <c r="D509" s="113">
        <f>+LN(Prices!D506/Prices!D505)</f>
        <v>-1.7291497110060994E-2</v>
      </c>
      <c r="E509" s="113">
        <f>+LN(Prices!E506/Prices!E505)</f>
        <v>8.0671465558301793E-4</v>
      </c>
      <c r="F509" s="113">
        <f>+LN(Prices!F506/Prices!F505)</f>
        <v>-2.9067758451115644E-3</v>
      </c>
      <c r="G509" s="113">
        <f>+LN(Prices!G506/Prices!G505)</f>
        <v>1.836547807301552E-3</v>
      </c>
      <c r="H509" s="113">
        <f>+LN(Prices!H506/Prices!H505)</f>
        <v>-1.4575744381686664E-3</v>
      </c>
      <c r="I509" s="113">
        <f>+LN(Prices!I506/Prices!I505)</f>
        <v>-2.5232930083960111E-3</v>
      </c>
      <c r="J509" s="113">
        <f>+LN(Prices!J506/Prices!J505)</f>
        <v>-3.7606874136448379E-2</v>
      </c>
      <c r="K509" s="114">
        <f>+LN(Prices!K506/Prices!K505)</f>
        <v>-1.4646935950801075E-2</v>
      </c>
      <c r="L509" s="118">
        <f>+LN(Prices!L506/Prices!L505)</f>
        <v>-7.0670821388349684E-3</v>
      </c>
      <c r="M509" s="118">
        <f t="array" ref="M509">+MMULT(B509:K509,w)</f>
        <v>-1.0757850857669213E-2</v>
      </c>
      <c r="P509">
        <v>20051229</v>
      </c>
      <c r="Q509" s="113">
        <v>-2.7000000000000001E-3</v>
      </c>
      <c r="R509" s="113">
        <v>-1E-4</v>
      </c>
      <c r="S509" s="113">
        <v>2.3999999999999998E-3</v>
      </c>
    </row>
    <row r="510" spans="1:19" x14ac:dyDescent="0.35">
      <c r="A510" s="110">
        <v>38716</v>
      </c>
      <c r="B510" s="112">
        <f>+LN(Prices!B507/Prices!B506)</f>
        <v>-4.5792761535560162E-3</v>
      </c>
      <c r="C510" s="113">
        <f>+LN(Prices!C507/Prices!C506)</f>
        <v>6.130798900535704E-3</v>
      </c>
      <c r="D510" s="113">
        <f>+LN(Prices!D507/Prices!D506)</f>
        <v>-9.6520942381167658E-3</v>
      </c>
      <c r="E510" s="113">
        <f>+LN(Prices!E507/Prices!E506)</f>
        <v>-6.5238203665211889E-3</v>
      </c>
      <c r="F510" s="113">
        <f>+LN(Prices!F507/Prices!F506)</f>
        <v>-6.9776476281804408E-3</v>
      </c>
      <c r="G510" s="113">
        <f>+LN(Prices!G507/Prices!G506)</f>
        <v>-6.9968983666111343E-3</v>
      </c>
      <c r="H510" s="113">
        <f>+LN(Prices!H507/Prices!H506)</f>
        <v>-1.7658646790687703E-2</v>
      </c>
      <c r="I510" s="113">
        <f>+LN(Prices!I507/Prices!I506)</f>
        <v>-1.0621485412313468E-2</v>
      </c>
      <c r="J510" s="113">
        <f>+LN(Prices!J507/Prices!J506)</f>
        <v>2.290202211548516E-3</v>
      </c>
      <c r="K510" s="114">
        <f>+LN(Prices!K507/Prices!K506)</f>
        <v>-4.4002754851501435E-3</v>
      </c>
      <c r="L510" s="118">
        <f>+LN(Prices!L507/Prices!L506)</f>
        <v>-6.1565504588811607E-3</v>
      </c>
      <c r="M510" s="118">
        <f t="array" ref="M510">+MMULT(B510:K510,w)</f>
        <v>-5.8989143329052649E-3</v>
      </c>
      <c r="P510">
        <v>20051230</v>
      </c>
      <c r="Q510" s="113">
        <v>-5.0000000000000001E-3</v>
      </c>
      <c r="R510" s="113">
        <v>-2.0999999999999999E-3</v>
      </c>
      <c r="S510" s="113">
        <v>2.8999999999999998E-3</v>
      </c>
    </row>
    <row r="511" spans="1:19" x14ac:dyDescent="0.35">
      <c r="A511" s="110">
        <v>38720</v>
      </c>
      <c r="B511" s="112">
        <f>+LN(Prices!B508/Prices!B507)</f>
        <v>2.6044452179289693E-2</v>
      </c>
      <c r="C511" s="113">
        <f>+LN(Prices!C508/Prices!C507)</f>
        <v>3.9013570511991703E-2</v>
      </c>
      <c r="D511" s="113">
        <f>+LN(Prices!D508/Prices!D507)</f>
        <v>4.3208119424912414E-2</v>
      </c>
      <c r="E511" s="113">
        <f>+LN(Prices!E508/Prices!E507)</f>
        <v>3.1440497886867307E-2</v>
      </c>
      <c r="F511" s="113">
        <f>+LN(Prices!F508/Prices!F507)</f>
        <v>1.9094566674688899E-2</v>
      </c>
      <c r="G511" s="113">
        <f>+LN(Prices!G508/Prices!G507)</f>
        <v>-3.8038854543265971E-2</v>
      </c>
      <c r="H511" s="113">
        <f>+LN(Prices!H508/Prices!H507)</f>
        <v>9.0784957953451342E-3</v>
      </c>
      <c r="I511" s="113">
        <f>+LN(Prices!I508/Prices!I507)</f>
        <v>2.1131339524047076E-2</v>
      </c>
      <c r="J511" s="113">
        <f>+LN(Prices!J508/Prices!J507)</f>
        <v>5.7158413839948623E-2</v>
      </c>
      <c r="K511" s="114">
        <f>+LN(Prices!K508/Prices!K507)</f>
        <v>2.4148560579926086E-2</v>
      </c>
      <c r="L511" s="118">
        <f>+LN(Prices!L508/Prices!L507)</f>
        <v>2.0890168506289275E-2</v>
      </c>
      <c r="M511" s="118">
        <f t="array" ref="M511">+MMULT(B511:K511,w)</f>
        <v>2.3227916187375096E-2</v>
      </c>
      <c r="P511">
        <v>20060103</v>
      </c>
      <c r="Q511" s="113">
        <v>1.4999999999999999E-2</v>
      </c>
      <c r="R511" s="113">
        <v>-2.2000000000000001E-3</v>
      </c>
      <c r="S511" s="113">
        <v>1.8E-3</v>
      </c>
    </row>
    <row r="512" spans="1:19" x14ac:dyDescent="0.35">
      <c r="A512" s="110">
        <v>38721</v>
      </c>
      <c r="B512" s="112">
        <f>+LN(Prices!B509/Prices!B508)</f>
        <v>4.8312326447167682E-3</v>
      </c>
      <c r="C512" s="113">
        <f>+LN(Prices!C509/Prices!C508)</f>
        <v>2.939689369679433E-3</v>
      </c>
      <c r="D512" s="113">
        <f>+LN(Prices!D509/Prices!D508)</f>
        <v>1.4655596174725845E-3</v>
      </c>
      <c r="E512" s="113">
        <f>+LN(Prices!E509/Prices!E508)</f>
        <v>1.5802084313605936E-3</v>
      </c>
      <c r="F512" s="113">
        <f>+LN(Prices!F509/Prices!F508)</f>
        <v>2.2660939760360373E-2</v>
      </c>
      <c r="G512" s="113">
        <f>+LN(Prices!G509/Prices!G508)</f>
        <v>-4.1141943331175185E-2</v>
      </c>
      <c r="H512" s="113">
        <f>+LN(Prices!H509/Prices!H508)</f>
        <v>-6.9598509350598308E-3</v>
      </c>
      <c r="I512" s="113">
        <f>+LN(Prices!I509/Prices!I508)</f>
        <v>3.19813379882034E-2</v>
      </c>
      <c r="J512" s="113">
        <f>+LN(Prices!J509/Prices!J508)</f>
        <v>4.9261183360560026E-3</v>
      </c>
      <c r="K512" s="114">
        <f>+LN(Prices!K509/Prices!K508)</f>
        <v>1.3203246904156985E-2</v>
      </c>
      <c r="L512" s="118">
        <f>+LN(Prices!L509/Prices!L508)</f>
        <v>9.4201706162849851E-3</v>
      </c>
      <c r="M512" s="118">
        <f t="array" ref="M512">+MMULT(B512:K512,w)</f>
        <v>3.5486538785771127E-3</v>
      </c>
      <c r="P512">
        <v>20060104</v>
      </c>
      <c r="Q512" s="113">
        <v>4.5999999999999999E-3</v>
      </c>
      <c r="R512" s="113">
        <v>3.7000000000000002E-3</v>
      </c>
      <c r="S512" s="113">
        <v>-2.9999999999999997E-4</v>
      </c>
    </row>
    <row r="513" spans="1:19" x14ac:dyDescent="0.35">
      <c r="A513" s="110">
        <v>38722</v>
      </c>
      <c r="B513" s="112">
        <f>+LN(Prices!B510/Prices!B509)</f>
        <v>7.429303765722179E-4</v>
      </c>
      <c r="C513" s="113">
        <f>+LN(Prices!C510/Prices!C509)</f>
        <v>-7.8947389409321465E-3</v>
      </c>
      <c r="D513" s="113">
        <f>+LN(Prices!D510/Prices!D509)</f>
        <v>1.3575966083882415E-2</v>
      </c>
      <c r="E513" s="113">
        <f>+LN(Prices!E510/Prices!E509)</f>
        <v>1.3385481023774242E-2</v>
      </c>
      <c r="F513" s="113">
        <f>+LN(Prices!F510/Prices!F509)</f>
        <v>2.7625581203583389E-2</v>
      </c>
      <c r="G513" s="113">
        <f>+LN(Prices!G510/Prices!G509)</f>
        <v>-2.8039273327342593E-3</v>
      </c>
      <c r="H513" s="113">
        <f>+LN(Prices!H510/Prices!H509)</f>
        <v>8.4299761604594015E-3</v>
      </c>
      <c r="I513" s="113">
        <f>+LN(Prices!I510/Prices!I509)</f>
        <v>-4.8545138998212839E-3</v>
      </c>
      <c r="J513" s="113">
        <f>+LN(Prices!J510/Prices!J509)</f>
        <v>3.3819648239786379E-2</v>
      </c>
      <c r="K513" s="114">
        <f>+LN(Prices!K510/Prices!K509)</f>
        <v>1.3804121992322923E-2</v>
      </c>
      <c r="L513" s="118">
        <f>+LN(Prices!L510/Prices!L509)</f>
        <v>5.5628877519935836E-3</v>
      </c>
      <c r="M513" s="118">
        <f t="array" ref="M513">+MMULT(B513:K513,w)</f>
        <v>9.5830524906893276E-3</v>
      </c>
      <c r="P513">
        <v>20060105</v>
      </c>
      <c r="Q513" s="113">
        <v>2.9999999999999997E-4</v>
      </c>
      <c r="R513" s="113">
        <v>3.0000000000000001E-3</v>
      </c>
      <c r="S513" s="113">
        <v>-3.2000000000000002E-3</v>
      </c>
    </row>
    <row r="514" spans="1:19" x14ac:dyDescent="0.35">
      <c r="A514" s="110">
        <v>38723</v>
      </c>
      <c r="B514" s="112">
        <f>+LN(Prices!B511/Prices!B510)</f>
        <v>-2.9705245950938657E-3</v>
      </c>
      <c r="C514" s="113">
        <f>+LN(Prices!C511/Prices!C510)</f>
        <v>2.5479085300984968E-2</v>
      </c>
      <c r="D514" s="113">
        <f>+LN(Prices!D511/Prices!D510)</f>
        <v>3.9655892301179566E-2</v>
      </c>
      <c r="E514" s="113">
        <f>+LN(Prices!E511/Prices!E510)</f>
        <v>2.5474004568930262E-2</v>
      </c>
      <c r="F514" s="113">
        <f>+LN(Prices!F511/Prices!F510)</f>
        <v>2.2630355631625687E-2</v>
      </c>
      <c r="G514" s="113">
        <f>+LN(Prices!G511/Prices!G510)</f>
        <v>4.0032079082164872E-3</v>
      </c>
      <c r="H514" s="113">
        <f>+LN(Prices!H511/Prices!H510)</f>
        <v>4.6063733042066117E-3</v>
      </c>
      <c r="I514" s="113">
        <f>+LN(Prices!I511/Prices!I510)</f>
        <v>4.646095890036514E-2</v>
      </c>
      <c r="J514" s="113">
        <f>+LN(Prices!J511/Prices!J510)</f>
        <v>2.9647220055281022E-3</v>
      </c>
      <c r="K514" s="114">
        <f>+LN(Prices!K511/Prices!K510)</f>
        <v>1.5193472205451599E-3</v>
      </c>
      <c r="L514" s="118">
        <f>+LN(Prices!L511/Prices!L510)</f>
        <v>1.7266465444751862E-2</v>
      </c>
      <c r="M514" s="118">
        <f t="array" ref="M514">+MMULT(B514:K514,w)</f>
        <v>1.6982342254648813E-2</v>
      </c>
      <c r="P514">
        <v>20060106</v>
      </c>
      <c r="Q514" s="113">
        <v>9.1999999999999998E-3</v>
      </c>
      <c r="R514" s="113">
        <v>8.0000000000000004E-4</v>
      </c>
      <c r="S514" s="113">
        <v>-2.3E-3</v>
      </c>
    </row>
    <row r="515" spans="1:19" x14ac:dyDescent="0.35">
      <c r="A515" s="110">
        <v>38726</v>
      </c>
      <c r="B515" s="112">
        <f>+LN(Prices!B512/Prices!B511)</f>
        <v>-1.8616341663471149E-3</v>
      </c>
      <c r="C515" s="113">
        <f>+LN(Prices!C512/Prices!C511)</f>
        <v>-3.2754127168530163E-3</v>
      </c>
      <c r="D515" s="113">
        <f>+LN(Prices!D512/Prices!D511)</f>
        <v>4.8482145063040724E-3</v>
      </c>
      <c r="E515" s="113">
        <f>+LN(Prices!E512/Prices!E511)</f>
        <v>-1.8475339586178099E-2</v>
      </c>
      <c r="F515" s="113">
        <f>+LN(Prices!F512/Prices!F511)</f>
        <v>1.5334427454232753E-2</v>
      </c>
      <c r="G515" s="113">
        <f>+LN(Prices!G512/Prices!G511)</f>
        <v>-1.1992805754821268E-3</v>
      </c>
      <c r="H515" s="113">
        <f>+LN(Prices!H512/Prices!H511)</f>
        <v>-1.6640721012341642E-2</v>
      </c>
      <c r="I515" s="113">
        <f>+LN(Prices!I512/Prices!I511)</f>
        <v>4.424437726543942E-3</v>
      </c>
      <c r="J515" s="113">
        <f>+LN(Prices!J512/Prices!J511)</f>
        <v>-1.5814144277790852E-2</v>
      </c>
      <c r="K515" s="114">
        <f>+LN(Prices!K512/Prices!K511)</f>
        <v>6.0642401699763102E-3</v>
      </c>
      <c r="L515" s="118">
        <f>+LN(Prices!L512/Prices!L511)</f>
        <v>3.9748218078274724E-3</v>
      </c>
      <c r="M515" s="118">
        <f t="array" ref="M515">+MMULT(B515:K515,w)</f>
        <v>-2.6595212477935771E-3</v>
      </c>
      <c r="P515">
        <v>20060109</v>
      </c>
      <c r="Q515" s="113">
        <v>4.5000000000000005E-3</v>
      </c>
      <c r="R515" s="113">
        <v>5.4000000000000003E-3</v>
      </c>
      <c r="S515" s="113">
        <v>-1.5E-3</v>
      </c>
    </row>
    <row r="516" spans="1:19" x14ac:dyDescent="0.35">
      <c r="A516" s="110">
        <v>38727</v>
      </c>
      <c r="B516" s="112">
        <f>+LN(Prices!B513/Prices!B512)</f>
        <v>5.2011674373319654E-3</v>
      </c>
      <c r="C516" s="113">
        <f>+LN(Prices!C513/Prices!C512)</f>
        <v>6.1325164780086379E-2</v>
      </c>
      <c r="D516" s="113">
        <f>+LN(Prices!D513/Prices!D512)</f>
        <v>-1.0185273235781483E-2</v>
      </c>
      <c r="E516" s="113">
        <f>+LN(Prices!E513/Prices!E512)</f>
        <v>-2.0384146006526299E-2</v>
      </c>
      <c r="F516" s="113">
        <f>+LN(Prices!F513/Prices!F512)</f>
        <v>-4.7310565412789799E-3</v>
      </c>
      <c r="G516" s="113">
        <f>+LN(Prices!G513/Prices!G512)</f>
        <v>1.7053754565827403E-2</v>
      </c>
      <c r="H516" s="113">
        <f>+LN(Prices!H513/Prices!H512)</f>
        <v>-3.0822769785988725E-2</v>
      </c>
      <c r="I516" s="113">
        <f>+LN(Prices!I513/Prices!I512)</f>
        <v>-4.0022183020609406E-3</v>
      </c>
      <c r="J516" s="113">
        <f>+LN(Prices!J513/Prices!J512)</f>
        <v>4.9291291716877524E-2</v>
      </c>
      <c r="K516" s="114">
        <f>+LN(Prices!K513/Prices!K512)</f>
        <v>-1.3315486061964549E-2</v>
      </c>
      <c r="L516" s="118">
        <f>+LN(Prices!L513/Prices!L512)</f>
        <v>1.2163218096614297E-3</v>
      </c>
      <c r="M516" s="118">
        <f t="array" ref="M516">+MMULT(B516:K516,w)</f>
        <v>4.9430428566522291E-3</v>
      </c>
      <c r="P516">
        <v>20060110</v>
      </c>
      <c r="Q516" s="113">
        <v>5.0000000000000001E-4</v>
      </c>
      <c r="R516" s="113">
        <v>5.6000000000000008E-3</v>
      </c>
      <c r="S516" s="113">
        <v>-2.0000000000000001E-4</v>
      </c>
    </row>
    <row r="517" spans="1:19" x14ac:dyDescent="0.35">
      <c r="A517" s="110">
        <v>38728</v>
      </c>
      <c r="B517" s="112">
        <f>+LN(Prices!B514/Prices!B513)</f>
        <v>1.0682509177748413E-2</v>
      </c>
      <c r="C517" s="113">
        <f>+LN(Prices!C514/Prices!C513)</f>
        <v>3.6902578202477297E-2</v>
      </c>
      <c r="D517" s="113">
        <f>+LN(Prices!D514/Prices!D513)</f>
        <v>-2.6165311183312386E-2</v>
      </c>
      <c r="E517" s="113">
        <f>+LN(Prices!E514/Prices!E513)</f>
        <v>-1.5802084313605595E-3</v>
      </c>
      <c r="F517" s="113">
        <f>+LN(Prices!F514/Prices!F513)</f>
        <v>2.241278149847507E-2</v>
      </c>
      <c r="G517" s="113">
        <f>+LN(Prices!G514/Prices!G513)</f>
        <v>-2.3071826891390448E-2</v>
      </c>
      <c r="H517" s="113">
        <f>+LN(Prices!H514/Prices!H513)</f>
        <v>-1.5919789524018613E-2</v>
      </c>
      <c r="I517" s="113">
        <f>+LN(Prices!I514/Prices!I513)</f>
        <v>2.9549734006787676E-2</v>
      </c>
      <c r="J517" s="113">
        <f>+LN(Prices!J514/Prices!J513)</f>
        <v>3.7644894476070494E-2</v>
      </c>
      <c r="K517" s="114">
        <f>+LN(Prices!K514/Prices!K513)</f>
        <v>7.6681774409261905E-4</v>
      </c>
      <c r="L517" s="118">
        <f>+LN(Prices!L514/Prices!L513)</f>
        <v>8.120515405536391E-3</v>
      </c>
      <c r="M517" s="118">
        <f t="array" ref="M517">+MMULT(B517:K517,w)</f>
        <v>7.1222179075569559E-3</v>
      </c>
      <c r="P517">
        <v>20060111</v>
      </c>
      <c r="Q517" s="113">
        <v>2.8000000000000004E-3</v>
      </c>
      <c r="R517" s="113">
        <v>-2.5000000000000001E-3</v>
      </c>
      <c r="S517" s="113">
        <v>-1.6000000000000001E-3</v>
      </c>
    </row>
    <row r="518" spans="1:19" x14ac:dyDescent="0.35">
      <c r="A518" s="110">
        <v>38729</v>
      </c>
      <c r="B518" s="112">
        <f>+LN(Prices!B515/Prices!B514)</f>
        <v>-5.512730033838292E-3</v>
      </c>
      <c r="C518" s="113">
        <f>+LN(Prices!C515/Prices!C514)</f>
        <v>4.6560560221922623E-3</v>
      </c>
      <c r="D518" s="113">
        <f>+LN(Prices!D515/Prices!D514)</f>
        <v>-2.3684045654500913E-2</v>
      </c>
      <c r="E518" s="113">
        <f>+LN(Prices!E515/Prices!E514)</f>
        <v>-6.3711859468643956E-3</v>
      </c>
      <c r="F518" s="113">
        <f>+LN(Prices!F515/Prices!F514)</f>
        <v>-1.0361433825280158E-2</v>
      </c>
      <c r="G518" s="113">
        <f>+LN(Prices!G515/Prices!G514)</f>
        <v>3.441114682678089E-2</v>
      </c>
      <c r="H518" s="113">
        <f>+LN(Prices!H515/Prices!H514)</f>
        <v>-1.2767560599902307E-2</v>
      </c>
      <c r="I518" s="113">
        <f>+LN(Prices!I515/Prices!I514)</f>
        <v>4.0689018286453101E-3</v>
      </c>
      <c r="J518" s="113">
        <f>+LN(Prices!J515/Prices!J514)</f>
        <v>-2.5692560952229253E-2</v>
      </c>
      <c r="K518" s="114">
        <f>+LN(Prices!K515/Prices!K514)</f>
        <v>-6.5217405345996031E-3</v>
      </c>
      <c r="L518" s="118">
        <f>+LN(Prices!L515/Prices!L514)</f>
        <v>-6.2129541847182517E-3</v>
      </c>
      <c r="M518" s="118">
        <f t="array" ref="M518">+MMULT(B518:K518,w)</f>
        <v>-4.7775152869596466E-3</v>
      </c>
      <c r="P518">
        <v>20060112</v>
      </c>
      <c r="Q518" s="113">
        <v>-6.5000000000000006E-3</v>
      </c>
      <c r="R518" s="113">
        <v>5.9999999999999995E-4</v>
      </c>
      <c r="S518" s="113">
        <v>2.0000000000000001E-4</v>
      </c>
    </row>
    <row r="519" spans="1:19" x14ac:dyDescent="0.35">
      <c r="A519" s="110">
        <v>38730</v>
      </c>
      <c r="B519" s="112">
        <f>+LN(Prices!B516/Prices!B515)</f>
        <v>1.8424447112371897E-3</v>
      </c>
      <c r="C519" s="113">
        <f>+LN(Prices!C516/Prices!C515)</f>
        <v>1.5285199852301597E-2</v>
      </c>
      <c r="D519" s="113">
        <f>+LN(Prices!D516/Prices!D515)</f>
        <v>-2.4509210480733255E-2</v>
      </c>
      <c r="E519" s="113">
        <f>+LN(Prices!E516/Prices!E515)</f>
        <v>-8.0031342858997176E-4</v>
      </c>
      <c r="F519" s="113">
        <f>+LN(Prices!F516/Prices!F515)</f>
        <v>-1.4694564333390137E-2</v>
      </c>
      <c r="G519" s="113">
        <f>+LN(Prices!G516/Prices!G515)</f>
        <v>-6.240269860084623E-3</v>
      </c>
      <c r="H519" s="113">
        <f>+LN(Prices!H516/Prices!H515)</f>
        <v>9.0130695601266665E-4</v>
      </c>
      <c r="I519" s="113">
        <f>+LN(Prices!I516/Prices!I515)</f>
        <v>-7.369542421498251E-3</v>
      </c>
      <c r="J519" s="113">
        <f>+LN(Prices!J516/Prices!J515)</f>
        <v>-3.5121629423966107E-2</v>
      </c>
      <c r="K519" s="114">
        <f>+LN(Prices!K516/Prices!K515)</f>
        <v>-6.9579837196414064E-3</v>
      </c>
      <c r="L519" s="118">
        <f>+LN(Prices!L516/Prices!L515)</f>
        <v>-3.2626147570710945E-4</v>
      </c>
      <c r="M519" s="118">
        <f t="array" ref="M519">+MMULT(B519:K519,w)</f>
        <v>-7.7664562148352309E-3</v>
      </c>
      <c r="P519">
        <v>20060113</v>
      </c>
      <c r="Q519" s="113">
        <v>1.7000000000000001E-3</v>
      </c>
      <c r="R519" s="113">
        <v>1.2999999999999999E-3</v>
      </c>
      <c r="S519" s="113">
        <v>8.9999999999999998E-4</v>
      </c>
    </row>
    <row r="520" spans="1:19" x14ac:dyDescent="0.35">
      <c r="A520" s="110">
        <v>38734</v>
      </c>
      <c r="B520" s="112">
        <f>+LN(Prices!B517/Prices!B516)</f>
        <v>-7.3812325310381273E-3</v>
      </c>
      <c r="C520" s="113">
        <f>+LN(Prices!C517/Prices!C516)</f>
        <v>-1.0329197007213646E-2</v>
      </c>
      <c r="D520" s="113">
        <f>+LN(Prices!D517/Prices!D516)</f>
        <v>5.249355886143745E-3</v>
      </c>
      <c r="E520" s="113">
        <f>+LN(Prices!E517/Prices!E516)</f>
        <v>-5.6117249461340533E-3</v>
      </c>
      <c r="F520" s="113">
        <f>+LN(Prices!F517/Prices!F516)</f>
        <v>-1.2764493828040142E-2</v>
      </c>
      <c r="G520" s="113">
        <f>+LN(Prices!G517/Prices!G516)</f>
        <v>7.7942717268189229E-3</v>
      </c>
      <c r="H520" s="113">
        <f>+LN(Prices!H517/Prices!H516)</f>
        <v>-9.0498355199179273E-3</v>
      </c>
      <c r="I520" s="113">
        <f>+LN(Prices!I517/Prices!I516)</f>
        <v>-1.0750990648844197E-2</v>
      </c>
      <c r="J520" s="113">
        <f>+LN(Prices!J517/Prices!J516)</f>
        <v>-3.7920650309493757E-2</v>
      </c>
      <c r="K520" s="114">
        <f>+LN(Prices!K517/Prices!K516)</f>
        <v>-1.0523503454819531E-2</v>
      </c>
      <c r="L520" s="118">
        <f>+LN(Prices!L517/Prices!L516)</f>
        <v>-5.9658476710289015E-3</v>
      </c>
      <c r="M520" s="118">
        <f t="array" ref="M520">+MMULT(B520:K520,w)</f>
        <v>-9.1288000632538703E-3</v>
      </c>
      <c r="P520">
        <v>20060117</v>
      </c>
      <c r="Q520" s="113">
        <v>-4.0000000000000001E-3</v>
      </c>
      <c r="R520" s="113">
        <v>-3.7000000000000002E-3</v>
      </c>
      <c r="S520" s="113">
        <v>3.9000000000000003E-3</v>
      </c>
    </row>
    <row r="521" spans="1:19" x14ac:dyDescent="0.35">
      <c r="A521" s="110">
        <v>38735</v>
      </c>
      <c r="B521" s="112">
        <f>+LN(Prices!B518/Prices!B517)</f>
        <v>-5.9498995031575805E-3</v>
      </c>
      <c r="C521" s="113">
        <f>+LN(Prices!C518/Prices!C517)</f>
        <v>-2.6553894507219348E-2</v>
      </c>
      <c r="D521" s="113">
        <f>+LN(Prices!D518/Prices!D517)</f>
        <v>-0.1311507830007507</v>
      </c>
      <c r="E521" s="113">
        <f>+LN(Prices!E518/Prices!E517)</f>
        <v>-8.0668930793647894E-3</v>
      </c>
      <c r="F521" s="113">
        <f>+LN(Prices!F518/Prices!F517)</f>
        <v>2.6829770174311069E-3</v>
      </c>
      <c r="G521" s="113">
        <f>+LN(Prices!G518/Prices!G517)</f>
        <v>-3.5965148693515123E-2</v>
      </c>
      <c r="H521" s="113">
        <f>+LN(Prices!H518/Prices!H517)</f>
        <v>7.2464085207672533E-3</v>
      </c>
      <c r="I521" s="113">
        <f>+LN(Prices!I518/Prices!I517)</f>
        <v>-7.7190277843537771E-3</v>
      </c>
      <c r="J521" s="113">
        <f>+LN(Prices!J518/Prices!J517)</f>
        <v>3.8506473407676975E-2</v>
      </c>
      <c r="K521" s="114">
        <f>+LN(Prices!K518/Prices!K517)</f>
        <v>-0.12155527094307629</v>
      </c>
      <c r="L521" s="118">
        <f>+LN(Prices!L518/Prices!L517)</f>
        <v>-1.1451004213011366E-2</v>
      </c>
      <c r="M521" s="118">
        <f t="array" ref="M521">+MMULT(B521:K521,w)</f>
        <v>-2.8852505856556229E-2</v>
      </c>
      <c r="P521">
        <v>20060118</v>
      </c>
      <c r="Q521" s="113">
        <v>-3.4999999999999996E-3</v>
      </c>
      <c r="R521" s="113">
        <v>3.8E-3</v>
      </c>
      <c r="S521" s="113">
        <v>3.0000000000000001E-3</v>
      </c>
    </row>
    <row r="522" spans="1:19" x14ac:dyDescent="0.35">
      <c r="A522" s="110">
        <v>38736</v>
      </c>
      <c r="B522" s="112">
        <f>+LN(Prices!B519/Prices!B518)</f>
        <v>7.0565172796853409E-3</v>
      </c>
      <c r="C522" s="113">
        <f>+LN(Prices!C519/Prices!C518)</f>
        <v>-4.2792784605183876E-2</v>
      </c>
      <c r="D522" s="113">
        <f>+LN(Prices!D519/Prices!D518)</f>
        <v>-2.445528931161009E-2</v>
      </c>
      <c r="E522" s="113">
        <f>+LN(Prices!E519/Prices!E518)</f>
        <v>1.4470510436914165E-2</v>
      </c>
      <c r="F522" s="113">
        <f>+LN(Prices!F519/Prices!F518)</f>
        <v>1.5355220935267356E-2</v>
      </c>
      <c r="G522" s="113">
        <f>+LN(Prices!G519/Prices!G518)</f>
        <v>2.2678513218670166E-2</v>
      </c>
      <c r="H522" s="113">
        <f>+LN(Prices!H519/Prices!H518)</f>
        <v>2.9289195208852567E-3</v>
      </c>
      <c r="I522" s="113">
        <f>+LN(Prices!I519/Prices!I518)</f>
        <v>1.908425745763194E-2</v>
      </c>
      <c r="J522" s="113">
        <f>+LN(Prices!J519/Prices!J518)</f>
        <v>8.3662682172189778E-2</v>
      </c>
      <c r="K522" s="114">
        <f>+LN(Prices!K519/Prices!K518)</f>
        <v>-8.8477217610029926E-3</v>
      </c>
      <c r="L522" s="118">
        <f>+LN(Prices!L519/Prices!L518)</f>
        <v>7.7179234938797511E-3</v>
      </c>
      <c r="M522" s="118">
        <f t="array" ref="M522">+MMULT(B522:K522,w)</f>
        <v>8.9140825343447042E-3</v>
      </c>
      <c r="P522">
        <v>20060119</v>
      </c>
      <c r="Q522" s="113">
        <v>6.3E-3</v>
      </c>
      <c r="R522" s="113">
        <v>9.0000000000000011E-3</v>
      </c>
      <c r="S522" s="113">
        <v>0</v>
      </c>
    </row>
    <row r="523" spans="1:19" x14ac:dyDescent="0.35">
      <c r="A523" s="110">
        <v>38737</v>
      </c>
      <c r="B523" s="112">
        <f>+LN(Prices!B520/Prices!B519)</f>
        <v>-2.283290385485353E-2</v>
      </c>
      <c r="C523" s="113">
        <f>+LN(Prices!C520/Prices!C519)</f>
        <v>-3.7980329502814568E-2</v>
      </c>
      <c r="D523" s="113">
        <f>+LN(Prices!D520/Prices!D519)</f>
        <v>-1.7335530351778351E-2</v>
      </c>
      <c r="E523" s="113">
        <f>+LN(Prices!E520/Prices!E519)</f>
        <v>-1.8537070556307114E-2</v>
      </c>
      <c r="F523" s="113">
        <f>+LN(Prices!F520/Prices!F519)</f>
        <v>-2.7177839008494548E-2</v>
      </c>
      <c r="G523" s="113">
        <f>+LN(Prices!G520/Prices!G519)</f>
        <v>-7.9813255898375915E-2</v>
      </c>
      <c r="H523" s="113">
        <f>+LN(Prices!H520/Prices!H519)</f>
        <v>-1.1995164758638391E-2</v>
      </c>
      <c r="I523" s="113">
        <f>+LN(Prices!I520/Prices!I519)</f>
        <v>-3.5767594326523641E-2</v>
      </c>
      <c r="J523" s="113">
        <f>+LN(Prices!J520/Prices!J519)</f>
        <v>-3.9274579403395272E-2</v>
      </c>
      <c r="K523" s="114">
        <f>+LN(Prices!K520/Prices!K519)</f>
        <v>-2.8988049386563849E-2</v>
      </c>
      <c r="L523" s="118">
        <f>+LN(Prices!L520/Prices!L519)</f>
        <v>-3.1438457995169498E-2</v>
      </c>
      <c r="M523" s="118">
        <f t="array" ref="M523">+MMULT(B523:K523,w)</f>
        <v>-3.1970231704774518E-2</v>
      </c>
      <c r="P523">
        <v>20060120</v>
      </c>
      <c r="Q523" s="113">
        <v>-1.8000000000000002E-2</v>
      </c>
      <c r="R523" s="113">
        <v>4.0999999999999995E-3</v>
      </c>
      <c r="S523" s="113">
        <v>7.0999999999999995E-3</v>
      </c>
    </row>
    <row r="524" spans="1:19" x14ac:dyDescent="0.35">
      <c r="A524" s="110">
        <v>38740</v>
      </c>
      <c r="B524" s="112">
        <f>+LN(Prices!B521/Prices!B520)</f>
        <v>-2.2748842436313707E-3</v>
      </c>
      <c r="C524" s="113">
        <f>+LN(Prices!C521/Prices!C520)</f>
        <v>2.0564407000478423E-2</v>
      </c>
      <c r="D524" s="113">
        <f>+LN(Prices!D521/Prices!D520)</f>
        <v>1.2663989009378176E-2</v>
      </c>
      <c r="E524" s="113">
        <f>+LN(Prices!E521/Prices!E520)</f>
        <v>8.146360528204238E-4</v>
      </c>
      <c r="F524" s="113">
        <f>+LN(Prices!F521/Prices!F520)</f>
        <v>-1.9094757179778144E-2</v>
      </c>
      <c r="G524" s="113">
        <f>+LN(Prices!G521/Prices!G520)</f>
        <v>-8.1283869996950243E-3</v>
      </c>
      <c r="H524" s="113">
        <f>+LN(Prices!H521/Prices!H520)</f>
        <v>-4.3354317764460705E-3</v>
      </c>
      <c r="I524" s="113">
        <f>+LN(Prices!I521/Prices!I520)</f>
        <v>-8.5217468860091655E-4</v>
      </c>
      <c r="J524" s="113">
        <f>+LN(Prices!J521/Prices!J520)</f>
        <v>-6.4634200000630183E-3</v>
      </c>
      <c r="K524" s="114">
        <f>+LN(Prices!K521/Prices!K520)</f>
        <v>-1.9020598473792154E-2</v>
      </c>
      <c r="L524" s="118">
        <f>+LN(Prices!L521/Prices!L520)</f>
        <v>-4.7723015626492135E-5</v>
      </c>
      <c r="M524" s="118">
        <f t="array" ref="M524">+MMULT(B524:K524,w)</f>
        <v>-2.612662129932968E-3</v>
      </c>
      <c r="P524">
        <v>20060123</v>
      </c>
      <c r="Q524" s="113">
        <v>1.8E-3</v>
      </c>
      <c r="R524" s="113">
        <v>2.0999999999999999E-3</v>
      </c>
      <c r="S524" s="113">
        <v>3.7000000000000002E-3</v>
      </c>
    </row>
    <row r="525" spans="1:19" x14ac:dyDescent="0.35">
      <c r="A525" s="110">
        <v>38741</v>
      </c>
      <c r="B525" s="112">
        <f>+LN(Prices!B522/Prices!B521)</f>
        <v>-2.6590480954382088E-3</v>
      </c>
      <c r="C525" s="113">
        <f>+LN(Prices!C522/Prices!C521)</f>
        <v>-2.1212698967430985E-2</v>
      </c>
      <c r="D525" s="113">
        <f>+LN(Prices!D522/Prices!D521)</f>
        <v>2.0278794560359196E-2</v>
      </c>
      <c r="E525" s="113">
        <f>+LN(Prices!E522/Prices!E521)</f>
        <v>-8.1590950950163835E-3</v>
      </c>
      <c r="F525" s="113">
        <f>+LN(Prices!F522/Prices!F521)</f>
        <v>9.3209969346091364E-3</v>
      </c>
      <c r="G525" s="113">
        <f>+LN(Prices!G522/Prices!G521)</f>
        <v>6.0826744101104557E-2</v>
      </c>
      <c r="H525" s="113">
        <f>+LN(Prices!H522/Prices!H521)</f>
        <v>6.6097106734865725E-3</v>
      </c>
      <c r="I525" s="113">
        <f>+LN(Prices!I522/Prices!I521)</f>
        <v>2.4214902810263395E-2</v>
      </c>
      <c r="J525" s="113">
        <f>+LN(Prices!J522/Prices!J521)</f>
        <v>3.5995026527650277E-2</v>
      </c>
      <c r="K525" s="114">
        <f>+LN(Prices!K522/Prices!K521)</f>
        <v>-3.2840351081491665E-3</v>
      </c>
      <c r="L525" s="118">
        <f>+LN(Prices!L522/Prices!L521)</f>
        <v>5.9003537702087784E-3</v>
      </c>
      <c r="M525" s="118">
        <f t="array" ref="M525">+MMULT(B525:K525,w)</f>
        <v>1.2193129834143841E-2</v>
      </c>
      <c r="P525">
        <v>20060124</v>
      </c>
      <c r="Q525" s="113">
        <v>4.4000000000000003E-3</v>
      </c>
      <c r="R525" s="113">
        <v>1.0200000000000001E-2</v>
      </c>
      <c r="S525" s="113">
        <v>1.1999999999999999E-3</v>
      </c>
    </row>
    <row r="526" spans="1:19" x14ac:dyDescent="0.35">
      <c r="A526" s="110">
        <v>38742</v>
      </c>
      <c r="B526" s="112">
        <f>+LN(Prices!B523/Prices!B522)</f>
        <v>4.5566780099726241E-3</v>
      </c>
      <c r="C526" s="113">
        <f>+LN(Prices!C523/Prices!C522)</f>
        <v>-2.4495419625529029E-2</v>
      </c>
      <c r="D526" s="113">
        <f>+LN(Prices!D523/Prices!D522)</f>
        <v>-1.0957433738810082E-2</v>
      </c>
      <c r="E526" s="113">
        <f>+LN(Prices!E523/Prices!E522)</f>
        <v>2.5089637187087625E-2</v>
      </c>
      <c r="F526" s="113">
        <f>+LN(Prices!F523/Prices!F522)</f>
        <v>1.3006633134347523E-2</v>
      </c>
      <c r="G526" s="113">
        <f>+LN(Prices!G523/Prices!G522)</f>
        <v>0.14463563936987872</v>
      </c>
      <c r="H526" s="113">
        <f>+LN(Prices!H523/Prices!H522)</f>
        <v>-9.5869257433269569E-3</v>
      </c>
      <c r="I526" s="113">
        <f>+LN(Prices!I523/Prices!I522)</f>
        <v>-1.0246047914484403E-2</v>
      </c>
      <c r="J526" s="113">
        <f>+LN(Prices!J523/Prices!J522)</f>
        <v>4.2854195266373261E-2</v>
      </c>
      <c r="K526" s="114">
        <f>+LN(Prices!K523/Prices!K522)</f>
        <v>-3.294855539172878E-3</v>
      </c>
      <c r="L526" s="118">
        <f>+LN(Prices!L523/Prices!L522)</f>
        <v>-5.4828545842319984E-3</v>
      </c>
      <c r="M526" s="118">
        <f t="array" ref="M526">+MMULT(B526:K526,w)</f>
        <v>1.715621004063364E-2</v>
      </c>
      <c r="P526">
        <v>20060125</v>
      </c>
      <c r="Q526" s="113">
        <v>-2.2000000000000001E-3</v>
      </c>
      <c r="R526" s="113">
        <v>1E-4</v>
      </c>
      <c r="S526" s="113">
        <v>-3.0999999999999999E-3</v>
      </c>
    </row>
    <row r="527" spans="1:19" x14ac:dyDescent="0.35">
      <c r="A527" s="110">
        <v>38743</v>
      </c>
      <c r="B527" s="112">
        <f>+LN(Prices!B524/Prices!B523)</f>
        <v>3.7799067190747494E-3</v>
      </c>
      <c r="C527" s="113">
        <f>+LN(Prices!C524/Prices!C523)</f>
        <v>-2.5527658361741378E-2</v>
      </c>
      <c r="D527" s="113">
        <f>+LN(Prices!D524/Prices!D523)</f>
        <v>1.9481368641821761E-2</v>
      </c>
      <c r="E527" s="113">
        <f>+LN(Prices!E524/Prices!E523)</f>
        <v>-5.6117249461340533E-3</v>
      </c>
      <c r="F527" s="113">
        <f>+LN(Prices!F524/Prices!F523)</f>
        <v>5.3681457885290413E-4</v>
      </c>
      <c r="G527" s="113">
        <f>+LN(Prices!G524/Prices!G523)</f>
        <v>1.4238823652253516E-2</v>
      </c>
      <c r="H527" s="113">
        <f>+LN(Prices!H524/Prices!H523)</f>
        <v>2.4468823846011244E-2</v>
      </c>
      <c r="I527" s="113">
        <f>+LN(Prices!I524/Prices!I523)</f>
        <v>-1.6828385907991727E-3</v>
      </c>
      <c r="J527" s="113">
        <f>+LN(Prices!J524/Prices!J523)</f>
        <v>5.1540788510828231E-2</v>
      </c>
      <c r="K527" s="114">
        <f>+LN(Prices!K524/Prices!K523)</f>
        <v>1.3114782224598925E-2</v>
      </c>
      <c r="L527" s="118">
        <f>+LN(Prices!L524/Prices!L523)</f>
        <v>8.0119448975936036E-3</v>
      </c>
      <c r="M527" s="118">
        <f t="array" ref="M527">+MMULT(B527:K527,w)</f>
        <v>9.4339086274766726E-3</v>
      </c>
      <c r="P527">
        <v>20060126</v>
      </c>
      <c r="Q527" s="113">
        <v>7.9000000000000008E-3</v>
      </c>
      <c r="R527" s="113">
        <v>7.8000000000000005E-3</v>
      </c>
      <c r="S527" s="113">
        <v>-1.4000000000000002E-3</v>
      </c>
    </row>
    <row r="528" spans="1:19" x14ac:dyDescent="0.35">
      <c r="A528" s="110">
        <v>38744</v>
      </c>
      <c r="B528" s="112">
        <f>+LN(Prices!B525/Prices!B524)</f>
        <v>4.7531563548646238E-2</v>
      </c>
      <c r="C528" s="113">
        <f>+LN(Prices!C525/Prices!C524)</f>
        <v>-4.1500816672967551E-3</v>
      </c>
      <c r="D528" s="113">
        <f>+LN(Prices!D525/Prices!D524)</f>
        <v>-2.234605995447433E-3</v>
      </c>
      <c r="E528" s="113">
        <f>+LN(Prices!E525/Prices!E524)</f>
        <v>-2.4098441870224821E-3</v>
      </c>
      <c r="F528" s="113">
        <f>+LN(Prices!F525/Prices!F524)</f>
        <v>1.0711224728844851E-2</v>
      </c>
      <c r="G528" s="113">
        <f>+LN(Prices!G525/Prices!G524)</f>
        <v>-4.1540643491177122E-2</v>
      </c>
      <c r="H528" s="113">
        <f>+LN(Prices!H525/Prices!H524)</f>
        <v>1.2013492648823754E-2</v>
      </c>
      <c r="I528" s="113">
        <f>+LN(Prices!I525/Prices!I524)</f>
        <v>1.0888168004630489E-2</v>
      </c>
      <c r="J528" s="113">
        <f>+LN(Prices!J525/Prices!J524)</f>
        <v>-1.3954873854158188E-2</v>
      </c>
      <c r="K528" s="114">
        <f>+LN(Prices!K525/Prices!K524)</f>
        <v>8.3444352502382284E-3</v>
      </c>
      <c r="L528" s="118">
        <f>+LN(Prices!L525/Prices!L524)</f>
        <v>1.212385499383852E-2</v>
      </c>
      <c r="M528" s="118">
        <f t="array" ref="M528">+MMULT(B528:K528,w)</f>
        <v>2.5198834986081583E-3</v>
      </c>
      <c r="P528">
        <v>20060127</v>
      </c>
      <c r="Q528" s="113">
        <v>6.7000000000000002E-3</v>
      </c>
      <c r="R528" s="113">
        <v>-2E-3</v>
      </c>
      <c r="S528" s="113">
        <v>2.9999999999999997E-4</v>
      </c>
    </row>
    <row r="529" spans="1:19" x14ac:dyDescent="0.35">
      <c r="A529" s="110">
        <v>38747</v>
      </c>
      <c r="B529" s="112">
        <f>+LN(Prices!B526/Prices!B525)</f>
        <v>7.5296871164920159E-3</v>
      </c>
      <c r="C529" s="113">
        <f>+LN(Prices!C526/Prices!C525)</f>
        <v>4.040215306044747E-2</v>
      </c>
      <c r="D529" s="113">
        <f>+LN(Prices!D526/Prices!D525)</f>
        <v>-1.1405761145248381E-3</v>
      </c>
      <c r="E529" s="113">
        <f>+LN(Prices!E526/Prices!E525)</f>
        <v>1.5987665292572079E-2</v>
      </c>
      <c r="F529" s="113">
        <f>+LN(Prices!F526/Prices!F525)</f>
        <v>5.8408934352582199E-3</v>
      </c>
      <c r="G529" s="113">
        <f>+LN(Prices!G526/Prices!G525)</f>
        <v>-7.9394137721925002E-3</v>
      </c>
      <c r="H529" s="113">
        <f>+LN(Prices!H526/Prices!H525)</f>
        <v>-5.7662612643881546E-3</v>
      </c>
      <c r="I529" s="113">
        <f>+LN(Prices!I526/Prices!I525)</f>
        <v>1.1388763729938122E-2</v>
      </c>
      <c r="J529" s="113">
        <f>+LN(Prices!J526/Prices!J525)</f>
        <v>3.815847559504458E-2</v>
      </c>
      <c r="K529" s="114">
        <f>+LN(Prices!K526/Prices!K525)</f>
        <v>-9.2506388936499805E-4</v>
      </c>
      <c r="L529" s="118">
        <f>+LN(Prices!L526/Prices!L525)</f>
        <v>1.3665991334248699E-3</v>
      </c>
      <c r="M529" s="118">
        <f t="array" ref="M529">+MMULT(B529:K529,w)</f>
        <v>1.0353632318928201E-2</v>
      </c>
      <c r="P529">
        <v>20060130</v>
      </c>
      <c r="Q529" s="113">
        <v>1E-3</v>
      </c>
      <c r="R529" s="113">
        <v>-2.8000000000000004E-3</v>
      </c>
      <c r="S529" s="113">
        <v>3.0999999999999999E-3</v>
      </c>
    </row>
    <row r="530" spans="1:19" x14ac:dyDescent="0.35">
      <c r="A530" s="110">
        <v>38748</v>
      </c>
      <c r="B530" s="112">
        <f>+LN(Prices!B527/Prices!B526)</f>
        <v>5.3395307447956456E-3</v>
      </c>
      <c r="C530" s="113">
        <f>+LN(Prices!C527/Prices!C526)</f>
        <v>6.7776314842624297E-3</v>
      </c>
      <c r="D530" s="113">
        <f>+LN(Prices!D527/Prices!D526)</f>
        <v>-1.9446057493863616E-2</v>
      </c>
      <c r="E530" s="113">
        <f>+LN(Prices!E527/Prices!E526)</f>
        <v>-3.1821824784629424E-3</v>
      </c>
      <c r="F530" s="113">
        <f>+LN(Prices!F527/Prices!F526)</f>
        <v>-1.708893274295616E-2</v>
      </c>
      <c r="G530" s="113">
        <f>+LN(Prices!G527/Prices!G526)</f>
        <v>-1.8132371241808313E-3</v>
      </c>
      <c r="H530" s="113">
        <f>+LN(Prices!H527/Prices!H526)</f>
        <v>-3.1187372126547275E-3</v>
      </c>
      <c r="I530" s="113">
        <f>+LN(Prices!I527/Prices!I526)</f>
        <v>-1.2639057304581263E-2</v>
      </c>
      <c r="J530" s="113">
        <f>+LN(Prices!J527/Prices!J526)</f>
        <v>9.6154586994419734E-3</v>
      </c>
      <c r="K530" s="114">
        <f>+LN(Prices!K527/Prices!K526)</f>
        <v>-1.8413911843577137E-2</v>
      </c>
      <c r="L530" s="118">
        <f>+LN(Prices!L527/Prices!L526)</f>
        <v>-1.5770110154587626E-3</v>
      </c>
      <c r="M530" s="118">
        <f t="array" ref="M530">+MMULT(B530:K530,w)</f>
        <v>-5.3969495271776633E-3</v>
      </c>
      <c r="P530">
        <v>20060131</v>
      </c>
      <c r="Q530" s="113">
        <v>-2.0999999999999999E-3</v>
      </c>
      <c r="R530" s="113">
        <v>6.0000000000000001E-3</v>
      </c>
      <c r="S530" s="113">
        <v>-4.0000000000000002E-4</v>
      </c>
    </row>
    <row r="531" spans="1:19" x14ac:dyDescent="0.35">
      <c r="A531" s="110">
        <v>38749</v>
      </c>
      <c r="B531" s="112">
        <f>+LN(Prices!B528/Prices!B527)</f>
        <v>-3.9131546897845093E-3</v>
      </c>
      <c r="C531" s="113">
        <f>+LN(Prices!C528/Prices!C527)</f>
        <v>-1.1898493611228465E-3</v>
      </c>
      <c r="D531" s="113">
        <f>+LN(Prices!D528/Prices!D527)</f>
        <v>1.8018505502678212E-2</v>
      </c>
      <c r="E531" s="113">
        <f>+LN(Prices!E528/Prices!E527)</f>
        <v>7.9649546225985727E-4</v>
      </c>
      <c r="F531" s="113">
        <f>+LN(Prices!F528/Prices!F527)</f>
        <v>5.3681457885290413E-4</v>
      </c>
      <c r="G531" s="113">
        <f>+LN(Prices!G528/Prices!G527)</f>
        <v>-1.6099872088349398E-2</v>
      </c>
      <c r="H531" s="113">
        <f>+LN(Prices!H528/Prices!H527)</f>
        <v>-1.8919483246165939E-2</v>
      </c>
      <c r="I531" s="113">
        <f>+LN(Prices!I528/Prices!I527)</f>
        <v>-6.2573348912585349E-4</v>
      </c>
      <c r="J531" s="113">
        <f>+LN(Prices!J528/Prices!J527)</f>
        <v>7.1514011576253068E-3</v>
      </c>
      <c r="K531" s="114">
        <f>+LN(Prices!K528/Prices!K527)</f>
        <v>1.3781750151723218E-2</v>
      </c>
      <c r="L531" s="118">
        <f>+LN(Prices!L528/Prices!L527)</f>
        <v>1.3260238465895588E-3</v>
      </c>
      <c r="M531" s="118">
        <f t="array" ref="M531">+MMULT(B531:K531,w)</f>
        <v>-4.6312602140905022E-5</v>
      </c>
      <c r="P531">
        <v>20060201</v>
      </c>
      <c r="Q531" s="113">
        <v>1.4000000000000002E-3</v>
      </c>
      <c r="R531" s="113">
        <v>1.6000000000000001E-3</v>
      </c>
      <c r="S531" s="113">
        <v>-5.9999999999999995E-4</v>
      </c>
    </row>
    <row r="532" spans="1:19" x14ac:dyDescent="0.35">
      <c r="A532" s="110">
        <v>38750</v>
      </c>
      <c r="B532" s="112">
        <f>+LN(Prices!B529/Prices!B528)</f>
        <v>-1.2924391871969016E-2</v>
      </c>
      <c r="C532" s="113">
        <f>+LN(Prices!C529/Prices!C528)</f>
        <v>-4.5019700872505508E-2</v>
      </c>
      <c r="D532" s="113">
        <f>+LN(Prices!D529/Prices!D528)</f>
        <v>-2.1661496781179419E-2</v>
      </c>
      <c r="E532" s="113">
        <f>+LN(Prices!E529/Prices!E528)</f>
        <v>-1.5217446305590522E-2</v>
      </c>
      <c r="F532" s="113">
        <f>+LN(Prices!F529/Prices!F528)</f>
        <v>-1.1363893449826582E-2</v>
      </c>
      <c r="G532" s="113">
        <f>+LN(Prices!G529/Prices!G528)</f>
        <v>-3.7967349181926346E-2</v>
      </c>
      <c r="H532" s="113">
        <f>+LN(Prices!H529/Prices!H528)</f>
        <v>-2.8599735235613467E-2</v>
      </c>
      <c r="I532" s="113">
        <f>+LN(Prices!I529/Prices!I528)</f>
        <v>-2.2151058755564473E-2</v>
      </c>
      <c r="J532" s="113">
        <f>+LN(Prices!J529/Prices!J528)</f>
        <v>-2.5987988044101087E-2</v>
      </c>
      <c r="K532" s="114">
        <f>+LN(Prices!K529/Prices!K528)</f>
        <v>-1.6368312509757742E-2</v>
      </c>
      <c r="L532" s="118">
        <f>+LN(Prices!L529/Prices!L528)</f>
        <v>-1.6035461979463577E-2</v>
      </c>
      <c r="M532" s="118">
        <f t="array" ref="M532">+MMULT(B532:K532,w)</f>
        <v>-2.3726137300803418E-2</v>
      </c>
      <c r="P532">
        <v>20060202</v>
      </c>
      <c r="Q532" s="113">
        <v>-8.8000000000000005E-3</v>
      </c>
      <c r="R532" s="113">
        <v>-2.3999999999999998E-3</v>
      </c>
      <c r="S532" s="113">
        <v>-8.9999999999999998E-4</v>
      </c>
    </row>
    <row r="533" spans="1:19" x14ac:dyDescent="0.35">
      <c r="A533" s="110">
        <v>38751</v>
      </c>
      <c r="B533" s="112">
        <f>+LN(Prices!B530/Prices!B529)</f>
        <v>-5.068670956734851E-3</v>
      </c>
      <c r="C533" s="113">
        <f>+LN(Prices!C530/Prices!C529)</f>
        <v>-3.5177457279536727E-3</v>
      </c>
      <c r="D533" s="113">
        <f>+LN(Prices!D530/Prices!D529)</f>
        <v>-2.0947808313171487E-2</v>
      </c>
      <c r="E533" s="113">
        <f>+LN(Prices!E530/Prices!E529)</f>
        <v>-1.4631961349035078E-2</v>
      </c>
      <c r="F533" s="113">
        <f>+LN(Prices!F530/Prices!F529)</f>
        <v>-1.2049784548442811E-2</v>
      </c>
      <c r="G533" s="113">
        <f>+LN(Prices!G530/Prices!G529)</f>
        <v>3.8306838238966689E-4</v>
      </c>
      <c r="H533" s="113">
        <f>+LN(Prices!H530/Prices!H529)</f>
        <v>-0.1089023704985379</v>
      </c>
      <c r="I533" s="113">
        <f>+LN(Prices!I530/Prices!I529)</f>
        <v>-1.7212597128291002E-2</v>
      </c>
      <c r="J533" s="113">
        <f>+LN(Prices!J530/Prices!J529)</f>
        <v>-3.6746934901763777E-2</v>
      </c>
      <c r="K533" s="114">
        <f>+LN(Prices!K530/Prices!K529)</f>
        <v>-1.7214963091321433E-2</v>
      </c>
      <c r="L533" s="118">
        <f>+LN(Prices!L530/Prices!L529)</f>
        <v>-1.2679631416614096E-2</v>
      </c>
      <c r="M533" s="118">
        <f t="array" ref="M533">+MMULT(B533:K533,w)</f>
        <v>-2.3590976813286237E-2</v>
      </c>
      <c r="P533">
        <v>20060203</v>
      </c>
      <c r="Q533" s="113">
        <v>-5.1000000000000004E-3</v>
      </c>
      <c r="R533" s="113">
        <v>2E-3</v>
      </c>
      <c r="S533" s="113">
        <v>7.000000000000001E-4</v>
      </c>
    </row>
    <row r="534" spans="1:19" x14ac:dyDescent="0.35">
      <c r="A534" s="110">
        <v>38754</v>
      </c>
      <c r="B534" s="112">
        <f>+LN(Prices!B531/Prices!B530)</f>
        <v>-1.3527162480365448E-2</v>
      </c>
      <c r="C534" s="113">
        <f>+LN(Prices!C531/Prices!C530)</f>
        <v>-6.5378883157573453E-2</v>
      </c>
      <c r="D534" s="113">
        <f>+LN(Prices!D531/Prices!D530)</f>
        <v>-1.8658380586193703E-2</v>
      </c>
      <c r="E534" s="113">
        <f>+LN(Prices!E531/Prices!E530)</f>
        <v>3.2672302028481782E-3</v>
      </c>
      <c r="F534" s="113">
        <f>+LN(Prices!F531/Prices!F530)</f>
        <v>-1.7785826377116815E-2</v>
      </c>
      <c r="G534" s="113">
        <f>+LN(Prices!G531/Prices!G530)</f>
        <v>6.4898109053723833E-3</v>
      </c>
      <c r="H534" s="113">
        <f>+LN(Prices!H531/Prices!H530)</f>
        <v>-9.9633755508247174E-3</v>
      </c>
      <c r="I534" s="113">
        <f>+LN(Prices!I531/Prices!I530)</f>
        <v>-3.2606076622518809E-3</v>
      </c>
      <c r="J534" s="113">
        <f>+LN(Prices!J531/Prices!J530)</f>
        <v>4.1610757719842073E-2</v>
      </c>
      <c r="K534" s="114">
        <f>+LN(Prices!K531/Prices!K530)</f>
        <v>-6.2822184909581994E-3</v>
      </c>
      <c r="L534" s="118">
        <f>+LN(Prices!L531/Prices!L530)</f>
        <v>-4.2082257842761773E-3</v>
      </c>
      <c r="M534" s="118">
        <f t="array" ref="M534">+MMULT(B534:K534,w)</f>
        <v>-8.3488655477221563E-3</v>
      </c>
      <c r="P534">
        <v>20060206</v>
      </c>
      <c r="Q534" s="113">
        <v>1E-3</v>
      </c>
      <c r="R534" s="113">
        <v>2.3999999999999998E-3</v>
      </c>
      <c r="S534" s="113">
        <v>5.6999999999999993E-3</v>
      </c>
    </row>
    <row r="535" spans="1:19" x14ac:dyDescent="0.35">
      <c r="A535" s="110">
        <v>38755</v>
      </c>
      <c r="B535" s="112">
        <f>+LN(Prices!B532/Prices!B531)</f>
        <v>-8.4998749366931095E-3</v>
      </c>
      <c r="C535" s="113">
        <f>+LN(Prices!C532/Prices!C531)</f>
        <v>4.4520173049556206E-3</v>
      </c>
      <c r="D535" s="113">
        <f>+LN(Prices!D532/Prices!D531)</f>
        <v>3.0330626831128991E-3</v>
      </c>
      <c r="E535" s="113">
        <f>+LN(Prices!E532/Prices!E531)</f>
        <v>9.7466491566731654E-3</v>
      </c>
      <c r="F535" s="113">
        <f>+LN(Prices!F532/Prices!F531)</f>
        <v>1.4478019180653235E-2</v>
      </c>
      <c r="G535" s="113">
        <f>+LN(Prices!G532/Prices!G531)</f>
        <v>-1.3793322132335761E-2</v>
      </c>
      <c r="H535" s="113">
        <f>+LN(Prices!H532/Prices!H531)</f>
        <v>-1.1395379703614979E-2</v>
      </c>
      <c r="I535" s="113">
        <f>+LN(Prices!I532/Prices!I531)</f>
        <v>-4.3640810653197476E-3</v>
      </c>
      <c r="J535" s="113">
        <f>+LN(Prices!J532/Prices!J531)</f>
        <v>-5.1076360583451191E-3</v>
      </c>
      <c r="K535" s="114">
        <f>+LN(Prices!K532/Prices!K531)</f>
        <v>2.9048722489344466E-3</v>
      </c>
      <c r="L535" s="118">
        <f>+LN(Prices!L532/Prices!L531)</f>
        <v>-3.4447574086486597E-3</v>
      </c>
      <c r="M535" s="118">
        <f t="array" ref="M535">+MMULT(B535:K535,w)</f>
        <v>-8.5456733219793505E-4</v>
      </c>
      <c r="P535">
        <v>20060207</v>
      </c>
      <c r="Q535" s="113">
        <v>-9.1999999999999998E-3</v>
      </c>
      <c r="R535" s="113">
        <v>-4.4000000000000003E-3</v>
      </c>
      <c r="S535" s="113">
        <v>-3.4999999999999996E-3</v>
      </c>
    </row>
    <row r="536" spans="1:19" x14ac:dyDescent="0.35">
      <c r="A536" s="110">
        <v>38756</v>
      </c>
      <c r="B536" s="112">
        <f>+LN(Prices!B533/Prices!B532)</f>
        <v>-1.1144173811328674E-3</v>
      </c>
      <c r="C536" s="113">
        <f>+LN(Prices!C533/Prices!C532)</f>
        <v>1.7740834345210697E-2</v>
      </c>
      <c r="D536" s="113">
        <f>+LN(Prices!D533/Prices!D532)</f>
        <v>-6.0587702550183361E-4</v>
      </c>
      <c r="E536" s="113">
        <f>+LN(Prices!E533/Prices!E532)</f>
        <v>1.6039032832844333E-2</v>
      </c>
      <c r="F536" s="113">
        <f>+LN(Prices!F533/Prices!F532)</f>
        <v>6.9911930769207695E-2</v>
      </c>
      <c r="G536" s="113">
        <f>+LN(Prices!G533/Prices!G532)</f>
        <v>-3.055466832197266E-2</v>
      </c>
      <c r="H536" s="113">
        <f>+LN(Prices!H533/Prices!H532)</f>
        <v>1.717574261911434E-2</v>
      </c>
      <c r="I536" s="113">
        <f>+LN(Prices!I533/Prices!I532)</f>
        <v>2.6755292305649374E-2</v>
      </c>
      <c r="J536" s="113">
        <f>+LN(Prices!J533/Prices!J532)</f>
        <v>-3.6643500144918676E-3</v>
      </c>
      <c r="K536" s="114">
        <f>+LN(Prices!K533/Prices!K532)</f>
        <v>0</v>
      </c>
      <c r="L536" s="118">
        <f>+LN(Prices!L533/Prices!L532)</f>
        <v>1.1215205850356196E-2</v>
      </c>
      <c r="M536" s="118">
        <f t="array" ref="M536">+MMULT(B536:K536,w)</f>
        <v>1.1168352012892723E-2</v>
      </c>
      <c r="P536">
        <v>20060208</v>
      </c>
      <c r="Q536" s="113">
        <v>7.7000000000000002E-3</v>
      </c>
      <c r="R536" s="113">
        <v>-2E-3</v>
      </c>
      <c r="S536" s="113">
        <v>-3.2000000000000002E-3</v>
      </c>
    </row>
    <row r="537" spans="1:19" x14ac:dyDescent="0.35">
      <c r="A537" s="110">
        <v>38757</v>
      </c>
      <c r="B537" s="112">
        <f>+LN(Prices!B534/Prices!B533)</f>
        <v>-9.3339090625205404E-3</v>
      </c>
      <c r="C537" s="113">
        <f>+LN(Prices!C534/Prices!C533)</f>
        <v>-5.7736170235413289E-2</v>
      </c>
      <c r="D537" s="113">
        <f>+LN(Prices!D534/Prices!D533)</f>
        <v>-1.5267472130788421E-2</v>
      </c>
      <c r="E537" s="113">
        <f>+LN(Prices!E534/Prices!E533)</f>
        <v>9.4997124912552123E-3</v>
      </c>
      <c r="F537" s="113">
        <f>+LN(Prices!F534/Prices!F533)</f>
        <v>7.7026248356741817E-3</v>
      </c>
      <c r="G537" s="113">
        <f>+LN(Prices!G534/Prices!G533)</f>
        <v>-2.2527099024212734E-2</v>
      </c>
      <c r="H537" s="113">
        <f>+LN(Prices!H534/Prices!H533)</f>
        <v>-4.7268995576041058E-3</v>
      </c>
      <c r="I537" s="113">
        <f>+LN(Prices!I534/Prices!I533)</f>
        <v>-1.7395950210774395E-2</v>
      </c>
      <c r="J537" s="113">
        <f>+LN(Prices!J534/Prices!J533)</f>
        <v>-1.9773259151803772E-2</v>
      </c>
      <c r="K537" s="114">
        <f>+LN(Prices!K534/Prices!K533)</f>
        <v>1.5836942905145424E-2</v>
      </c>
      <c r="L537" s="118">
        <f>+LN(Prices!L534/Prices!L533)</f>
        <v>-9.8600609328759973E-3</v>
      </c>
      <c r="M537" s="118">
        <f t="array" ref="M537">+MMULT(B537:K537,w)</f>
        <v>-1.1372147914104246E-2</v>
      </c>
      <c r="P537">
        <v>20060209</v>
      </c>
      <c r="Q537" s="113">
        <v>-1.9E-3</v>
      </c>
      <c r="R537" s="113">
        <v>-1.6000000000000001E-3</v>
      </c>
      <c r="S537" s="113">
        <v>-2.7000000000000001E-3</v>
      </c>
    </row>
    <row r="538" spans="1:19" x14ac:dyDescent="0.35">
      <c r="A538" s="110">
        <v>38758</v>
      </c>
      <c r="B538" s="112">
        <f>+LN(Prices!B535/Prices!B534)</f>
        <v>1.1248620725440295E-3</v>
      </c>
      <c r="C538" s="113">
        <f>+LN(Prices!C535/Prices!C534)</f>
        <v>3.5696412727508266E-2</v>
      </c>
      <c r="D538" s="113">
        <f>+LN(Prices!D535/Prices!D534)</f>
        <v>3.0764498012220625E-4</v>
      </c>
      <c r="E538" s="113">
        <f>+LN(Prices!E535/Prices!E534)</f>
        <v>0</v>
      </c>
      <c r="F538" s="113">
        <f>+LN(Prices!F535/Prices!F534)</f>
        <v>1.0681634662042978E-2</v>
      </c>
      <c r="G538" s="113">
        <f>+LN(Prices!G535/Prices!G534)</f>
        <v>3.3996475296139549E-2</v>
      </c>
      <c r="H538" s="113">
        <f>+LN(Prices!H535/Prices!H534)</f>
        <v>1.3854619730390623E-2</v>
      </c>
      <c r="I538" s="113">
        <f>+LN(Prices!I535/Prices!I534)</f>
        <v>1.0773937918194972E-2</v>
      </c>
      <c r="J538" s="113">
        <f>+LN(Prices!J535/Prices!J534)</f>
        <v>9.980040748513695E-4</v>
      </c>
      <c r="K538" s="114">
        <f>+LN(Prices!K535/Prices!K534)</f>
        <v>1.3718392336746384E-2</v>
      </c>
      <c r="L538" s="118">
        <f>+LN(Prices!L535/Prices!L534)</f>
        <v>5.8291277016468621E-3</v>
      </c>
      <c r="M538" s="118">
        <f t="array" ref="M538">+MMULT(B538:K538,w)</f>
        <v>1.2115198379854038E-2</v>
      </c>
      <c r="P538">
        <v>20060210</v>
      </c>
      <c r="Q538" s="113">
        <v>1.5E-3</v>
      </c>
      <c r="R538" s="113">
        <v>-3.4999999999999996E-3</v>
      </c>
      <c r="S538" s="113">
        <v>-8.9999999999999998E-4</v>
      </c>
    </row>
    <row r="539" spans="1:19" x14ac:dyDescent="0.35">
      <c r="A539" s="110">
        <v>38761</v>
      </c>
      <c r="B539" s="112">
        <f>+LN(Prices!B536/Prices!B535)</f>
        <v>-1.130596880398544E-2</v>
      </c>
      <c r="C539" s="113">
        <f>+LN(Prices!C536/Prices!C535)</f>
        <v>-3.9397429621791408E-2</v>
      </c>
      <c r="D539" s="113">
        <f>+LN(Prices!D536/Prices!D535)</f>
        <v>-1.4562612115655417E-2</v>
      </c>
      <c r="E539" s="113">
        <f>+LN(Prices!E536/Prices!E535)</f>
        <v>-1.5886177100950812E-2</v>
      </c>
      <c r="F539" s="113">
        <f>+LN(Prices!F536/Prices!F535)</f>
        <v>-1.0681634662043124E-2</v>
      </c>
      <c r="G539" s="113">
        <f>+LN(Prices!G536/Prices!G535)</f>
        <v>-7.8958167810618558E-3</v>
      </c>
      <c r="H539" s="113">
        <f>+LN(Prices!H536/Prices!H535)</f>
        <v>-1.7282441148748075E-2</v>
      </c>
      <c r="I539" s="113">
        <f>+LN(Prices!I536/Prices!I535)</f>
        <v>-1.5333836501642974E-2</v>
      </c>
      <c r="J539" s="113">
        <f>+LN(Prices!J536/Prices!J535)</f>
        <v>-2.884085553818911E-2</v>
      </c>
      <c r="K539" s="114">
        <f>+LN(Prices!K536/Prices!K535)</f>
        <v>-7.5463301292856451E-3</v>
      </c>
      <c r="L539" s="118">
        <f>+LN(Prices!L536/Prices!L535)</f>
        <v>-1.0829274486560517E-2</v>
      </c>
      <c r="M539" s="118">
        <f t="array" ref="M539">+MMULT(B539:K539,w)</f>
        <v>-1.6873310240335389E-2</v>
      </c>
      <c r="P539">
        <v>20060213</v>
      </c>
      <c r="Q539" s="113">
        <v>-4.6999999999999993E-3</v>
      </c>
      <c r="R539" s="113">
        <v>-4.8999999999999998E-3</v>
      </c>
      <c r="S539" s="113">
        <v>8.0000000000000004E-4</v>
      </c>
    </row>
    <row r="540" spans="1:19" x14ac:dyDescent="0.35">
      <c r="A540" s="110">
        <v>38762</v>
      </c>
      <c r="B540" s="112">
        <f>+LN(Prices!B537/Prices!B536)</f>
        <v>9.8073908058820703E-3</v>
      </c>
      <c r="C540" s="113">
        <f>+LN(Prices!C537/Prices!C536)</f>
        <v>4.4360273094903202E-2</v>
      </c>
      <c r="D540" s="113">
        <f>+LN(Prices!D537/Prices!D536)</f>
        <v>2.1001389534387883E-2</v>
      </c>
      <c r="E540" s="113">
        <f>+LN(Prices!E537/Prices!E536)</f>
        <v>-7.2264260019406414E-3</v>
      </c>
      <c r="F540" s="113">
        <f>+LN(Prices!F537/Prices!F536)</f>
        <v>7.6437476264937469E-3</v>
      </c>
      <c r="G540" s="113">
        <f>+LN(Prices!G537/Prices!G536)</f>
        <v>-2.5693906424865236E-2</v>
      </c>
      <c r="H540" s="113">
        <f>+LN(Prices!H537/Prices!H536)</f>
        <v>1.0248414491367984E-2</v>
      </c>
      <c r="I540" s="113">
        <f>+LN(Prices!I537/Prices!I536)</f>
        <v>3.5279866278139116E-2</v>
      </c>
      <c r="J540" s="113">
        <f>+LN(Prices!J537/Prices!J536)</f>
        <v>3.182890557017163E-2</v>
      </c>
      <c r="K540" s="114">
        <f>+LN(Prices!K537/Prices!K536)</f>
        <v>1.1292187206791945E-2</v>
      </c>
      <c r="L540" s="118">
        <f>+LN(Prices!L537/Prices!L536)</f>
        <v>9.7467955042324673E-3</v>
      </c>
      <c r="M540" s="118">
        <f t="array" ref="M540">+MMULT(B540:K540,w)</f>
        <v>1.385418421813317E-2</v>
      </c>
      <c r="P540">
        <v>20060214</v>
      </c>
      <c r="Q540" s="113">
        <v>1.01E-2</v>
      </c>
      <c r="R540" s="113">
        <v>2.7000000000000001E-3</v>
      </c>
      <c r="S540" s="113">
        <v>-1.7000000000000001E-3</v>
      </c>
    </row>
    <row r="541" spans="1:19" x14ac:dyDescent="0.35">
      <c r="A541" s="110">
        <v>38763</v>
      </c>
      <c r="B541" s="112">
        <f>+LN(Prices!B538/Prices!B537)</f>
        <v>1.1975756916811978E-2</v>
      </c>
      <c r="C541" s="113">
        <f>+LN(Prices!C538/Prices!C537)</f>
        <v>2.301696594637262E-2</v>
      </c>
      <c r="D541" s="113">
        <f>+LN(Prices!D538/Prices!D537)</f>
        <v>9.1269267574358385E-3</v>
      </c>
      <c r="E541" s="113">
        <f>+LN(Prices!E538/Prices!E537)</f>
        <v>8.0740779752696786E-4</v>
      </c>
      <c r="F541" s="113">
        <f>+LN(Prices!F538/Prices!F537)</f>
        <v>1.2107555537281945E-2</v>
      </c>
      <c r="G541" s="113">
        <f>+LN(Prices!G538/Prices!G537)</f>
        <v>1.4533965969426462E-2</v>
      </c>
      <c r="H541" s="113">
        <f>+LN(Prices!H538/Prices!H537)</f>
        <v>2.60626285757702E-2</v>
      </c>
      <c r="I541" s="113">
        <f>+LN(Prices!I538/Prices!I537)</f>
        <v>-5.4773030407360623E-3</v>
      </c>
      <c r="J541" s="113">
        <f>+LN(Prices!J538/Prices!J537)</f>
        <v>4.9714144697790813E-4</v>
      </c>
      <c r="K541" s="114">
        <f>+LN(Prices!K538/Prices!K537)</f>
        <v>-9.3363329546146314E-4</v>
      </c>
      <c r="L541" s="118">
        <f>+LN(Prices!L538/Prices!L537)</f>
        <v>6.7164655353565321E-3</v>
      </c>
      <c r="M541" s="118">
        <f t="array" ref="M541">+MMULT(B541:K541,w)</f>
        <v>9.1717412611406392E-3</v>
      </c>
      <c r="P541">
        <v>20060215</v>
      </c>
      <c r="Q541" s="113">
        <v>4.0999999999999995E-3</v>
      </c>
      <c r="R541" s="113">
        <v>3.4999999999999996E-3</v>
      </c>
      <c r="S541" s="113">
        <v>-3.8E-3</v>
      </c>
    </row>
    <row r="542" spans="1:19" x14ac:dyDescent="0.35">
      <c r="A542" s="110">
        <v>38764</v>
      </c>
      <c r="B542" s="112">
        <f>+LN(Prices!B539/Prices!B538)</f>
        <v>-2.6067637240751902E-3</v>
      </c>
      <c r="C542" s="113">
        <f>+LN(Prices!C539/Prices!C538)</f>
        <v>1.9312775139778002E-2</v>
      </c>
      <c r="D542" s="113">
        <f>+LN(Prices!D539/Prices!D538)</f>
        <v>-8.2104764107210713E-3</v>
      </c>
      <c r="E542" s="113">
        <f>+LN(Prices!E539/Prices!E538)</f>
        <v>2.409844187022525E-3</v>
      </c>
      <c r="F542" s="113">
        <f>+LN(Prices!F539/Prices!F538)</f>
        <v>2.0037501523309026E-3</v>
      </c>
      <c r="G542" s="113">
        <f>+LN(Prices!G539/Prices!G538)</f>
        <v>7.9840743482205486E-3</v>
      </c>
      <c r="H542" s="113">
        <f>+LN(Prices!H539/Prices!H538)</f>
        <v>-2.8057664115029128E-3</v>
      </c>
      <c r="I542" s="113">
        <f>+LN(Prices!I539/Prices!I538)</f>
        <v>1.5926995038268405E-2</v>
      </c>
      <c r="J542" s="113">
        <f>+LN(Prices!J539/Prices!J538)</f>
        <v>3.6598375857570982E-2</v>
      </c>
      <c r="K542" s="114">
        <f>+LN(Prices!K539/Prices!K538)</f>
        <v>0</v>
      </c>
      <c r="L542" s="118">
        <f>+LN(Prices!L539/Prices!L538)</f>
        <v>9.1976280211307441E-3</v>
      </c>
      <c r="M542" s="118">
        <f t="array" ref="M542">+MMULT(B542:K542,w)</f>
        <v>7.0612808176892198E-3</v>
      </c>
      <c r="P542">
        <v>20060216</v>
      </c>
      <c r="Q542" s="113">
        <v>7.4999999999999997E-3</v>
      </c>
      <c r="R542" s="113">
        <v>1.1000000000000001E-3</v>
      </c>
      <c r="S542" s="113">
        <v>1E-4</v>
      </c>
    </row>
    <row r="543" spans="1:19" x14ac:dyDescent="0.35">
      <c r="A543" s="110">
        <v>38765</v>
      </c>
      <c r="B543" s="112">
        <f>+LN(Prices!B540/Prices!B539)</f>
        <v>-4.1133606274999105E-3</v>
      </c>
      <c r="C543" s="113">
        <f>+LN(Prices!C540/Prices!C539)</f>
        <v>-3.9710375822259985E-3</v>
      </c>
      <c r="D543" s="113">
        <f>+LN(Prices!D540/Prices!D539)</f>
        <v>3.0529690360776325E-4</v>
      </c>
      <c r="E543" s="113">
        <f>+LN(Prices!E540/Prices!E539)</f>
        <v>-3.2172519845494103E-3</v>
      </c>
      <c r="F543" s="113">
        <f>+LN(Prices!F540/Prices!F539)</f>
        <v>-6.0233358761478152E-3</v>
      </c>
      <c r="G543" s="113">
        <f>+LN(Prices!G540/Prices!G539)</f>
        <v>-6.7823918483165043E-3</v>
      </c>
      <c r="H543" s="113">
        <f>+LN(Prices!H540/Prices!H539)</f>
        <v>1.0211897747279776E-3</v>
      </c>
      <c r="I543" s="113">
        <f>+LN(Prices!I540/Prices!I539)</f>
        <v>4.3565157219100604E-3</v>
      </c>
      <c r="J543" s="113">
        <f>+LN(Prices!J540/Prices!J539)</f>
        <v>-3.4364292763778032E-2</v>
      </c>
      <c r="K543" s="114">
        <f>+LN(Prices!K540/Prices!K539)</f>
        <v>-3.5272431272870962E-2</v>
      </c>
      <c r="L543" s="118">
        <f>+LN(Prices!L540/Prices!L539)</f>
        <v>-7.9671747485400395E-3</v>
      </c>
      <c r="M543" s="118">
        <f t="array" ref="M543">+MMULT(B543:K543,w)</f>
        <v>-8.8061099555142835E-3</v>
      </c>
      <c r="P543">
        <v>20060217</v>
      </c>
      <c r="Q543" s="113">
        <v>-1.6000000000000001E-3</v>
      </c>
      <c r="R543" s="113">
        <v>-2.9999999999999997E-4</v>
      </c>
      <c r="S543" s="113">
        <v>4.0000000000000001E-3</v>
      </c>
    </row>
    <row r="544" spans="1:19" x14ac:dyDescent="0.35">
      <c r="A544" s="110">
        <v>38769</v>
      </c>
      <c r="B544" s="112">
        <f>+LN(Prices!B541/Prices!B540)</f>
        <v>-6.0080454519450812E-3</v>
      </c>
      <c r="C544" s="113">
        <f>+LN(Prices!C541/Prices!C540)</f>
        <v>-1.7364004462116094E-2</v>
      </c>
      <c r="D544" s="113">
        <f>+LN(Prices!D541/Prices!D540)</f>
        <v>-1.1358525801630704E-2</v>
      </c>
      <c r="E544" s="113">
        <f>+LN(Prices!E541/Prices!E540)</f>
        <v>-4.8496410948152989E-3</v>
      </c>
      <c r="F544" s="113">
        <f>+LN(Prices!F541/Prices!F540)</f>
        <v>-1.4197167366765585E-2</v>
      </c>
      <c r="G544" s="113">
        <f>+LN(Prices!G541/Prices!G540)</f>
        <v>2.9970697470548809E-2</v>
      </c>
      <c r="H544" s="113">
        <f>+LN(Prices!H541/Prices!H540)</f>
        <v>-2.3232846722336862E-2</v>
      </c>
      <c r="I544" s="113">
        <f>+LN(Prices!I541/Prices!I540)</f>
        <v>-2.8769152023912434E-2</v>
      </c>
      <c r="J544" s="113">
        <f>+LN(Prices!J541/Prices!J540)</f>
        <v>-6.9669353709085492E-3</v>
      </c>
      <c r="K544" s="114">
        <f>+LN(Prices!K541/Prices!K540)</f>
        <v>4.8368506136327956E-4</v>
      </c>
      <c r="L544" s="118">
        <f>+LN(Prices!L541/Prices!L540)</f>
        <v>-1.1726729977330911E-2</v>
      </c>
      <c r="M544" s="118">
        <f t="array" ref="M544">+MMULT(B544:K544,w)</f>
        <v>-8.2291935762518528E-3</v>
      </c>
      <c r="P544">
        <v>20060221</v>
      </c>
      <c r="Q544" s="113">
        <v>-3.8E-3</v>
      </c>
      <c r="R544" s="113">
        <v>-2.7000000000000001E-3</v>
      </c>
      <c r="S544" s="113">
        <v>3.9000000000000003E-3</v>
      </c>
    </row>
    <row r="545" spans="1:19" x14ac:dyDescent="0.35">
      <c r="A545" s="110">
        <v>38770</v>
      </c>
      <c r="B545" s="112">
        <f>+LN(Prices!B542/Prices!B541)</f>
        <v>6.7559530454335825E-3</v>
      </c>
      <c r="C545" s="113">
        <f>+LN(Prices!C542/Prices!C541)</f>
        <v>3.1906502374866724E-2</v>
      </c>
      <c r="D545" s="113">
        <f>+LN(Prices!D542/Prices!D541)</f>
        <v>2.3494597083856171E-2</v>
      </c>
      <c r="E545" s="113">
        <f>+LN(Prices!E542/Prices!E541)</f>
        <v>1.1282275518243819E-2</v>
      </c>
      <c r="F545" s="113">
        <f>+LN(Prices!F542/Prices!F541)</f>
        <v>4.5840009025235051E-3</v>
      </c>
      <c r="G545" s="113">
        <f>+LN(Prices!G542/Prices!G541)</f>
        <v>2.4180798197214828E-2</v>
      </c>
      <c r="H545" s="113">
        <f>+LN(Prices!H542/Prices!H541)</f>
        <v>1.116749691917315E-2</v>
      </c>
      <c r="I545" s="113">
        <f>+LN(Prices!I542/Prices!I541)</f>
        <v>1.9655353683654547E-2</v>
      </c>
      <c r="J545" s="113">
        <f>+LN(Prices!J542/Prices!J541)</f>
        <v>1.8553407895747834E-2</v>
      </c>
      <c r="K545" s="114">
        <f>+LN(Prices!K542/Prices!K541)</f>
        <v>-2.3157050413873777E-2</v>
      </c>
      <c r="L545" s="118">
        <f>+LN(Prices!L542/Prices!L541)</f>
        <v>1.3104711720880525E-2</v>
      </c>
      <c r="M545" s="118">
        <f t="array" ref="M545">+MMULT(B545:K545,w)</f>
        <v>1.2842333520684042E-2</v>
      </c>
      <c r="P545">
        <v>20060222</v>
      </c>
      <c r="Q545" s="113">
        <v>7.3000000000000001E-3</v>
      </c>
      <c r="R545" s="113">
        <v>5.0000000000000001E-4</v>
      </c>
      <c r="S545" s="113">
        <v>-1.9E-3</v>
      </c>
    </row>
    <row r="546" spans="1:19" x14ac:dyDescent="0.35">
      <c r="A546" s="110">
        <v>38771</v>
      </c>
      <c r="B546" s="112">
        <f>+LN(Prices!B543/Prices!B542)</f>
        <v>-2.2454029724390504E-3</v>
      </c>
      <c r="C546" s="113">
        <f>+LN(Prices!C543/Prices!C542)</f>
        <v>6.0086194316140932E-3</v>
      </c>
      <c r="D546" s="113">
        <f>+LN(Prices!D543/Prices!D542)</f>
        <v>-3.0161363522266971E-4</v>
      </c>
      <c r="E546" s="113">
        <f>+LN(Prices!E543/Prices!E542)</f>
        <v>-6.4326344234283961E-3</v>
      </c>
      <c r="F546" s="113">
        <f>+LN(Prices!F543/Prices!F542)</f>
        <v>2.5369992465886526E-3</v>
      </c>
      <c r="G546" s="113">
        <f>+LN(Prices!G543/Prices!G542)</f>
        <v>-2.5346979087397171E-2</v>
      </c>
      <c r="H546" s="113">
        <f>+LN(Prices!H543/Prices!H542)</f>
        <v>-2.1405150319995632E-2</v>
      </c>
      <c r="I546" s="113">
        <f>+LN(Prices!I543/Prices!I542)</f>
        <v>-1.795001055642393E-2</v>
      </c>
      <c r="J546" s="113">
        <f>+LN(Prices!J543/Prices!J542)</f>
        <v>-1.0099851834794482E-2</v>
      </c>
      <c r="K546" s="114">
        <f>+LN(Prices!K543/Prices!K542)</f>
        <v>7.0195502661963066E-3</v>
      </c>
      <c r="L546" s="118">
        <f>+LN(Prices!L543/Prices!L542)</f>
        <v>-3.1225676976075166E-3</v>
      </c>
      <c r="M546" s="118">
        <f t="array" ref="M546">+MMULT(B546:K546,w)</f>
        <v>-6.8216473885302272E-3</v>
      </c>
      <c r="P546">
        <v>20060223</v>
      </c>
      <c r="Q546" s="113">
        <v>-2.8999999999999998E-3</v>
      </c>
      <c r="R546" s="113">
        <v>2.0999999999999999E-3</v>
      </c>
      <c r="S546" s="113">
        <v>-2.3E-3</v>
      </c>
    </row>
    <row r="547" spans="1:19" x14ac:dyDescent="0.35">
      <c r="A547" s="110">
        <v>38772</v>
      </c>
      <c r="B547" s="112">
        <f>+LN(Prices!B544/Prices!B543)</f>
        <v>-1.1268681984340975E-3</v>
      </c>
      <c r="C547" s="113">
        <f>+LN(Prices!C544/Prices!C543)</f>
        <v>-4.0497953365147173E-3</v>
      </c>
      <c r="D547" s="113">
        <f>+LN(Prices!D544/Prices!D543)</f>
        <v>-4.2321707667698546E-3</v>
      </c>
      <c r="E547" s="113">
        <f>+LN(Prices!E544/Prices!E543)</f>
        <v>4.8262355389607683E-3</v>
      </c>
      <c r="F547" s="113">
        <f>+LN(Prices!F544/Prices!F543)</f>
        <v>6.5739610873578845E-3</v>
      </c>
      <c r="G547" s="113">
        <f>+LN(Prices!G544/Prices!G543)</f>
        <v>1.0254515707493039E-2</v>
      </c>
      <c r="H547" s="113">
        <f>+LN(Prices!H544/Prices!H543)</f>
        <v>1.180341572488464E-2</v>
      </c>
      <c r="I547" s="113">
        <f>+LN(Prices!I544/Prices!I543)</f>
        <v>5.5266201529239794E-3</v>
      </c>
      <c r="J547" s="113">
        <f>+LN(Prices!J544/Prices!J543)</f>
        <v>3.7069114485323842E-3</v>
      </c>
      <c r="K547" s="114">
        <f>+LN(Prices!K544/Prices!K543)</f>
        <v>3.4468622156652289E-3</v>
      </c>
      <c r="L547" s="118">
        <f>+LN(Prices!L544/Prices!L543)</f>
        <v>2.5143423254005326E-3</v>
      </c>
      <c r="M547" s="118">
        <f t="array" ref="M547">+MMULT(B547:K547,w)</f>
        <v>3.672968757409926E-3</v>
      </c>
      <c r="P547">
        <v>20060224</v>
      </c>
      <c r="Q547" s="113">
        <v>1.9E-3</v>
      </c>
      <c r="R547" s="113">
        <v>3.4999999999999996E-3</v>
      </c>
      <c r="S547" s="113">
        <v>1.5E-3</v>
      </c>
    </row>
    <row r="548" spans="1:19" x14ac:dyDescent="0.35">
      <c r="A548" s="110">
        <v>38775</v>
      </c>
      <c r="B548" s="112">
        <f>+LN(Prices!B545/Prices!B544)</f>
        <v>1.5648331507029413E-2</v>
      </c>
      <c r="C548" s="113">
        <f>+LN(Prices!C545/Prices!C544)</f>
        <v>-6.5927718564927741E-3</v>
      </c>
      <c r="D548" s="113">
        <f>+LN(Prices!D545/Prices!D544)</f>
        <v>-8.2129739221126451E-3</v>
      </c>
      <c r="E548" s="113">
        <f>+LN(Prices!E545/Prices!E544)</f>
        <v>0</v>
      </c>
      <c r="F548" s="113">
        <f>+LN(Prices!F545/Prices!F544)</f>
        <v>6.0263524933193971E-3</v>
      </c>
      <c r="G548" s="113">
        <f>+LN(Prices!G545/Prices!G544)</f>
        <v>2.1141631164357095E-2</v>
      </c>
      <c r="H548" s="113">
        <f>+LN(Prices!H545/Prices!H544)</f>
        <v>-8.9052448121079101E-3</v>
      </c>
      <c r="I548" s="113">
        <f>+LN(Prices!I545/Prices!I544)</f>
        <v>2.4283921005938611E-2</v>
      </c>
      <c r="J548" s="113">
        <f>+LN(Prices!J545/Prices!J544)</f>
        <v>1.9714151283846651E-3</v>
      </c>
      <c r="K548" s="114">
        <f>+LN(Prices!K545/Prices!K544)</f>
        <v>7.8306058284971225E-3</v>
      </c>
      <c r="L548" s="118">
        <f>+LN(Prices!L545/Prices!L544)</f>
        <v>1.1363758650315223E-2</v>
      </c>
      <c r="M548" s="118">
        <f t="array" ref="M548">+MMULT(B548:K548,w)</f>
        <v>5.3191266536812979E-3</v>
      </c>
      <c r="P548">
        <v>20060227</v>
      </c>
      <c r="Q548" s="113">
        <v>4.0000000000000001E-3</v>
      </c>
      <c r="R548" s="113">
        <v>1.9E-3</v>
      </c>
      <c r="S548" s="113">
        <v>-5.0000000000000001E-3</v>
      </c>
    </row>
    <row r="549" spans="1:19" x14ac:dyDescent="0.35">
      <c r="A549" s="110">
        <v>38776</v>
      </c>
      <c r="B549" s="112">
        <f>+LN(Prices!B546/Prices!B545)</f>
        <v>-6.6777536683128857E-3</v>
      </c>
      <c r="C549" s="113">
        <f>+LN(Prices!C546/Prices!C545)</f>
        <v>-3.5854002126619246E-2</v>
      </c>
      <c r="D549" s="113">
        <f>+LN(Prices!D546/Prices!D545)</f>
        <v>-2.098842476158198E-2</v>
      </c>
      <c r="E549" s="113">
        <f>+LN(Prices!E546/Prices!E545)</f>
        <v>-3.2205601095570083E-3</v>
      </c>
      <c r="F549" s="113">
        <f>+LN(Prices!F546/Prices!F545)</f>
        <v>1.3429312036170293E-2</v>
      </c>
      <c r="G549" s="113">
        <f>+LN(Prices!G546/Prices!G545)</f>
        <v>1.049878409821957E-2</v>
      </c>
      <c r="H549" s="113">
        <f>+LN(Prices!H546/Prices!H545)</f>
        <v>-1.5109631391766087E-2</v>
      </c>
      <c r="I549" s="113">
        <f>+LN(Prices!I546/Prices!I545)</f>
        <v>-2.4921080560568222E-2</v>
      </c>
      <c r="J549" s="113">
        <f>+LN(Prices!J546/Prices!J545)</f>
        <v>-4.9196450533032829E-2</v>
      </c>
      <c r="K549" s="114">
        <f>+LN(Prices!K546/Prices!K545)</f>
        <v>3.8861417117225048E-3</v>
      </c>
      <c r="L549" s="118">
        <f>+LN(Prices!L546/Prices!L545)</f>
        <v>-1.4907160016049283E-2</v>
      </c>
      <c r="M549" s="118">
        <f t="array" ref="M549">+MMULT(B549:K549,w)</f>
        <v>-1.281536653053259E-2</v>
      </c>
      <c r="P549">
        <v>20060228</v>
      </c>
      <c r="Q549" s="113">
        <v>-1.1000000000000001E-2</v>
      </c>
      <c r="R549" s="113">
        <v>-2.3999999999999998E-3</v>
      </c>
      <c r="S549" s="113">
        <v>1.4000000000000002E-3</v>
      </c>
    </row>
    <row r="550" spans="1:19" x14ac:dyDescent="0.35">
      <c r="A550" s="110">
        <v>38777</v>
      </c>
      <c r="B550" s="112">
        <f>+LN(Prices!B547/Prices!B546)</f>
        <v>9.9977519813684388E-3</v>
      </c>
      <c r="C550" s="113">
        <f>+LN(Prices!C547/Prices!C546)</f>
        <v>8.8690716862119996E-3</v>
      </c>
      <c r="D550" s="113">
        <f>+LN(Prices!D547/Prices!D546)</f>
        <v>3.7359943828302331E-3</v>
      </c>
      <c r="E550" s="113">
        <f>+LN(Prices!E547/Prices!E546)</f>
        <v>3.0925474548417924E-2</v>
      </c>
      <c r="F550" s="113">
        <f>+LN(Prices!F547/Prices!F546)</f>
        <v>3.9712204748541528E-2</v>
      </c>
      <c r="G550" s="113">
        <f>+LN(Prices!G547/Prices!G546)</f>
        <v>1.4908687070057745E-3</v>
      </c>
      <c r="H550" s="113">
        <f>+LN(Prices!H547/Prices!H546)</f>
        <v>-8.5837436913914419E-3</v>
      </c>
      <c r="I550" s="113">
        <f>+LN(Prices!I547/Prices!I546)</f>
        <v>1.8278942282166897E-2</v>
      </c>
      <c r="J550" s="113">
        <f>+LN(Prices!J547/Prices!J546)</f>
        <v>3.5563819028847407E-2</v>
      </c>
      <c r="K550" s="114">
        <f>+LN(Prices!K547/Prices!K546)</f>
        <v>9.6653562403111546E-3</v>
      </c>
      <c r="L550" s="118">
        <f>+LN(Prices!L547/Prices!L546)</f>
        <v>1.4270036958959696E-2</v>
      </c>
      <c r="M550" s="118">
        <f t="array" ref="M550">+MMULT(B550:K550,w)</f>
        <v>1.4965573991430992E-2</v>
      </c>
      <c r="P550">
        <v>20060301</v>
      </c>
      <c r="Q550" s="113">
        <v>9.0000000000000011E-3</v>
      </c>
      <c r="R550" s="113">
        <v>6.7000000000000002E-3</v>
      </c>
      <c r="S550" s="113">
        <v>-2.5000000000000001E-3</v>
      </c>
    </row>
    <row r="551" spans="1:19" x14ac:dyDescent="0.35">
      <c r="A551" s="110">
        <v>38778</v>
      </c>
      <c r="B551" s="112">
        <f>+LN(Prices!B548/Prices!B547)</f>
        <v>-6.2828837559728611E-3</v>
      </c>
      <c r="C551" s="113">
        <f>+LN(Prices!C548/Prices!C547)</f>
        <v>7.354183783188222E-3</v>
      </c>
      <c r="D551" s="113">
        <f>+LN(Prices!D548/Prices!D547)</f>
        <v>-1.5028460681002269E-2</v>
      </c>
      <c r="E551" s="113">
        <f>+LN(Prices!E548/Prices!E547)</f>
        <v>-7.8218596135614825E-4</v>
      </c>
      <c r="F551" s="113">
        <f>+LN(Prices!F548/Prices!F547)</f>
        <v>-8.5800208658037072E-3</v>
      </c>
      <c r="G551" s="113">
        <f>+LN(Prices!G548/Prices!G547)</f>
        <v>-1.4908687070058766E-3</v>
      </c>
      <c r="H551" s="113">
        <f>+LN(Prices!H548/Prices!H547)</f>
        <v>-6.4865092296066615E-3</v>
      </c>
      <c r="I551" s="113">
        <f>+LN(Prices!I548/Prices!I547)</f>
        <v>-4.172053334765561E-3</v>
      </c>
      <c r="J551" s="113">
        <f>+LN(Prices!J548/Prices!J547)</f>
        <v>3.0960703875587699E-2</v>
      </c>
      <c r="K551" s="114">
        <f>+LN(Prices!K548/Prices!K547)</f>
        <v>-1.5016653413225774E-2</v>
      </c>
      <c r="L551" s="118">
        <f>+LN(Prices!L548/Prices!L547)</f>
        <v>-4.7220485123492586E-4</v>
      </c>
      <c r="M551" s="118">
        <f t="array" ref="M551">+MMULT(B551:K551,w)</f>
        <v>-1.9524748289962935E-3</v>
      </c>
      <c r="P551">
        <v>20060302</v>
      </c>
      <c r="Q551" s="113">
        <v>-1.6000000000000001E-3</v>
      </c>
      <c r="R551" s="113">
        <v>-8.9999999999999998E-4</v>
      </c>
      <c r="S551" s="113">
        <v>7.000000000000001E-4</v>
      </c>
    </row>
    <row r="552" spans="1:19" x14ac:dyDescent="0.35">
      <c r="A552" s="110">
        <v>38779</v>
      </c>
      <c r="B552" s="112">
        <f>+LN(Prices!B549/Prices!B548)</f>
        <v>-1.4824933756777067E-3</v>
      </c>
      <c r="C552" s="113">
        <f>+LN(Prices!C549/Prices!C548)</f>
        <v>-2.7527328980910277E-2</v>
      </c>
      <c r="D552" s="113">
        <f>+LN(Prices!D549/Prices!D548)</f>
        <v>-7.9176977367853493E-3</v>
      </c>
      <c r="E552" s="113">
        <f>+LN(Prices!E549/Prices!E548)</f>
        <v>-7.8279825519324221E-4</v>
      </c>
      <c r="F552" s="113">
        <f>+LN(Prices!F549/Prices!F548)</f>
        <v>7.6326271685067202E-3</v>
      </c>
      <c r="G552" s="113">
        <f>+LN(Prices!G549/Prices!G548)</f>
        <v>-1.8667169878401244E-3</v>
      </c>
      <c r="H552" s="113">
        <f>+LN(Prices!H549/Prices!H548)</f>
        <v>8.9081436701381137E-3</v>
      </c>
      <c r="I552" s="113">
        <f>+LN(Prices!I549/Prices!I548)</f>
        <v>-4.1895323124803993E-3</v>
      </c>
      <c r="J552" s="113">
        <f>+LN(Prices!J549/Prices!J548)</f>
        <v>-4.503482410034159E-2</v>
      </c>
      <c r="K552" s="114">
        <f>+LN(Prices!K549/Prices!K548)</f>
        <v>-8.3327204763095075E-3</v>
      </c>
      <c r="L552" s="118">
        <f>+LN(Prices!L549/Prices!L548)</f>
        <v>-5.6007961452593513E-3</v>
      </c>
      <c r="M552" s="118">
        <f t="array" ref="M552">+MMULT(B552:K552,w)</f>
        <v>-8.0593341386893357E-3</v>
      </c>
      <c r="P552">
        <v>20060303</v>
      </c>
      <c r="Q552" s="113">
        <v>-1.5E-3</v>
      </c>
      <c r="R552" s="113">
        <v>-2.9999999999999997E-4</v>
      </c>
      <c r="S552" s="113">
        <v>1.4000000000000002E-3</v>
      </c>
    </row>
    <row r="553" spans="1:19" x14ac:dyDescent="0.35">
      <c r="A553" s="110">
        <v>38782</v>
      </c>
      <c r="B553" s="112">
        <f>+LN(Prices!B550/Prices!B549)</f>
        <v>-7.4207167319939864E-4</v>
      </c>
      <c r="C553" s="113">
        <f>+LN(Prices!C550/Prices!C549)</f>
        <v>-3.3642620662112488E-2</v>
      </c>
      <c r="D553" s="113">
        <f>+LN(Prices!D550/Prices!D549)</f>
        <v>3.8083194234508062E-3</v>
      </c>
      <c r="E553" s="113">
        <f>+LN(Prices!E550/Prices!E549)</f>
        <v>-1.5674372315787376E-3</v>
      </c>
      <c r="F553" s="113">
        <f>+LN(Prices!F550/Prices!F549)</f>
        <v>4.7380904299653293E-4</v>
      </c>
      <c r="G553" s="113">
        <f>+LN(Prices!G550/Prices!G549)</f>
        <v>-4.3534938791439527E-2</v>
      </c>
      <c r="H553" s="113">
        <f>+LN(Prices!H550/Prices!H549)</f>
        <v>-9.4505901168539224E-3</v>
      </c>
      <c r="I553" s="113">
        <f>+LN(Prices!I550/Prices!I549)</f>
        <v>-8.223213418586818E-3</v>
      </c>
      <c r="J553" s="113">
        <f>+LN(Prices!J550/Prices!J549)</f>
        <v>-3.0418274404847771E-3</v>
      </c>
      <c r="K553" s="114">
        <f>+LN(Prices!K550/Prices!K549)</f>
        <v>-9.8189871379526566E-4</v>
      </c>
      <c r="L553" s="118">
        <f>+LN(Prices!L550/Prices!L549)</f>
        <v>-8.5742238813576385E-3</v>
      </c>
      <c r="M553" s="118">
        <f t="array" ref="M553">+MMULT(B553:K553,w)</f>
        <v>-9.6902469581603579E-3</v>
      </c>
      <c r="P553">
        <v>20060306</v>
      </c>
      <c r="Q553" s="113">
        <v>-7.4999999999999997E-3</v>
      </c>
      <c r="R553" s="113">
        <v>-1.5E-3</v>
      </c>
      <c r="S553" s="113">
        <v>-3.9000000000000003E-3</v>
      </c>
    </row>
    <row r="554" spans="1:19" x14ac:dyDescent="0.35">
      <c r="A554" s="110">
        <v>38783</v>
      </c>
      <c r="B554" s="112">
        <f>+LN(Prices!B551/Prices!B550)</f>
        <v>5.5588724829033886E-3</v>
      </c>
      <c r="C554" s="113">
        <f>+LN(Prices!C551/Prices!C550)</f>
        <v>1.2599154721809169E-2</v>
      </c>
      <c r="D554" s="113">
        <f>+LN(Prices!D551/Prices!D550)</f>
        <v>-4.4444517604240183E-3</v>
      </c>
      <c r="E554" s="113">
        <f>+LN(Prices!E551/Prices!E550)</f>
        <v>8.5824735154403486E-3</v>
      </c>
      <c r="F554" s="113">
        <f>+LN(Prices!F551/Prices!F550)</f>
        <v>-8.5893530384664653E-3</v>
      </c>
      <c r="G554" s="113">
        <f>+LN(Prices!G551/Prices!G550)</f>
        <v>-6.2647033393277325E-3</v>
      </c>
      <c r="H554" s="113">
        <f>+LN(Prices!H551/Prices!H550)</f>
        <v>1.8972766227946618E-3</v>
      </c>
      <c r="I554" s="113">
        <f>+LN(Prices!I551/Prices!I550)</f>
        <v>1.3040982851288784E-2</v>
      </c>
      <c r="J554" s="113">
        <f>+LN(Prices!J551/Prices!J550)</f>
        <v>-2.8845677545203549E-2</v>
      </c>
      <c r="K554" s="114">
        <f>+LN(Prices!K551/Prices!K550)</f>
        <v>-1.1897339294194583E-2</v>
      </c>
      <c r="L554" s="118">
        <f>+LN(Prices!L551/Prices!L550)</f>
        <v>-5.355826141660398E-3</v>
      </c>
      <c r="M554" s="118">
        <f t="array" ref="M554">+MMULT(B554:K554,w)</f>
        <v>-1.8362764783379996E-3</v>
      </c>
      <c r="P554">
        <v>20060307</v>
      </c>
      <c r="Q554" s="113">
        <v>-4.0000000000000001E-3</v>
      </c>
      <c r="R554" s="113">
        <v>-1.01E-2</v>
      </c>
      <c r="S554" s="113">
        <v>-1E-4</v>
      </c>
    </row>
    <row r="555" spans="1:19" x14ac:dyDescent="0.35">
      <c r="A555" s="110">
        <v>38784</v>
      </c>
      <c r="B555" s="112">
        <f>+LN(Prices!B552/Prices!B551)</f>
        <v>6.9953894744472934E-3</v>
      </c>
      <c r="C555" s="113">
        <f>+LN(Prices!C552/Prices!C551)</f>
        <v>-9.8491094930659179E-3</v>
      </c>
      <c r="D555" s="113">
        <f>+LN(Prices!D552/Prices!D551)</f>
        <v>-1.4098279009819397E-2</v>
      </c>
      <c r="E555" s="113">
        <f>+LN(Prices!E552/Prices!E551)</f>
        <v>-1.5564715481800441E-3</v>
      </c>
      <c r="F555" s="113">
        <f>+LN(Prices!F552/Prices!F551)</f>
        <v>-4.7789726118619612E-4</v>
      </c>
      <c r="G555" s="113">
        <f>+LN(Prices!G552/Prices!G551)</f>
        <v>-1.3046241573759743E-2</v>
      </c>
      <c r="H555" s="113">
        <f>+LN(Prices!H552/Prices!H551)</f>
        <v>-3.2546814735420373E-3</v>
      </c>
      <c r="I555" s="113">
        <f>+LN(Prices!I552/Prices!I551)</f>
        <v>3.4297234353885188E-2</v>
      </c>
      <c r="J555" s="113">
        <f>+LN(Prices!J552/Prices!J551)</f>
        <v>-3.131890793611148E-2</v>
      </c>
      <c r="K555" s="114">
        <f>+LN(Prices!K552/Prices!K551)</f>
        <v>-2.4949112899463979E-3</v>
      </c>
      <c r="L555" s="118">
        <f>+LN(Prices!L552/Prices!L551)</f>
        <v>-4.0344798025392803E-4</v>
      </c>
      <c r="M555" s="118">
        <f t="array" ref="M555">+MMULT(B555:K555,w)</f>
        <v>-3.4803875757278731E-3</v>
      </c>
      <c r="P555">
        <v>20060308</v>
      </c>
      <c r="Q555" s="113">
        <v>1.4000000000000002E-3</v>
      </c>
      <c r="R555" s="113">
        <v>-7.000000000000001E-4</v>
      </c>
      <c r="S555" s="113">
        <v>1.1999999999999999E-3</v>
      </c>
    </row>
    <row r="556" spans="1:19" x14ac:dyDescent="0.35">
      <c r="A556" s="110">
        <v>38785</v>
      </c>
      <c r="B556" s="112">
        <f>+LN(Prices!B553/Prices!B552)</f>
        <v>-9.2170253503022024E-3</v>
      </c>
      <c r="C556" s="113">
        <f>+LN(Prices!C553/Prices!C552)</f>
        <v>-2.6706419866122329E-2</v>
      </c>
      <c r="D556" s="113">
        <f>+LN(Prices!D553/Prices!D552)</f>
        <v>-2.3177143230408783E-2</v>
      </c>
      <c r="E556" s="113">
        <f>+LN(Prices!E553/Prices!E552)</f>
        <v>-1.5588979289435769E-3</v>
      </c>
      <c r="F556" s="113">
        <f>+LN(Prices!F553/Prices!F552)</f>
        <v>-2.0339720215707697E-2</v>
      </c>
      <c r="G556" s="113">
        <f>+LN(Prices!G553/Prices!G552)</f>
        <v>4.7638041658680762E-3</v>
      </c>
      <c r="H556" s="113">
        <f>+LN(Prices!H553/Prices!H552)</f>
        <v>-1.8922818842145233E-2</v>
      </c>
      <c r="I556" s="113">
        <f>+LN(Prices!I553/Prices!I552)</f>
        <v>-2.929503606408658E-2</v>
      </c>
      <c r="J556" s="113">
        <f>+LN(Prices!J553/Prices!J552)</f>
        <v>-2.4012067723949676E-2</v>
      </c>
      <c r="K556" s="114">
        <f>+LN(Prices!K553/Prices!K552)</f>
        <v>-1.3080085910134449E-2</v>
      </c>
      <c r="L556" s="118">
        <f>+LN(Prices!L553/Prices!L552)</f>
        <v>-9.2333295506754724E-3</v>
      </c>
      <c r="M556" s="118">
        <f t="array" ref="M556">+MMULT(B556:K556,w)</f>
        <v>-1.6154541096593245E-2</v>
      </c>
      <c r="P556">
        <v>20060309</v>
      </c>
      <c r="Q556" s="113">
        <v>-5.1000000000000004E-3</v>
      </c>
      <c r="R556" s="113">
        <v>2.9999999999999997E-4</v>
      </c>
      <c r="S556" s="113">
        <v>2.2000000000000001E-3</v>
      </c>
    </row>
    <row r="557" spans="1:19" x14ac:dyDescent="0.35">
      <c r="A557" s="110">
        <v>38786</v>
      </c>
      <c r="B557" s="112">
        <f>+LN(Prices!B554/Prices!B553)</f>
        <v>6.2759187364803013E-3</v>
      </c>
      <c r="C557" s="113">
        <f>+LN(Prices!C554/Prices!C553)</f>
        <v>-1.1637665576375609E-2</v>
      </c>
      <c r="D557" s="113">
        <f>+LN(Prices!D554/Prices!D553)</f>
        <v>9.8587719316680644E-3</v>
      </c>
      <c r="E557" s="113">
        <f>+LN(Prices!E554/Prices!E553)</f>
        <v>4.6612492799912378E-3</v>
      </c>
      <c r="F557" s="113">
        <f>+LN(Prices!F554/Prices!F553)</f>
        <v>1.8420581083276825E-2</v>
      </c>
      <c r="G557" s="113">
        <f>+LN(Prices!G554/Prices!G553)</f>
        <v>1.1811160928344619E-2</v>
      </c>
      <c r="H557" s="113">
        <f>+LN(Prices!H554/Prices!H553)</f>
        <v>2.764723906482689E-3</v>
      </c>
      <c r="I557" s="113">
        <f>+LN(Prices!I554/Prices!I553)</f>
        <v>-2.0820059714194835E-3</v>
      </c>
      <c r="J557" s="113">
        <f>+LN(Prices!J554/Prices!J553)</f>
        <v>1.1532253013173292E-2</v>
      </c>
      <c r="K557" s="114">
        <f>+LN(Prices!K554/Prices!K553)</f>
        <v>5.0555861257597394E-3</v>
      </c>
      <c r="L557" s="118">
        <f>+LN(Prices!L554/Prices!L553)</f>
        <v>1.9068908891215618E-3</v>
      </c>
      <c r="M557" s="118">
        <f t="array" ref="M557">+MMULT(B557:K557,w)</f>
        <v>5.6660573457381676E-3</v>
      </c>
      <c r="P557">
        <v>20060310</v>
      </c>
      <c r="Q557" s="113">
        <v>6.8999999999999999E-3</v>
      </c>
      <c r="R557" s="113">
        <v>3.7000000000000002E-3</v>
      </c>
      <c r="S557" s="113">
        <v>-2.0000000000000001E-4</v>
      </c>
    </row>
    <row r="558" spans="1:19" x14ac:dyDescent="0.35">
      <c r="A558" s="110">
        <v>38789</v>
      </c>
      <c r="B558" s="112">
        <f>+LN(Prices!B555/Prices!B554)</f>
        <v>-2.2081711271072085E-3</v>
      </c>
      <c r="C558" s="113">
        <f>+LN(Prices!C555/Prices!C554)</f>
        <v>3.8646689520995869E-2</v>
      </c>
      <c r="D558" s="113">
        <f>+LN(Prices!D555/Prices!D554)</f>
        <v>-1.4161277327721766E-2</v>
      </c>
      <c r="E558" s="113">
        <f>+LN(Prices!E555/Prices!E554)</f>
        <v>0</v>
      </c>
      <c r="F558" s="113">
        <f>+LN(Prices!F555/Prices!F554)</f>
        <v>1.9191391324308352E-3</v>
      </c>
      <c r="G558" s="113">
        <f>+LN(Prices!G555/Prices!G554)</f>
        <v>-1.776947051197518E-2</v>
      </c>
      <c r="H558" s="113">
        <f>+LN(Prices!H555/Prices!H554)</f>
        <v>-8.2861487961631379E-4</v>
      </c>
      <c r="I558" s="113">
        <f>+LN(Prices!I555/Prices!I554)</f>
        <v>4.3643613608335451E-3</v>
      </c>
      <c r="J558" s="113">
        <f>+LN(Prices!J555/Prices!J554)</f>
        <v>-7.4507052174561675E-2</v>
      </c>
      <c r="K558" s="114">
        <f>+LN(Prices!K555/Prices!K554)</f>
        <v>-6.0658396278481519E-3</v>
      </c>
      <c r="L558" s="118">
        <f>+LN(Prices!L555/Prices!L554)</f>
        <v>3.3676387512238111E-3</v>
      </c>
      <c r="M558" s="118">
        <f t="array" ref="M558">+MMULT(B558:K558,w)</f>
        <v>-7.0610235634570055E-3</v>
      </c>
      <c r="P558">
        <v>20060313</v>
      </c>
      <c r="Q558" s="113">
        <v>2.3999999999999998E-3</v>
      </c>
      <c r="R558" s="113">
        <v>-2.9999999999999997E-4</v>
      </c>
      <c r="S558" s="113">
        <v>1E-3</v>
      </c>
    </row>
    <row r="559" spans="1:19" x14ac:dyDescent="0.35">
      <c r="A559" s="110">
        <v>38790</v>
      </c>
      <c r="B559" s="112">
        <f>+LN(Prices!B556/Prices!B555)</f>
        <v>4.4159231889315436E-3</v>
      </c>
      <c r="C559" s="113">
        <f>+LN(Prices!C556/Prices!C555)</f>
        <v>2.4660087727639189E-2</v>
      </c>
      <c r="D559" s="113">
        <f>+LN(Prices!D556/Prices!D555)</f>
        <v>2.7479648626462339E-2</v>
      </c>
      <c r="E559" s="113">
        <f>+LN(Prices!E556/Prices!E555)</f>
        <v>4.6396228025679404E-3</v>
      </c>
      <c r="F559" s="113">
        <f>+LN(Prices!F556/Prices!F555)</f>
        <v>1.8522372975096287E-2</v>
      </c>
      <c r="G559" s="113">
        <f>+LN(Prices!G556/Prices!G555)</f>
        <v>1.2668419623569691E-2</v>
      </c>
      <c r="H559" s="113">
        <f>+LN(Prices!H556/Prices!H555)</f>
        <v>1.9699679466256198E-2</v>
      </c>
      <c r="I559" s="113">
        <f>+LN(Prices!I556/Prices!I555)</f>
        <v>2.1344929553889065E-2</v>
      </c>
      <c r="J559" s="113">
        <f>+LN(Prices!J556/Prices!J555)</f>
        <v>2.8701781763435429E-2</v>
      </c>
      <c r="K559" s="114">
        <f>+LN(Prices!K556/Prices!K555)</f>
        <v>1.5215512261532978E-3</v>
      </c>
      <c r="L559" s="118">
        <f>+LN(Prices!L556/Prices!L555)</f>
        <v>1.6408459437854517E-2</v>
      </c>
      <c r="M559" s="118">
        <f t="array" ref="M559">+MMULT(B559:K559,w)</f>
        <v>1.63654016954001E-2</v>
      </c>
      <c r="P559">
        <v>20060314</v>
      </c>
      <c r="Q559" s="113">
        <v>0.01</v>
      </c>
      <c r="R559" s="113">
        <v>2.0000000000000001E-4</v>
      </c>
      <c r="S559" s="113">
        <v>0</v>
      </c>
    </row>
    <row r="560" spans="1:19" x14ac:dyDescent="0.35">
      <c r="A560" s="110">
        <v>38791</v>
      </c>
      <c r="B560" s="112">
        <f>+LN(Prices!B557/Prices!B556)</f>
        <v>4.759431909791681E-3</v>
      </c>
      <c r="C560" s="113">
        <f>+LN(Prices!C557/Prices!C556)</f>
        <v>-1.6324148817159458E-2</v>
      </c>
      <c r="D560" s="113">
        <f>+LN(Prices!D557/Prices!D556)</f>
        <v>-1.4954765052870312E-2</v>
      </c>
      <c r="E560" s="113">
        <f>+LN(Prices!E557/Prices!E556)</f>
        <v>2.1376727462742013E-2</v>
      </c>
      <c r="F560" s="113">
        <f>+LN(Prices!F557/Prices!F556)</f>
        <v>8.9015875415228516E-3</v>
      </c>
      <c r="G560" s="113">
        <f>+LN(Prices!G557/Prices!G556)</f>
        <v>-1.227009259181447E-2</v>
      </c>
      <c r="H560" s="113">
        <f>+LN(Prices!H557/Prices!H556)</f>
        <v>-5.4200543332283836E-4</v>
      </c>
      <c r="I560" s="113">
        <f>+LN(Prices!I557/Prices!I556)</f>
        <v>1.1305863054142162E-2</v>
      </c>
      <c r="J560" s="113">
        <f>+LN(Prices!J557/Prices!J556)</f>
        <v>3.7084623873191009E-3</v>
      </c>
      <c r="K560" s="114">
        <f>+LN(Prices!K557/Prices!K556)</f>
        <v>8.0609014932208067E-3</v>
      </c>
      <c r="L560" s="118">
        <f>+LN(Prices!L557/Prices!L556)</f>
        <v>7.8860229578011087E-3</v>
      </c>
      <c r="M560" s="118">
        <f t="array" ref="M560">+MMULT(B560:K560,w)</f>
        <v>1.4021961953571537E-3</v>
      </c>
      <c r="P560">
        <v>20060315</v>
      </c>
      <c r="Q560" s="113">
        <v>4.7999999999999996E-3</v>
      </c>
      <c r="R560" s="113">
        <v>3.9000000000000003E-3</v>
      </c>
      <c r="S560" s="113">
        <v>1.1999999999999999E-3</v>
      </c>
    </row>
    <row r="561" spans="1:19" x14ac:dyDescent="0.35">
      <c r="A561" s="110">
        <v>38792</v>
      </c>
      <c r="B561" s="112">
        <f>+LN(Prices!B558/Prices!B557)</f>
        <v>-3.2932602206038691E-3</v>
      </c>
      <c r="C561" s="113">
        <f>+LN(Prices!C558/Prices!C557)</f>
        <v>-2.9410567946190888E-2</v>
      </c>
      <c r="D561" s="113">
        <f>+LN(Prices!D558/Prices!D557)</f>
        <v>-1.3188453604576697E-2</v>
      </c>
      <c r="E561" s="113">
        <f>+LN(Prices!E558/Prices!E557)</f>
        <v>1.9446568673925583E-2</v>
      </c>
      <c r="F561" s="113">
        <f>+LN(Prices!F558/Prices!F557)</f>
        <v>-8.9015875415228238E-3</v>
      </c>
      <c r="G561" s="113">
        <f>+LN(Prices!G558/Prices!G557)</f>
        <v>1.423511582187191E-2</v>
      </c>
      <c r="H561" s="113">
        <f>+LN(Prices!H558/Prices!H557)</f>
        <v>-3.2582162954035844E-3</v>
      </c>
      <c r="I561" s="113">
        <f>+LN(Prices!I558/Prices!I557)</f>
        <v>1.2038778746983057E-3</v>
      </c>
      <c r="J561" s="113">
        <f>+LN(Prices!J558/Prices!J557)</f>
        <v>-3.0060066805800898E-2</v>
      </c>
      <c r="K561" s="114">
        <f>+LN(Prices!K558/Prices!K557)</f>
        <v>-1.3646884066482947E-2</v>
      </c>
      <c r="L561" s="118">
        <f>+LN(Prices!L558/Prices!L557)</f>
        <v>-9.1359487201992853E-3</v>
      </c>
      <c r="M561" s="118">
        <f t="array" ref="M561">+MMULT(B561:K561,w)</f>
        <v>-6.6873474110085923E-3</v>
      </c>
      <c r="P561">
        <v>20060316</v>
      </c>
      <c r="Q561" s="113">
        <v>1.1000000000000001E-3</v>
      </c>
      <c r="R561" s="113">
        <v>-1.5E-3</v>
      </c>
      <c r="S561" s="113">
        <v>3.5999999999999999E-3</v>
      </c>
    </row>
    <row r="562" spans="1:19" x14ac:dyDescent="0.35">
      <c r="A562" s="110">
        <v>38793</v>
      </c>
      <c r="B562" s="112">
        <f>+LN(Prices!B559/Prices!B558)</f>
        <v>8.4000299395930369E-3</v>
      </c>
      <c r="C562" s="113">
        <f>+LN(Prices!C559/Prices!C558)</f>
        <v>5.4214284393544147E-3</v>
      </c>
      <c r="D562" s="113">
        <f>+LN(Prices!D559/Prices!D558)</f>
        <v>-1.9933561417721461E-3</v>
      </c>
      <c r="E562" s="113">
        <f>+LN(Prices!E559/Prices!E558)</f>
        <v>7.3840695606845726E-3</v>
      </c>
      <c r="F562" s="113">
        <f>+LN(Prices!F559/Prices!F558)</f>
        <v>1.7263533901685404E-2</v>
      </c>
      <c r="G562" s="113">
        <f>+LN(Prices!G559/Prices!G558)</f>
        <v>2.7112427550688968E-2</v>
      </c>
      <c r="H562" s="113">
        <f>+LN(Prices!H559/Prices!H558)</f>
        <v>-2.1441173222241375E-2</v>
      </c>
      <c r="I562" s="113">
        <f>+LN(Prices!I559/Prices!I558)</f>
        <v>1.7886383224303623E-2</v>
      </c>
      <c r="J562" s="113">
        <f>+LN(Prices!J559/Prices!J558)</f>
        <v>-3.8218479564096669E-3</v>
      </c>
      <c r="K562" s="114">
        <f>+LN(Prices!K559/Prices!K558)</f>
        <v>-5.6107339021101033E-3</v>
      </c>
      <c r="L562" s="118">
        <f>+LN(Prices!L559/Prices!L558)</f>
        <v>3.9290212252031127E-3</v>
      </c>
      <c r="M562" s="118">
        <f t="array" ref="M562">+MMULT(B562:K562,w)</f>
        <v>5.0600761393776736E-3</v>
      </c>
      <c r="P562">
        <v>20060317</v>
      </c>
      <c r="Q562" s="113">
        <v>1.8E-3</v>
      </c>
      <c r="R562" s="113">
        <v>1.2999999999999999E-3</v>
      </c>
      <c r="S562" s="113">
        <v>-5.1000000000000004E-3</v>
      </c>
    </row>
    <row r="563" spans="1:19" x14ac:dyDescent="0.35">
      <c r="A563" s="110">
        <v>38796</v>
      </c>
      <c r="B563" s="112">
        <f>+LN(Prices!B560/Prices!B559)</f>
        <v>1.4081014638730443E-2</v>
      </c>
      <c r="C563" s="113">
        <f>+LN(Prices!C560/Prices!C559)</f>
        <v>-1.0412231646298597E-2</v>
      </c>
      <c r="D563" s="113">
        <f>+LN(Prices!D560/Prices!D559)</f>
        <v>1.2229535993047472E-2</v>
      </c>
      <c r="E563" s="113">
        <f>+LN(Prices!E560/Prices!E559)</f>
        <v>8.7833604715637503E-3</v>
      </c>
      <c r="F563" s="113">
        <f>+LN(Prices!F560/Prices!F559)</f>
        <v>2.7735337798500009E-3</v>
      </c>
      <c r="G563" s="113">
        <f>+LN(Prices!G560/Prices!G559)</f>
        <v>3.4181731502019697E-2</v>
      </c>
      <c r="H563" s="113">
        <f>+LN(Prices!H560/Prices!H559)</f>
        <v>6.6463828160464389E-3</v>
      </c>
      <c r="I563" s="113">
        <f>+LN(Prices!I560/Prices!I559)</f>
        <v>-9.1027139720287597E-3</v>
      </c>
      <c r="J563" s="113">
        <f>+LN(Prices!J560/Prices!J559)</f>
        <v>5.8737320120939157E-3</v>
      </c>
      <c r="K563" s="114">
        <f>+LN(Prices!K560/Prices!K559)</f>
        <v>4.0872532131859931E-3</v>
      </c>
      <c r="L563" s="118">
        <f>+LN(Prices!L560/Prices!L559)</f>
        <v>1.9676179213903586E-3</v>
      </c>
      <c r="M563" s="118">
        <f t="array" ref="M563">+MMULT(B563:K563,w)</f>
        <v>6.9141598808210355E-3</v>
      </c>
      <c r="P563">
        <v>20060320</v>
      </c>
      <c r="Q563" s="113">
        <v>-7.000000000000001E-4</v>
      </c>
      <c r="R563" s="113">
        <v>1.8E-3</v>
      </c>
      <c r="S563" s="113">
        <v>-4.4000000000000003E-3</v>
      </c>
    </row>
    <row r="564" spans="1:19" x14ac:dyDescent="0.35">
      <c r="A564" s="110">
        <v>38797</v>
      </c>
      <c r="B564" s="112">
        <f>+LN(Prices!B561/Prices!B560)</f>
        <v>-5.393007401661311E-3</v>
      </c>
      <c r="C564" s="113">
        <f>+LN(Prices!C561/Prices!C560)</f>
        <v>-3.4662148739355046E-2</v>
      </c>
      <c r="D564" s="113">
        <f>+LN(Prices!D561/Prices!D560)</f>
        <v>-1.0900190499842645E-2</v>
      </c>
      <c r="E564" s="113">
        <f>+LN(Prices!E561/Prices!E560)</f>
        <v>-7.3192597216069546E-3</v>
      </c>
      <c r="F564" s="113">
        <f>+LN(Prices!F561/Prices!F560)</f>
        <v>-1.2531696263745444E-2</v>
      </c>
      <c r="G564" s="113">
        <f>+LN(Prices!G561/Prices!G560)</f>
        <v>3.3179753941821937E-3</v>
      </c>
      <c r="H564" s="113">
        <f>+LN(Prices!H561/Prices!H560)</f>
        <v>-8.5932614729869027E-3</v>
      </c>
      <c r="I564" s="113">
        <f>+LN(Prices!I561/Prices!I560)</f>
        <v>-1.4414978535544522E-2</v>
      </c>
      <c r="J564" s="113">
        <f>+LN(Prices!J561/Prices!J560)</f>
        <v>8.4560935427309431E-3</v>
      </c>
      <c r="K564" s="114">
        <f>+LN(Prices!K561/Prices!K560)</f>
        <v>8.1181815550819304E-3</v>
      </c>
      <c r="L564" s="118">
        <f>+LN(Prices!L561/Prices!L560)</f>
        <v>-9.8232207896837842E-3</v>
      </c>
      <c r="M564" s="118">
        <f t="array" ref="M564">+MMULT(B564:K564,w)</f>
        <v>-7.392229214274776E-3</v>
      </c>
      <c r="P564">
        <v>20060321</v>
      </c>
      <c r="Q564" s="113">
        <v>-6.8999999999999999E-3</v>
      </c>
      <c r="R564" s="113">
        <v>-5.1000000000000004E-3</v>
      </c>
      <c r="S564" s="113">
        <v>-7.000000000000001E-4</v>
      </c>
    </row>
    <row r="565" spans="1:19" x14ac:dyDescent="0.35">
      <c r="A565" s="110">
        <v>38798</v>
      </c>
      <c r="B565" s="112">
        <f>+LN(Prices!B562/Prices!B561)</f>
        <v>-2.1497476323074124E-2</v>
      </c>
      <c r="C565" s="113">
        <f>+LN(Prices!C562/Prices!C561)</f>
        <v>-2.2649796298201273E-3</v>
      </c>
      <c r="D565" s="113">
        <f>+LN(Prices!D562/Prices!D561)</f>
        <v>2.103265175888434E-2</v>
      </c>
      <c r="E565" s="113">
        <f>+LN(Prices!E562/Prices!E561)</f>
        <v>2.6807980875254663E-2</v>
      </c>
      <c r="F565" s="113">
        <f>+LN(Prices!F562/Prices!F561)</f>
        <v>4.6562201033105639E-4</v>
      </c>
      <c r="G565" s="113">
        <f>+LN(Prices!G562/Prices!G561)</f>
        <v>3.1875208530448819E-2</v>
      </c>
      <c r="H565" s="113">
        <f>+LN(Prices!H562/Prices!H561)</f>
        <v>2.2246950221111086E-3</v>
      </c>
      <c r="I565" s="113">
        <f>+LN(Prices!I562/Prices!I561)</f>
        <v>3.2221024648504582E-3</v>
      </c>
      <c r="J565" s="113">
        <f>+LN(Prices!J562/Prices!J561)</f>
        <v>-2.0345886977875742E-3</v>
      </c>
      <c r="K565" s="114">
        <f>+LN(Prices!K562/Prices!K561)</f>
        <v>1.0064018605924105E-2</v>
      </c>
      <c r="L565" s="118">
        <f>+LN(Prices!L562/Prices!L561)</f>
        <v>2.2993389828761157E-3</v>
      </c>
      <c r="M565" s="118">
        <f t="array" ref="M565">+MMULT(B565:K565,w)</f>
        <v>6.9895234617122718E-3</v>
      </c>
      <c r="P565">
        <v>20060322</v>
      </c>
      <c r="Q565" s="113">
        <v>6.1999999999999998E-3</v>
      </c>
      <c r="R565" s="113">
        <v>4.6999999999999993E-3</v>
      </c>
      <c r="S565" s="113">
        <v>1.9E-3</v>
      </c>
    </row>
    <row r="566" spans="1:19" x14ac:dyDescent="0.35">
      <c r="A566" s="110">
        <v>38799</v>
      </c>
      <c r="B566" s="112">
        <f>+LN(Prices!B563/Prices!B562)</f>
        <v>-1.1111673847286074E-2</v>
      </c>
      <c r="C566" s="113">
        <f>+LN(Prices!C563/Prices!C562)</f>
        <v>-2.4794359003487892E-2</v>
      </c>
      <c r="D566" s="113">
        <f>+LN(Prices!D563/Prices!D562)</f>
        <v>3.4519247041474611E-2</v>
      </c>
      <c r="E566" s="113">
        <f>+LN(Prices!E563/Prices!E562)</f>
        <v>-1.3673169852783112E-2</v>
      </c>
      <c r="F566" s="113">
        <f>+LN(Prices!F563/Prices!F562)</f>
        <v>-4.656220103311692E-4</v>
      </c>
      <c r="G566" s="113">
        <f>+LN(Prices!G563/Prices!G562)</f>
        <v>8.5197533447704862E-3</v>
      </c>
      <c r="H566" s="113">
        <f>+LN(Prices!H563/Prices!H562)</f>
        <v>-8.9286307443014312E-3</v>
      </c>
      <c r="I566" s="113">
        <f>+LN(Prices!I563/Prices!I562)</f>
        <v>-3.4233951346593823E-3</v>
      </c>
      <c r="J566" s="113">
        <f>+LN(Prices!J563/Prices!J562)</f>
        <v>1.0995481149058796E-2</v>
      </c>
      <c r="K566" s="114">
        <f>+LN(Prices!K563/Prices!K562)</f>
        <v>-1.4118157997647629E-2</v>
      </c>
      <c r="L566" s="118">
        <f>+LN(Prices!L563/Prices!L562)</f>
        <v>-3.3402579569782012E-3</v>
      </c>
      <c r="M566" s="118">
        <f t="array" ref="M566">+MMULT(B566:K566,w)</f>
        <v>-2.2480527055192805E-3</v>
      </c>
      <c r="P566">
        <v>20060323</v>
      </c>
      <c r="Q566" s="113">
        <v>-1.8E-3</v>
      </c>
      <c r="R566" s="113">
        <v>5.3E-3</v>
      </c>
      <c r="S566" s="113">
        <v>7.000000000000001E-4</v>
      </c>
    </row>
    <row r="567" spans="1:19" x14ac:dyDescent="0.35">
      <c r="A567" s="110">
        <v>38800</v>
      </c>
      <c r="B567" s="112">
        <f>+LN(Prices!B564/Prices!B563)</f>
        <v>5.9433802156132962E-3</v>
      </c>
      <c r="C567" s="113">
        <f>+LN(Prices!C564/Prices!C563)</f>
        <v>-3.3332138749036233E-3</v>
      </c>
      <c r="D567" s="113">
        <f>+LN(Prices!D564/Prices!D563)</f>
        <v>-1.8867930125766445E-3</v>
      </c>
      <c r="E567" s="113">
        <f>+LN(Prices!E564/Prices!E563)</f>
        <v>-7.2605271274901013E-4</v>
      </c>
      <c r="F567" s="113">
        <f>+LN(Prices!F564/Prices!F563)</f>
        <v>-2.3416274499035196E-3</v>
      </c>
      <c r="G567" s="113">
        <f>+LN(Prices!G564/Prices!G563)</f>
        <v>1.3342894581802656E-2</v>
      </c>
      <c r="H567" s="113">
        <f>+LN(Prices!H564/Prices!H563)</f>
        <v>-5.9030389262781967E-3</v>
      </c>
      <c r="I567" s="113">
        <f>+LN(Prices!I564/Prices!I563)</f>
        <v>-4.6502488357461572E-3</v>
      </c>
      <c r="J567" s="113">
        <f>+LN(Prices!J564/Prices!J563)</f>
        <v>3.8943973148747854E-2</v>
      </c>
      <c r="K567" s="114">
        <f>+LN(Prices!K564/Prices!K563)</f>
        <v>-5.0875938446722198E-3</v>
      </c>
      <c r="L567" s="118">
        <f>+LN(Prices!L564/Prices!L563)</f>
        <v>5.4200351157841645E-3</v>
      </c>
      <c r="M567" s="118">
        <f t="array" ref="M567">+MMULT(B567:K567,w)</f>
        <v>3.4301679289334436E-3</v>
      </c>
      <c r="P567">
        <v>20060324</v>
      </c>
      <c r="Q567" s="113">
        <v>2.2000000000000001E-3</v>
      </c>
      <c r="R567" s="113">
        <v>6.5000000000000006E-3</v>
      </c>
      <c r="S567" s="113">
        <v>2.3E-3</v>
      </c>
    </row>
    <row r="568" spans="1:19" x14ac:dyDescent="0.35">
      <c r="A568" s="110">
        <v>38803</v>
      </c>
      <c r="B568" s="112">
        <f>+LN(Prices!B565/Prices!B564)</f>
        <v>0</v>
      </c>
      <c r="C568" s="113">
        <f>+LN(Prices!C565/Prices!C564)</f>
        <v>-7.5282355016260908E-3</v>
      </c>
      <c r="D568" s="113">
        <f>+LN(Prices!D565/Prices!D564)</f>
        <v>-1.0123465134975257E-2</v>
      </c>
      <c r="E568" s="113">
        <f>+LN(Prices!E565/Prices!E564)</f>
        <v>3.6173856928454809E-3</v>
      </c>
      <c r="F568" s="113">
        <f>+LN(Prices!F565/Prices!F564)</f>
        <v>1.5333148432528946E-2</v>
      </c>
      <c r="G568" s="113">
        <f>+LN(Prices!G565/Prices!G564)</f>
        <v>7.6442345828654154E-3</v>
      </c>
      <c r="H568" s="113">
        <f>+LN(Prices!H565/Prices!H564)</f>
        <v>-6.2217395272527202E-3</v>
      </c>
      <c r="I568" s="113">
        <f>+LN(Prices!I565/Prices!I564)</f>
        <v>7.2685141660639926E-3</v>
      </c>
      <c r="J568" s="113">
        <f>+LN(Prices!J565/Prices!J564)</f>
        <v>-2.2391083788495136E-2</v>
      </c>
      <c r="K568" s="114">
        <f>+LN(Prices!K565/Prices!K564)</f>
        <v>7.6217172194354144E-3</v>
      </c>
      <c r="L568" s="118">
        <f>+LN(Prices!L565/Prices!L564)</f>
        <v>4.880313389172314E-4</v>
      </c>
      <c r="M568" s="118">
        <f t="array" ref="M568">+MMULT(B568:K568,w)</f>
        <v>-4.7795238586099552E-4</v>
      </c>
      <c r="P568">
        <v>20060327</v>
      </c>
      <c r="Q568" s="113">
        <v>-7.000000000000001E-4</v>
      </c>
      <c r="R568" s="113">
        <v>1.6000000000000001E-3</v>
      </c>
      <c r="S568" s="113">
        <v>1.9E-3</v>
      </c>
    </row>
    <row r="569" spans="1:19" x14ac:dyDescent="0.35">
      <c r="A569" s="110">
        <v>38804</v>
      </c>
      <c r="B569" s="112">
        <f>+LN(Prices!B566/Prices!B565)</f>
        <v>-4.0828391310616784E-3</v>
      </c>
      <c r="C569" s="113">
        <f>+LN(Prices!C566/Prices!C565)</f>
        <v>-1.3534836969018336E-2</v>
      </c>
      <c r="D569" s="113">
        <f>+LN(Prices!D566/Prices!D565)</f>
        <v>2.9450750036788546E-2</v>
      </c>
      <c r="E569" s="113">
        <f>+LN(Prices!E566/Prices!E565)</f>
        <v>-1.8226978727956533E-2</v>
      </c>
      <c r="F569" s="113">
        <f>+LN(Prices!F566/Prices!F565)</f>
        <v>-1.6739733947654042E-2</v>
      </c>
      <c r="G569" s="113">
        <f>+LN(Prices!G566/Prices!G565)</f>
        <v>-3.0220149301446946E-2</v>
      </c>
      <c r="H569" s="113">
        <f>+LN(Prices!H566/Prices!H565)</f>
        <v>1.240500824379125E-2</v>
      </c>
      <c r="I569" s="113">
        <f>+LN(Prices!I566/Prices!I565)</f>
        <v>-7.0662833502798681E-3</v>
      </c>
      <c r="J569" s="113">
        <f>+LN(Prices!J566/Prices!J565)</f>
        <v>-3.5728375221241983E-2</v>
      </c>
      <c r="K569" s="114">
        <f>+LN(Prices!K566/Prices!K565)</f>
        <v>-8.6397039413143566E-3</v>
      </c>
      <c r="L569" s="118">
        <f>+LN(Prices!L566/Prices!L565)</f>
        <v>-4.5323694173917024E-3</v>
      </c>
      <c r="M569" s="118">
        <f t="array" ref="M569">+MMULT(B569:K569,w)</f>
        <v>-9.2383142309393953E-3</v>
      </c>
      <c r="P569">
        <v>20060328</v>
      </c>
      <c r="Q569" s="113">
        <v>-6.0999999999999995E-3</v>
      </c>
      <c r="R569" s="113">
        <v>1.9E-3</v>
      </c>
      <c r="S569" s="113">
        <v>-2.9999999999999997E-4</v>
      </c>
    </row>
    <row r="570" spans="1:19" x14ac:dyDescent="0.35">
      <c r="A570" s="110">
        <v>38805</v>
      </c>
      <c r="B570" s="112">
        <f>+LN(Prices!B567/Prices!B566)</f>
        <v>4.4503296678344417E-3</v>
      </c>
      <c r="C570" s="113">
        <f>+LN(Prices!C567/Prices!C566)</f>
        <v>5.9827149194207292E-2</v>
      </c>
      <c r="D570" s="113">
        <f>+LN(Prices!D567/Prices!D566)</f>
        <v>5.2348079511016681E-3</v>
      </c>
      <c r="E570" s="113">
        <f>+LN(Prices!E567/Prices!E566)</f>
        <v>9.5200944469953936E-3</v>
      </c>
      <c r="F570" s="113">
        <f>+LN(Prices!F567/Prices!F566)</f>
        <v>1.1192593211070004E-2</v>
      </c>
      <c r="G570" s="113">
        <f>+LN(Prices!G567/Prices!G566)</f>
        <v>4.1235751222952616E-2</v>
      </c>
      <c r="H570" s="113">
        <f>+LN(Prices!H567/Prices!H566)</f>
        <v>1.749801623102366E-2</v>
      </c>
      <c r="I570" s="113">
        <f>+LN(Prices!I567/Prices!I566)</f>
        <v>2.7181286958568699E-2</v>
      </c>
      <c r="J570" s="113">
        <f>+LN(Prices!J567/Prices!J566)</f>
        <v>5.8496803250171489E-3</v>
      </c>
      <c r="K570" s="114">
        <f>+LN(Prices!K567/Prices!K566)</f>
        <v>1.218064274901986E-2</v>
      </c>
      <c r="L570" s="118">
        <f>+LN(Prices!L567/Prices!L566)</f>
        <v>1.8248173582087468E-2</v>
      </c>
      <c r="M570" s="118">
        <f t="array" ref="M570">+MMULT(B570:K570,w)</f>
        <v>1.941703519577908E-2</v>
      </c>
      <c r="P570">
        <v>20060329</v>
      </c>
      <c r="Q570" s="113">
        <v>8.6999999999999994E-3</v>
      </c>
      <c r="R570" s="113">
        <v>8.6E-3</v>
      </c>
      <c r="S570" s="113">
        <v>8.0000000000000004E-4</v>
      </c>
    </row>
    <row r="571" spans="1:19" x14ac:dyDescent="0.35">
      <c r="A571" s="110">
        <v>38806</v>
      </c>
      <c r="B571" s="112">
        <f>+LN(Prices!B568/Prices!B567)</f>
        <v>7.744070552123822E-3</v>
      </c>
      <c r="C571" s="113">
        <f>+LN(Prices!C568/Prices!C567)</f>
        <v>6.7198464054531136E-3</v>
      </c>
      <c r="D571" s="113">
        <f>+LN(Prices!D568/Prices!D567)</f>
        <v>-4.3090248268094706E-3</v>
      </c>
      <c r="E571" s="113">
        <f>+LN(Prices!E568/Prices!E567)</f>
        <v>4.3629183397828741E-3</v>
      </c>
      <c r="F571" s="113">
        <f>+LN(Prices!F568/Prices!F567)</f>
        <v>1.8372044400763381E-2</v>
      </c>
      <c r="G571" s="113">
        <f>+LN(Prices!G568/Prices!G567)</f>
        <v>-1.9706774307204758E-2</v>
      </c>
      <c r="H571" s="113">
        <f>+LN(Prices!H568/Prices!H567)</f>
        <v>9.5904283501421321E-3</v>
      </c>
      <c r="I571" s="113">
        <f>+LN(Prices!I568/Prices!I567)</f>
        <v>2.559490312735899E-3</v>
      </c>
      <c r="J571" s="113">
        <f>+LN(Prices!J568/Prices!J567)</f>
        <v>-2.0625362850627434E-2</v>
      </c>
      <c r="K571" s="114">
        <f>+LN(Prices!K568/Prices!K567)</f>
        <v>-6.0750621824685021E-3</v>
      </c>
      <c r="L571" s="118">
        <f>+LN(Prices!L568/Prices!L567)</f>
        <v>2.8366153138299267E-3</v>
      </c>
      <c r="M571" s="118">
        <f t="array" ref="M571">+MMULT(B571:K571,w)</f>
        <v>-1.3674258061089457E-4</v>
      </c>
      <c r="P571">
        <v>20060330</v>
      </c>
      <c r="Q571" s="113">
        <v>-1.6000000000000001E-3</v>
      </c>
      <c r="R571" s="113">
        <v>1.5E-3</v>
      </c>
      <c r="S571" s="113">
        <v>-1.6000000000000001E-3</v>
      </c>
    </row>
    <row r="572" spans="1:19" x14ac:dyDescent="0.35">
      <c r="A572" s="110">
        <v>38807</v>
      </c>
      <c r="B572" s="112">
        <f>+LN(Prices!B569/Prices!B568)</f>
        <v>-7.3834223291243859E-4</v>
      </c>
      <c r="C572" s="113">
        <f>+LN(Prices!C569/Prices!C568)</f>
        <v>-4.8100895486753985E-4</v>
      </c>
      <c r="D572" s="113">
        <f>+LN(Prices!D569/Prices!D568)</f>
        <v>-4.9474436104673817E-3</v>
      </c>
      <c r="E572" s="113">
        <f>+LN(Prices!E569/Prices!E568)</f>
        <v>-6.5553871291507962E-3</v>
      </c>
      <c r="F572" s="113">
        <f>+LN(Prices!F569/Prices!F568)</f>
        <v>-1.3749821157228333E-2</v>
      </c>
      <c r="G572" s="113">
        <f>+LN(Prices!G569/Prices!G568)</f>
        <v>1.2146600841119258E-2</v>
      </c>
      <c r="H572" s="113">
        <f>+LN(Prices!H569/Prices!H568)</f>
        <v>-3.8251412760434891E-3</v>
      </c>
      <c r="I572" s="113">
        <f>+LN(Prices!I569/Prices!I568)</f>
        <v>-4.7310389090008632E-3</v>
      </c>
      <c r="J572" s="113">
        <f>+LN(Prices!J569/Prices!J568)</f>
        <v>-1.2884073357107367E-2</v>
      </c>
      <c r="K572" s="114">
        <f>+LN(Prices!K569/Prices!K568)</f>
        <v>-1.2255322812503021E-2</v>
      </c>
      <c r="L572" s="118">
        <f>+LN(Prices!L569/Prices!L568)</f>
        <v>-2.9422646169362343E-3</v>
      </c>
      <c r="M572" s="118">
        <f t="array" ref="M572">+MMULT(B572:K572,w)</f>
        <v>-4.8020978598161974E-3</v>
      </c>
      <c r="P572">
        <v>20060331</v>
      </c>
      <c r="Q572" s="113">
        <v>-2.3E-3</v>
      </c>
      <c r="R572" s="113">
        <v>7.0999999999999995E-3</v>
      </c>
      <c r="S572" s="113">
        <v>-1.6000000000000001E-3</v>
      </c>
    </row>
    <row r="573" spans="1:19" x14ac:dyDescent="0.35">
      <c r="A573" s="110">
        <v>38810</v>
      </c>
      <c r="B573" s="112">
        <f>+LN(Prices!B570/Prices!B569)</f>
        <v>1.2781435813035993E-2</v>
      </c>
      <c r="C573" s="113">
        <f>+LN(Prices!C570/Prices!C569)</f>
        <v>-1.1154228902325121E-3</v>
      </c>
      <c r="D573" s="113">
        <f>+LN(Prices!D570/Prices!D569)</f>
        <v>-1.1598309226623783E-2</v>
      </c>
      <c r="E573" s="113">
        <f>+LN(Prices!E570/Prices!E569)</f>
        <v>7.2819673774834025E-3</v>
      </c>
      <c r="F573" s="113">
        <f>+LN(Prices!F570/Prices!F569)</f>
        <v>-3.6980979232524771E-3</v>
      </c>
      <c r="G573" s="113">
        <f>+LN(Prices!G570/Prices!G569)</f>
        <v>-3.0114320431798638E-2</v>
      </c>
      <c r="H573" s="113">
        <f>+LN(Prices!H570/Prices!H569)</f>
        <v>-1.0733555643108664E-2</v>
      </c>
      <c r="I573" s="113">
        <f>+LN(Prices!I570/Prices!I569)</f>
        <v>1.1198764543465734E-2</v>
      </c>
      <c r="J573" s="113">
        <f>+LN(Prices!J570/Prices!J569)</f>
        <v>6.029544952043459E-4</v>
      </c>
      <c r="K573" s="114">
        <f>+LN(Prices!K570/Prices!K569)</f>
        <v>-5.665661916739102E-3</v>
      </c>
      <c r="L573" s="118">
        <f>+LN(Prices!L570/Prices!L569)</f>
        <v>1.8238174435883635E-3</v>
      </c>
      <c r="M573" s="118">
        <f t="array" ref="M573">+MMULT(B573:K573,w)</f>
        <v>-3.1060245802565704E-3</v>
      </c>
      <c r="P573">
        <v>20060403</v>
      </c>
      <c r="Q573" s="113">
        <v>7.000000000000001E-4</v>
      </c>
      <c r="R573" s="113">
        <v>-8.3999999999999995E-3</v>
      </c>
      <c r="S573" s="113">
        <v>6.8000000000000005E-3</v>
      </c>
    </row>
    <row r="574" spans="1:19" x14ac:dyDescent="0.35">
      <c r="A574" s="110">
        <v>38811</v>
      </c>
      <c r="B574" s="112">
        <f>+LN(Prices!B571/Prices!B570)</f>
        <v>2.8995508686902914E-3</v>
      </c>
      <c r="C574" s="113">
        <f>+LN(Prices!C571/Prices!C570)</f>
        <v>-2.3908457818935011E-2</v>
      </c>
      <c r="D574" s="113">
        <f>+LN(Prices!D571/Prices!D570)</f>
        <v>6.6262666655313007E-3</v>
      </c>
      <c r="E574" s="113">
        <f>+LN(Prices!E571/Prices!E570)</f>
        <v>3.6173856928454809E-3</v>
      </c>
      <c r="F574" s="113">
        <f>+LN(Prices!F571/Prices!F570)</f>
        <v>-1.3915907515976646E-3</v>
      </c>
      <c r="G574" s="113">
        <f>+LN(Prices!G571/Prices!G570)</f>
        <v>-2.5928712187071011E-2</v>
      </c>
      <c r="H574" s="113">
        <f>+LN(Prices!H571/Prices!H570)</f>
        <v>1.7282010149098366E-2</v>
      </c>
      <c r="I574" s="113">
        <f>+LN(Prices!I571/Prices!I570)</f>
        <v>1.2235729842638465E-2</v>
      </c>
      <c r="J574" s="113">
        <f>+LN(Prices!J571/Prices!J570)</f>
        <v>7.5064156697087969E-3</v>
      </c>
      <c r="K574" s="114">
        <f>+LN(Prices!K571/Prices!K570)</f>
        <v>-2.593270345822009E-3</v>
      </c>
      <c r="L574" s="118">
        <f>+LN(Prices!L571/Prices!L570)</f>
        <v>5.7137671076032586E-3</v>
      </c>
      <c r="M574" s="118">
        <f t="array" ref="M574">+MMULT(B574:K574,w)</f>
        <v>-3.654672214912996E-4</v>
      </c>
      <c r="P574">
        <v>20060404</v>
      </c>
      <c r="Q574" s="113">
        <v>5.4000000000000003E-3</v>
      </c>
      <c r="R574" s="113">
        <v>-2.5000000000000001E-3</v>
      </c>
      <c r="S574" s="113">
        <v>2.0999999999999999E-3</v>
      </c>
    </row>
    <row r="575" spans="1:19" x14ac:dyDescent="0.35">
      <c r="A575" s="110">
        <v>38812</v>
      </c>
      <c r="B575" s="112">
        <f>+LN(Prices!B572/Prices!B571)</f>
        <v>3.6115644170360423E-3</v>
      </c>
      <c r="C575" s="113">
        <f>+LN(Prices!C572/Prices!C571)</f>
        <v>9.4170856675349385E-2</v>
      </c>
      <c r="D575" s="113">
        <f>+LN(Prices!D572/Prices!D571)</f>
        <v>3.1147796545223915E-4</v>
      </c>
      <c r="E575" s="113">
        <f>+LN(Prices!E572/Prices!E571)</f>
        <v>7.9139969550793571E-3</v>
      </c>
      <c r="F575" s="113">
        <f>+LN(Prices!F572/Prices!F571)</f>
        <v>6.0146061678991855E-3</v>
      </c>
      <c r="G575" s="113">
        <f>+LN(Prices!G572/Prices!G571)</f>
        <v>4.4594512085331356E-2</v>
      </c>
      <c r="H575" s="113">
        <f>+LN(Prices!H572/Prices!H571)</f>
        <v>1.5382842800396021E-2</v>
      </c>
      <c r="I575" s="113">
        <f>+LN(Prices!I572/Prices!I571)</f>
        <v>-2.7073757558431881E-3</v>
      </c>
      <c r="J575" s="113">
        <f>+LN(Prices!J572/Prices!J571)</f>
        <v>3.9588808494129747E-2</v>
      </c>
      <c r="K575" s="114">
        <f>+LN(Prices!K572/Prices!K571)</f>
        <v>9.2831954147880383E-3</v>
      </c>
      <c r="L575" s="118">
        <f>+LN(Prices!L572/Prices!L571)</f>
        <v>9.387508093290935E-3</v>
      </c>
      <c r="M575" s="118">
        <f t="array" ref="M575">+MMULT(B575:K575,w)</f>
        <v>2.181644852196182E-2</v>
      </c>
      <c r="P575">
        <v>20060405</v>
      </c>
      <c r="Q575" s="113">
        <v>4.1999999999999997E-3</v>
      </c>
      <c r="R575" s="113">
        <v>-1E-4</v>
      </c>
      <c r="S575" s="113">
        <v>2.7000000000000001E-3</v>
      </c>
    </row>
    <row r="576" spans="1:19" x14ac:dyDescent="0.35">
      <c r="A576" s="110">
        <v>38813</v>
      </c>
      <c r="B576" s="112">
        <f>+LN(Prices!B573/Prices!B572)</f>
        <v>-6.5111152857264135E-3</v>
      </c>
      <c r="C576" s="113">
        <f>+LN(Prices!C573/Prices!C572)</f>
        <v>5.8226757203839657E-2</v>
      </c>
      <c r="D576" s="113">
        <f>+LN(Prices!D573/Prices!D572)</f>
        <v>2.095608275513423E-2</v>
      </c>
      <c r="E576" s="113">
        <f>+LN(Prices!E573/Prices!E572)</f>
        <v>-1.0805329935175894E-2</v>
      </c>
      <c r="F576" s="113">
        <f>+LN(Prices!F573/Prices!F572)</f>
        <v>-2.3792145676660985E-2</v>
      </c>
      <c r="G576" s="113">
        <f>+LN(Prices!G573/Prices!G572)</f>
        <v>-1.4408964807575831E-2</v>
      </c>
      <c r="H576" s="113">
        <f>+LN(Prices!H573/Prices!H572)</f>
        <v>3.0852809713240795E-2</v>
      </c>
      <c r="I576" s="113">
        <f>+LN(Prices!I573/Prices!I572)</f>
        <v>1.74145538689021E-3</v>
      </c>
      <c r="J576" s="113">
        <f>+LN(Prices!J573/Prices!J572)</f>
        <v>-2.3028219733234527E-3</v>
      </c>
      <c r="K576" s="114">
        <f>+LN(Prices!K573/Prices!K572)</f>
        <v>-5.1452030624750131E-3</v>
      </c>
      <c r="L576" s="118">
        <f>+LN(Prices!L573/Prices!L572)</f>
        <v>3.7212667584950701E-3</v>
      </c>
      <c r="M576" s="118">
        <f t="array" ref="M576">+MMULT(B576:K576,w)</f>
        <v>4.8811524318167297E-3</v>
      </c>
      <c r="P576">
        <v>20060406</v>
      </c>
      <c r="Q576" s="113">
        <v>-1.5E-3</v>
      </c>
      <c r="R576" s="113">
        <v>1.9E-3</v>
      </c>
      <c r="S576" s="113">
        <v>-4.0000000000000002E-4</v>
      </c>
    </row>
    <row r="577" spans="1:19" x14ac:dyDescent="0.35">
      <c r="A577" s="110">
        <v>38814</v>
      </c>
      <c r="B577" s="112">
        <f>+LN(Prices!B574/Prices!B573)</f>
        <v>-1.130973902812602E-2</v>
      </c>
      <c r="C577" s="113">
        <f>+LN(Prices!C574/Prices!C573)</f>
        <v>-2.0562681749936633E-2</v>
      </c>
      <c r="D577" s="113">
        <f>+LN(Prices!D574/Prices!D573)</f>
        <v>-1.5985584792686258E-2</v>
      </c>
      <c r="E577" s="113">
        <f>+LN(Prices!E574/Prices!E573)</f>
        <v>-3.6355465994717426E-3</v>
      </c>
      <c r="F577" s="113">
        <f>+LN(Prices!F574/Prices!F573)</f>
        <v>-1.7625303278394469E-2</v>
      </c>
      <c r="G577" s="113">
        <f>+LN(Prices!G574/Prices!G573)</f>
        <v>-1.1034103763634109E-2</v>
      </c>
      <c r="H577" s="113">
        <f>+LN(Prices!H574/Prices!H573)</f>
        <v>-3.7570556325317944E-2</v>
      </c>
      <c r="I577" s="113">
        <f>+LN(Prices!I574/Prices!I573)</f>
        <v>3.8558880965541701E-3</v>
      </c>
      <c r="J577" s="113">
        <f>+LN(Prices!J574/Prices!J573)</f>
        <v>-2.9538629534352188E-2</v>
      </c>
      <c r="K577" s="114">
        <f>+LN(Prices!K574/Prices!K573)</f>
        <v>-7.2493971774664819E-3</v>
      </c>
      <c r="L577" s="118">
        <f>+LN(Prices!L574/Prices!L573)</f>
        <v>-9.3408684990092389E-3</v>
      </c>
      <c r="M577" s="118">
        <f t="array" ref="M577">+MMULT(B577:K577,w)</f>
        <v>-1.506556541528317E-2</v>
      </c>
      <c r="P577">
        <v>20060407</v>
      </c>
      <c r="Q577" s="113">
        <v>-1.0200000000000001E-2</v>
      </c>
      <c r="R577" s="113">
        <v>-1.1000000000000001E-3</v>
      </c>
      <c r="S577" s="113">
        <v>-1.5E-3</v>
      </c>
    </row>
    <row r="578" spans="1:19" x14ac:dyDescent="0.35">
      <c r="A578" s="110">
        <v>38817</v>
      </c>
      <c r="B578" s="112">
        <f>+LN(Prices!B575/Prices!B574)</f>
        <v>1.4650976466499433E-3</v>
      </c>
      <c r="C578" s="113">
        <f>+LN(Prices!C575/Prices!C574)</f>
        <v>-1.6181169958749422E-2</v>
      </c>
      <c r="D578" s="113">
        <f>+LN(Prices!D575/Prices!D574)</f>
        <v>8.6393625907076402E-3</v>
      </c>
      <c r="E578" s="113">
        <f>+LN(Prices!E575/Prices!E574)</f>
        <v>5.802923854037135E-3</v>
      </c>
      <c r="F578" s="113">
        <f>+LN(Prices!F575/Prices!F574)</f>
        <v>8.6139860242873973E-3</v>
      </c>
      <c r="G578" s="113">
        <f>+LN(Prices!G575/Prices!G574)</f>
        <v>1.1034103763634232E-2</v>
      </c>
      <c r="H578" s="113">
        <f>+LN(Prices!H575/Prices!H574)</f>
        <v>-1.3025964369354704E-2</v>
      </c>
      <c r="I578" s="113">
        <f>+LN(Prices!I575/Prices!I574)</f>
        <v>-7.3396126068862623E-3</v>
      </c>
      <c r="J578" s="113">
        <f>+LN(Prices!J575/Prices!J574)</f>
        <v>2.5785196515071756E-2</v>
      </c>
      <c r="K578" s="114">
        <f>+LN(Prices!K575/Prices!K574)</f>
        <v>6.2198476815248293E-3</v>
      </c>
      <c r="L578" s="118">
        <f>+LN(Prices!L575/Prices!L574)</f>
        <v>-2.4230885009670286E-3</v>
      </c>
      <c r="M578" s="118">
        <f t="array" ref="M578">+MMULT(B578:K578,w)</f>
        <v>3.101377114092255E-3</v>
      </c>
      <c r="P578">
        <v>20060410</v>
      </c>
      <c r="Q578" s="113">
        <v>-2.0000000000000001E-4</v>
      </c>
      <c r="R578" s="113">
        <v>-4.4000000000000003E-3</v>
      </c>
      <c r="S578" s="113">
        <v>1.9E-3</v>
      </c>
    </row>
    <row r="579" spans="1:19" x14ac:dyDescent="0.35">
      <c r="A579" s="110">
        <v>38818</v>
      </c>
      <c r="B579" s="112">
        <f>+LN(Prices!B576/Prices!B575)</f>
        <v>-5.8777764323867188E-3</v>
      </c>
      <c r="C579" s="113">
        <f>+LN(Prices!C576/Prices!C575)</f>
        <v>-9.9419708490995247E-3</v>
      </c>
      <c r="D579" s="113">
        <f>+LN(Prices!D576/Prices!D575)</f>
        <v>-3.6287997800715989E-2</v>
      </c>
      <c r="E579" s="113">
        <f>+LN(Prices!E576/Prices!E575)</f>
        <v>7.2395572553107974E-4</v>
      </c>
      <c r="F579" s="113">
        <f>+LN(Prices!F576/Prices!F575)</f>
        <v>1.9036051674846909E-3</v>
      </c>
      <c r="G579" s="113">
        <f>+LN(Prices!G576/Prices!G575)</f>
        <v>9.5121379536451476E-3</v>
      </c>
      <c r="H579" s="113">
        <f>+LN(Prices!H576/Prices!H575)</f>
        <v>-1.5137209356973538E-2</v>
      </c>
      <c r="I579" s="113">
        <f>+LN(Prices!I576/Prices!I575)</f>
        <v>-3.6901068684270701E-3</v>
      </c>
      <c r="J579" s="113">
        <f>+LN(Prices!J576/Prices!J575)</f>
        <v>-6.3842352651747444E-3</v>
      </c>
      <c r="K579" s="114">
        <f>+LN(Prices!K576/Prices!K575)</f>
        <v>-1.0388009812942221E-2</v>
      </c>
      <c r="L579" s="118">
        <f>+LN(Prices!L576/Prices!L575)</f>
        <v>-8.4481377412117652E-3</v>
      </c>
      <c r="M579" s="118">
        <f t="array" ref="M579">+MMULT(B579:K579,w)</f>
        <v>-7.55676075390589E-3</v>
      </c>
      <c r="P579">
        <v>20060411</v>
      </c>
      <c r="Q579" s="113">
        <v>-8.3000000000000001E-3</v>
      </c>
      <c r="R579" s="113">
        <v>-6.7000000000000002E-3</v>
      </c>
      <c r="S579" s="113">
        <v>8.0000000000000004E-4</v>
      </c>
    </row>
    <row r="580" spans="1:19" x14ac:dyDescent="0.35">
      <c r="A580" s="110">
        <v>38819</v>
      </c>
      <c r="B580" s="112">
        <f>+LN(Prices!B577/Prices!B576)</f>
        <v>2.576057473849187E-3</v>
      </c>
      <c r="C580" s="113">
        <f>+LN(Prices!C577/Prices!C576)</f>
        <v>-1.9015303897391179E-2</v>
      </c>
      <c r="D580" s="113">
        <f>+LN(Prices!D577/Prices!D576)</f>
        <v>-9.2815516686737595E-3</v>
      </c>
      <c r="E580" s="113">
        <f>+LN(Prices!E577/Prices!E576)</f>
        <v>-4.3439659411780851E-3</v>
      </c>
      <c r="F580" s="113">
        <f>+LN(Prices!F577/Prices!F576)</f>
        <v>-4.7947133992693223E-4</v>
      </c>
      <c r="G580" s="113">
        <f>+LN(Prices!G577/Prices!G576)</f>
        <v>6.988148633928163E-3</v>
      </c>
      <c r="H580" s="113">
        <f>+LN(Prices!H577/Prices!H576)</f>
        <v>1.9393273843776424E-3</v>
      </c>
      <c r="I580" s="113">
        <f>+LN(Prices!I577/Prices!I576)</f>
        <v>-8.2065514107464918E-3</v>
      </c>
      <c r="J580" s="113">
        <f>+LN(Prices!J577/Prices!J576)</f>
        <v>3.067461368632907E-2</v>
      </c>
      <c r="K580" s="114">
        <f>+LN(Prices!K577/Prices!K576)</f>
        <v>-2.0906143125480245E-3</v>
      </c>
      <c r="L580" s="118">
        <f>+LN(Prices!L577/Prices!L576)</f>
        <v>2.0532977500532483E-4</v>
      </c>
      <c r="M580" s="118">
        <f t="array" ref="M580">+MMULT(B580:K580,w)</f>
        <v>-1.239311391980412E-4</v>
      </c>
      <c r="P580">
        <v>20060412</v>
      </c>
      <c r="Q580" s="113">
        <v>1.9E-3</v>
      </c>
      <c r="R580" s="113">
        <v>6.0000000000000001E-3</v>
      </c>
      <c r="S580" s="113">
        <v>-8.0000000000000004E-4</v>
      </c>
    </row>
    <row r="581" spans="1:19" x14ac:dyDescent="0.35">
      <c r="A581" s="110">
        <v>38820</v>
      </c>
      <c r="B581" s="112">
        <f>+LN(Prices!B578/Prices!B577)</f>
        <v>-4.7919565564642176E-3</v>
      </c>
      <c r="C581" s="113">
        <f>+LN(Prices!C578/Prices!C577)</f>
        <v>-3.6142819907002853E-3</v>
      </c>
      <c r="D581" s="113">
        <f>+LN(Prices!D578/Prices!D577)</f>
        <v>9.6416526832827432E-4</v>
      </c>
      <c r="E581" s="113">
        <f>+LN(Prices!E578/Prices!E577)</f>
        <v>-7.2872795659340754E-3</v>
      </c>
      <c r="F581" s="113">
        <f>+LN(Prices!F578/Prices!F577)</f>
        <v>7.5871834265494069E-3</v>
      </c>
      <c r="G581" s="113">
        <f>+LN(Prices!G578/Prices!G577)</f>
        <v>1.6232440686000035E-2</v>
      </c>
      <c r="H581" s="113">
        <f>+LN(Prices!H578/Prices!H577)</f>
        <v>1.34709940868157E-2</v>
      </c>
      <c r="I581" s="113">
        <f>+LN(Prices!I578/Prices!I577)</f>
        <v>9.9552559417351947E-3</v>
      </c>
      <c r="J581" s="113">
        <f>+LN(Prices!J578/Prices!J577)</f>
        <v>-0.1078103425685563</v>
      </c>
      <c r="K581" s="114">
        <f>+LN(Prices!K578/Prices!K577)</f>
        <v>1.7116588268607947E-2</v>
      </c>
      <c r="L581" s="118">
        <f>+LN(Prices!L578/Prices!L577)</f>
        <v>4.284692315506964E-3</v>
      </c>
      <c r="M581" s="118">
        <f t="array" ref="M581">+MMULT(B581:K581,w)</f>
        <v>-5.817723300361833E-3</v>
      </c>
      <c r="P581">
        <v>20060413</v>
      </c>
      <c r="Q581" s="113">
        <v>1.1999999999999999E-3</v>
      </c>
      <c r="R581" s="113">
        <v>3.9000000000000003E-3</v>
      </c>
      <c r="S581" s="113">
        <v>-1.7000000000000001E-3</v>
      </c>
    </row>
    <row r="582" spans="1:19" x14ac:dyDescent="0.35">
      <c r="A582" s="110">
        <v>38824</v>
      </c>
      <c r="B582" s="112">
        <f>+LN(Prices!B579/Prices!B578)</f>
        <v>-8.5340462874612961E-3</v>
      </c>
      <c r="C582" s="113">
        <f>+LN(Prices!C579/Prices!C578)</f>
        <v>-2.5263580890007121E-2</v>
      </c>
      <c r="D582" s="113">
        <f>+LN(Prices!D579/Prices!D578)</f>
        <v>-5.1529904684054009E-3</v>
      </c>
      <c r="E582" s="113">
        <f>+LN(Prices!E579/Prices!E578)</f>
        <v>4.3833411206683831E-3</v>
      </c>
      <c r="F582" s="113">
        <f>+LN(Prices!F579/Prices!F578)</f>
        <v>-1.5227119698850568E-2</v>
      </c>
      <c r="G582" s="113">
        <f>+LN(Prices!G579/Prices!G578)</f>
        <v>3.425244082125493E-4</v>
      </c>
      <c r="H582" s="113">
        <f>+LN(Prices!H579/Prices!H578)</f>
        <v>-3.7561794998403841E-2</v>
      </c>
      <c r="I582" s="113">
        <f>+LN(Prices!I579/Prices!I578)</f>
        <v>-8.9743718526243514E-3</v>
      </c>
      <c r="J582" s="113">
        <f>+LN(Prices!J579/Prices!J578)</f>
        <v>-3.8466280827796052E-2</v>
      </c>
      <c r="K582" s="114">
        <f>+LN(Prices!K579/Prices!K578)</f>
        <v>-1.3459189460066582E-2</v>
      </c>
      <c r="L582" s="118">
        <f>+LN(Prices!L579/Prices!L578)</f>
        <v>-1.0421684336923281E-2</v>
      </c>
      <c r="M582" s="118">
        <f t="array" ref="M582">+MMULT(B582:K582,w)</f>
        <v>-1.479135089547343E-2</v>
      </c>
      <c r="P582">
        <v>20060417</v>
      </c>
      <c r="Q582" s="113">
        <v>-2.8000000000000004E-3</v>
      </c>
      <c r="R582" s="113">
        <v>-2.9999999999999997E-4</v>
      </c>
      <c r="S582" s="113">
        <v>4.4000000000000003E-3</v>
      </c>
    </row>
    <row r="583" spans="1:19" x14ac:dyDescent="0.35">
      <c r="A583" s="110">
        <v>38825</v>
      </c>
      <c r="B583" s="112">
        <f>+LN(Prices!B580/Prices!B579)</f>
        <v>1.4060166631014503E-2</v>
      </c>
      <c r="C583" s="113">
        <f>+LN(Prices!C580/Prices!C579)</f>
        <v>2.1513937038989434E-2</v>
      </c>
      <c r="D583" s="113">
        <f>+LN(Prices!D580/Prices!D579)</f>
        <v>1.0599103560996114E-2</v>
      </c>
      <c r="E583" s="113">
        <f>+LN(Prices!E580/Prices!E579)</f>
        <v>1.8745417999674163E-2</v>
      </c>
      <c r="F583" s="113">
        <f>+LN(Prices!F580/Prices!F579)</f>
        <v>2.882333358080259E-2</v>
      </c>
      <c r="G583" s="113">
        <f>+LN(Prices!G580/Prices!G579)</f>
        <v>2.0339684237122783E-2</v>
      </c>
      <c r="H583" s="113">
        <f>+LN(Prices!H580/Prices!H579)</f>
        <v>2.823388099897526E-2</v>
      </c>
      <c r="I583" s="113">
        <f>+LN(Prices!I580/Prices!I579)</f>
        <v>1.9601332504790937E-2</v>
      </c>
      <c r="J583" s="113">
        <f>+LN(Prices!J580/Prices!J579)</f>
        <v>2.0379162336652046E-2</v>
      </c>
      <c r="K583" s="114">
        <f>+LN(Prices!K580/Prices!K579)</f>
        <v>1.0365152343930321E-2</v>
      </c>
      <c r="L583" s="118">
        <f>+LN(Prices!L580/Prices!L579)</f>
        <v>1.8895843071369128E-2</v>
      </c>
      <c r="M583" s="118">
        <f t="array" ref="M583">+MMULT(B583:K583,w)</f>
        <v>1.9266117123294815E-2</v>
      </c>
      <c r="P583">
        <v>20060418</v>
      </c>
      <c r="Q583" s="113">
        <v>1.7100000000000001E-2</v>
      </c>
      <c r="R583" s="113">
        <v>6.1999999999999998E-3</v>
      </c>
      <c r="S583" s="113">
        <v>2.9999999999999997E-4</v>
      </c>
    </row>
    <row r="584" spans="1:19" x14ac:dyDescent="0.35">
      <c r="A584" s="110">
        <v>38826</v>
      </c>
      <c r="B584" s="112">
        <f>+LN(Prices!B581/Prices!B580)</f>
        <v>-7.0031329294573579E-3</v>
      </c>
      <c r="C584" s="113">
        <f>+LN(Prices!C581/Prices!C580)</f>
        <v>-8.6510075113290716E-3</v>
      </c>
      <c r="D584" s="113">
        <f>+LN(Prices!D581/Prices!D580)</f>
        <v>6.9120658848955172E-2</v>
      </c>
      <c r="E584" s="113">
        <f>+LN(Prices!E581/Prices!E580)</f>
        <v>2.1898848428438755E-2</v>
      </c>
      <c r="F584" s="113">
        <f>+LN(Prices!F581/Prices!F580)</f>
        <v>-9.8266775632602187E-3</v>
      </c>
      <c r="G584" s="113">
        <f>+LN(Prices!G581/Prices!G580)</f>
        <v>4.2056131988087823E-2</v>
      </c>
      <c r="H584" s="113">
        <f>+LN(Prices!H581/Prices!H580)</f>
        <v>1.6673886361648356E-2</v>
      </c>
      <c r="I584" s="113">
        <f>+LN(Prices!I581/Prices!I580)</f>
        <v>8.9932591911447406E-3</v>
      </c>
      <c r="J584" s="113">
        <f>+LN(Prices!J581/Prices!J580)</f>
        <v>9.8774102399049723E-3</v>
      </c>
      <c r="K584" s="114">
        <f>+LN(Prices!K581/Prices!K580)</f>
        <v>8.7306601162440954E-3</v>
      </c>
      <c r="L584" s="118">
        <f>+LN(Prices!L581/Prices!L580)</f>
        <v>4.2766226744583233E-3</v>
      </c>
      <c r="M584" s="118">
        <f t="array" ref="M584">+MMULT(B584:K584,w)</f>
        <v>1.5187003717037727E-2</v>
      </c>
      <c r="P584">
        <v>20060419</v>
      </c>
      <c r="Q584" s="113">
        <v>3.3E-3</v>
      </c>
      <c r="R584" s="113">
        <v>8.3000000000000001E-3</v>
      </c>
      <c r="S584" s="113">
        <v>1.4000000000000002E-3</v>
      </c>
    </row>
    <row r="585" spans="1:19" x14ac:dyDescent="0.35">
      <c r="A585" s="110">
        <v>38827</v>
      </c>
      <c r="B585" s="112">
        <f>+LN(Prices!B582/Prices!B581)</f>
        <v>0</v>
      </c>
      <c r="C585" s="113">
        <f>+LN(Prices!C582/Prices!C581)</f>
        <v>2.9711826312006841E-2</v>
      </c>
      <c r="D585" s="113">
        <f>+LN(Prices!D582/Prices!D581)</f>
        <v>-5.0814636317802041E-3</v>
      </c>
      <c r="E585" s="113">
        <f>+LN(Prices!E582/Prices!E581)</f>
        <v>-1.1247062323199627E-2</v>
      </c>
      <c r="F585" s="113">
        <f>+LN(Prices!F582/Prices!F581)</f>
        <v>-1.087724840531424E-2</v>
      </c>
      <c r="G585" s="113">
        <f>+LN(Prices!G582/Prices!G581)</f>
        <v>9.6478541009890331E-4</v>
      </c>
      <c r="H585" s="113">
        <f>+LN(Prices!H582/Prices!H581)</f>
        <v>-1.5021448640559026E-2</v>
      </c>
      <c r="I585" s="113">
        <f>+LN(Prices!I582/Prices!I581)</f>
        <v>-1.2651395767412225E-2</v>
      </c>
      <c r="J585" s="113">
        <f>+LN(Prices!J582/Prices!J581)</f>
        <v>-5.0858342300058486E-3</v>
      </c>
      <c r="K585" s="114">
        <f>+LN(Prices!K582/Prices!K581)</f>
        <v>-5.6366230001079869E-3</v>
      </c>
      <c r="L585" s="118">
        <f>+LN(Prices!L582/Prices!L581)</f>
        <v>-2.9685780144430374E-3</v>
      </c>
      <c r="M585" s="118">
        <f t="array" ref="M585">+MMULT(B585:K585,w)</f>
        <v>-3.4924464276273417E-3</v>
      </c>
      <c r="P585">
        <v>20060420</v>
      </c>
      <c r="Q585" s="113">
        <v>1E-4</v>
      </c>
      <c r="R585" s="113">
        <v>-4.0999999999999995E-3</v>
      </c>
      <c r="S585" s="113">
        <v>-2.9999999999999997E-4</v>
      </c>
    </row>
    <row r="586" spans="1:19" x14ac:dyDescent="0.35">
      <c r="A586" s="110">
        <v>38828</v>
      </c>
      <c r="B586" s="112">
        <f>+LN(Prices!B583/Prices!B582)</f>
        <v>4.4289684450344365E-3</v>
      </c>
      <c r="C586" s="113">
        <f>+LN(Prices!C583/Prices!C582)</f>
        <v>-8.7553503679971816E-3</v>
      </c>
      <c r="D586" s="113">
        <f>+LN(Prices!D583/Prices!D582)</f>
        <v>-1.4488632562316913E-2</v>
      </c>
      <c r="E586" s="113">
        <f>+LN(Prices!E583/Prices!E582)</f>
        <v>9.145082369921868E-3</v>
      </c>
      <c r="F586" s="113">
        <f>+LN(Prices!F583/Prices!F582)</f>
        <v>-1.6787336670427439E-2</v>
      </c>
      <c r="G586" s="113">
        <f>+LN(Prices!G583/Prices!G582)</f>
        <v>-1.001462093001684E-2</v>
      </c>
      <c r="H586" s="113">
        <f>+LN(Prices!H583/Prices!H582)</f>
        <v>-8.5671382080233366E-3</v>
      </c>
      <c r="I586" s="113">
        <f>+LN(Prices!I583/Prices!I582)</f>
        <v>-8.7175286068877332E-3</v>
      </c>
      <c r="J586" s="113">
        <f>+LN(Prices!J583/Prices!J582)</f>
        <v>1.1091858290217787E-2</v>
      </c>
      <c r="K586" s="114">
        <f>+LN(Prices!K583/Prices!K582)</f>
        <v>-2.0257330586148606E-2</v>
      </c>
      <c r="L586" s="118">
        <f>+LN(Prices!L583/Prices!L582)</f>
        <v>-1.1565261313469922E-2</v>
      </c>
      <c r="M586" s="118">
        <f t="array" ref="M586">+MMULT(B586:K586,w)</f>
        <v>-6.2922028826643966E-3</v>
      </c>
      <c r="P586">
        <v>20060421</v>
      </c>
      <c r="Q586" s="113">
        <v>-1E-3</v>
      </c>
      <c r="R586" s="113">
        <v>-2.5000000000000001E-3</v>
      </c>
      <c r="S586" s="113">
        <v>5.1000000000000004E-3</v>
      </c>
    </row>
    <row r="587" spans="1:19" x14ac:dyDescent="0.35">
      <c r="A587" s="110">
        <v>38831</v>
      </c>
      <c r="B587" s="112">
        <f>+LN(Prices!B584/Prices!B583)</f>
        <v>-1.4726557317075147E-3</v>
      </c>
      <c r="C587" s="113">
        <f>+LN(Prices!C584/Prices!C583)</f>
        <v>-1.9432939252474989E-2</v>
      </c>
      <c r="D587" s="113">
        <f>+LN(Prices!D584/Prices!D583)</f>
        <v>3.6418856641359191E-3</v>
      </c>
      <c r="E587" s="113">
        <f>+LN(Prices!E584/Prices!E583)</f>
        <v>1.3908613604474649E-2</v>
      </c>
      <c r="F587" s="113">
        <f>+LN(Prices!F584/Prices!F583)</f>
        <v>-1.9037801611602637E-2</v>
      </c>
      <c r="G587" s="113">
        <f>+LN(Prices!G584/Prices!G583)</f>
        <v>1.4184634991956381E-2</v>
      </c>
      <c r="H587" s="113">
        <f>+LN(Prices!H584/Prices!H583)</f>
        <v>-6.683399982067492E-3</v>
      </c>
      <c r="I587" s="113">
        <f>+LN(Prices!I584/Prices!I583)</f>
        <v>1.7552773481564074E-2</v>
      </c>
      <c r="J587" s="113">
        <f>+LN(Prices!J584/Prices!J583)</f>
        <v>3.3470741377906121E-2</v>
      </c>
      <c r="K587" s="114">
        <f>+LN(Prices!K584/Prices!K583)</f>
        <v>-7.8987089333416027E-3</v>
      </c>
      <c r="L587" s="118">
        <f>+LN(Prices!L584/Prices!L583)</f>
        <v>-1.5107777521777715E-3</v>
      </c>
      <c r="M587" s="118">
        <f t="array" ref="M587">+MMULT(B587:K587,w)</f>
        <v>2.8233143608842911E-3</v>
      </c>
      <c r="P587">
        <v>20060424</v>
      </c>
      <c r="Q587" s="113">
        <v>-3.0000000000000001E-3</v>
      </c>
      <c r="R587" s="113">
        <v>-4.0999999999999995E-3</v>
      </c>
      <c r="S587" s="113">
        <v>1.2999999999999999E-3</v>
      </c>
    </row>
    <row r="588" spans="1:19" x14ac:dyDescent="0.35">
      <c r="A588" s="110">
        <v>38832</v>
      </c>
      <c r="B588" s="112">
        <f>+LN(Prices!B585/Prices!B584)</f>
        <v>0</v>
      </c>
      <c r="C588" s="113">
        <f>+LN(Prices!C585/Prices!C584)</f>
        <v>6.3714027821326173E-3</v>
      </c>
      <c r="D588" s="113">
        <f>+LN(Prices!D585/Prices!D584)</f>
        <v>-3.1387191903674998E-2</v>
      </c>
      <c r="E588" s="113">
        <f>+LN(Prices!E585/Prices!E584)</f>
        <v>1.1676058741774362E-2</v>
      </c>
      <c r="F588" s="113">
        <f>+LN(Prices!F585/Prices!F584)</f>
        <v>8.8337944712786141E-3</v>
      </c>
      <c r="G588" s="113">
        <f>+LN(Prices!G585/Prices!G584)</f>
        <v>1.398624197473987E-2</v>
      </c>
      <c r="H588" s="113">
        <f>+LN(Prices!H585/Prices!H584)</f>
        <v>-6.728368528684644E-3</v>
      </c>
      <c r="I588" s="113">
        <f>+LN(Prices!I585/Prices!I584)</f>
        <v>-1.541415023811557E-2</v>
      </c>
      <c r="J588" s="113">
        <f>+LN(Prices!J585/Prices!J584)</f>
        <v>1.8121909395654785E-2</v>
      </c>
      <c r="K588" s="114">
        <f>+LN(Prices!K585/Prices!K584)</f>
        <v>1.2609512142557712E-2</v>
      </c>
      <c r="L588" s="118">
        <f>+LN(Prices!L585/Prices!L584)</f>
        <v>-2.9167457611753152E-3</v>
      </c>
      <c r="M588" s="118">
        <f t="array" ref="M588">+MMULT(B588:K588,w)</f>
        <v>1.8069208837662753E-3</v>
      </c>
      <c r="P588">
        <v>20060425</v>
      </c>
      <c r="Q588" s="113">
        <v>-4.4000000000000003E-3</v>
      </c>
      <c r="R588" s="113">
        <v>4.8999999999999998E-3</v>
      </c>
      <c r="S588" s="113">
        <v>-7.000000000000001E-4</v>
      </c>
    </row>
    <row r="589" spans="1:19" x14ac:dyDescent="0.35">
      <c r="A589" s="110">
        <v>38833</v>
      </c>
      <c r="B589" s="112">
        <f>+LN(Prices!B586/Prices!B585)</f>
        <v>-3.7073681014765662E-4</v>
      </c>
      <c r="C589" s="113">
        <f>+LN(Prices!C586/Prices!C585)</f>
        <v>2.9481587230367694E-2</v>
      </c>
      <c r="D589" s="113">
        <f>+LN(Prices!D586/Prices!D585)</f>
        <v>3.1084207505053599E-2</v>
      </c>
      <c r="E589" s="113">
        <f>+LN(Prices!E586/Prices!E585)</f>
        <v>4.7671787365885301E-3</v>
      </c>
      <c r="F589" s="113">
        <f>+LN(Prices!F586/Prices!F585)</f>
        <v>1.2622541587282619E-2</v>
      </c>
      <c r="G589" s="113">
        <f>+LN(Prices!G586/Prices!G585)</f>
        <v>-6.3331433970225852E-3</v>
      </c>
      <c r="H589" s="113">
        <f>+LN(Prices!H586/Prices!H585)</f>
        <v>6.7283685286845148E-3</v>
      </c>
      <c r="I589" s="113">
        <f>+LN(Prices!I586/Prices!I585)</f>
        <v>-8.188947462229576E-3</v>
      </c>
      <c r="J589" s="113">
        <f>+LN(Prices!J586/Prices!J585)</f>
        <v>-1.8426740978567051E-2</v>
      </c>
      <c r="K589" s="114">
        <f>+LN(Prices!K586/Prices!K585)</f>
        <v>1.7601698449984021E-2</v>
      </c>
      <c r="L589" s="118">
        <f>+LN(Prices!L586/Prices!L585)</f>
        <v>4.2894875895324412E-4</v>
      </c>
      <c r="M589" s="118">
        <f t="array" ref="M589">+MMULT(B589:K589,w)</f>
        <v>6.8966013389994123E-3</v>
      </c>
      <c r="P589">
        <v>20060426</v>
      </c>
      <c r="Q589" s="113">
        <v>2E-3</v>
      </c>
      <c r="R589" s="113">
        <v>-8.0000000000000004E-4</v>
      </c>
      <c r="S589" s="113">
        <v>2.3E-3</v>
      </c>
    </row>
    <row r="590" spans="1:19" x14ac:dyDescent="0.35">
      <c r="A590" s="110">
        <v>38834</v>
      </c>
      <c r="B590" s="112">
        <f>+LN(Prices!B587/Prices!B586)</f>
        <v>5.5200145510769152E-3</v>
      </c>
      <c r="C590" s="113">
        <f>+LN(Prices!C587/Prices!C586)</f>
        <v>1.7598964127575487E-2</v>
      </c>
      <c r="D590" s="113">
        <f>+LN(Prices!D587/Prices!D586)</f>
        <v>6.0423144559626617E-3</v>
      </c>
      <c r="E590" s="113">
        <f>+LN(Prices!E587/Prices!E586)</f>
        <v>1.4166678390640119E-2</v>
      </c>
      <c r="F590" s="113">
        <f>+LN(Prices!F587/Prices!F586)</f>
        <v>1.1984811903178766E-2</v>
      </c>
      <c r="G590" s="113">
        <f>+LN(Prices!G587/Prices!G586)</f>
        <v>-6.0538658684117256E-3</v>
      </c>
      <c r="H590" s="113">
        <f>+LN(Prices!H587/Prices!H586)</f>
        <v>-1.3980150466523526E-3</v>
      </c>
      <c r="I590" s="113">
        <f>+LN(Prices!I587/Prices!I586)</f>
        <v>1.8425989401936179E-2</v>
      </c>
      <c r="J590" s="113">
        <f>+LN(Prices!J587/Prices!J586)</f>
        <v>0</v>
      </c>
      <c r="K590" s="114">
        <f>+LN(Prices!K587/Prices!K586)</f>
        <v>2.98218912178633E-2</v>
      </c>
      <c r="L590" s="118">
        <f>+LN(Prices!L587/Prices!L586)</f>
        <v>8.7385840961296118E-3</v>
      </c>
      <c r="M590" s="118">
        <f t="array" ref="M590">+MMULT(B590:K590,w)</f>
        <v>9.6108783133169364E-3</v>
      </c>
      <c r="P590">
        <v>20060427</v>
      </c>
      <c r="Q590" s="113">
        <v>2.3999999999999998E-3</v>
      </c>
      <c r="R590" s="113">
        <v>-9.300000000000001E-3</v>
      </c>
      <c r="S590" s="113">
        <v>-1E-4</v>
      </c>
    </row>
    <row r="591" spans="1:19" x14ac:dyDescent="0.35">
      <c r="A591" s="110">
        <v>38835</v>
      </c>
      <c r="B591" s="112">
        <f>+LN(Prices!B588/Prices!B587)</f>
        <v>-0.12076926059301463</v>
      </c>
      <c r="C591" s="113">
        <f>+LN(Prices!C588/Prices!C587)</f>
        <v>1.4736121977521137E-2</v>
      </c>
      <c r="D591" s="113">
        <f>+LN(Prices!D588/Prices!D587)</f>
        <v>-1.2731302606759233E-2</v>
      </c>
      <c r="E591" s="113">
        <f>+LN(Prices!E588/Prices!E587)</f>
        <v>-2.3037144427987832E-2</v>
      </c>
      <c r="F591" s="113">
        <f>+LN(Prices!F588/Prices!F587)</f>
        <v>-1.4320809430192318E-3</v>
      </c>
      <c r="G591" s="113">
        <f>+LN(Prices!G588/Prices!G587)</f>
        <v>-5.4173757252904534E-2</v>
      </c>
      <c r="H591" s="113">
        <f>+LN(Prices!H588/Prices!H587)</f>
        <v>-1.4940376564320889E-2</v>
      </c>
      <c r="I591" s="113">
        <f>+LN(Prices!I588/Prices!I587)</f>
        <v>-1.3349483835032233E-2</v>
      </c>
      <c r="J591" s="113">
        <f>+LN(Prices!J588/Prices!J587)</f>
        <v>-1.3814494443188321E-2</v>
      </c>
      <c r="K591" s="114">
        <f>+LN(Prices!K588/Prices!K587)</f>
        <v>-4.991056217692161E-3</v>
      </c>
      <c r="L591" s="118">
        <f>+LN(Prices!L588/Prices!L587)</f>
        <v>-9.6143052261164468E-3</v>
      </c>
      <c r="M591" s="118">
        <f t="array" ref="M591">+MMULT(B591:K591,w)</f>
        <v>-2.4450283490639792E-2</v>
      </c>
      <c r="P591">
        <v>20060428</v>
      </c>
      <c r="Q591" s="113">
        <v>5.0000000000000001E-4</v>
      </c>
      <c r="R591" s="113">
        <v>1.2999999999999999E-3</v>
      </c>
      <c r="S591" s="113">
        <v>6.0999999999999995E-3</v>
      </c>
    </row>
    <row r="592" spans="1:19" x14ac:dyDescent="0.35">
      <c r="A592" s="110">
        <v>38838</v>
      </c>
      <c r="B592" s="112">
        <f>+LN(Prices!B589/Prices!B588)</f>
        <v>5.7786003268310536E-3</v>
      </c>
      <c r="C592" s="113">
        <f>+LN(Prices!C589/Prices!C588)</f>
        <v>-1.1282801878647769E-2</v>
      </c>
      <c r="D592" s="113">
        <f>+LN(Prices!D589/Prices!D588)</f>
        <v>-2.1585790317369943E-2</v>
      </c>
      <c r="E592" s="113">
        <f>+LN(Prices!E589/Prices!E588)</f>
        <v>-6.8672633041245133E-4</v>
      </c>
      <c r="F592" s="113">
        <f>+LN(Prices!F589/Prices!F588)</f>
        <v>4.8107343049434145E-4</v>
      </c>
      <c r="G592" s="113">
        <f>+LN(Prices!G589/Prices!G588)</f>
        <v>-1.3504390978714624E-3</v>
      </c>
      <c r="H592" s="113">
        <f>+LN(Prices!H589/Prices!H588)</f>
        <v>-1.7765510217883685E-2</v>
      </c>
      <c r="I592" s="113">
        <f>+LN(Prices!I589/Prices!I588)</f>
        <v>-1.35301064915743E-2</v>
      </c>
      <c r="J592" s="113">
        <f>+LN(Prices!J589/Prices!J588)</f>
        <v>-1.7462246024198359E-2</v>
      </c>
      <c r="K592" s="114">
        <f>+LN(Prices!K589/Prices!K588)</f>
        <v>-2.4830835000171129E-2</v>
      </c>
      <c r="L592" s="118">
        <f>+LN(Prices!L589/Prices!L588)</f>
        <v>-8.3252137018034206E-3</v>
      </c>
      <c r="M592" s="118">
        <f t="array" ref="M592">+MMULT(B592:K592,w)</f>
        <v>-1.022347816008037E-2</v>
      </c>
      <c r="P592">
        <v>20060501</v>
      </c>
      <c r="Q592" s="113">
        <v>-4.0999999999999995E-3</v>
      </c>
      <c r="R592" s="113">
        <v>4.0000000000000002E-4</v>
      </c>
      <c r="S592" s="113">
        <v>4.5000000000000005E-3</v>
      </c>
    </row>
    <row r="593" spans="1:19" x14ac:dyDescent="0.35">
      <c r="A593" s="110">
        <v>38839</v>
      </c>
      <c r="B593" s="112">
        <f>+LN(Prices!B590/Prices!B589)</f>
        <v>-1.1590787051774036E-2</v>
      </c>
      <c r="C593" s="113">
        <f>+LN(Prices!C590/Prices!C589)</f>
        <v>2.8614330093479901E-2</v>
      </c>
      <c r="D593" s="113">
        <f>+LN(Prices!D590/Prices!D589)</f>
        <v>-7.1954009801412653E-3</v>
      </c>
      <c r="E593" s="113">
        <f>+LN(Prices!E590/Prices!E589)</f>
        <v>-1.0343278102507212E-2</v>
      </c>
      <c r="F593" s="113">
        <f>+LN(Prices!F590/Prices!F589)</f>
        <v>2.0306316974555091E-2</v>
      </c>
      <c r="G593" s="113">
        <f>+LN(Prices!G590/Prices!G589)</f>
        <v>2.0067563050809173E-2</v>
      </c>
      <c r="H593" s="113">
        <f>+LN(Prices!H590/Prices!H589)</f>
        <v>-6.0896229943742108E-3</v>
      </c>
      <c r="I593" s="113">
        <f>+LN(Prices!I590/Prices!I589)</f>
        <v>8.0604754485588438E-3</v>
      </c>
      <c r="J593" s="113">
        <f>+LN(Prices!J590/Prices!J589)</f>
        <v>2.5773822270156375E-2</v>
      </c>
      <c r="K593" s="114">
        <f>+LN(Prices!K590/Prices!K589)</f>
        <v>5.1162193340268374E-3</v>
      </c>
      <c r="L593" s="118">
        <f>+LN(Prices!L590/Prices!L589)</f>
        <v>1.966510729868828E-3</v>
      </c>
      <c r="M593" s="118">
        <f t="array" ref="M593">+MMULT(B593:K593,w)</f>
        <v>7.2719638042789492E-3</v>
      </c>
      <c r="P593">
        <v>20060502</v>
      </c>
      <c r="Q593" s="113">
        <v>5.4000000000000003E-3</v>
      </c>
      <c r="R593" s="113">
        <v>1.9E-3</v>
      </c>
      <c r="S593" s="113">
        <v>6.5000000000000006E-3</v>
      </c>
    </row>
    <row r="594" spans="1:19" x14ac:dyDescent="0.35">
      <c r="A594" s="110">
        <v>38840</v>
      </c>
      <c r="B594" s="112">
        <f>+LN(Prices!B591/Prices!B590)</f>
        <v>-3.5616596323060766E-2</v>
      </c>
      <c r="C594" s="113">
        <f>+LN(Prices!C591/Prices!C590)</f>
        <v>-6.733129521820997E-3</v>
      </c>
      <c r="D594" s="113">
        <f>+LN(Prices!D591/Prices!D590)</f>
        <v>9.9969592327625607E-3</v>
      </c>
      <c r="E594" s="113">
        <f>+LN(Prices!E591/Prices!E590)</f>
        <v>-7.6497213784477783E-3</v>
      </c>
      <c r="F594" s="113">
        <f>+LN(Prices!F591/Prices!F590)</f>
        <v>4.6661350955986992E-3</v>
      </c>
      <c r="G594" s="113">
        <f>+LN(Prices!G591/Prices!G590)</f>
        <v>-1.6358234906307639E-2</v>
      </c>
      <c r="H594" s="113">
        <f>+LN(Prices!H591/Prices!H590)</f>
        <v>-1.2291638511556624E-2</v>
      </c>
      <c r="I594" s="113">
        <f>+LN(Prices!I591/Prices!I590)</f>
        <v>1.3424428371509102E-2</v>
      </c>
      <c r="J594" s="113">
        <f>+LN(Prices!J591/Prices!J590)</f>
        <v>1.97304928375178E-2</v>
      </c>
      <c r="K594" s="114">
        <f>+LN(Prices!K591/Prices!K590)</f>
        <v>-1.7080642995060409E-2</v>
      </c>
      <c r="L594" s="118">
        <f>+LN(Prices!L591/Prices!L590)</f>
        <v>-2.1503282648002442E-3</v>
      </c>
      <c r="M594" s="118">
        <f t="array" ref="M594">+MMULT(B594:K594,w)</f>
        <v>-4.7911948098866061E-3</v>
      </c>
      <c r="P594">
        <v>20060503</v>
      </c>
      <c r="Q594" s="113">
        <v>-3.0999999999999999E-3</v>
      </c>
      <c r="R594" s="113">
        <v>4.3E-3</v>
      </c>
      <c r="S594" s="113">
        <v>-2.0000000000000001E-4</v>
      </c>
    </row>
    <row r="595" spans="1:19" x14ac:dyDescent="0.35">
      <c r="A595" s="110">
        <v>38841</v>
      </c>
      <c r="B595" s="112">
        <f>+LN(Prices!B592/Prices!B591)</f>
        <v>1.1590251906511796E-2</v>
      </c>
      <c r="C595" s="113">
        <f>+LN(Prices!C592/Prices!C591)</f>
        <v>-1.3450525366742763E-4</v>
      </c>
      <c r="D595" s="113">
        <f>+LN(Prices!D592/Prices!D591)</f>
        <v>6.2150405978168702E-4</v>
      </c>
      <c r="E595" s="113">
        <f>+LN(Prices!E592/Prices!E591)</f>
        <v>-2.1005082106859774E-3</v>
      </c>
      <c r="F595" s="113">
        <f>+LN(Prices!F592/Prices!F591)</f>
        <v>1.7067296647916799E-2</v>
      </c>
      <c r="G595" s="113">
        <f>+LN(Prices!G592/Prices!G591)</f>
        <v>9.3803032864013362E-3</v>
      </c>
      <c r="H595" s="113">
        <f>+LN(Prices!H592/Prices!H591)</f>
        <v>1.4906019085627324E-2</v>
      </c>
      <c r="I595" s="113">
        <f>+LN(Prices!I592/Prices!I591)</f>
        <v>1.1334875759251479E-2</v>
      </c>
      <c r="J595" s="113">
        <f>+LN(Prices!J592/Prices!J591)</f>
        <v>2.0232763974319685E-2</v>
      </c>
      <c r="K595" s="114">
        <f>+LN(Prices!K592/Prices!K591)</f>
        <v>9.3564959499854716E-3</v>
      </c>
      <c r="L595" s="118">
        <f>+LN(Prices!L592/Prices!L591)</f>
        <v>8.6971702485016174E-3</v>
      </c>
      <c r="M595" s="118">
        <f t="array" ref="M595">+MMULT(B595:K595,w)</f>
        <v>9.2254497205442182E-3</v>
      </c>
      <c r="P595">
        <v>20060504</v>
      </c>
      <c r="Q595" s="113">
        <v>3.7000000000000002E-3</v>
      </c>
      <c r="R595" s="113">
        <v>5.7999999999999996E-3</v>
      </c>
      <c r="S595" s="113">
        <v>-3.2000000000000002E-3</v>
      </c>
    </row>
    <row r="596" spans="1:19" x14ac:dyDescent="0.35">
      <c r="A596" s="110">
        <v>38842</v>
      </c>
      <c r="B596" s="112">
        <f>+LN(Prices!B593/Prices!B592)</f>
        <v>1.523914192486271E-2</v>
      </c>
      <c r="C596" s="113">
        <f>+LN(Prices!C593/Prices!C592)</f>
        <v>1.0621754864614136E-2</v>
      </c>
      <c r="D596" s="113">
        <f>+LN(Prices!D593/Prices!D592)</f>
        <v>1.4495242231602149E-2</v>
      </c>
      <c r="E596" s="113">
        <f>+LN(Prices!E593/Prices!E592)</f>
        <v>1.1137475909065518E-2</v>
      </c>
      <c r="F596" s="113">
        <f>+LN(Prices!F593/Prices!F592)</f>
        <v>-5.045338246852926E-3</v>
      </c>
      <c r="G596" s="113">
        <f>+LN(Prices!G593/Prices!G592)</f>
        <v>1.0283719754405877E-2</v>
      </c>
      <c r="H596" s="113">
        <f>+LN(Prices!H593/Prices!H592)</f>
        <v>1.640088553941673E-2</v>
      </c>
      <c r="I596" s="113">
        <f>+LN(Prices!I593/Prices!I592)</f>
        <v>4.1952994629056353E-3</v>
      </c>
      <c r="J596" s="113">
        <f>+LN(Prices!J593/Prices!J592)</f>
        <v>1.403942334572721E-2</v>
      </c>
      <c r="K596" s="114">
        <f>+LN(Prices!K593/Prices!K592)</f>
        <v>8.7482194406841157E-3</v>
      </c>
      <c r="L596" s="118">
        <f>+LN(Prices!L593/Prices!L592)</f>
        <v>7.5025169843236355E-3</v>
      </c>
      <c r="M596" s="118">
        <f t="array" ref="M596">+MMULT(B596:K596,w)</f>
        <v>1.0011582422643116E-2</v>
      </c>
      <c r="P596">
        <v>20060505</v>
      </c>
      <c r="Q596" s="113">
        <v>1.04E-2</v>
      </c>
      <c r="R596" s="113">
        <v>-3.0000000000000001E-3</v>
      </c>
      <c r="S596" s="113">
        <v>2.0000000000000001E-4</v>
      </c>
    </row>
    <row r="597" spans="1:19" x14ac:dyDescent="0.35">
      <c r="A597" s="110">
        <v>38845</v>
      </c>
      <c r="B597" s="112">
        <f>+LN(Prices!B594/Prices!B593)</f>
        <v>-2.9446098783947341E-3</v>
      </c>
      <c r="C597" s="113">
        <f>+LN(Prices!C594/Prices!C593)</f>
        <v>0</v>
      </c>
      <c r="D597" s="113">
        <f>+LN(Prices!D594/Prices!D593)</f>
        <v>6.4093001338090729E-3</v>
      </c>
      <c r="E597" s="113">
        <f>+LN(Prices!E594/Prices!E593)</f>
        <v>-1.5344366172800973E-2</v>
      </c>
      <c r="F597" s="113">
        <f>+LN(Prices!F594/Prices!F593)</f>
        <v>4.6338270195531091E-4</v>
      </c>
      <c r="G597" s="113">
        <f>+LN(Prices!G594/Prices!G593)</f>
        <v>-9.950330853168092E-3</v>
      </c>
      <c r="H597" s="113">
        <f>+LN(Prices!H594/Prices!H593)</f>
        <v>-1.0038805086532435E-2</v>
      </c>
      <c r="I597" s="113">
        <f>+LN(Prices!I594/Prices!I593)</f>
        <v>1.901547542499437E-3</v>
      </c>
      <c r="J597" s="113">
        <f>+LN(Prices!J594/Prices!J593)</f>
        <v>-1.4039423345727208E-2</v>
      </c>
      <c r="K597" s="114">
        <f>+LN(Prices!K594/Prices!K593)</f>
        <v>3.028928404527648E-2</v>
      </c>
      <c r="L597" s="118">
        <f>+LN(Prices!L594/Prices!L593)</f>
        <v>8.1071548620037547E-4</v>
      </c>
      <c r="M597" s="118">
        <f t="array" ref="M597">+MMULT(B597:K597,w)</f>
        <v>-1.3254020913083145E-3</v>
      </c>
      <c r="P597">
        <v>20060508</v>
      </c>
      <c r="Q597" s="113">
        <v>-5.0000000000000001E-4</v>
      </c>
      <c r="R597" s="113">
        <v>8.0000000000000004E-4</v>
      </c>
      <c r="S597" s="113">
        <v>1.5E-3</v>
      </c>
    </row>
    <row r="598" spans="1:19" x14ac:dyDescent="0.35">
      <c r="A598" s="110">
        <v>38846</v>
      </c>
      <c r="B598" s="112">
        <f>+LN(Prices!B595/Prices!B594)</f>
        <v>-4.6484953110827792E-3</v>
      </c>
      <c r="C598" s="113">
        <f>+LN(Prices!C595/Prices!C594)</f>
        <v>-1.2029972459822881E-2</v>
      </c>
      <c r="D598" s="113">
        <f>+LN(Prices!D595/Prices!D594)</f>
        <v>-1.1628037995118986E-2</v>
      </c>
      <c r="E598" s="113">
        <f>+LN(Prices!E595/Prices!E594)</f>
        <v>-8.4672494922109348E-3</v>
      </c>
      <c r="F598" s="113">
        <f>+LN(Prices!F595/Prices!F594)</f>
        <v>-3.6827622959544051E-3</v>
      </c>
      <c r="G598" s="113">
        <f>+LN(Prices!G595/Prices!G594)</f>
        <v>2.3716526617316065E-2</v>
      </c>
      <c r="H598" s="113">
        <f>+LN(Prices!H595/Prices!H594)</f>
        <v>4.3146910026438598E-3</v>
      </c>
      <c r="I598" s="113">
        <f>+LN(Prices!I595/Prices!I594)</f>
        <v>1.5173337028166424E-3</v>
      </c>
      <c r="J598" s="113">
        <f>+LN(Prices!J595/Prices!J594)</f>
        <v>6.1665149156637381E-3</v>
      </c>
      <c r="K598" s="114">
        <f>+LN(Prices!K595/Prices!K594)</f>
        <v>-1.0497533221887848E-2</v>
      </c>
      <c r="L598" s="118">
        <f>+LN(Prices!L595/Prices!L594)</f>
        <v>-2.3698353374504762E-3</v>
      </c>
      <c r="M598" s="118">
        <f t="array" ref="M598">+MMULT(B598:K598,w)</f>
        <v>-1.5238984537637528E-3</v>
      </c>
      <c r="P598">
        <v>20060509</v>
      </c>
      <c r="Q598" s="113">
        <v>-1E-4</v>
      </c>
      <c r="R598" s="113">
        <v>-2E-3</v>
      </c>
      <c r="S598" s="113">
        <v>2.2000000000000001E-3</v>
      </c>
    </row>
    <row r="599" spans="1:19" x14ac:dyDescent="0.35">
      <c r="A599" s="110">
        <v>38847</v>
      </c>
      <c r="B599" s="112">
        <f>+LN(Prices!B596/Prices!B595)</f>
        <v>6.330735839933951E-3</v>
      </c>
      <c r="C599" s="113">
        <f>+LN(Prices!C596/Prices!C595)</f>
        <v>-6.0696951955734949E-3</v>
      </c>
      <c r="D599" s="113">
        <f>+LN(Prices!D596/Prices!D595)</f>
        <v>-1.2387894559243426E-2</v>
      </c>
      <c r="E599" s="113">
        <f>+LN(Prices!E596/Prices!E595)</f>
        <v>9.1708620159156925E-3</v>
      </c>
      <c r="F599" s="113">
        <f>+LN(Prices!F596/Prices!F595)</f>
        <v>-4.3847281492068332E-2</v>
      </c>
      <c r="G599" s="113">
        <f>+LN(Prices!G596/Prices!G595)</f>
        <v>6.1658478645536703E-3</v>
      </c>
      <c r="H599" s="113">
        <f>+LN(Prices!H596/Prices!H595)</f>
        <v>-1.9710783063933111E-2</v>
      </c>
      <c r="I599" s="113">
        <f>+LN(Prices!I596/Prices!I595)</f>
        <v>-2.0690848023810448E-2</v>
      </c>
      <c r="J599" s="113">
        <f>+LN(Prices!J596/Prices!J595)</f>
        <v>-3.9712637406867771E-2</v>
      </c>
      <c r="K599" s="114">
        <f>+LN(Prices!K596/Prices!K595)</f>
        <v>-1.6212443680816202E-2</v>
      </c>
      <c r="L599" s="118">
        <f>+LN(Prices!L596/Prices!L595)</f>
        <v>-9.6008065724843602E-3</v>
      </c>
      <c r="M599" s="118">
        <f t="array" ref="M599">+MMULT(B599:K599,w)</f>
        <v>-1.3696413770190949E-2</v>
      </c>
      <c r="P599">
        <v>20060510</v>
      </c>
      <c r="Q599" s="113">
        <v>-2E-3</v>
      </c>
      <c r="R599" s="113">
        <v>-5.6999999999999993E-3</v>
      </c>
      <c r="S599" s="113">
        <v>6.6E-3</v>
      </c>
    </row>
    <row r="600" spans="1:19" x14ac:dyDescent="0.35">
      <c r="A600" s="110">
        <v>38848</v>
      </c>
      <c r="B600" s="112">
        <f>+LN(Prices!B597/Prices!B596)</f>
        <v>-2.3411294391973217E-2</v>
      </c>
      <c r="C600" s="113">
        <f>+LN(Prices!C597/Prices!C596)</f>
        <v>-3.5321066753658245E-2</v>
      </c>
      <c r="D600" s="113">
        <f>+LN(Prices!D597/Prices!D596)</f>
        <v>-3.4879883322108833E-2</v>
      </c>
      <c r="E600" s="113">
        <f>+LN(Prices!E597/Prices!E596)</f>
        <v>-2.3446766981581879E-2</v>
      </c>
      <c r="F600" s="113">
        <f>+LN(Prices!F597/Prices!F596)</f>
        <v>-3.4315354632700697E-2</v>
      </c>
      <c r="G600" s="113">
        <f>+LN(Prices!G597/Prices!G596)</f>
        <v>-3.7914546179133826E-2</v>
      </c>
      <c r="H600" s="113">
        <f>+LN(Prices!H597/Prices!H596)</f>
        <v>-1.8614808442231821E-2</v>
      </c>
      <c r="I600" s="113">
        <f>+LN(Prices!I597/Prices!I596)</f>
        <v>-4.4732831206939015E-2</v>
      </c>
      <c r="J600" s="113">
        <f>+LN(Prices!J597/Prices!J596)</f>
        <v>-4.1672696400568074E-2</v>
      </c>
      <c r="K600" s="114">
        <f>+LN(Prices!K597/Prices!K596)</f>
        <v>-1.1295517569778514E-2</v>
      </c>
      <c r="L600" s="118">
        <f>+LN(Prices!L597/Prices!L596)</f>
        <v>-2.2278163863018903E-2</v>
      </c>
      <c r="M600" s="118">
        <f t="array" ref="M600">+MMULT(B600:K600,w)</f>
        <v>-3.056047658806741E-2</v>
      </c>
      <c r="P600">
        <v>20060511</v>
      </c>
      <c r="Q600" s="113">
        <v>-1.3500000000000002E-2</v>
      </c>
      <c r="R600" s="113">
        <v>-1.0800000000000001E-2</v>
      </c>
      <c r="S600" s="113">
        <v>3.0999999999999999E-3</v>
      </c>
    </row>
    <row r="601" spans="1:19" x14ac:dyDescent="0.35">
      <c r="A601" s="110">
        <v>38849</v>
      </c>
      <c r="B601" s="112">
        <f>+LN(Prices!B598/Prices!B597)</f>
        <v>-2.1557300898577456E-3</v>
      </c>
      <c r="C601" s="113">
        <f>+LN(Prices!C598/Prices!C597)</f>
        <v>-6.6204956330337449E-3</v>
      </c>
      <c r="D601" s="113">
        <f>+LN(Prices!D598/Prices!D597)</f>
        <v>-5.825259191080295E-3</v>
      </c>
      <c r="E601" s="113">
        <f>+LN(Prices!E598/Prices!E597)</f>
        <v>5.0201591818819398E-3</v>
      </c>
      <c r="F601" s="113">
        <f>+LN(Prices!F598/Prices!F597)</f>
        <v>1.4362426658305866E-2</v>
      </c>
      <c r="G601" s="113">
        <f>+LN(Prices!G598/Prices!G597)</f>
        <v>-5.7287435527728567E-3</v>
      </c>
      <c r="H601" s="113">
        <f>+LN(Prices!H598/Prices!H597)</f>
        <v>-2.4148471965048143E-2</v>
      </c>
      <c r="I601" s="113">
        <f>+LN(Prices!I598/Prices!I597)</f>
        <v>-8.334800248430245E-3</v>
      </c>
      <c r="J601" s="113">
        <f>+LN(Prices!J598/Prices!J597)</f>
        <v>5.3840193399328174E-3</v>
      </c>
      <c r="K601" s="114">
        <f>+LN(Prices!K598/Prices!K597)</f>
        <v>-1.666839460810781E-2</v>
      </c>
      <c r="L601" s="118">
        <f>+LN(Prices!L598/Prices!L597)</f>
        <v>-1.3160282123248193E-2</v>
      </c>
      <c r="M601" s="118">
        <f t="array" ref="M601">+MMULT(B601:K601,w)</f>
        <v>-4.4715290108210213E-3</v>
      </c>
      <c r="P601">
        <v>20060512</v>
      </c>
      <c r="Q601" s="113">
        <v>-1.26E-2</v>
      </c>
      <c r="R601" s="113">
        <v>-6.8000000000000005E-3</v>
      </c>
      <c r="S601" s="113">
        <v>-1.8E-3</v>
      </c>
    </row>
    <row r="602" spans="1:19" x14ac:dyDescent="0.35">
      <c r="A602" s="110">
        <v>38852</v>
      </c>
      <c r="B602" s="112">
        <f>+LN(Prices!B599/Prices!B598)</f>
        <v>3.031309304926648E-3</v>
      </c>
      <c r="C602" s="113">
        <f>+LN(Prices!C599/Prices!C598)</f>
        <v>1.3254388381842728E-3</v>
      </c>
      <c r="D602" s="113">
        <f>+LN(Prices!D599/Prices!D598)</f>
        <v>7.115165851712413E-3</v>
      </c>
      <c r="E602" s="113">
        <f>+LN(Prices!E599/Prices!E598)</f>
        <v>-7.1670259534207246E-4</v>
      </c>
      <c r="F602" s="113">
        <f>+LN(Prices!F599/Prices!F598)</f>
        <v>1.0753972914821521E-2</v>
      </c>
      <c r="G602" s="113">
        <f>+LN(Prices!G599/Prices!G598)</f>
        <v>-3.928830583977836E-2</v>
      </c>
      <c r="H602" s="113">
        <f>+LN(Prices!H599/Prices!H598)</f>
        <v>1.5264848025945666E-3</v>
      </c>
      <c r="I602" s="113">
        <f>+LN(Prices!I599/Prices!I598)</f>
        <v>-7.3757359272261028E-3</v>
      </c>
      <c r="J602" s="113">
        <f>+LN(Prices!J599/Prices!J598)</f>
        <v>-1.7203355142675208E-2</v>
      </c>
      <c r="K602" s="114">
        <f>+LN(Prices!K599/Prices!K598)</f>
        <v>1.4596641971031254E-2</v>
      </c>
      <c r="L602" s="118">
        <f>+LN(Prices!L599/Prices!L598)</f>
        <v>-6.2985579608062798E-4</v>
      </c>
      <c r="M602" s="118">
        <f t="array" ref="M602">+MMULT(B602:K602,w)</f>
        <v>-2.623508582175106E-3</v>
      </c>
      <c r="P602">
        <v>20060515</v>
      </c>
      <c r="Q602" s="113">
        <v>4.0000000000000002E-4</v>
      </c>
      <c r="R602" s="113">
        <v>-9.1000000000000004E-3</v>
      </c>
      <c r="S602" s="113">
        <v>-2.8999999999999998E-3</v>
      </c>
    </row>
    <row r="603" spans="1:19" x14ac:dyDescent="0.35">
      <c r="A603" s="110">
        <v>38853</v>
      </c>
      <c r="B603" s="112">
        <f>+LN(Prices!B600/Prices!B599)</f>
        <v>-6.066594178191778E-3</v>
      </c>
      <c r="C603" s="113">
        <f>+LN(Prices!C600/Prices!C599)</f>
        <v>-4.2335889684243865E-2</v>
      </c>
      <c r="D603" s="113">
        <f>+LN(Prices!D600/Prices!D599)</f>
        <v>-1.9354844751774372E-3</v>
      </c>
      <c r="E603" s="113">
        <f>+LN(Prices!E600/Prices!E599)</f>
        <v>1.5627716540677964E-2</v>
      </c>
      <c r="F603" s="113">
        <f>+LN(Prices!F600/Prices!F599)</f>
        <v>-1.7169049486011657E-2</v>
      </c>
      <c r="G603" s="113">
        <f>+LN(Prices!G600/Prices!G599)</f>
        <v>7.3542618276859657E-3</v>
      </c>
      <c r="H603" s="113">
        <f>+LN(Prices!H600/Prices!H599)</f>
        <v>-6.1031433081505182E-4</v>
      </c>
      <c r="I603" s="113">
        <f>+LN(Prices!I600/Prices!I599)</f>
        <v>-9.0885048335606778E-3</v>
      </c>
      <c r="J603" s="113">
        <f>+LN(Prices!J600/Prices!J599)</f>
        <v>-1.0011386701614357E-2</v>
      </c>
      <c r="K603" s="114">
        <f>+LN(Prices!K600/Prices!K599)</f>
        <v>-1.3548377766588817E-2</v>
      </c>
      <c r="L603" s="118">
        <f>+LN(Prices!L600/Prices!L599)</f>
        <v>-6.8069019019510691E-3</v>
      </c>
      <c r="M603" s="118">
        <f t="array" ref="M603">+MMULT(B603:K603,w)</f>
        <v>-7.7783623087839702E-3</v>
      </c>
      <c r="P603">
        <v>20060516</v>
      </c>
      <c r="Q603" s="113">
        <v>-1.1999999999999999E-3</v>
      </c>
      <c r="R603" s="113">
        <v>1E-3</v>
      </c>
      <c r="S603" s="113">
        <v>3.3E-3</v>
      </c>
    </row>
    <row r="604" spans="1:19" x14ac:dyDescent="0.35">
      <c r="A604" s="110">
        <v>38854</v>
      </c>
      <c r="B604" s="112">
        <f>+LN(Prices!B601/Prices!B600)</f>
        <v>-1.2244728093621022E-2</v>
      </c>
      <c r="C604" s="113">
        <f>+LN(Prices!C601/Prices!C600)</f>
        <v>4.2948595596352035E-3</v>
      </c>
      <c r="D604" s="113">
        <f>+LN(Prices!D601/Prices!D600)</f>
        <v>-2.8161651491468997E-2</v>
      </c>
      <c r="E604" s="113">
        <f>+LN(Prices!E601/Prices!E600)</f>
        <v>-2.4253229524657985E-2</v>
      </c>
      <c r="F604" s="113">
        <f>+LN(Prices!F601/Prices!F600)</f>
        <v>-1.4866825307607696E-3</v>
      </c>
      <c r="G604" s="113">
        <f>+LN(Prices!G601/Prices!G600)</f>
        <v>-2.0088781283873508E-2</v>
      </c>
      <c r="H604" s="113">
        <f>+LN(Prices!H601/Prices!H600)</f>
        <v>-3.5734732757342298E-2</v>
      </c>
      <c r="I604" s="113">
        <f>+LN(Prices!I601/Prices!I600)</f>
        <v>-2.7133232364021213E-2</v>
      </c>
      <c r="J604" s="113">
        <f>+LN(Prices!J601/Prices!J600)</f>
        <v>-1.2991232746260787E-3</v>
      </c>
      <c r="K604" s="114">
        <f>+LN(Prices!K601/Prices!K600)</f>
        <v>-2.1204573461392547E-2</v>
      </c>
      <c r="L604" s="118">
        <f>+LN(Prices!L601/Prices!L600)</f>
        <v>-1.5379189729283208E-2</v>
      </c>
      <c r="M604" s="118">
        <f t="array" ref="M604">+MMULT(B604:K604,w)</f>
        <v>-1.6731187522212924E-2</v>
      </c>
      <c r="P604">
        <v>20060517</v>
      </c>
      <c r="Q604" s="113">
        <v>-1.66E-2</v>
      </c>
      <c r="R604" s="113">
        <v>2E-3</v>
      </c>
      <c r="S604" s="113">
        <v>-8.0000000000000004E-4</v>
      </c>
    </row>
    <row r="605" spans="1:19" x14ac:dyDescent="0.35">
      <c r="A605" s="110">
        <v>38855</v>
      </c>
      <c r="B605" s="112">
        <f>+LN(Prices!B602/Prices!B601)</f>
        <v>4.388839610017051E-3</v>
      </c>
      <c r="C605" s="113">
        <f>+LN(Prices!C602/Prices!C601)</f>
        <v>-3.2390660382258969E-2</v>
      </c>
      <c r="D605" s="113">
        <f>+LN(Prices!D602/Prices!D601)</f>
        <v>-3.7561512507168458E-2</v>
      </c>
      <c r="E605" s="113">
        <f>+LN(Prices!E602/Prices!E601)</f>
        <v>-5.7945064850203239E-3</v>
      </c>
      <c r="F605" s="113">
        <f>+LN(Prices!F602/Prices!F601)</f>
        <v>5.4367972419804497E-3</v>
      </c>
      <c r="G605" s="113">
        <f>+LN(Prices!G602/Prices!G601)</f>
        <v>-1.3620282241265181E-2</v>
      </c>
      <c r="H605" s="113">
        <f>+LN(Prices!H602/Prices!H601)</f>
        <v>3.1145463573701342E-2</v>
      </c>
      <c r="I605" s="113">
        <f>+LN(Prices!I602/Prices!I601)</f>
        <v>-1.1796222473687635E-2</v>
      </c>
      <c r="J605" s="113">
        <f>+LN(Prices!J602/Prices!J601)</f>
        <v>1.8674077744979208E-2</v>
      </c>
      <c r="K605" s="114">
        <f>+LN(Prices!K602/Prices!K601)</f>
        <v>-5.3868148652718112E-4</v>
      </c>
      <c r="L605" s="118">
        <f>+LN(Prices!L602/Prices!L601)</f>
        <v>-7.4073947777833476E-3</v>
      </c>
      <c r="M605" s="118">
        <f t="array" ref="M605">+MMULT(B605:K605,w)</f>
        <v>-4.2056687405249678E-3</v>
      </c>
      <c r="P605">
        <v>20060518</v>
      </c>
      <c r="Q605" s="113">
        <v>-6.8999999999999999E-3</v>
      </c>
      <c r="R605" s="113">
        <v>-3.0000000000000001E-3</v>
      </c>
      <c r="S605" s="113">
        <v>5.9999999999999995E-4</v>
      </c>
    </row>
    <row r="606" spans="1:19" x14ac:dyDescent="0.35">
      <c r="A606" s="110">
        <v>38856</v>
      </c>
      <c r="B606" s="112">
        <f>+LN(Prices!B603/Prices!B602)</f>
        <v>-1.1892755909419859E-2</v>
      </c>
      <c r="C606" s="113">
        <f>+LN(Prices!C603/Prices!C602)</f>
        <v>2.0831805076788109E-2</v>
      </c>
      <c r="D606" s="113">
        <f>+LN(Prices!D603/Prices!D602)</f>
        <v>1.8110865769357342E-2</v>
      </c>
      <c r="E606" s="113">
        <f>+LN(Prices!E603/Prices!E602)</f>
        <v>-5.0969214160995046E-3</v>
      </c>
      <c r="F606" s="113">
        <f>+LN(Prices!F603/Prices!F602)</f>
        <v>2.8183627930988154E-2</v>
      </c>
      <c r="G606" s="113">
        <f>+LN(Prices!G603/Prices!G602)</f>
        <v>5.7574826189697483E-3</v>
      </c>
      <c r="H606" s="113">
        <f>+LN(Prices!H603/Prices!H602)</f>
        <v>3.9975270004852341E-2</v>
      </c>
      <c r="I606" s="113">
        <f>+LN(Prices!I603/Prices!I602)</f>
        <v>1.5414885223471814E-2</v>
      </c>
      <c r="J606" s="113">
        <f>+LN(Prices!J603/Prices!J602)</f>
        <v>0.10870420160088951</v>
      </c>
      <c r="K606" s="114">
        <f>+LN(Prices!K603/Prices!K602)</f>
        <v>-1.5672152202278175E-2</v>
      </c>
      <c r="L606" s="118">
        <f>+LN(Prices!L603/Prices!L602)</f>
        <v>8.6262325326246555E-3</v>
      </c>
      <c r="M606" s="118">
        <f t="array" ref="M606">+MMULT(B606:K606,w)</f>
        <v>2.0431630869751947E-2</v>
      </c>
      <c r="P606">
        <v>20060519</v>
      </c>
      <c r="Q606" s="113">
        <v>3.8E-3</v>
      </c>
      <c r="R606" s="113">
        <v>4.0000000000000002E-4</v>
      </c>
      <c r="S606" s="113">
        <v>1.2999999999999999E-3</v>
      </c>
    </row>
    <row r="607" spans="1:19" x14ac:dyDescent="0.35">
      <c r="A607" s="110">
        <v>38859</v>
      </c>
      <c r="B607" s="112">
        <f>+LN(Prices!B604/Prices!B603)</f>
        <v>1.4082609061846241E-2</v>
      </c>
      <c r="C607" s="113">
        <f>+LN(Prices!C604/Prices!C603)</f>
        <v>-1.7668202447550175E-2</v>
      </c>
      <c r="D607" s="113">
        <f>+LN(Prices!D604/Prices!D603)</f>
        <v>3.1007651711184369E-2</v>
      </c>
      <c r="E607" s="113">
        <f>+LN(Prices!E604/Prices!E603)</f>
        <v>-1.1011358517095596E-2</v>
      </c>
      <c r="F607" s="113">
        <f>+LN(Prices!F604/Prices!F603)</f>
        <v>-1.302130631384626E-2</v>
      </c>
      <c r="G607" s="113">
        <f>+LN(Prices!G604/Prices!G603)</f>
        <v>4.6536686813470358E-3</v>
      </c>
      <c r="H607" s="113">
        <f>+LN(Prices!H604/Prices!H603)</f>
        <v>2.5884824571829602E-2</v>
      </c>
      <c r="I607" s="113">
        <f>+LN(Prices!I604/Prices!I603)</f>
        <v>-9.3935803018796726E-3</v>
      </c>
      <c r="J607" s="113">
        <f>+LN(Prices!J604/Prices!J603)</f>
        <v>-5.1971183917520924E-2</v>
      </c>
      <c r="K607" s="114">
        <f>+LN(Prices!K604/Prices!K603)</f>
        <v>-1.9249688438797333E-2</v>
      </c>
      <c r="L607" s="118">
        <f>+LN(Prices!L604/Prices!L603)</f>
        <v>-1.0227907697207243E-2</v>
      </c>
      <c r="M607" s="118">
        <f t="array" ref="M607">+MMULT(B607:K607,w)</f>
        <v>-4.6686565910482722E-3</v>
      </c>
      <c r="P607">
        <v>20060522</v>
      </c>
      <c r="Q607" s="113">
        <v>-5.5000000000000005E-3</v>
      </c>
      <c r="R607" s="113">
        <v>-7.3000000000000001E-3</v>
      </c>
      <c r="S607" s="113">
        <v>2.8999999999999998E-3</v>
      </c>
    </row>
    <row r="608" spans="1:19" x14ac:dyDescent="0.35">
      <c r="A608" s="110">
        <v>38860</v>
      </c>
      <c r="B608" s="112">
        <f>+LN(Prices!B605/Prices!B604)</f>
        <v>-3.9399031661927902E-3</v>
      </c>
      <c r="C608" s="113">
        <f>+LN(Prices!C605/Prices!C604)</f>
        <v>-3.6413384038373304E-3</v>
      </c>
      <c r="D608" s="113">
        <f>+LN(Prices!D605/Prices!D604)</f>
        <v>9.8007971704275141E-3</v>
      </c>
      <c r="E608" s="113">
        <f>+LN(Prices!E605/Prices!E604)</f>
        <v>-5.9153761115190266E-3</v>
      </c>
      <c r="F608" s="113">
        <f>+LN(Prices!F605/Prices!F604)</f>
        <v>-1.1227748939468062E-2</v>
      </c>
      <c r="G608" s="113">
        <f>+LN(Prices!G605/Prices!G604)</f>
        <v>-2.5031302181185884E-3</v>
      </c>
      <c r="H608" s="113">
        <f>+LN(Prices!H605/Prices!H604)</f>
        <v>-3.1202414650153453E-2</v>
      </c>
      <c r="I608" s="113">
        <f>+LN(Prices!I605/Prices!I604)</f>
        <v>-2.717114594447672E-2</v>
      </c>
      <c r="J608" s="113">
        <f>+LN(Prices!J605/Prices!J604)</f>
        <v>-4.279550983958709E-2</v>
      </c>
      <c r="K608" s="114">
        <f>+LN(Prices!K605/Prices!K604)</f>
        <v>-3.3319391523653897E-3</v>
      </c>
      <c r="L608" s="118">
        <f>+LN(Prices!L605/Prices!L604)</f>
        <v>-9.8682299302627237E-3</v>
      </c>
      <c r="M608" s="118">
        <f t="array" ref="M608">+MMULT(B608:K608,w)</f>
        <v>-1.2192770925529093E-2</v>
      </c>
      <c r="P608">
        <v>20060523</v>
      </c>
      <c r="Q608" s="113">
        <v>-4.4000000000000003E-3</v>
      </c>
      <c r="R608" s="113">
        <v>5.9999999999999995E-4</v>
      </c>
      <c r="S608" s="113">
        <v>-5.9999999999999995E-4</v>
      </c>
    </row>
    <row r="609" spans="1:19" x14ac:dyDescent="0.35">
      <c r="A609" s="110">
        <v>38861</v>
      </c>
      <c r="B609" s="112">
        <f>+LN(Prices!B606/Prices!B605)</f>
        <v>3.067736415799183E-2</v>
      </c>
      <c r="C609" s="113">
        <f>+LN(Prices!C606/Prices!C605)</f>
        <v>3.0140659728011216E-3</v>
      </c>
      <c r="D609" s="113">
        <f>+LN(Prices!D606/Prices!D605)</f>
        <v>3.2936630285267963E-2</v>
      </c>
      <c r="E609" s="113">
        <f>+LN(Prices!E606/Prices!E605)</f>
        <v>2.275076459578149E-2</v>
      </c>
      <c r="F609" s="113">
        <f>+LN(Prices!F606/Prices!F605)</f>
        <v>5.8729838018080184E-3</v>
      </c>
      <c r="G609" s="113">
        <f>+LN(Prices!G606/Prices!G605)</f>
        <v>3.5797387173038865E-4</v>
      </c>
      <c r="H609" s="113">
        <f>+LN(Prices!H606/Prices!H605)</f>
        <v>4.148528160573741E-2</v>
      </c>
      <c r="I609" s="113">
        <f>+LN(Prices!I606/Prices!I605)</f>
        <v>7.2645887701646072E-3</v>
      </c>
      <c r="J609" s="113">
        <f>+LN(Prices!J606/Prices!J605)</f>
        <v>-1.9374911293080888E-2</v>
      </c>
      <c r="K609" s="114">
        <f>+LN(Prices!K606/Prices!K605)</f>
        <v>-3.3502795674819098E-3</v>
      </c>
      <c r="L609" s="118">
        <f>+LN(Prices!L606/Prices!L605)</f>
        <v>7.093917383774519E-3</v>
      </c>
      <c r="M609" s="118">
        <f t="array" ref="M609">+MMULT(B609:K609,w)</f>
        <v>1.2163446220072002E-2</v>
      </c>
      <c r="P609">
        <v>20060524</v>
      </c>
      <c r="Q609" s="113">
        <v>2.9999999999999997E-4</v>
      </c>
      <c r="R609" s="113">
        <v>-7.000000000000001E-4</v>
      </c>
      <c r="S609" s="113">
        <v>-1.2999999999999999E-3</v>
      </c>
    </row>
    <row r="610" spans="1:19" x14ac:dyDescent="0.35">
      <c r="A610" s="110">
        <v>38862</v>
      </c>
      <c r="B610" s="112">
        <f>+LN(Prices!B607/Prices!B606)</f>
        <v>1.0160717272217965E-2</v>
      </c>
      <c r="C610" s="113">
        <f>+LN(Prices!C607/Prices!C606)</f>
        <v>1.5507761852693813E-2</v>
      </c>
      <c r="D610" s="113">
        <f>+LN(Prices!D607/Prices!D606)</f>
        <v>3.4928600886157901E-2</v>
      </c>
      <c r="E610" s="113">
        <f>+LN(Prices!E607/Prices!E606)</f>
        <v>2.0829433195645689E-2</v>
      </c>
      <c r="F610" s="113">
        <f>+LN(Prices!F607/Prices!F606)</f>
        <v>1.4642073453629452E-3</v>
      </c>
      <c r="G610" s="113">
        <f>+LN(Prices!G607/Prices!G606)</f>
        <v>2.8578413414543737E-2</v>
      </c>
      <c r="H610" s="113">
        <f>+LN(Prices!H607/Prices!H606)</f>
        <v>1.2426028284250936E-2</v>
      </c>
      <c r="I610" s="113">
        <f>+LN(Prices!I607/Prices!I606)</f>
        <v>1.0254989163541939E-2</v>
      </c>
      <c r="J610" s="113">
        <f>+LN(Prices!J607/Prices!J606)</f>
        <v>-6.7578696445190255E-3</v>
      </c>
      <c r="K610" s="114">
        <f>+LN(Prices!K607/Prices!K606)</f>
        <v>8.9044974334272688E-3</v>
      </c>
      <c r="L610" s="118">
        <f>+LN(Prices!L607/Prices!L606)</f>
        <v>1.2264844642411881E-2</v>
      </c>
      <c r="M610" s="118">
        <f t="array" ref="M610">+MMULT(B610:K610,w)</f>
        <v>1.3629677920332315E-2</v>
      </c>
      <c r="P610">
        <v>20060525</v>
      </c>
      <c r="Q610" s="113">
        <v>1.2199999999999999E-2</v>
      </c>
      <c r="R610" s="113">
        <v>6.3E-3</v>
      </c>
      <c r="S610" s="113">
        <v>2E-3</v>
      </c>
    </row>
    <row r="611" spans="1:19" x14ac:dyDescent="0.35">
      <c r="A611" s="110">
        <v>38863</v>
      </c>
      <c r="B611" s="112">
        <f>+LN(Prices!B608/Prices!B607)</f>
        <v>-8.4364173610084608E-4</v>
      </c>
      <c r="C611" s="113">
        <f>+LN(Prices!C608/Prices!C607)</f>
        <v>-1.2213171740102226E-2</v>
      </c>
      <c r="D611" s="113">
        <f>+LN(Prices!D608/Prices!D607)</f>
        <v>3.0330626831128991E-3</v>
      </c>
      <c r="E611" s="113">
        <f>+LN(Prices!E608/Prices!E607)</f>
        <v>-1.4247366647646678E-3</v>
      </c>
      <c r="F611" s="113">
        <f>+LN(Prices!F608/Prices!F607)</f>
        <v>-1.0283970813992778E-2</v>
      </c>
      <c r="G611" s="113">
        <f>+LN(Prices!G608/Prices!G607)</f>
        <v>2.7787444069513616E-3</v>
      </c>
      <c r="H611" s="113">
        <f>+LN(Prices!H608/Prices!H607)</f>
        <v>1.2273515297702891E-2</v>
      </c>
      <c r="I611" s="113">
        <f>+LN(Prices!I608/Prices!I607)</f>
        <v>-6.5107081079442087E-4</v>
      </c>
      <c r="J611" s="113">
        <f>+LN(Prices!J608/Prices!J607)</f>
        <v>2.1087043332446063E-2</v>
      </c>
      <c r="K611" s="114">
        <f>+LN(Prices!K608/Prices!K607)</f>
        <v>9.3705285281640936E-3</v>
      </c>
      <c r="L611" s="118">
        <f>+LN(Prices!L608/Prices!L607)</f>
        <v>4.1733657990141778E-3</v>
      </c>
      <c r="M611" s="118">
        <f t="array" ref="M611">+MMULT(B611:K611,w)</f>
        <v>2.3126302482622367E-3</v>
      </c>
      <c r="P611">
        <v>20060526</v>
      </c>
      <c r="Q611" s="113">
        <v>6.0000000000000001E-3</v>
      </c>
      <c r="R611" s="113">
        <v>-1.8E-3</v>
      </c>
      <c r="S611" s="113">
        <v>-5.9999999999999995E-4</v>
      </c>
    </row>
    <row r="612" spans="1:19" x14ac:dyDescent="0.35">
      <c r="A612" s="110">
        <v>38867</v>
      </c>
      <c r="B612" s="112">
        <f>+LN(Prices!B609/Prices!B608)</f>
        <v>-2.4321907018546661E-2</v>
      </c>
      <c r="C612" s="113">
        <f>+LN(Prices!C609/Prices!C608)</f>
        <v>-3.7344405401247893E-2</v>
      </c>
      <c r="D612" s="113">
        <f>+LN(Prices!D609/Prices!D608)</f>
        <v>-3.1377535692255452E-2</v>
      </c>
      <c r="E612" s="113">
        <f>+LN(Prices!E609/Prices!E608)</f>
        <v>-2.1409182572094056E-3</v>
      </c>
      <c r="F612" s="113">
        <f>+LN(Prices!F609/Prices!F608)</f>
        <v>-2.6946936102239596E-2</v>
      </c>
      <c r="G612" s="113">
        <f>+LN(Prices!G609/Prices!G608)</f>
        <v>-4.7230506977785192E-2</v>
      </c>
      <c r="H612" s="113">
        <f>+LN(Prices!H609/Prices!H608)</f>
        <v>-4.045241122121316E-2</v>
      </c>
      <c r="I612" s="113">
        <f>+LN(Prices!I609/Prices!I608)</f>
        <v>-2.8872903632966997E-2</v>
      </c>
      <c r="J612" s="113">
        <f>+LN(Prices!J609/Prices!J608)</f>
        <v>-3.7035306499111888E-2</v>
      </c>
      <c r="K612" s="114">
        <f>+LN(Prices!K609/Prices!K608)</f>
        <v>-2.2757186053433576E-2</v>
      </c>
      <c r="L612" s="118">
        <f>+LN(Prices!L609/Prices!L608)</f>
        <v>-2.2080037005452354E-2</v>
      </c>
      <c r="M612" s="118">
        <f t="array" ref="M612">+MMULT(B612:K612,w)</f>
        <v>-2.9848001685600988E-2</v>
      </c>
      <c r="P612">
        <v>20060530</v>
      </c>
      <c r="Q612" s="113">
        <v>-1.6500000000000001E-2</v>
      </c>
      <c r="R612" s="113">
        <v>-7.8000000000000005E-3</v>
      </c>
      <c r="S612" s="113">
        <v>2.3E-3</v>
      </c>
    </row>
    <row r="613" spans="1:19" x14ac:dyDescent="0.35">
      <c r="A613" s="110">
        <v>38868</v>
      </c>
      <c r="B613" s="112">
        <f>+LN(Prices!B610/Prices!B609)</f>
        <v>-2.1835250603254624E-2</v>
      </c>
      <c r="C613" s="113">
        <f>+LN(Prices!C610/Prices!C609)</f>
        <v>-2.3968833657756223E-2</v>
      </c>
      <c r="D613" s="113">
        <f>+LN(Prices!D610/Prices!D609)</f>
        <v>-1.2895287985732726E-2</v>
      </c>
      <c r="E613" s="113">
        <f>+LN(Prices!E610/Prices!E609)</f>
        <v>1.4164722572706966E-2</v>
      </c>
      <c r="F613" s="113">
        <f>+LN(Prices!F610/Prices!F609)</f>
        <v>-4.5663194435528612E-3</v>
      </c>
      <c r="G613" s="113">
        <f>+LN(Prices!G610/Prices!G609)</f>
        <v>6.8853325103449374E-3</v>
      </c>
      <c r="H613" s="113">
        <f>+LN(Prices!H610/Prices!H609)</f>
        <v>-8.6642604698157965E-4</v>
      </c>
      <c r="I613" s="113">
        <f>+LN(Prices!I610/Prices!I609)</f>
        <v>1.0899006165658623E-2</v>
      </c>
      <c r="J613" s="113">
        <f>+LN(Prices!J610/Prices!J609)</f>
        <v>1.3361776112044864E-2</v>
      </c>
      <c r="K613" s="114">
        <f>+LN(Prices!K610/Prices!K609)</f>
        <v>1.1722199036409038E-2</v>
      </c>
      <c r="L613" s="118">
        <f>+LN(Prices!L610/Prices!L609)</f>
        <v>5.2620508802960781E-3</v>
      </c>
      <c r="M613" s="118">
        <f t="array" ref="M613">+MMULT(B613:K613,w)</f>
        <v>-7.0990813401135798E-4</v>
      </c>
      <c r="P613">
        <v>20060531</v>
      </c>
      <c r="Q613" s="113">
        <v>9.3999999999999986E-3</v>
      </c>
      <c r="R613" s="113">
        <v>3.4000000000000002E-3</v>
      </c>
      <c r="S613" s="113">
        <v>3.7000000000000002E-3</v>
      </c>
    </row>
    <row r="614" spans="1:19" x14ac:dyDescent="0.35">
      <c r="A614" s="110">
        <v>38869</v>
      </c>
      <c r="B614" s="112">
        <f>+LN(Prices!B611/Prices!B610)</f>
        <v>7.4795061071619611E-3</v>
      </c>
      <c r="C614" s="113">
        <f>+LN(Prices!C611/Prices!C610)</f>
        <v>3.9370363275364167E-2</v>
      </c>
      <c r="D614" s="113">
        <f>+LN(Prices!D611/Prices!D610)</f>
        <v>1.2582739147432872E-2</v>
      </c>
      <c r="E614" s="113">
        <f>+LN(Prices!E611/Prices!E610)</f>
        <v>0</v>
      </c>
      <c r="F614" s="113">
        <f>+LN(Prices!F611/Prices!F610)</f>
        <v>4.0824889790641639E-2</v>
      </c>
      <c r="G614" s="113">
        <f>+LN(Prices!G611/Prices!G610)</f>
        <v>2.9183565741710261E-2</v>
      </c>
      <c r="H614" s="113">
        <f>+LN(Prices!H611/Prices!H610)</f>
        <v>1.32034065048339E-2</v>
      </c>
      <c r="I614" s="113">
        <f>+LN(Prices!I611/Prices!I610)</f>
        <v>3.9892926742439147E-2</v>
      </c>
      <c r="J614" s="113">
        <f>+LN(Prices!J611/Prices!J610)</f>
        <v>1.6056863923371811E-2</v>
      </c>
      <c r="K614" s="114">
        <f>+LN(Prices!K611/Prices!K610)</f>
        <v>1.1075662188400458E-3</v>
      </c>
      <c r="L614" s="118">
        <f>+LN(Prices!L611/Prices!L610)</f>
        <v>2.3147631762201287E-2</v>
      </c>
      <c r="M614" s="118">
        <f t="array" ref="M614">+MMULT(B614:K614,w)</f>
        <v>1.9970182745179584E-2</v>
      </c>
      <c r="P614">
        <v>20060601</v>
      </c>
      <c r="Q614" s="113">
        <v>1.29E-2</v>
      </c>
      <c r="R614" s="113">
        <v>7.6E-3</v>
      </c>
      <c r="S614" s="113">
        <v>-1.2999999999999999E-3</v>
      </c>
    </row>
    <row r="615" spans="1:19" x14ac:dyDescent="0.35">
      <c r="A615" s="110">
        <v>38870</v>
      </c>
      <c r="B615" s="112">
        <f>+LN(Prices!B612/Prices!B611)</f>
        <v>-2.6353125765308403E-3</v>
      </c>
      <c r="C615" s="113">
        <f>+LN(Prices!C612/Prices!C611)</f>
        <v>-8.2379349303919464E-3</v>
      </c>
      <c r="D615" s="113">
        <f>+LN(Prices!D612/Prices!D611)</f>
        <v>-1.4801088971748276E-2</v>
      </c>
      <c r="E615" s="113">
        <f>+LN(Prices!E612/Prices!E611)</f>
        <v>-4.9352351867311215E-3</v>
      </c>
      <c r="F615" s="113">
        <f>+LN(Prices!F612/Prices!F611)</f>
        <v>-2.9334168016070046E-3</v>
      </c>
      <c r="G615" s="113">
        <f>+LN(Prices!G612/Prices!G611)</f>
        <v>-1.9837703323472573E-2</v>
      </c>
      <c r="H615" s="113">
        <f>+LN(Prices!H612/Prices!H611)</f>
        <v>-8.8787637548955224E-3</v>
      </c>
      <c r="I615" s="113">
        <f>+LN(Prices!I612/Prices!I611)</f>
        <v>-1.0633134771295897E-3</v>
      </c>
      <c r="J615" s="113">
        <f>+LN(Prices!J612/Prices!J611)</f>
        <v>-4.1964199099032082E-2</v>
      </c>
      <c r="K615" s="114">
        <f>+LN(Prices!K612/Prices!K611)</f>
        <v>1.0478813431976469E-2</v>
      </c>
      <c r="L615" s="118">
        <f>+LN(Prices!L612/Prices!L611)</f>
        <v>-2.2728197381278068E-3</v>
      </c>
      <c r="M615" s="118">
        <f t="array" ref="M615">+MMULT(B615:K615,w)</f>
        <v>-9.4808154689562489E-3</v>
      </c>
      <c r="P615">
        <v>20060602</v>
      </c>
      <c r="Q615" s="113">
        <v>1.6000000000000001E-3</v>
      </c>
      <c r="R615" s="113">
        <v>-8.0000000000000004E-4</v>
      </c>
      <c r="S615" s="113">
        <v>3.4999999999999996E-3</v>
      </c>
    </row>
    <row r="616" spans="1:19" x14ac:dyDescent="0.35">
      <c r="A616" s="110">
        <v>38873</v>
      </c>
      <c r="B616" s="112">
        <f>+LN(Prices!B613/Prices!B612)</f>
        <v>-1.1489907640372905E-2</v>
      </c>
      <c r="C616" s="113">
        <f>+LN(Prices!C613/Prices!C612)</f>
        <v>-2.7285584338771693E-2</v>
      </c>
      <c r="D616" s="113">
        <f>+LN(Prices!D613/Prices!D612)</f>
        <v>-2.245843509770868E-2</v>
      </c>
      <c r="E616" s="113">
        <f>+LN(Prices!E613/Prices!E612)</f>
        <v>-2.0702958708453147E-2</v>
      </c>
      <c r="F616" s="113">
        <f>+LN(Prices!F613/Prices!F612)</f>
        <v>-2.7781451717754313E-2</v>
      </c>
      <c r="G616" s="113">
        <f>+LN(Prices!G613/Prices!G612)</f>
        <v>-2.4263366625846796E-2</v>
      </c>
      <c r="H616" s="113">
        <f>+LN(Prices!H613/Prices!H612)</f>
        <v>-3.7220413591077944E-2</v>
      </c>
      <c r="I616" s="113">
        <f>+LN(Prices!I613/Prices!I612)</f>
        <v>-2.8488873968127028E-2</v>
      </c>
      <c r="J616" s="113">
        <f>+LN(Prices!J613/Prices!J612)</f>
        <v>-3.5162513612693271E-2</v>
      </c>
      <c r="K616" s="114">
        <f>+LN(Prices!K613/Prices!K612)</f>
        <v>-1.3812364458421397E-2</v>
      </c>
      <c r="L616" s="118">
        <f>+LN(Prices!L613/Prices!L612)</f>
        <v>-2.2192485507768693E-2</v>
      </c>
      <c r="M616" s="118">
        <f t="array" ref="M616">+MMULT(B616:K616,w)</f>
        <v>-2.4866586975922721E-2</v>
      </c>
      <c r="P616">
        <v>20060605</v>
      </c>
      <c r="Q616" s="113">
        <v>-1.9400000000000001E-2</v>
      </c>
      <c r="R616" s="113">
        <v>-1.15E-2</v>
      </c>
      <c r="S616" s="113">
        <v>2.0999999999999999E-3</v>
      </c>
    </row>
    <row r="617" spans="1:19" x14ac:dyDescent="0.35">
      <c r="A617" s="110">
        <v>38874</v>
      </c>
      <c r="B617" s="112">
        <f>+LN(Prices!B614/Prices!B613)</f>
        <v>-1.65812060105439E-2</v>
      </c>
      <c r="C617" s="113">
        <f>+LN(Prices!C614/Prices!C613)</f>
        <v>-4.6352447023963253E-3</v>
      </c>
      <c r="D617" s="113">
        <f>+LN(Prices!D614/Prices!D613)</f>
        <v>-3.9011752988182529E-3</v>
      </c>
      <c r="E617" s="113">
        <f>+LN(Prices!E614/Prices!E613)</f>
        <v>-2.8947769527024343E-3</v>
      </c>
      <c r="F617" s="113">
        <f>+LN(Prices!F614/Prices!F613)</f>
        <v>1.4484402468716037E-2</v>
      </c>
      <c r="G617" s="113">
        <f>+LN(Prices!G614/Prices!G613)</f>
        <v>-1.4399362694488035E-2</v>
      </c>
      <c r="H617" s="113">
        <f>+LN(Prices!H614/Prices!H613)</f>
        <v>-2.3916304374482626E-3</v>
      </c>
      <c r="I617" s="113">
        <f>+LN(Prices!I614/Prices!I613)</f>
        <v>1.0671172892106326E-2</v>
      </c>
      <c r="J617" s="113">
        <f>+LN(Prices!J614/Prices!J613)</f>
        <v>-3.7924541231325755E-3</v>
      </c>
      <c r="K617" s="114">
        <f>+LN(Prices!K614/Prices!K613)</f>
        <v>-1.0618089832767611E-2</v>
      </c>
      <c r="L617" s="118">
        <f>+LN(Prices!L614/Prices!L613)</f>
        <v>-1.3384547605520898E-3</v>
      </c>
      <c r="M617" s="118">
        <f t="array" ref="M617">+MMULT(B617:K617,w)</f>
        <v>-3.4058364691475036E-3</v>
      </c>
      <c r="P617">
        <v>20060606</v>
      </c>
      <c r="Q617" s="113">
        <v>-2.8000000000000004E-3</v>
      </c>
      <c r="R617" s="113">
        <v>-2.3E-3</v>
      </c>
      <c r="S617" s="113">
        <v>5.9999999999999995E-4</v>
      </c>
    </row>
    <row r="618" spans="1:19" x14ac:dyDescent="0.35">
      <c r="A618" s="110">
        <v>38875</v>
      </c>
      <c r="B618" s="112">
        <f>+LN(Prices!B615/Prices!B614)</f>
        <v>-4.0737035246731883E-3</v>
      </c>
      <c r="C618" s="113">
        <f>+LN(Prices!C615/Prices!C614)</f>
        <v>-1.9575405593114263E-2</v>
      </c>
      <c r="D618" s="113">
        <f>+LN(Prices!D615/Prices!D614)</f>
        <v>-5.225354802665119E-3</v>
      </c>
      <c r="E618" s="113">
        <f>+LN(Prices!E615/Prices!E614)</f>
        <v>-2.0462589761494045E-2</v>
      </c>
      <c r="F618" s="113">
        <f>+LN(Prices!F615/Prices!F614)</f>
        <v>-1.2975300758582638E-2</v>
      </c>
      <c r="G618" s="113">
        <f>+LN(Prices!G615/Prices!G614)</f>
        <v>-1.8390460128502917E-2</v>
      </c>
      <c r="H618" s="113">
        <f>+LN(Prices!H615/Prices!H614)</f>
        <v>1.0717578028811346E-2</v>
      </c>
      <c r="I618" s="113">
        <f>+LN(Prices!I615/Prices!I614)</f>
        <v>-1.5059280849637115E-2</v>
      </c>
      <c r="J618" s="113">
        <f>+LN(Prices!J615/Prices!J614)</f>
        <v>-3.3365693843800295E-2</v>
      </c>
      <c r="K618" s="114">
        <f>+LN(Prices!K615/Prices!K614)</f>
        <v>-2.2742984846468327E-2</v>
      </c>
      <c r="L618" s="118">
        <f>+LN(Prices!L615/Prices!L614)</f>
        <v>-6.4764714804410673E-3</v>
      </c>
      <c r="M618" s="118">
        <f t="array" ref="M618">+MMULT(B618:K618,w)</f>
        <v>-1.4115319608012657E-2</v>
      </c>
      <c r="P618">
        <v>20060607</v>
      </c>
      <c r="Q618" s="113">
        <v>-5.6999999999999993E-3</v>
      </c>
      <c r="R618" s="113">
        <v>1.1999999999999999E-3</v>
      </c>
      <c r="S618" s="113">
        <v>-2.8000000000000004E-3</v>
      </c>
    </row>
    <row r="619" spans="1:19" x14ac:dyDescent="0.35">
      <c r="A619" s="110">
        <v>38876</v>
      </c>
      <c r="B619" s="112">
        <f>+LN(Prices!B616/Prices!B615)</f>
        <v>3.1686570111137315E-3</v>
      </c>
      <c r="C619" s="113">
        <f>+LN(Prices!C616/Prices!C615)</f>
        <v>3.6790352499003483E-2</v>
      </c>
      <c r="D619" s="113">
        <f>+LN(Prices!D616/Prices!D615)</f>
        <v>-2.9513056345803093E-3</v>
      </c>
      <c r="E619" s="113">
        <f>+LN(Prices!E616/Prices!E615)</f>
        <v>-7.3999933271664956E-4</v>
      </c>
      <c r="F619" s="113">
        <f>+LN(Prices!F616/Prices!F615)</f>
        <v>-1.0021420246114252E-3</v>
      </c>
      <c r="G619" s="113">
        <f>+LN(Prices!G616/Prices!G615)</f>
        <v>5.0952327173927413E-2</v>
      </c>
      <c r="H619" s="113">
        <f>+LN(Prices!H616/Prices!H615)</f>
        <v>-6.5359709797857563E-3</v>
      </c>
      <c r="I619" s="113">
        <f>+LN(Prices!I616/Prices!I615)</f>
        <v>-2.2905737240312158E-2</v>
      </c>
      <c r="J619" s="113">
        <f>+LN(Prices!J616/Prices!J615)</f>
        <v>-3.5257149886847625E-2</v>
      </c>
      <c r="K619" s="114">
        <f>+LN(Prices!K616/Prices!K615)</f>
        <v>-1.6229794038246668E-2</v>
      </c>
      <c r="L619" s="118">
        <f>+LN(Prices!L616/Prices!L615)</f>
        <v>-2.3474714707714156E-3</v>
      </c>
      <c r="M619" s="118">
        <f t="array" ref="M619">+MMULT(B619:K619,w)</f>
        <v>5.2892375469440348E-4</v>
      </c>
      <c r="P619">
        <v>20060608</v>
      </c>
      <c r="Q619" s="113">
        <v>1E-4</v>
      </c>
      <c r="R619" s="113">
        <v>-2.7000000000000001E-3</v>
      </c>
      <c r="S619" s="113">
        <v>2.2000000000000001E-3</v>
      </c>
    </row>
    <row r="620" spans="1:19" x14ac:dyDescent="0.35">
      <c r="A620" s="110">
        <v>38877</v>
      </c>
      <c r="B620" s="112">
        <f>+LN(Prices!B617/Prices!B616)</f>
        <v>-8.6280394238154347E-3</v>
      </c>
      <c r="C620" s="113">
        <f>+LN(Prices!C617/Prices!C616)</f>
        <v>-2.5332095548859783E-2</v>
      </c>
      <c r="D620" s="113">
        <f>+LN(Prices!D617/Prices!D616)</f>
        <v>-2.6307150982485834E-3</v>
      </c>
      <c r="E620" s="113">
        <f>+LN(Prices!E617/Prices!E616)</f>
        <v>-4.4437055000628185E-3</v>
      </c>
      <c r="F620" s="113">
        <f>+LN(Prices!F617/Prices!F616)</f>
        <v>4.0135304171812691E-3</v>
      </c>
      <c r="G620" s="113">
        <f>+LN(Prices!G617/Prices!G616)</f>
        <v>-9.0400181716817959E-3</v>
      </c>
      <c r="H620" s="113">
        <f>+LN(Prices!H617/Prices!H616)</f>
        <v>6.8320479619633709E-3</v>
      </c>
      <c r="I620" s="113">
        <f>+LN(Prices!I617/Prices!I616)</f>
        <v>-2.2984310037440274E-2</v>
      </c>
      <c r="J620" s="113">
        <f>+LN(Prices!J617/Prices!J616)</f>
        <v>-1.0412886946340768E-2</v>
      </c>
      <c r="K620" s="114">
        <f>+LN(Prices!K617/Prices!K616)</f>
        <v>2.9172953020783006E-3</v>
      </c>
      <c r="L620" s="118">
        <f>+LN(Prices!L617/Prices!L616)</f>
        <v>-6.7983760738986928E-3</v>
      </c>
      <c r="M620" s="118">
        <f t="array" ref="M620">+MMULT(B620:K620,w)</f>
        <v>-6.970889704522653E-3</v>
      </c>
      <c r="P620">
        <v>20060609</v>
      </c>
      <c r="Q620" s="113">
        <v>-4.4000000000000003E-3</v>
      </c>
      <c r="R620" s="113">
        <v>-2.5000000000000001E-3</v>
      </c>
      <c r="S620" s="113">
        <v>-2.0000000000000001E-4</v>
      </c>
    </row>
    <row r="621" spans="1:19" x14ac:dyDescent="0.35">
      <c r="A621" s="110">
        <v>38880</v>
      </c>
      <c r="B621" s="112">
        <f>+LN(Prices!B618/Prices!B617)</f>
        <v>-9.6248410760614491E-3</v>
      </c>
      <c r="C621" s="113">
        <f>+LN(Prices!C618/Prices!C617)</f>
        <v>-3.8539609819079008E-2</v>
      </c>
      <c r="D621" s="113">
        <f>+LN(Prices!D618/Prices!D617)</f>
        <v>-1.9618251801794433E-2</v>
      </c>
      <c r="E621" s="113">
        <f>+LN(Prices!E618/Prices!E617)</f>
        <v>-1.6469948557499631E-2</v>
      </c>
      <c r="F621" s="113">
        <f>+LN(Prices!F618/Prices!F617)</f>
        <v>-2.4843789997895698E-2</v>
      </c>
      <c r="G621" s="113">
        <f>+LN(Prices!G618/Prices!G617)</f>
        <v>-1.6480871110441751E-2</v>
      </c>
      <c r="H621" s="113">
        <f>+LN(Prices!H618/Prices!H617)</f>
        <v>-5.3428444104954695E-3</v>
      </c>
      <c r="I621" s="113">
        <f>+LN(Prices!I618/Prices!I617)</f>
        <v>-5.3184921617329857E-2</v>
      </c>
      <c r="J621" s="113">
        <f>+LN(Prices!J618/Prices!J617)</f>
        <v>-4.0821994520255166E-2</v>
      </c>
      <c r="K621" s="114">
        <f>+LN(Prices!K618/Prices!K617)</f>
        <v>-1.7640454562294922E-2</v>
      </c>
      <c r="L621" s="118">
        <f>+LN(Prices!L618/Prices!L617)</f>
        <v>-1.9966280215399281E-2</v>
      </c>
      <c r="M621" s="118">
        <f t="array" ref="M621">+MMULT(B621:K621,w)</f>
        <v>-2.4256752747314737E-2</v>
      </c>
      <c r="P621">
        <v>20060612</v>
      </c>
      <c r="Q621" s="113">
        <v>-1.4800000000000001E-2</v>
      </c>
      <c r="R621" s="113">
        <v>-1.2699999999999999E-2</v>
      </c>
      <c r="S621" s="113">
        <v>3.8E-3</v>
      </c>
    </row>
    <row r="622" spans="1:19" x14ac:dyDescent="0.35">
      <c r="A622" s="110">
        <v>38881</v>
      </c>
      <c r="B622" s="112">
        <f>+LN(Prices!B619/Prices!B618)</f>
        <v>-9.2585244551718938E-3</v>
      </c>
      <c r="C622" s="113">
        <f>+LN(Prices!C619/Prices!C618)</f>
        <v>2.3064347624705973E-2</v>
      </c>
      <c r="D622" s="113">
        <f>+LN(Prices!D619/Prices!D618)</f>
        <v>-4.3749018121285194E-3</v>
      </c>
      <c r="E622" s="113">
        <f>+LN(Prices!E619/Prices!E618)</f>
        <v>-7.5798782248736396E-3</v>
      </c>
      <c r="F622" s="113">
        <f>+LN(Prices!F619/Prices!F618)</f>
        <v>-6.1784144561250216E-3</v>
      </c>
      <c r="G622" s="113">
        <f>+LN(Prices!G619/Prices!G618)</f>
        <v>1.6844045256434511E-2</v>
      </c>
      <c r="H622" s="113">
        <f>+LN(Prices!H619/Prices!H618)</f>
        <v>-3.8765517459234062E-3</v>
      </c>
      <c r="I622" s="113">
        <f>+LN(Prices!I619/Prices!I618)</f>
        <v>1.5655292946275677E-2</v>
      </c>
      <c r="J622" s="113">
        <f>+LN(Prices!J619/Prices!J618)</f>
        <v>-5.1539266593931501E-2</v>
      </c>
      <c r="K622" s="114">
        <f>+LN(Prices!K619/Prices!K618)</f>
        <v>1.530278432678516E-2</v>
      </c>
      <c r="L622" s="118">
        <f>+LN(Prices!L619/Prices!L618)</f>
        <v>-2.2784453218325351E-3</v>
      </c>
      <c r="M622" s="118">
        <f t="array" ref="M622">+MMULT(B622:K622,w)</f>
        <v>-1.194106713395267E-3</v>
      </c>
      <c r="P622">
        <v>20060613</v>
      </c>
      <c r="Q622" s="113">
        <v>-1.15E-2</v>
      </c>
      <c r="R622" s="113">
        <v>-3.9000000000000003E-3</v>
      </c>
      <c r="S622" s="113">
        <v>-4.5000000000000005E-3</v>
      </c>
    </row>
    <row r="623" spans="1:19" x14ac:dyDescent="0.35">
      <c r="A623" s="110">
        <v>38882</v>
      </c>
      <c r="B623" s="112">
        <f>+LN(Prices!B620/Prices!B619)</f>
        <v>1.7055090648648907E-2</v>
      </c>
      <c r="C623" s="113">
        <f>+LN(Prices!C620/Prices!C619)</f>
        <v>-1.2429775270734803E-2</v>
      </c>
      <c r="D623" s="113">
        <f>+LN(Prices!D620/Prices!D619)</f>
        <v>-1.0123166040816286E-3</v>
      </c>
      <c r="E623" s="113">
        <f>+LN(Prices!E620/Prices!E619)</f>
        <v>3.0420465996733002E-3</v>
      </c>
      <c r="F623" s="113">
        <f>+LN(Prices!F620/Prices!F619)</f>
        <v>1.2827501860772375E-2</v>
      </c>
      <c r="G623" s="113">
        <f>+LN(Prices!G620/Prices!G619)</f>
        <v>1.6207810226853303E-2</v>
      </c>
      <c r="H623" s="113">
        <f>+LN(Prices!H620/Prices!H619)</f>
        <v>6.2546741508907652E-3</v>
      </c>
      <c r="I623" s="113">
        <f>+LN(Prices!I620/Prices!I619)</f>
        <v>3.3144924529490333E-2</v>
      </c>
      <c r="J623" s="113">
        <f>+LN(Prices!J620/Prices!J619)</f>
        <v>2.9092960941664772E-2</v>
      </c>
      <c r="K623" s="114">
        <f>+LN(Prices!K620/Prices!K619)</f>
        <v>3.501268908615706E-2</v>
      </c>
      <c r="L623" s="118">
        <f>+LN(Prices!L620/Prices!L619)</f>
        <v>8.8018394972753065E-3</v>
      </c>
      <c r="M623" s="118">
        <f t="array" ref="M623">+MMULT(B623:K623,w)</f>
        <v>1.3919560616933439E-2</v>
      </c>
      <c r="P623">
        <v>20060614</v>
      </c>
      <c r="Q623" s="113">
        <v>4.5999999999999999E-3</v>
      </c>
      <c r="R623" s="113">
        <v>1.2999999999999999E-3</v>
      </c>
      <c r="S623" s="113">
        <v>-1.9E-3</v>
      </c>
    </row>
    <row r="624" spans="1:19" x14ac:dyDescent="0.35">
      <c r="A624" s="110">
        <v>38883</v>
      </c>
      <c r="B624" s="112">
        <f>+LN(Prices!B621/Prices!B620)</f>
        <v>8.6492246749128813E-3</v>
      </c>
      <c r="C624" s="113">
        <f>+LN(Prices!C621/Prices!C620)</f>
        <v>3.0262826703916834E-2</v>
      </c>
      <c r="D624" s="113">
        <f>+LN(Prices!D621/Prices!D620)</f>
        <v>3.8740153096756276E-2</v>
      </c>
      <c r="E624" s="113">
        <f>+LN(Prices!E621/Prices!E620)</f>
        <v>3.7934514811314671E-2</v>
      </c>
      <c r="F624" s="113">
        <f>+LN(Prices!F621/Prices!F620)</f>
        <v>3.0632802751217665E-2</v>
      </c>
      <c r="G624" s="113">
        <f>+LN(Prices!G621/Prices!G620)</f>
        <v>-1.0414890334069315E-2</v>
      </c>
      <c r="H624" s="113">
        <f>+LN(Prices!H621/Prices!H620)</f>
        <v>3.7300361413208853E-2</v>
      </c>
      <c r="I624" s="113">
        <f>+LN(Prices!I621/Prices!I620)</f>
        <v>3.721802981399816E-2</v>
      </c>
      <c r="J624" s="113">
        <f>+LN(Prices!J621/Prices!J620)</f>
        <v>3.9052209541543891E-2</v>
      </c>
      <c r="K624" s="114">
        <f>+LN(Prices!K621/Prices!K620)</f>
        <v>2.1757254170952825E-2</v>
      </c>
      <c r="L624" s="118">
        <f>+LN(Prices!L621/Prices!L620)</f>
        <v>2.7597825407969599E-2</v>
      </c>
      <c r="M624" s="118">
        <f t="array" ref="M624">+MMULT(B624:K624,w)</f>
        <v>2.7113248664375273E-2</v>
      </c>
      <c r="P624">
        <v>20060615</v>
      </c>
      <c r="Q624" s="113">
        <v>2.3300000000000001E-2</v>
      </c>
      <c r="R624" s="113">
        <v>1.0700000000000001E-2</v>
      </c>
      <c r="S624" s="113">
        <v>8.9999999999999998E-4</v>
      </c>
    </row>
    <row r="625" spans="1:19" x14ac:dyDescent="0.35">
      <c r="A625" s="110">
        <v>38884</v>
      </c>
      <c r="B625" s="112">
        <f>+LN(Prices!B622/Prices!B621)</f>
        <v>1.3542590233119206E-3</v>
      </c>
      <c r="C625" s="113">
        <f>+LN(Prices!C622/Prices!C621)</f>
        <v>-3.1131947413022484E-2</v>
      </c>
      <c r="D625" s="113">
        <f>+LN(Prices!D622/Prices!D621)</f>
        <v>-1.4064009408979764E-2</v>
      </c>
      <c r="E625" s="113">
        <f>+LN(Prices!E622/Prices!E621)</f>
        <v>3.5144657425777839E-2</v>
      </c>
      <c r="F625" s="113">
        <f>+LN(Prices!F622/Prices!F621)</f>
        <v>-1.1938910644845488E-2</v>
      </c>
      <c r="G625" s="113">
        <f>+LN(Prices!G622/Prices!G621)</f>
        <v>-2.1160950121097959E-2</v>
      </c>
      <c r="H625" s="113">
        <f>+LN(Prices!H622/Prices!H621)</f>
        <v>3.7116388077890936E-3</v>
      </c>
      <c r="I625" s="113">
        <f>+LN(Prices!I622/Prices!I621)</f>
        <v>-2.1161880597284816E-2</v>
      </c>
      <c r="J625" s="113">
        <f>+LN(Prices!J622/Prices!J621)</f>
        <v>-1.8164750658568134E-2</v>
      </c>
      <c r="K625" s="114">
        <f>+LN(Prices!K622/Prices!K621)</f>
        <v>9.8838034481647033E-3</v>
      </c>
      <c r="L625" s="118">
        <f>+LN(Prices!L622/Prices!L621)</f>
        <v>-6.5308020586077901E-3</v>
      </c>
      <c r="M625" s="118">
        <f t="array" ref="M625">+MMULT(B625:K625,w)</f>
        <v>-6.7528090138755095E-3</v>
      </c>
      <c r="P625">
        <v>20060616</v>
      </c>
      <c r="Q625" s="113">
        <v>-4.3E-3</v>
      </c>
      <c r="R625" s="113">
        <v>-6.8999999999999999E-3</v>
      </c>
      <c r="S625" s="113">
        <v>5.0000000000000001E-4</v>
      </c>
    </row>
    <row r="626" spans="1:19" x14ac:dyDescent="0.35">
      <c r="A626" s="110">
        <v>38887</v>
      </c>
      <c r="B626" s="112">
        <f>+LN(Prices!B623/Prices!B622)</f>
        <v>2.0161014770361765E-2</v>
      </c>
      <c r="C626" s="113">
        <f>+LN(Prices!C623/Prices!C622)</f>
        <v>-6.2723472893585104E-3</v>
      </c>
      <c r="D626" s="113">
        <f>+LN(Prices!D623/Prices!D622)</f>
        <v>-3.2943502192186942E-4</v>
      </c>
      <c r="E626" s="113">
        <f>+LN(Prices!E623/Prices!E622)</f>
        <v>7.018871594394782E-3</v>
      </c>
      <c r="F626" s="113">
        <f>+LN(Prices!F623/Prices!F622)</f>
        <v>-8.0392039202589905E-3</v>
      </c>
      <c r="G626" s="113">
        <f>+LN(Prices!G623/Prices!G622)</f>
        <v>3.2468617945053055E-2</v>
      </c>
      <c r="H626" s="113">
        <f>+LN(Prices!H623/Prices!H622)</f>
        <v>-5.7012544303710537E-4</v>
      </c>
      <c r="I626" s="113">
        <f>+LN(Prices!I623/Prices!I622)</f>
        <v>-1.2823174311558333E-2</v>
      </c>
      <c r="J626" s="113">
        <f>+LN(Prices!J623/Prices!J622)</f>
        <v>-2.7279809854941689E-2</v>
      </c>
      <c r="K626" s="114">
        <f>+LN(Prices!K623/Prices!K622)</f>
        <v>-3.27904982844181E-3</v>
      </c>
      <c r="L626" s="118">
        <f>+LN(Prices!L623/Prices!L622)</f>
        <v>-8.9338529399757768E-3</v>
      </c>
      <c r="M626" s="118">
        <f t="array" ref="M626">+MMULT(B626:K626,w)</f>
        <v>1.0553586402912984E-4</v>
      </c>
      <c r="P626">
        <v>20060619</v>
      </c>
      <c r="Q626" s="113">
        <v>-1.01E-2</v>
      </c>
      <c r="R626" s="113">
        <v>-7.0999999999999995E-3</v>
      </c>
      <c r="S626" s="113">
        <v>-2.0000000000000001E-4</v>
      </c>
    </row>
    <row r="627" spans="1:19" x14ac:dyDescent="0.35">
      <c r="A627" s="110">
        <v>38888</v>
      </c>
      <c r="B627" s="112">
        <f>+LN(Prices!B624/Prices!B623)</f>
        <v>4.4379450369746618E-4</v>
      </c>
      <c r="C627" s="113">
        <f>+LN(Prices!C624/Prices!C623)</f>
        <v>4.7111466395447586E-3</v>
      </c>
      <c r="D627" s="113">
        <f>+LN(Prices!D624/Prices!D623)</f>
        <v>8.2034914528279004E-3</v>
      </c>
      <c r="E627" s="113">
        <f>+LN(Prices!E624/Prices!E623)</f>
        <v>-2.8001599388368381E-3</v>
      </c>
      <c r="F627" s="113">
        <f>+LN(Prices!F624/Prices!F623)</f>
        <v>-4.54922780130179E-3</v>
      </c>
      <c r="G627" s="113">
        <f>+LN(Prices!G624/Prices!G623)</f>
        <v>-3.3944632973173669E-2</v>
      </c>
      <c r="H627" s="113">
        <f>+LN(Prices!H624/Prices!H623)</f>
        <v>1.1623093289291998E-2</v>
      </c>
      <c r="I627" s="113">
        <f>+LN(Prices!I624/Prices!I623)</f>
        <v>1.1911549733538307E-2</v>
      </c>
      <c r="J627" s="113">
        <f>+LN(Prices!J624/Prices!J623)</f>
        <v>-3.2115643822143328E-3</v>
      </c>
      <c r="K627" s="114">
        <f>+LN(Prices!K624/Prices!K623)</f>
        <v>-4.9494710801016376E-3</v>
      </c>
      <c r="L627" s="118">
        <f>+LN(Prices!L624/Prices!L623)</f>
        <v>-4.0035386650232328E-4</v>
      </c>
      <c r="M627" s="118">
        <f t="array" ref="M627">+MMULT(B627:K627,w)</f>
        <v>-1.2561980556727837E-3</v>
      </c>
      <c r="P627">
        <v>20060620</v>
      </c>
      <c r="Q627" s="113">
        <v>-7.000000000000001E-4</v>
      </c>
      <c r="R627" s="113">
        <v>-3.8E-3</v>
      </c>
      <c r="S627" s="113">
        <v>8.0000000000000004E-4</v>
      </c>
    </row>
    <row r="628" spans="1:19" x14ac:dyDescent="0.35">
      <c r="A628" s="110">
        <v>38889</v>
      </c>
      <c r="B628" s="112">
        <f>+LN(Prices!B625/Prices!B624)</f>
        <v>2.2783929266288836E-2</v>
      </c>
      <c r="C628" s="113">
        <f>+LN(Prices!C625/Prices!C624)</f>
        <v>6.7646303217016087E-3</v>
      </c>
      <c r="D628" s="113">
        <f>+LN(Prices!D625/Prices!D624)</f>
        <v>1.492080876220587E-2</v>
      </c>
      <c r="E628" s="113">
        <f>+LN(Prices!E625/Prices!E624)</f>
        <v>1.9460200297978892E-2</v>
      </c>
      <c r="F628" s="113">
        <f>+LN(Prices!F625/Prices!F624)</f>
        <v>1.7080878463666776E-2</v>
      </c>
      <c r="G628" s="113">
        <f>+LN(Prices!G625/Prices!G624)</f>
        <v>3.3179753941821937E-3</v>
      </c>
      <c r="H628" s="113">
        <f>+LN(Prices!H625/Prices!H624)</f>
        <v>3.2444270891281719E-2</v>
      </c>
      <c r="I628" s="113">
        <f>+LN(Prices!I625/Prices!I624)</f>
        <v>6.5840545880649654E-3</v>
      </c>
      <c r="J628" s="113">
        <f>+LN(Prices!J625/Prices!J624)</f>
        <v>2.1874007945994693E-2</v>
      </c>
      <c r="K628" s="114">
        <f>+LN(Prices!K625/Prices!K624)</f>
        <v>1.3676824774058901E-2</v>
      </c>
      <c r="L628" s="118">
        <f>+LN(Prices!L625/Prices!L624)</f>
        <v>1.617009619870087E-2</v>
      </c>
      <c r="M628" s="118">
        <f t="array" ref="M628">+MMULT(B628:K628,w)</f>
        <v>1.5890758070542448E-2</v>
      </c>
      <c r="P628">
        <v>20060621</v>
      </c>
      <c r="Q628" s="113">
        <v>1.11E-2</v>
      </c>
      <c r="R628" s="113">
        <v>7.4000000000000003E-3</v>
      </c>
      <c r="S628" s="113">
        <v>-3.0000000000000001E-3</v>
      </c>
    </row>
    <row r="629" spans="1:19" x14ac:dyDescent="0.35">
      <c r="A629" s="110">
        <v>38890</v>
      </c>
      <c r="B629" s="112">
        <f>+LN(Prices!B626/Prices!B625)</f>
        <v>-8.7013202044425204E-3</v>
      </c>
      <c r="C629" s="113">
        <f>+LN(Prices!C626/Prices!C625)</f>
        <v>2.929423272930283E-2</v>
      </c>
      <c r="D629" s="113">
        <f>+LN(Prices!D626/Prices!D625)</f>
        <v>-1.2309841221485563E-2</v>
      </c>
      <c r="E629" s="113">
        <f>+LN(Prices!E626/Prices!E625)</f>
        <v>-1.3860342076437934E-2</v>
      </c>
      <c r="F629" s="113">
        <f>+LN(Prices!F626/Prices!F625)</f>
        <v>-1.9115602893544716E-2</v>
      </c>
      <c r="G629" s="113">
        <f>+LN(Prices!G626/Prices!G625)</f>
        <v>1.8235370360578058E-2</v>
      </c>
      <c r="H629" s="113">
        <f>+LN(Prices!H626/Prices!H625)</f>
        <v>-7.6691693337628377E-3</v>
      </c>
      <c r="I629" s="113">
        <f>+LN(Prices!I626/Prices!I625)</f>
        <v>-6.5928080189184404E-2</v>
      </c>
      <c r="J629" s="113">
        <f>+LN(Prices!J626/Prices!J625)</f>
        <v>-1.9688921501174726E-3</v>
      </c>
      <c r="K629" s="114">
        <f>+LN(Prices!K626/Prices!K625)</f>
        <v>-8.1836278878343188E-3</v>
      </c>
      <c r="L629" s="118">
        <f>+LN(Prices!L626/Prices!L625)</f>
        <v>-1.2193050789851573E-2</v>
      </c>
      <c r="M629" s="118">
        <f t="array" ref="M629">+MMULT(B629:K629,w)</f>
        <v>-9.0207272866928891E-3</v>
      </c>
      <c r="P629">
        <v>20060622</v>
      </c>
      <c r="Q629" s="113">
        <v>-5.1999999999999998E-3</v>
      </c>
      <c r="R629" s="113">
        <v>1.5E-3</v>
      </c>
      <c r="S629" s="113">
        <v>3.0000000000000001E-3</v>
      </c>
    </row>
    <row r="630" spans="1:19" x14ac:dyDescent="0.35">
      <c r="A630" s="110">
        <v>38891</v>
      </c>
      <c r="B630" s="112">
        <f>+LN(Prices!B627/Prices!B626)</f>
        <v>-1.674833520362707E-2</v>
      </c>
      <c r="C630" s="113">
        <f>+LN(Prices!C627/Prices!C626)</f>
        <v>-1.2667760132809083E-2</v>
      </c>
      <c r="D630" s="113">
        <f>+LN(Prices!D627/Prices!D626)</f>
        <v>2.224104570353137E-2</v>
      </c>
      <c r="E630" s="113">
        <f>+LN(Prices!E627/Prices!E626)</f>
        <v>3.9003082493724507E-2</v>
      </c>
      <c r="F630" s="113">
        <f>+LN(Prices!F627/Prices!F626)</f>
        <v>-4.0707359549335756E-3</v>
      </c>
      <c r="G630" s="113">
        <f>+LN(Prices!G627/Prices!G626)</f>
        <v>-1.1997962503031059E-2</v>
      </c>
      <c r="H630" s="113">
        <f>+LN(Prices!H627/Prices!H626)</f>
        <v>4.9369271968898775E-3</v>
      </c>
      <c r="I630" s="113">
        <f>+LN(Prices!I627/Prices!I626)</f>
        <v>-4.6495787945170397E-2</v>
      </c>
      <c r="J630" s="113">
        <f>+LN(Prices!J627/Prices!J626)</f>
        <v>-9.1071704490892115E-3</v>
      </c>
      <c r="K630" s="114">
        <f>+LN(Prices!K627/Prices!K626)</f>
        <v>-1.3789988506493212E-2</v>
      </c>
      <c r="L630" s="118">
        <f>+LN(Prices!L627/Prices!L626)</f>
        <v>-2.2153966182723436E-3</v>
      </c>
      <c r="M630" s="118">
        <f t="array" ref="M630">+MMULT(B630:K630,w)</f>
        <v>-4.8696685301007851E-3</v>
      </c>
      <c r="P630">
        <v>20060623</v>
      </c>
      <c r="Q630" s="113">
        <v>2.9999999999999997E-4</v>
      </c>
      <c r="R630" s="113">
        <v>2.3999999999999998E-3</v>
      </c>
      <c r="S630" s="113">
        <v>3.0000000000000001E-3</v>
      </c>
    </row>
    <row r="631" spans="1:19" x14ac:dyDescent="0.35">
      <c r="A631" s="110">
        <v>38894</v>
      </c>
      <c r="B631" s="112">
        <f>+LN(Prices!B628/Prices!B627)</f>
        <v>1.4125220216903737E-2</v>
      </c>
      <c r="C631" s="113">
        <f>+LN(Prices!C628/Prices!C627)</f>
        <v>2.7111291523229286E-3</v>
      </c>
      <c r="D631" s="113">
        <f>+LN(Prices!D628/Prices!D627)</f>
        <v>5.7215667846353705E-3</v>
      </c>
      <c r="E631" s="113">
        <f>+LN(Prices!E628/Prices!E627)</f>
        <v>-1.5560021280614546E-2</v>
      </c>
      <c r="F631" s="113">
        <f>+LN(Prices!F628/Prices!F627)</f>
        <v>-5.0861147372514284E-4</v>
      </c>
      <c r="G631" s="113">
        <f>+LN(Prices!G628/Prices!G627)</f>
        <v>1.3081581897489385E-2</v>
      </c>
      <c r="H631" s="113">
        <f>+LN(Prices!H628/Prices!H627)</f>
        <v>6.0011091173932662E-3</v>
      </c>
      <c r="I631" s="113">
        <f>+LN(Prices!I628/Prices!I627)</f>
        <v>1.482522437238658E-2</v>
      </c>
      <c r="J631" s="113">
        <f>+LN(Prices!J628/Prices!J627)</f>
        <v>-1.927770542590319E-2</v>
      </c>
      <c r="K631" s="114">
        <f>+LN(Prices!K628/Prices!K627)</f>
        <v>1.5433490169013343E-2</v>
      </c>
      <c r="L631" s="118">
        <f>+LN(Prices!L628/Prices!L627)</f>
        <v>3.2955533460044231E-3</v>
      </c>
      <c r="M631" s="118">
        <f t="array" ref="M631">+MMULT(B631:K631,w)</f>
        <v>3.6552983529901731E-3</v>
      </c>
      <c r="P631">
        <v>20060626</v>
      </c>
      <c r="Q631" s="113">
        <v>5.0000000000000001E-3</v>
      </c>
      <c r="R631" s="113">
        <v>5.3E-3</v>
      </c>
      <c r="S631" s="113">
        <v>1.4000000000000002E-3</v>
      </c>
    </row>
    <row r="632" spans="1:19" x14ac:dyDescent="0.35">
      <c r="A632" s="110">
        <v>38895</v>
      </c>
      <c r="B632" s="112">
        <f>+LN(Prices!B629/Prices!B628)</f>
        <v>1.7477490964603176E-3</v>
      </c>
      <c r="C632" s="113">
        <f>+LN(Prices!C629/Prices!C628)</f>
        <v>-2.679403424269567E-2</v>
      </c>
      <c r="D632" s="113">
        <f>+LN(Prices!D629/Prices!D628)</f>
        <v>-1.2686332180389119E-3</v>
      </c>
      <c r="E632" s="113">
        <f>+LN(Prices!E629/Prices!E628)</f>
        <v>-1.1652835039716217E-2</v>
      </c>
      <c r="F632" s="113">
        <f>+LN(Prices!F629/Prices!F628)</f>
        <v>-1.5425310358115465E-2</v>
      </c>
      <c r="G632" s="113">
        <f>+LN(Prices!G629/Prices!G628)</f>
        <v>-2.8934448454478335E-2</v>
      </c>
      <c r="H632" s="113">
        <f>+LN(Prices!H629/Prices!H628)</f>
        <v>-7.9181301070501541E-3</v>
      </c>
      <c r="I632" s="113">
        <f>+LN(Prices!I629/Prices!I628)</f>
        <v>-3.5544514933797518E-2</v>
      </c>
      <c r="J632" s="113">
        <f>+LN(Prices!J629/Prices!J628)</f>
        <v>-1.6353594220294108E-2</v>
      </c>
      <c r="K632" s="114">
        <f>+LN(Prices!K629/Prices!K628)</f>
        <v>-1.2660237398096789E-2</v>
      </c>
      <c r="L632" s="118">
        <f>+LN(Prices!L629/Prices!L628)</f>
        <v>-1.8922648050581112E-2</v>
      </c>
      <c r="M632" s="118">
        <f t="array" ref="M632">+MMULT(B632:K632,w)</f>
        <v>-1.5480398887582287E-2</v>
      </c>
      <c r="P632">
        <v>20060627</v>
      </c>
      <c r="Q632" s="113">
        <v>-0.01</v>
      </c>
      <c r="R632" s="113">
        <v>-7.4999999999999997E-3</v>
      </c>
      <c r="S632" s="113">
        <v>5.3E-3</v>
      </c>
    </row>
    <row r="633" spans="1:19" x14ac:dyDescent="0.35">
      <c r="A633" s="110">
        <v>38896</v>
      </c>
      <c r="B633" s="112">
        <f>+LN(Prices!B630/Prices!B629)</f>
        <v>1.3040290450336247E-2</v>
      </c>
      <c r="C633" s="113">
        <f>+LN(Prices!C630/Prices!C629)</f>
        <v>-2.4861151718602897E-2</v>
      </c>
      <c r="D633" s="113">
        <f>+LN(Prices!D630/Prices!D629)</f>
        <v>1.2927816812424883E-2</v>
      </c>
      <c r="E633" s="113">
        <f>+LN(Prices!E630/Prices!E629)</f>
        <v>5.5035832355433672E-3</v>
      </c>
      <c r="F633" s="113">
        <f>+LN(Prices!F630/Prices!F629)</f>
        <v>4.1359832330675706E-3</v>
      </c>
      <c r="G633" s="113">
        <f>+LN(Prices!G630/Prices!G629)</f>
        <v>-1.3091640130581381E-2</v>
      </c>
      <c r="H633" s="113">
        <f>+LN(Prices!H630/Prices!H629)</f>
        <v>6.0125898543941184E-3</v>
      </c>
      <c r="I633" s="113">
        <f>+LN(Prices!I630/Prices!I629)</f>
        <v>1.9960052892254068E-2</v>
      </c>
      <c r="J633" s="113">
        <f>+LN(Prices!J630/Prices!J629)</f>
        <v>-1.5368942178186001E-2</v>
      </c>
      <c r="K633" s="114">
        <f>+LN(Prices!K630/Prices!K629)</f>
        <v>3.3238243414022754E-2</v>
      </c>
      <c r="L633" s="118">
        <f>+LN(Prices!L630/Prices!L629)</f>
        <v>7.3403804019672152E-3</v>
      </c>
      <c r="M633" s="118">
        <f t="array" ref="M633">+MMULT(B633:K633,w)</f>
        <v>4.1496825864672732E-3</v>
      </c>
      <c r="P633">
        <v>20060628</v>
      </c>
      <c r="Q633" s="113">
        <v>4.6999999999999993E-3</v>
      </c>
      <c r="R633" s="113">
        <v>-4.0999999999999995E-3</v>
      </c>
      <c r="S633" s="113">
        <v>3.4000000000000002E-3</v>
      </c>
    </row>
    <row r="634" spans="1:19" x14ac:dyDescent="0.35">
      <c r="A634" s="110">
        <v>38897</v>
      </c>
      <c r="B634" s="112">
        <f>+LN(Prices!B631/Prices!B630)</f>
        <v>1.3304149141711403E-2</v>
      </c>
      <c r="C634" s="113">
        <f>+LN(Prices!C631/Prices!C630)</f>
        <v>5.1318256632156965E-2</v>
      </c>
      <c r="D634" s="113">
        <f>+LN(Prices!D631/Prices!D630)</f>
        <v>3.2365284502031501E-2</v>
      </c>
      <c r="E634" s="113">
        <f>+LN(Prices!E631/Prices!E630)</f>
        <v>1.0909970600363793E-2</v>
      </c>
      <c r="F634" s="113">
        <f>+LN(Prices!F631/Prices!F630)</f>
        <v>2.6981252799451582E-2</v>
      </c>
      <c r="G634" s="113">
        <f>+LN(Prices!G631/Prices!G630)</f>
        <v>2.2338978082262335E-2</v>
      </c>
      <c r="H634" s="113">
        <f>+LN(Prices!H631/Prices!H630)</f>
        <v>4.8400831869400175E-2</v>
      </c>
      <c r="I634" s="113">
        <f>+LN(Prices!I631/Prices!I630)</f>
        <v>2.6747202319045881E-2</v>
      </c>
      <c r="J634" s="113">
        <f>+LN(Prices!J631/Prices!J630)</f>
        <v>3.7786836365991373E-2</v>
      </c>
      <c r="K634" s="114">
        <f>+LN(Prices!K631/Prices!K630)</f>
        <v>3.4746282716359558E-2</v>
      </c>
      <c r="L634" s="118">
        <f>+LN(Prices!L631/Prices!L630)</f>
        <v>3.0292250593526016E-2</v>
      </c>
      <c r="M634" s="118">
        <f t="array" ref="M634">+MMULT(B634:K634,w)</f>
        <v>3.048990450287746E-2</v>
      </c>
      <c r="P634">
        <v>20060629</v>
      </c>
      <c r="Q634" s="113">
        <v>2.29E-2</v>
      </c>
      <c r="R634" s="113">
        <v>1.38E-2</v>
      </c>
      <c r="S634" s="113">
        <v>-4.0999999999999995E-3</v>
      </c>
    </row>
    <row r="635" spans="1:19" x14ac:dyDescent="0.35">
      <c r="A635" s="110">
        <v>38898</v>
      </c>
      <c r="B635" s="112">
        <f>+LN(Prices!B632/Prices!B631)</f>
        <v>-7.2767350559918608E-3</v>
      </c>
      <c r="C635" s="113">
        <f>+LN(Prices!C632/Prices!C631)</f>
        <v>-2.9254812106653278E-2</v>
      </c>
      <c r="D635" s="113">
        <f>+LN(Prices!D632/Prices!D631)</f>
        <v>9.0950438284061273E-4</v>
      </c>
      <c r="E635" s="113">
        <f>+LN(Prices!E632/Prices!E631)</f>
        <v>-1.71045458733513E-2</v>
      </c>
      <c r="F635" s="113">
        <f>+LN(Prices!F632/Prices!F631)</f>
        <v>-1.9270688801430871E-2</v>
      </c>
      <c r="G635" s="113">
        <f>+LN(Prices!G632/Prices!G631)</f>
        <v>1.8392501046595418E-3</v>
      </c>
      <c r="H635" s="113">
        <f>+LN(Prices!H632/Prices!H631)</f>
        <v>4.1450836551686224E-3</v>
      </c>
      <c r="I635" s="113">
        <f>+LN(Prices!I632/Prices!I631)</f>
        <v>-1.1662337041942392E-2</v>
      </c>
      <c r="J635" s="113">
        <f>+LN(Prices!J632/Prices!J631)</f>
        <v>-1.5844329021150908E-2</v>
      </c>
      <c r="K635" s="114">
        <f>+LN(Prices!K632/Prices!K631)</f>
        <v>-1.6689804212480591E-2</v>
      </c>
      <c r="L635" s="118">
        <f>+LN(Prices!L632/Prices!L631)</f>
        <v>-6.5363638699580803E-3</v>
      </c>
      <c r="M635" s="118">
        <f t="array" ref="M635">+MMULT(B635:K635,w)</f>
        <v>-1.1020941397033242E-2</v>
      </c>
      <c r="P635">
        <v>20060630</v>
      </c>
      <c r="Q635" s="113">
        <v>-2.0000000000000001E-4</v>
      </c>
      <c r="R635" s="113">
        <v>1.1000000000000001E-2</v>
      </c>
      <c r="S635" s="113">
        <v>1.9E-3</v>
      </c>
    </row>
    <row r="636" spans="1:19" x14ac:dyDescent="0.35">
      <c r="A636" s="110">
        <v>38901</v>
      </c>
      <c r="B636" s="112">
        <f>+LN(Prices!B633/Prices!B632)</f>
        <v>1.7017843813647755E-2</v>
      </c>
      <c r="C636" s="113">
        <f>+LN(Prices!C633/Prices!C632)</f>
        <v>1.180482318805186E-2</v>
      </c>
      <c r="D636" s="113">
        <f>+LN(Prices!D633/Prices!D632)</f>
        <v>9.0498355199178562E-3</v>
      </c>
      <c r="E636" s="113">
        <f>+LN(Prices!E633/Prices!E632)</f>
        <v>2.1842707571683787E-2</v>
      </c>
      <c r="F636" s="113">
        <f>+LN(Prices!F633/Prices!F632)</f>
        <v>2.3784377530826652E-2</v>
      </c>
      <c r="G636" s="113">
        <f>+LN(Prices!G633/Prices!G632)</f>
        <v>1.1019284861565129E-3</v>
      </c>
      <c r="H636" s="113">
        <f>+LN(Prices!H633/Prices!H632)</f>
        <v>-1.8113603089485928E-3</v>
      </c>
      <c r="I636" s="113">
        <f>+LN(Prices!I633/Prices!I632)</f>
        <v>-1.5340005779722493E-2</v>
      </c>
      <c r="J636" s="113">
        <f>+LN(Prices!J633/Prices!J632)</f>
        <v>7.3439742557585052E-3</v>
      </c>
      <c r="K636" s="114">
        <f>+LN(Prices!K633/Prices!K632)</f>
        <v>1.8768225361178798E-2</v>
      </c>
      <c r="L636" s="118">
        <f>+LN(Prices!L633/Prices!L632)</f>
        <v>6.9714466844296901E-3</v>
      </c>
      <c r="M636" s="118">
        <f t="array" ref="M636">+MMULT(B636:K636,w)</f>
        <v>9.3562349638550632E-3</v>
      </c>
      <c r="P636">
        <v>20060703</v>
      </c>
      <c r="Q636" s="113">
        <v>7.1999999999999998E-3</v>
      </c>
      <c r="R636" s="113">
        <v>-7.000000000000001E-4</v>
      </c>
      <c r="S636" s="113">
        <v>-1.8E-3</v>
      </c>
    </row>
    <row r="637" spans="1:19" x14ac:dyDescent="0.35">
      <c r="A637" s="110">
        <v>38903</v>
      </c>
      <c r="B637" s="112">
        <f>+LN(Prices!B634/Prices!B633)</f>
        <v>-1.4877290382156273E-2</v>
      </c>
      <c r="C637" s="113">
        <f>+LN(Prices!C634/Prices!C633)</f>
        <v>-1.6493740705851988E-2</v>
      </c>
      <c r="D637" s="113">
        <f>+LN(Prices!D634/Prices!D633)</f>
        <v>-2.5240810871643562E-2</v>
      </c>
      <c r="E637" s="113">
        <f>+LN(Prices!E634/Prices!E633)</f>
        <v>-1.6335330546258364E-2</v>
      </c>
      <c r="F637" s="113">
        <f>+LN(Prices!F634/Prices!F633)</f>
        <v>-2.0205614403799484E-2</v>
      </c>
      <c r="G637" s="113">
        <f>+LN(Prices!G634/Prices!G633)</f>
        <v>-2.2272635609123178E-2</v>
      </c>
      <c r="H637" s="113">
        <f>+LN(Prices!H634/Prices!H633)</f>
        <v>-3.9624835203638818E-2</v>
      </c>
      <c r="I637" s="113">
        <f>+LN(Prices!I634/Prices!I633)</f>
        <v>-3.3237442398304014E-2</v>
      </c>
      <c r="J637" s="113">
        <f>+LN(Prices!J634/Prices!J633)</f>
        <v>-2.8867984000852241E-2</v>
      </c>
      <c r="K637" s="114">
        <f>+LN(Prices!K634/Prices!K633)</f>
        <v>-3.201706852538027E-2</v>
      </c>
      <c r="L637" s="118">
        <f>+LN(Prices!L634/Prices!L633)</f>
        <v>-2.057266365080709E-2</v>
      </c>
      <c r="M637" s="118">
        <f t="array" ref="M637">+MMULT(B637:K637,w)</f>
        <v>-2.4917275264700823E-2</v>
      </c>
      <c r="P637">
        <v>20060705</v>
      </c>
      <c r="Q637" s="113">
        <v>-8.8000000000000005E-3</v>
      </c>
      <c r="R637" s="113">
        <v>-5.4000000000000003E-3</v>
      </c>
      <c r="S637" s="113">
        <v>4.8999999999999998E-3</v>
      </c>
    </row>
    <row r="638" spans="1:19" x14ac:dyDescent="0.35">
      <c r="A638" s="110">
        <v>38904</v>
      </c>
      <c r="B638" s="112">
        <f>+LN(Prices!B635/Prices!B634)</f>
        <v>5.5523078040707122E-3</v>
      </c>
      <c r="C638" s="113">
        <f>+LN(Prices!C635/Prices!C634)</f>
        <v>-2.185151752568238E-2</v>
      </c>
      <c r="D638" s="113">
        <f>+LN(Prices!D635/Prices!D634)</f>
        <v>1.9518765444400444E-2</v>
      </c>
      <c r="E638" s="113">
        <f>+LN(Prices!E635/Prices!E634)</f>
        <v>-4.8163849879813148E-3</v>
      </c>
      <c r="F638" s="113">
        <f>+LN(Prices!F635/Prices!F634)</f>
        <v>1.5306410451669779E-3</v>
      </c>
      <c r="G638" s="113">
        <f>+LN(Prices!G635/Prices!G634)</f>
        <v>-7.5103270522276907E-4</v>
      </c>
      <c r="H638" s="113">
        <f>+LN(Prices!H635/Prices!H634)</f>
        <v>-8.3886298976210277E-3</v>
      </c>
      <c r="I638" s="113">
        <f>+LN(Prices!I635/Prices!I634)</f>
        <v>7.8292193612738824E-3</v>
      </c>
      <c r="J638" s="113">
        <f>+LN(Prices!J635/Prices!J634)</f>
        <v>-2.9331678268142191E-3</v>
      </c>
      <c r="K638" s="114">
        <f>+LN(Prices!K635/Prices!K634)</f>
        <v>5.3178856572749017E-3</v>
      </c>
      <c r="L638" s="118">
        <f>+LN(Prices!L635/Prices!L634)</f>
        <v>-1.545645131414478E-3</v>
      </c>
      <c r="M638" s="118">
        <f t="array" ref="M638">+MMULT(B638:K638,w)</f>
        <v>1.0080863688652093E-4</v>
      </c>
      <c r="P638">
        <v>20060706</v>
      </c>
      <c r="Q638" s="113">
        <v>2.3E-3</v>
      </c>
      <c r="R638" s="113">
        <v>-5.9999999999999995E-4</v>
      </c>
      <c r="S638" s="113">
        <v>1E-4</v>
      </c>
    </row>
    <row r="639" spans="1:19" x14ac:dyDescent="0.35">
      <c r="A639" s="110">
        <v>38905</v>
      </c>
      <c r="B639" s="112">
        <f>+LN(Prices!B636/Prices!B635)</f>
        <v>-7.6928612355621718E-3</v>
      </c>
      <c r="C639" s="113">
        <f>+LN(Prices!C636/Prices!C635)</f>
        <v>-6.6470061876235066E-3</v>
      </c>
      <c r="D639" s="113">
        <f>+LN(Prices!D636/Prices!D635)</f>
        <v>-1.8595262223463041E-2</v>
      </c>
      <c r="E639" s="113">
        <f>+LN(Prices!E636/Prices!E635)</f>
        <v>1.9127899381237212E-2</v>
      </c>
      <c r="F639" s="113">
        <f>+LN(Prices!F636/Prices!F635)</f>
        <v>-1.2299932660419847E-2</v>
      </c>
      <c r="G639" s="113">
        <f>+LN(Prices!G636/Prices!G635)</f>
        <v>1.1263376448878784E-3</v>
      </c>
      <c r="H639" s="113">
        <f>+LN(Prices!H636/Prices!H635)</f>
        <v>-1.8928009885518796E-2</v>
      </c>
      <c r="I639" s="113">
        <f>+LN(Prices!I636/Prices!I635)</f>
        <v>-1.2293740502335308E-2</v>
      </c>
      <c r="J639" s="113">
        <f>+LN(Prices!J636/Prices!J635)</f>
        <v>-1.1394932327264736E-2</v>
      </c>
      <c r="K639" s="114">
        <f>+LN(Prices!K636/Prices!K635)</f>
        <v>-1.5504613708312832E-2</v>
      </c>
      <c r="L639" s="118">
        <f>+LN(Prices!L636/Prices!L635)</f>
        <v>-1.1564794430940932E-2</v>
      </c>
      <c r="M639" s="118">
        <f t="array" ref="M639">+MMULT(B639:K639,w)</f>
        <v>-8.3102121704375156E-3</v>
      </c>
      <c r="P639">
        <v>20060707</v>
      </c>
      <c r="Q639" s="113">
        <v>-8.0000000000000002E-3</v>
      </c>
      <c r="R639" s="113">
        <v>-8.1000000000000013E-3</v>
      </c>
      <c r="S639" s="113">
        <v>7.1999999999999998E-3</v>
      </c>
    </row>
    <row r="640" spans="1:19" x14ac:dyDescent="0.35">
      <c r="A640" s="110">
        <v>38908</v>
      </c>
      <c r="B640" s="112">
        <f>+LN(Prices!B637/Prices!B636)</f>
        <v>8.54512234600616E-3</v>
      </c>
      <c r="C640" s="113">
        <f>+LN(Prices!C637/Prices!C636)</f>
        <v>-7.2533651339168701E-3</v>
      </c>
      <c r="D640" s="113">
        <f>+LN(Prices!D637/Prices!D636)</f>
        <v>1.0711655594927811E-2</v>
      </c>
      <c r="E640" s="113">
        <f>+LN(Prices!E637/Prices!E636)</f>
        <v>-1.2937589815281531E-2</v>
      </c>
      <c r="F640" s="113">
        <f>+LN(Prices!F637/Prices!F636)</f>
        <v>-2.1898664454905657E-2</v>
      </c>
      <c r="G640" s="113">
        <f>+LN(Prices!G637/Prices!G636)</f>
        <v>-7.5329923075451478E-3</v>
      </c>
      <c r="H640" s="113">
        <f>+LN(Prices!H637/Prices!H636)</f>
        <v>-8.9013105114319861E-3</v>
      </c>
      <c r="I640" s="113">
        <f>+LN(Prices!I637/Prices!I636)</f>
        <v>-5.2773120092321395E-3</v>
      </c>
      <c r="J640" s="113">
        <f>+LN(Prices!J637/Prices!J636)</f>
        <v>-4.5590703864744911E-2</v>
      </c>
      <c r="K640" s="114">
        <f>+LN(Prices!K637/Prices!K636)</f>
        <v>-2.0683064746684063E-2</v>
      </c>
      <c r="L640" s="118">
        <f>+LN(Prices!L637/Prices!L636)</f>
        <v>-8.3873719371117868E-3</v>
      </c>
      <c r="M640" s="118">
        <f t="array" ref="M640">+MMULT(B640:K640,w)</f>
        <v>-1.1081822490280833E-2</v>
      </c>
      <c r="P640">
        <v>20060710</v>
      </c>
      <c r="Q640" s="113">
        <v>4.0000000000000002E-4</v>
      </c>
      <c r="R640" s="113">
        <v>-2.3999999999999998E-3</v>
      </c>
      <c r="S640" s="113">
        <v>5.3E-3</v>
      </c>
    </row>
    <row r="641" spans="1:19" x14ac:dyDescent="0.35">
      <c r="A641" s="110">
        <v>38909</v>
      </c>
      <c r="B641" s="112">
        <f>+LN(Prices!B638/Prices!B637)</f>
        <v>-1.7169114372306744E-2</v>
      </c>
      <c r="C641" s="113">
        <f>+LN(Prices!C638/Prices!C637)</f>
        <v>1.1746920675959043E-2</v>
      </c>
      <c r="D641" s="113">
        <f>+LN(Prices!D638/Prices!D637)</f>
        <v>9.6941080283414437E-3</v>
      </c>
      <c r="E641" s="113">
        <f>+LN(Prices!E638/Prices!E637)</f>
        <v>-3.4383573207332064E-3</v>
      </c>
      <c r="F641" s="113">
        <f>+LN(Prices!F638/Prices!F637)</f>
        <v>-1.487405655893192E-2</v>
      </c>
      <c r="G641" s="113">
        <f>+LN(Prices!G638/Prices!G637)</f>
        <v>-4.3266694290724633E-2</v>
      </c>
      <c r="H641" s="113">
        <f>+LN(Prices!H638/Prices!H637)</f>
        <v>-3.6389123429402008E-3</v>
      </c>
      <c r="I641" s="113">
        <f>+LN(Prices!I638/Prices!I637)</f>
        <v>2.79155642147585E-2</v>
      </c>
      <c r="J641" s="113">
        <f>+LN(Prices!J638/Prices!J637)</f>
        <v>2.0664617501968779E-2</v>
      </c>
      <c r="K641" s="114">
        <f>+LN(Prices!K638/Prices!K637)</f>
        <v>2.6593648302338874E-2</v>
      </c>
      <c r="L641" s="118">
        <f>+LN(Prices!L638/Prices!L637)</f>
        <v>7.9634731708311066E-3</v>
      </c>
      <c r="M641" s="118">
        <f t="array" ref="M641">+MMULT(B641:K641,w)</f>
        <v>1.4227723837729948E-3</v>
      </c>
      <c r="P641">
        <v>20060711</v>
      </c>
      <c r="Q641" s="113">
        <v>3.7000000000000002E-3</v>
      </c>
      <c r="R641" s="113">
        <v>3.0000000000000001E-3</v>
      </c>
      <c r="S641" s="113">
        <v>-5.9999999999999995E-4</v>
      </c>
    </row>
    <row r="642" spans="1:19" x14ac:dyDescent="0.35">
      <c r="A642" s="110">
        <v>38910</v>
      </c>
      <c r="B642" s="112">
        <f>+LN(Prices!B639/Prices!B638)</f>
        <v>-2.0112999040890603E-2</v>
      </c>
      <c r="C642" s="113">
        <f>+LN(Prices!C639/Prices!C638)</f>
        <v>-4.9546954146067038E-2</v>
      </c>
      <c r="D642" s="113">
        <f>+LN(Prices!D639/Prices!D638)</f>
        <v>6.3110652747280843E-3</v>
      </c>
      <c r="E642" s="113">
        <f>+LN(Prices!E639/Prices!E638)</f>
        <v>-2.2252874907947553E-2</v>
      </c>
      <c r="F642" s="113">
        <f>+LN(Prices!F639/Prices!F638)</f>
        <v>-2.3274243687460172E-2</v>
      </c>
      <c r="G642" s="113">
        <f>+LN(Prices!G639/Prices!G638)</f>
        <v>-2.9649607785482632E-2</v>
      </c>
      <c r="H642" s="113">
        <f>+LN(Prices!H639/Prices!H638)</f>
        <v>-2.9309254020663585E-2</v>
      </c>
      <c r="I642" s="113">
        <f>+LN(Prices!I639/Prices!I638)</f>
        <v>-3.454856389705227E-2</v>
      </c>
      <c r="J642" s="113">
        <f>+LN(Prices!J639/Prices!J638)</f>
        <v>-6.1108876328001488E-3</v>
      </c>
      <c r="K642" s="114">
        <f>+LN(Prices!K639/Prices!K638)</f>
        <v>-4.3236106350852718E-2</v>
      </c>
      <c r="L642" s="118">
        <f>+LN(Prices!L639/Prices!L638)</f>
        <v>-2.0827770007261041E-2</v>
      </c>
      <c r="M642" s="118">
        <f t="array" ref="M642">+MMULT(B642:K642,w)</f>
        <v>-2.5173042619448867E-2</v>
      </c>
      <c r="P642">
        <v>20060712</v>
      </c>
      <c r="Q642" s="113">
        <v>-1.21E-2</v>
      </c>
      <c r="R642" s="113">
        <v>-6.5000000000000006E-3</v>
      </c>
      <c r="S642" s="113">
        <v>3.8E-3</v>
      </c>
    </row>
    <row r="643" spans="1:19" x14ac:dyDescent="0.35">
      <c r="A643" s="110">
        <v>38911</v>
      </c>
      <c r="B643" s="112">
        <f>+LN(Prices!B640/Prices!B639)</f>
        <v>-1.6927386091101105E-2</v>
      </c>
      <c r="C643" s="113">
        <f>+LN(Prices!C640/Prices!C639)</f>
        <v>-1.3487626463886085E-2</v>
      </c>
      <c r="D643" s="113">
        <f>+LN(Prices!D640/Prices!D639)</f>
        <v>-3.5059222406342717E-2</v>
      </c>
      <c r="E643" s="113">
        <f>+LN(Prices!E640/Prices!E639)</f>
        <v>-8.4732387877278856E-3</v>
      </c>
      <c r="F643" s="113">
        <f>+LN(Prices!F640/Prices!F639)</f>
        <v>-1.322890466340481E-2</v>
      </c>
      <c r="G643" s="113">
        <f>+LN(Prices!G640/Prices!G639)</f>
        <v>1.252794724256071E-2</v>
      </c>
      <c r="H643" s="113">
        <f>+LN(Prices!H640/Prices!H639)</f>
        <v>-2.6332709340771861E-2</v>
      </c>
      <c r="I643" s="113">
        <f>+LN(Prices!I640/Prices!I639)</f>
        <v>-2.6721121215464088E-2</v>
      </c>
      <c r="J643" s="113">
        <f>+LN(Prices!J640/Prices!J639)</f>
        <v>-3.1579230724851227E-2</v>
      </c>
      <c r="K643" s="114">
        <f>+LN(Prices!K640/Prices!K639)</f>
        <v>-8.9895727743290275E-3</v>
      </c>
      <c r="L643" s="118">
        <f>+LN(Prices!L640/Prices!L639)</f>
        <v>-1.5639896994995624E-2</v>
      </c>
      <c r="M643" s="118">
        <f t="array" ref="M643">+MMULT(B643:K643,w)</f>
        <v>-1.6827106522531807E-2</v>
      </c>
      <c r="P643">
        <v>20060713</v>
      </c>
      <c r="Q643" s="113">
        <v>-1.43E-2</v>
      </c>
      <c r="R643" s="113">
        <v>-5.6999999999999993E-3</v>
      </c>
      <c r="S643" s="113">
        <v>1E-3</v>
      </c>
    </row>
    <row r="644" spans="1:19" x14ac:dyDescent="0.35">
      <c r="A644" s="110">
        <v>38912</v>
      </c>
      <c r="B644" s="112">
        <f>+LN(Prices!B641/Prices!B640)</f>
        <v>1.3481213618283081E-3</v>
      </c>
      <c r="C644" s="113">
        <f>+LN(Prices!C641/Prices!C640)</f>
        <v>-3.0709593740217901E-2</v>
      </c>
      <c r="D644" s="113">
        <f>+LN(Prices!D641/Prices!D640)</f>
        <v>-4.6649128290326839E-3</v>
      </c>
      <c r="E644" s="113">
        <f>+LN(Prices!E641/Prices!E640)</f>
        <v>1.3384236994355122E-2</v>
      </c>
      <c r="F644" s="113">
        <f>+LN(Prices!F641/Prices!F640)</f>
        <v>-4.4488125590921275E-3</v>
      </c>
      <c r="G644" s="113">
        <f>+LN(Prices!G641/Prices!G640)</f>
        <v>-2.8928478848725885E-2</v>
      </c>
      <c r="H644" s="113">
        <f>+LN(Prices!H641/Prices!H640)</f>
        <v>-2.4307273264689643E-2</v>
      </c>
      <c r="I644" s="113">
        <f>+LN(Prices!I641/Prices!I640)</f>
        <v>-5.2088517434777087E-3</v>
      </c>
      <c r="J644" s="113">
        <f>+LN(Prices!J641/Prices!J640)</f>
        <v>-2.4240839372838833E-2</v>
      </c>
      <c r="K644" s="114">
        <f>+LN(Prices!K641/Prices!K640)</f>
        <v>8.989572774328998E-3</v>
      </c>
      <c r="L644" s="118">
        <f>+LN(Prices!L641/Prices!L640)</f>
        <v>-1.087643742729332E-2</v>
      </c>
      <c r="M644" s="118">
        <f t="array" ref="M644">+MMULT(B644:K644,w)</f>
        <v>-9.8786831227562367E-3</v>
      </c>
      <c r="P644">
        <v>20060714</v>
      </c>
      <c r="Q644" s="113">
        <v>-6.0000000000000001E-3</v>
      </c>
      <c r="R644" s="113">
        <v>-3.4999999999999996E-3</v>
      </c>
      <c r="S644" s="113">
        <v>2.3E-3</v>
      </c>
    </row>
    <row r="645" spans="1:19" x14ac:dyDescent="0.35">
      <c r="A645" s="110">
        <v>38915</v>
      </c>
      <c r="B645" s="112">
        <f>+LN(Prices!B642/Prices!B641)</f>
        <v>8.4854250919720649E-3</v>
      </c>
      <c r="C645" s="113">
        <f>+LN(Prices!C642/Prices!C641)</f>
        <v>3.3002995239287646E-2</v>
      </c>
      <c r="D645" s="113">
        <f>+LN(Prices!D642/Prices!D641)</f>
        <v>-7.509422022131459E-3</v>
      </c>
      <c r="E645" s="113">
        <f>+LN(Prices!E642/Prices!E641)</f>
        <v>9.0558840914760942E-3</v>
      </c>
      <c r="F645" s="113">
        <f>+LN(Prices!F642/Prices!F641)</f>
        <v>1.6660516912118297E-3</v>
      </c>
      <c r="G645" s="113">
        <f>+LN(Prices!G642/Prices!G641)</f>
        <v>-1.5833664123164604E-2</v>
      </c>
      <c r="H645" s="113">
        <f>+LN(Prices!H642/Prices!H641)</f>
        <v>2.2526857364114139E-2</v>
      </c>
      <c r="I645" s="113">
        <f>+LN(Prices!I642/Prices!I641)</f>
        <v>5.2088517434776237E-3</v>
      </c>
      <c r="J645" s="113">
        <f>+LN(Prices!J642/Prices!J641)</f>
        <v>-3.1987675493397129E-2</v>
      </c>
      <c r="K645" s="114">
        <f>+LN(Prices!K642/Prices!K641)</f>
        <v>-2.2362175419212765E-3</v>
      </c>
      <c r="L645" s="118">
        <f>+LN(Prices!L642/Prices!L641)</f>
        <v>4.3198380190704608E-3</v>
      </c>
      <c r="M645" s="118">
        <f t="array" ref="M645">+MMULT(B645:K645,w)</f>
        <v>2.2379086040924924E-3</v>
      </c>
      <c r="P645">
        <v>20060717</v>
      </c>
      <c r="Q645" s="113">
        <v>-2.2000000000000001E-3</v>
      </c>
      <c r="R645" s="113">
        <v>-4.4000000000000003E-3</v>
      </c>
      <c r="S645" s="113">
        <v>-5.0000000000000001E-4</v>
      </c>
    </row>
    <row r="646" spans="1:19" x14ac:dyDescent="0.35">
      <c r="A646" s="110">
        <v>38916</v>
      </c>
      <c r="B646" s="112">
        <f>+LN(Prices!B643/Prices!B642)</f>
        <v>1.1500081402187216E-2</v>
      </c>
      <c r="C646" s="113">
        <f>+LN(Prices!C643/Prices!C642)</f>
        <v>1.0067902981891174E-2</v>
      </c>
      <c r="D646" s="113">
        <f>+LN(Prices!D643/Prices!D642)</f>
        <v>1.2484556662245277E-2</v>
      </c>
      <c r="E646" s="113">
        <f>+LN(Prices!E643/Prices!E642)</f>
        <v>2.0594815967924951E-2</v>
      </c>
      <c r="F646" s="113">
        <f>+LN(Prices!F643/Prices!F642)</f>
        <v>-5.018762081690247E-3</v>
      </c>
      <c r="G646" s="113">
        <f>+LN(Prices!G643/Prices!G642)</f>
        <v>-1.7369638135115679E-2</v>
      </c>
      <c r="H646" s="113">
        <f>+LN(Prices!H643/Prices!H642)</f>
        <v>-5.3603463668699305E-3</v>
      </c>
      <c r="I646" s="113">
        <f>+LN(Prices!I643/Prices!I642)</f>
        <v>2.2718264105982561E-2</v>
      </c>
      <c r="J646" s="113">
        <f>+LN(Prices!J643/Prices!J642)</f>
        <v>-1.7844698254478604E-2</v>
      </c>
      <c r="K646" s="114">
        <f>+LN(Prices!K643/Prices!K642)</f>
        <v>2.0528496290018173E-2</v>
      </c>
      <c r="L646" s="118">
        <f>+LN(Prices!L643/Prices!L642)</f>
        <v>2.6115002396446567E-3</v>
      </c>
      <c r="M646" s="118">
        <f t="array" ref="M646">+MMULT(B646:K646,w)</f>
        <v>5.2300672572094895E-3</v>
      </c>
      <c r="P646">
        <v>20060718</v>
      </c>
      <c r="Q646" s="113">
        <v>1.7000000000000001E-3</v>
      </c>
      <c r="R646" s="113">
        <v>1.6000000000000001E-3</v>
      </c>
      <c r="S646" s="113">
        <v>4.0999999999999995E-3</v>
      </c>
    </row>
    <row r="647" spans="1:19" x14ac:dyDescent="0.35">
      <c r="A647" s="110">
        <v>38917</v>
      </c>
      <c r="B647" s="112">
        <f>+LN(Prices!B644/Prices!B643)</f>
        <v>2.8612437837026539E-2</v>
      </c>
      <c r="C647" s="113">
        <f>+LN(Prices!C644/Prices!C643)</f>
        <v>2.2424931998415096E-2</v>
      </c>
      <c r="D647" s="113">
        <f>+LN(Prices!D644/Prices!D643)</f>
        <v>-0.24636392312104999</v>
      </c>
      <c r="E647" s="113">
        <f>+LN(Prices!E644/Prices!E643)</f>
        <v>2.3493851900197656E-2</v>
      </c>
      <c r="F647" s="113">
        <f>+LN(Prices!F644/Prices!F643)</f>
        <v>6.6881301811192988E-3</v>
      </c>
      <c r="G647" s="113">
        <f>+LN(Prices!G644/Prices!G643)</f>
        <v>1.2316995807038525E-2</v>
      </c>
      <c r="H647" s="113">
        <f>+LN(Prices!H644/Prices!H643)</f>
        <v>2.9132558989378991E-2</v>
      </c>
      <c r="I647" s="113">
        <f>+LN(Prices!I644/Prices!I643)</f>
        <v>-1.8078304741354637E-2</v>
      </c>
      <c r="J647" s="113">
        <f>+LN(Prices!J644/Prices!J643)</f>
        <v>4.332979626030873E-2</v>
      </c>
      <c r="K647" s="114">
        <f>+LN(Prices!K644/Prices!K643)</f>
        <v>1.5256859667865634E-2</v>
      </c>
      <c r="L647" s="118">
        <f>+LN(Prices!L644/Prices!L643)</f>
        <v>1.2325751569273895E-2</v>
      </c>
      <c r="M647" s="118">
        <f t="array" ref="M647">+MMULT(B647:K647,w)</f>
        <v>-8.3186665221054168E-3</v>
      </c>
      <c r="P647">
        <v>20060719</v>
      </c>
      <c r="Q647" s="113">
        <v>1.9799999999999998E-2</v>
      </c>
      <c r="R647" s="113">
        <v>9.300000000000001E-3</v>
      </c>
      <c r="S647" s="113">
        <v>-3.4000000000000002E-3</v>
      </c>
    </row>
    <row r="648" spans="1:19" x14ac:dyDescent="0.35">
      <c r="A648" s="110">
        <v>38918</v>
      </c>
      <c r="B648" s="112">
        <f>+LN(Prices!B645/Prices!B644)</f>
        <v>-2.3787363533241502E-2</v>
      </c>
      <c r="C648" s="113">
        <f>+LN(Prices!C645/Prices!C644)</f>
        <v>0.11181403632232782</v>
      </c>
      <c r="D648" s="113">
        <f>+LN(Prices!D645/Prices!D644)</f>
        <v>2.7739268827252244E-3</v>
      </c>
      <c r="E648" s="113">
        <f>+LN(Prices!E645/Prices!E644)</f>
        <v>3.3176329282194384E-3</v>
      </c>
      <c r="F648" s="113">
        <f>+LN(Prices!F645/Prices!F644)</f>
        <v>-6.6881301811193639E-3</v>
      </c>
      <c r="G648" s="113">
        <f>+LN(Prices!G645/Prices!G644)</f>
        <v>-1.4456034055787759E-2</v>
      </c>
      <c r="H648" s="113">
        <f>+LN(Prices!H645/Prices!H644)</f>
        <v>-8.7387681080474157E-3</v>
      </c>
      <c r="I648" s="113">
        <f>+LN(Prices!I645/Prices!I644)</f>
        <v>-2.4250816768067913E-2</v>
      </c>
      <c r="J648" s="113">
        <f>+LN(Prices!J645/Prices!J644)</f>
        <v>8.8147172459462821E-3</v>
      </c>
      <c r="K648" s="114">
        <f>+LN(Prices!K645/Prices!K644)</f>
        <v>-7.7918040647850073E-2</v>
      </c>
      <c r="L648" s="118">
        <f>+LN(Prices!L645/Prices!L644)</f>
        <v>-1.60342100743927E-2</v>
      </c>
      <c r="M648" s="118">
        <f t="array" ref="M648">+MMULT(B648:K648,w)</f>
        <v>-2.9118839914895264E-3</v>
      </c>
      <c r="P648">
        <v>20060720</v>
      </c>
      <c r="Q648" s="113">
        <v>-1.11E-2</v>
      </c>
      <c r="R648" s="113">
        <v>-1.5600000000000001E-2</v>
      </c>
      <c r="S648" s="113">
        <v>5.5000000000000005E-3</v>
      </c>
    </row>
    <row r="649" spans="1:19" x14ac:dyDescent="0.35">
      <c r="A649" s="110">
        <v>38919</v>
      </c>
      <c r="B649" s="112">
        <f>+LN(Prices!B646/Prices!B645)</f>
        <v>4.3672853094195468E-2</v>
      </c>
      <c r="C649" s="113">
        <f>+LN(Prices!C646/Prices!C645)</f>
        <v>3.6308259023777744E-3</v>
      </c>
      <c r="D649" s="113">
        <f>+LN(Prices!D646/Prices!D645)</f>
        <v>2.4238872363343461E-2</v>
      </c>
      <c r="E649" s="113">
        <f>+LN(Prices!E646/Prices!E645)</f>
        <v>0</v>
      </c>
      <c r="F649" s="113">
        <f>+LN(Prices!F646/Prices!F645)</f>
        <v>-2.3770261453171918E-2</v>
      </c>
      <c r="G649" s="113">
        <f>+LN(Prices!G646/Prices!G645)</f>
        <v>-1.2931214672248779E-2</v>
      </c>
      <c r="H649" s="113">
        <f>+LN(Prices!H646/Prices!H645)</f>
        <v>-2.9392051955561601E-2</v>
      </c>
      <c r="I649" s="113">
        <f>+LN(Prices!I646/Prices!I645)</f>
        <v>-4.0125518594999757E-2</v>
      </c>
      <c r="J649" s="113">
        <f>+LN(Prices!J646/Prices!J645)</f>
        <v>-0.17029257928167632</v>
      </c>
      <c r="K649" s="114">
        <f>+LN(Prices!K646/Prices!K645)</f>
        <v>2.6854741103915381E-3</v>
      </c>
      <c r="L649" s="118">
        <f>+LN(Prices!L646/Prices!L645)</f>
        <v>-1.0285245031813864E-2</v>
      </c>
      <c r="M649" s="118">
        <f t="array" ref="M649">+MMULT(B649:K649,w)</f>
        <v>-2.022836004873501E-2</v>
      </c>
      <c r="P649">
        <v>20060721</v>
      </c>
      <c r="Q649" s="113">
        <v>-8.8999999999999999E-3</v>
      </c>
      <c r="R649" s="113">
        <v>-8.5000000000000006E-3</v>
      </c>
      <c r="S649" s="113">
        <v>3.0999999999999999E-3</v>
      </c>
    </row>
    <row r="650" spans="1:19" x14ac:dyDescent="0.35">
      <c r="A650" s="110">
        <v>38922</v>
      </c>
      <c r="B650" s="112">
        <f>+LN(Prices!B647/Prices!B646)</f>
        <v>5.4316741928547652E-3</v>
      </c>
      <c r="C650" s="113">
        <f>+LN(Prices!C647/Prices!C646)</f>
        <v>1.1461339918897754E-2</v>
      </c>
      <c r="D650" s="113">
        <f>+LN(Prices!D647/Prices!D646)</f>
        <v>3.9755377218771745E-2</v>
      </c>
      <c r="E650" s="113">
        <f>+LN(Prices!E647/Prices!E646)</f>
        <v>-9.3031746720237778E-3</v>
      </c>
      <c r="F650" s="113">
        <f>+LN(Prices!F647/Prices!F646)</f>
        <v>2.7678630878705167E-2</v>
      </c>
      <c r="G650" s="113">
        <f>+LN(Prices!G647/Prices!G646)</f>
        <v>3.0337725051786727E-2</v>
      </c>
      <c r="H650" s="113">
        <f>+LN(Prices!H647/Prices!H646)</f>
        <v>3.3188231138475174E-2</v>
      </c>
      <c r="I650" s="113">
        <f>+LN(Prices!I647/Prices!I646)</f>
        <v>2.6930591555945162E-2</v>
      </c>
      <c r="J650" s="113">
        <f>+LN(Prices!J647/Prices!J646)</f>
        <v>-4.8817546800630773E-2</v>
      </c>
      <c r="K650" s="114">
        <f>+LN(Prices!K647/Prices!K646)</f>
        <v>1.9056132405564984E-2</v>
      </c>
      <c r="L650" s="118">
        <f>+LN(Prices!L647/Prices!L646)</f>
        <v>2.0762651905073398E-2</v>
      </c>
      <c r="M650" s="118">
        <f t="array" ref="M650">+MMULT(B650:K650,w)</f>
        <v>1.3571898088834695E-2</v>
      </c>
      <c r="P650">
        <v>20060724</v>
      </c>
      <c r="Q650" s="113">
        <v>1.7500000000000002E-2</v>
      </c>
      <c r="R650" s="113">
        <v>8.3999999999999995E-3</v>
      </c>
      <c r="S650" s="113">
        <v>-4.0000000000000001E-3</v>
      </c>
    </row>
    <row r="651" spans="1:19" x14ac:dyDescent="0.35">
      <c r="A651" s="110">
        <v>38923</v>
      </c>
      <c r="B651" s="112">
        <f>+LN(Prices!B648/Prices!B647)</f>
        <v>9.1238496634432655E-3</v>
      </c>
      <c r="C651" s="113">
        <f>+LN(Prices!C648/Prices!C647)</f>
        <v>8.2343297858650365E-3</v>
      </c>
      <c r="D651" s="113">
        <f>+LN(Prices!D648/Prices!D647)</f>
        <v>3.7112637278808024E-4</v>
      </c>
      <c r="E651" s="113">
        <f>+LN(Prices!E648/Prices!E647)</f>
        <v>-3.3416317657531335E-3</v>
      </c>
      <c r="F651" s="113">
        <f>+LN(Prices!F648/Prices!F647)</f>
        <v>6.6621282228772841E-3</v>
      </c>
      <c r="G651" s="113">
        <f>+LN(Prices!G648/Prices!G647)</f>
        <v>-0.23521102071432728</v>
      </c>
      <c r="H651" s="113">
        <f>+LN(Prices!H648/Prices!H647)</f>
        <v>-2.1208453246156955E-2</v>
      </c>
      <c r="I651" s="113">
        <f>+LN(Prices!I648/Prices!I647)</f>
        <v>-3.158606864144186E-2</v>
      </c>
      <c r="J651" s="113">
        <f>+LN(Prices!J648/Prices!J647)</f>
        <v>2.330312893184782E-2</v>
      </c>
      <c r="K651" s="114">
        <f>+LN(Prices!K648/Prices!K647)</f>
        <v>3.4287429661937628E-3</v>
      </c>
      <c r="L651" s="118">
        <f>+LN(Prices!L648/Prices!L647)</f>
        <v>4.8320001413365531E-3</v>
      </c>
      <c r="M651" s="118">
        <f t="array" ref="M651">+MMULT(B651:K651,w)</f>
        <v>-2.4022386842466405E-2</v>
      </c>
      <c r="P651">
        <v>20060725</v>
      </c>
      <c r="Q651" s="113">
        <v>6.8999999999999999E-3</v>
      </c>
      <c r="R651" s="113">
        <v>2E-3</v>
      </c>
      <c r="S651" s="113">
        <v>4.0000000000000002E-4</v>
      </c>
    </row>
    <row r="652" spans="1:19" x14ac:dyDescent="0.35">
      <c r="A652" s="110">
        <v>38924</v>
      </c>
      <c r="B652" s="112">
        <f>+LN(Prices!B649/Prices!B648)</f>
        <v>6.1752185551429868E-3</v>
      </c>
      <c r="C652" s="113">
        <f>+LN(Prices!C649/Prices!C648)</f>
        <v>3.0882217324806827E-2</v>
      </c>
      <c r="D652" s="113">
        <f>+LN(Prices!D649/Prices!D648)</f>
        <v>4.8121506890681006E-3</v>
      </c>
      <c r="E652" s="113">
        <f>+LN(Prices!E649/Prices!E648)</f>
        <v>6.0055166362612015E-3</v>
      </c>
      <c r="F652" s="113">
        <f>+LN(Prices!F649/Prices!F648)</f>
        <v>-7.2177872579321355E-3</v>
      </c>
      <c r="G652" s="113">
        <f>+LN(Prices!G649/Prices!G648)</f>
        <v>1.3224207527941352E-2</v>
      </c>
      <c r="H652" s="113">
        <f>+LN(Prices!H649/Prices!H648)</f>
        <v>-0.24618153474955126</v>
      </c>
      <c r="I652" s="113">
        <f>+LN(Prices!I649/Prices!I648)</f>
        <v>2.0215324355146679E-2</v>
      </c>
      <c r="J652" s="113">
        <f>+LN(Prices!J649/Prices!J648)</f>
        <v>2.4966622730460946E-2</v>
      </c>
      <c r="K652" s="114">
        <f>+LN(Prices!K649/Prices!K648)</f>
        <v>-2.279613894215023E-3</v>
      </c>
      <c r="L652" s="118">
        <f>+LN(Prices!L649/Prices!L648)</f>
        <v>-1.1016324080457172E-3</v>
      </c>
      <c r="M652" s="118">
        <f t="array" ref="M652">+MMULT(B652:K652,w)</f>
        <v>-1.4939767808287034E-2</v>
      </c>
      <c r="P652">
        <v>20060726</v>
      </c>
      <c r="Q652" s="113">
        <v>-1.2999999999999999E-3</v>
      </c>
      <c r="R652" s="113">
        <v>-3.4999999999999996E-3</v>
      </c>
      <c r="S652" s="113">
        <v>5.4000000000000003E-3</v>
      </c>
    </row>
    <row r="653" spans="1:19" x14ac:dyDescent="0.35">
      <c r="A653" s="110">
        <v>38925</v>
      </c>
      <c r="B653" s="112">
        <f>+LN(Prices!B650/Prices!B649)</f>
        <v>-2.0730742411441166E-2</v>
      </c>
      <c r="C653" s="113">
        <f>+LN(Prices!C650/Prices!C649)</f>
        <v>-7.3906918030335255E-3</v>
      </c>
      <c r="D653" s="113">
        <f>+LN(Prices!D650/Prices!D649)</f>
        <v>-1.413188263787038E-2</v>
      </c>
      <c r="E653" s="113">
        <f>+LN(Prices!E650/Prices!E649)</f>
        <v>-1.00387787816139E-2</v>
      </c>
      <c r="F653" s="113">
        <f>+LN(Prices!F650/Prices!F649)</f>
        <v>-1.4036138250715768E-2</v>
      </c>
      <c r="G653" s="113">
        <f>+LN(Prices!G650/Prices!G649)</f>
        <v>6.0655532284267198E-2</v>
      </c>
      <c r="H653" s="113">
        <f>+LN(Prices!H650/Prices!H649)</f>
        <v>1.1359455733582916E-2</v>
      </c>
      <c r="I653" s="113">
        <f>+LN(Prices!I650/Prices!I649)</f>
        <v>-1.3236896477117656E-2</v>
      </c>
      <c r="J653" s="113">
        <f>+LN(Prices!J650/Prices!J649)</f>
        <v>-1.0465532039661263E-2</v>
      </c>
      <c r="K653" s="114">
        <f>+LN(Prices!K650/Prices!K649)</f>
        <v>-1.716814515771335E-3</v>
      </c>
      <c r="L653" s="118">
        <f>+LN(Prices!L650/Prices!L649)</f>
        <v>-6.3039370577693777E-3</v>
      </c>
      <c r="M653" s="118">
        <f t="array" ref="M653">+MMULT(B653:K653,w)</f>
        <v>-1.9732488899374886E-3</v>
      </c>
      <c r="P653">
        <v>20060727</v>
      </c>
      <c r="Q653" s="113">
        <v>-5.7999999999999996E-3</v>
      </c>
      <c r="R653" s="113">
        <v>-7.6E-3</v>
      </c>
      <c r="S653" s="113">
        <v>4.5000000000000005E-3</v>
      </c>
    </row>
    <row r="654" spans="1:19" x14ac:dyDescent="0.35">
      <c r="A654" s="110">
        <v>38926</v>
      </c>
      <c r="B654" s="112">
        <f>+LN(Prices!B651/Prices!B650)</f>
        <v>1.5794616640741169E-2</v>
      </c>
      <c r="C654" s="113">
        <f>+LN(Prices!C651/Prices!C650)</f>
        <v>3.3964624567650287E-2</v>
      </c>
      <c r="D654" s="113">
        <f>+LN(Prices!D651/Prices!D650)</f>
        <v>2.8430934700978568E-2</v>
      </c>
      <c r="E654" s="113">
        <f>+LN(Prices!E651/Prices!E650)</f>
        <v>1.3360435654910114E-2</v>
      </c>
      <c r="F654" s="113">
        <f>+LN(Prices!F651/Prices!F650)</f>
        <v>2.1805589456245045E-2</v>
      </c>
      <c r="G654" s="113">
        <f>+LN(Prices!G651/Prices!G650)</f>
        <v>3.0681734652485117E-2</v>
      </c>
      <c r="H654" s="113">
        <f>+LN(Prices!H651/Prices!H650)</f>
        <v>2.2707098830023278E-2</v>
      </c>
      <c r="I654" s="113">
        <f>+LN(Prices!I651/Prices!I650)</f>
        <v>3.6128724088505482E-2</v>
      </c>
      <c r="J654" s="113">
        <f>+LN(Prices!J651/Prices!J650)</f>
        <v>5.5988787063745042E-2</v>
      </c>
      <c r="K654" s="114">
        <f>+LN(Prices!K651/Prices!K650)</f>
        <v>3.9837439208237665E-2</v>
      </c>
      <c r="L654" s="118">
        <f>+LN(Prices!L651/Prices!L650)</f>
        <v>2.1259955650314105E-2</v>
      </c>
      <c r="M654" s="118">
        <f t="array" ref="M654">+MMULT(B654:K654,w)</f>
        <v>2.9869998486352176E-2</v>
      </c>
      <c r="P654">
        <v>20060728</v>
      </c>
      <c r="Q654" s="113">
        <v>1.3100000000000001E-2</v>
      </c>
      <c r="R654" s="113">
        <v>6.8000000000000005E-3</v>
      </c>
      <c r="S654" s="113">
        <v>-2.5999999999999999E-3</v>
      </c>
    </row>
    <row r="655" spans="1:19" x14ac:dyDescent="0.35">
      <c r="A655" s="110">
        <v>38929</v>
      </c>
      <c r="B655" s="112">
        <f>+LN(Prices!B652/Prices!B651)</f>
        <v>-7.8686311425518757E-3</v>
      </c>
      <c r="C655" s="113">
        <f>+LN(Prices!C652/Prices!C651)</f>
        <v>3.549481478727462E-2</v>
      </c>
      <c r="D655" s="113">
        <f>+LN(Prices!D652/Prices!D651)</f>
        <v>-1.2085845700459376E-2</v>
      </c>
      <c r="E655" s="113">
        <f>+LN(Prices!E652/Prices!E651)</f>
        <v>-6.6543839325482468E-3</v>
      </c>
      <c r="F655" s="113">
        <f>+LN(Prices!F652/Prices!F651)</f>
        <v>-1.1122161596007712E-2</v>
      </c>
      <c r="G655" s="113">
        <f>+LN(Prices!G652/Prices!G651)</f>
        <v>-7.7034564873587888E-3</v>
      </c>
      <c r="H655" s="113">
        <f>+LN(Prices!H652/Prices!H651)</f>
        <v>-1.0358953157483107E-2</v>
      </c>
      <c r="I655" s="113">
        <f>+LN(Prices!I652/Prices!I651)</f>
        <v>-1.4919400396958949E-2</v>
      </c>
      <c r="J655" s="113">
        <f>+LN(Prices!J652/Prices!J651)</f>
        <v>1.5069134201976172E-2</v>
      </c>
      <c r="K655" s="114">
        <f>+LN(Prices!K652/Prices!K651)</f>
        <v>-9.9493387268948311E-3</v>
      </c>
      <c r="L655" s="118">
        <f>+LN(Prices!L652/Prices!L651)</f>
        <v>-5.7621047184434014E-4</v>
      </c>
      <c r="M655" s="118">
        <f t="array" ref="M655">+MMULT(B655:K655,w)</f>
        <v>-3.0098222151012091E-3</v>
      </c>
      <c r="P655">
        <v>20060731</v>
      </c>
      <c r="Q655" s="113">
        <v>-8.9999999999999998E-4</v>
      </c>
      <c r="R655" s="113">
        <v>2.3E-3</v>
      </c>
      <c r="S655" s="113">
        <v>-5.9999999999999995E-4</v>
      </c>
    </row>
    <row r="656" spans="1:19" x14ac:dyDescent="0.35">
      <c r="A656" s="110">
        <v>38930</v>
      </c>
      <c r="B656" s="112">
        <f>+LN(Prices!B653/Prices!B652)</f>
        <v>-2.9114732531472336E-3</v>
      </c>
      <c r="C656" s="113">
        <f>+LN(Prices!C653/Prices!C652)</f>
        <v>-1.1546088815470671E-2</v>
      </c>
      <c r="D656" s="113">
        <f>+LN(Prices!D653/Prices!D652)</f>
        <v>-7.3964834245051616E-3</v>
      </c>
      <c r="E656" s="113">
        <f>+LN(Prices!E653/Prices!E652)</f>
        <v>-1.6159271328803255E-2</v>
      </c>
      <c r="F656" s="113">
        <f>+LN(Prices!F653/Prices!F652)</f>
        <v>-2.2622454547569424E-2</v>
      </c>
      <c r="G656" s="113">
        <f>+LN(Prices!G653/Prices!G652)</f>
        <v>-9.2256056130892248E-3</v>
      </c>
      <c r="H656" s="113">
        <f>+LN(Prices!H653/Prices!H652)</f>
        <v>-2.1425363823656882E-2</v>
      </c>
      <c r="I656" s="113">
        <f>+LN(Prices!I653/Prices!I652)</f>
        <v>-2.2370124575416366E-2</v>
      </c>
      <c r="J656" s="113">
        <f>+LN(Prices!J653/Prices!J652)</f>
        <v>-1.5069134201976158E-2</v>
      </c>
      <c r="K656" s="114">
        <f>+LN(Prices!K653/Prices!K652)</f>
        <v>-1.9069254697525802E-2</v>
      </c>
      <c r="L656" s="118">
        <f>+LN(Prices!L653/Prices!L652)</f>
        <v>-1.6357728720320746E-2</v>
      </c>
      <c r="M656" s="118">
        <f t="array" ref="M656">+MMULT(B656:K656,w)</f>
        <v>-1.4779525428116017E-2</v>
      </c>
      <c r="P656">
        <v>20060801</v>
      </c>
      <c r="Q656" s="113">
        <v>-6.0000000000000001E-3</v>
      </c>
      <c r="R656" s="113">
        <v>-9.7999999999999997E-3</v>
      </c>
      <c r="S656" s="113">
        <v>4.8999999999999998E-3</v>
      </c>
    </row>
    <row r="657" spans="1:19" x14ac:dyDescent="0.35">
      <c r="A657" s="110">
        <v>38931</v>
      </c>
      <c r="B657" s="112">
        <f>+LN(Prices!B654/Prices!B653)</f>
        <v>1.2841853240037782E-2</v>
      </c>
      <c r="C657" s="113">
        <f>+LN(Prices!C654/Prices!C653)</f>
        <v>1.4487490047271864E-2</v>
      </c>
      <c r="D657" s="113">
        <f>+LN(Prices!D654/Prices!D653)</f>
        <v>-1.1573771156377156E-2</v>
      </c>
      <c r="E657" s="113">
        <f>+LN(Prices!E654/Prices!E653)</f>
        <v>5.4107432920900951E-3</v>
      </c>
      <c r="F657" s="113">
        <f>+LN(Prices!F654/Prices!F653)</f>
        <v>0</v>
      </c>
      <c r="G657" s="113">
        <f>+LN(Prices!G654/Prices!G653)</f>
        <v>1.6449330740803687E-2</v>
      </c>
      <c r="H657" s="113">
        <f>+LN(Prices!H654/Prices!H653)</f>
        <v>-8.7770073084794068E-3</v>
      </c>
      <c r="I657" s="113">
        <f>+LN(Prices!I654/Prices!I653)</f>
        <v>-3.1941741008539061E-3</v>
      </c>
      <c r="J657" s="113">
        <f>+LN(Prices!J654/Prices!J653)</f>
        <v>2.5841231183887328E-2</v>
      </c>
      <c r="K657" s="114">
        <f>+LN(Prices!K654/Prices!K653)</f>
        <v>-3.9765262227068037E-3</v>
      </c>
      <c r="L657" s="118">
        <f>+LN(Prices!L654/Prices!L653)</f>
        <v>1.0410689521090736E-2</v>
      </c>
      <c r="M657" s="118">
        <f t="array" ref="M657">+MMULT(B657:K657,w)</f>
        <v>4.7509169715673491E-3</v>
      </c>
      <c r="P657">
        <v>20060802</v>
      </c>
      <c r="Q657" s="113">
        <v>6.4000000000000003E-3</v>
      </c>
      <c r="R657" s="113">
        <v>2.7000000000000001E-3</v>
      </c>
      <c r="S657" s="113">
        <v>-2.7000000000000001E-3</v>
      </c>
    </row>
    <row r="658" spans="1:19" x14ac:dyDescent="0.35">
      <c r="A658" s="110">
        <v>38932</v>
      </c>
      <c r="B658" s="112">
        <f>+LN(Prices!B655/Prices!B654)</f>
        <v>-3.7142139810537934E-3</v>
      </c>
      <c r="C658" s="113">
        <f>+LN(Prices!C655/Prices!C654)</f>
        <v>2.07530423092347E-2</v>
      </c>
      <c r="D658" s="113">
        <f>+LN(Prices!D655/Prices!D654)</f>
        <v>1.0087886781952571E-2</v>
      </c>
      <c r="E658" s="113">
        <f>+LN(Prices!E655/Prices!E654)</f>
        <v>-2.7017121326374182E-3</v>
      </c>
      <c r="F658" s="113">
        <f>+LN(Prices!F655/Prices!F654)</f>
        <v>4.5656182528252378E-3</v>
      </c>
      <c r="G658" s="113">
        <f>+LN(Prices!G655/Prices!G654)</f>
        <v>-2.1829632298802349E-2</v>
      </c>
      <c r="H658" s="113">
        <f>+LN(Prices!H655/Prices!H654)</f>
        <v>2.2736864267795767E-2</v>
      </c>
      <c r="I658" s="113">
        <f>+LN(Prices!I655/Prices!I654)</f>
        <v>1.4154625604642663E-2</v>
      </c>
      <c r="J658" s="113">
        <f>+LN(Prices!J655/Prices!J654)</f>
        <v>4.245331625233912E-2</v>
      </c>
      <c r="K658" s="114">
        <f>+LN(Prices!K655/Prices!K654)</f>
        <v>-9.1902064349751976E-3</v>
      </c>
      <c r="L658" s="118">
        <f>+LN(Prices!L655/Prices!L654)</f>
        <v>6.7218659781261214E-3</v>
      </c>
      <c r="M658" s="118">
        <f t="array" ref="M658">+MMULT(B658:K658,w)</f>
        <v>7.7315588621321317E-3</v>
      </c>
      <c r="P658">
        <v>20060803</v>
      </c>
      <c r="Q658" s="113">
        <v>2.7000000000000001E-3</v>
      </c>
      <c r="R658" s="113">
        <v>8.3999999999999995E-3</v>
      </c>
      <c r="S658" s="113">
        <v>-5.4000000000000003E-3</v>
      </c>
    </row>
    <row r="659" spans="1:19" x14ac:dyDescent="0.35">
      <c r="A659" s="110">
        <v>38933</v>
      </c>
      <c r="B659" s="112">
        <f>+LN(Prices!B656/Prices!B655)</f>
        <v>3.3022041366289963E-3</v>
      </c>
      <c r="C659" s="113">
        <f>+LN(Prices!C656/Prices!C655)</f>
        <v>-1.8703507591106179E-2</v>
      </c>
      <c r="D659" s="113">
        <f>+LN(Prices!D656/Prices!D655)</f>
        <v>3.3401404221198639E-3</v>
      </c>
      <c r="E659" s="113">
        <f>+LN(Prices!E656/Prices!E655)</f>
        <v>-1.0209551267966598E-2</v>
      </c>
      <c r="F659" s="113">
        <f>+LN(Prices!F656/Prices!F655)</f>
        <v>-1.8395246515847175E-2</v>
      </c>
      <c r="G659" s="113">
        <f>+LN(Prices!G656/Prices!G655)</f>
        <v>2.7571274866477723E-2</v>
      </c>
      <c r="H659" s="113">
        <f>+LN(Prices!H656/Prices!H655)</f>
        <v>2.2231371303814279E-2</v>
      </c>
      <c r="I659" s="113">
        <f>+LN(Prices!I656/Prices!I655)</f>
        <v>1.2826772212226242E-2</v>
      </c>
      <c r="J659" s="113">
        <f>+LN(Prices!J656/Prices!J655)</f>
        <v>9.7751718438734677E-4</v>
      </c>
      <c r="K659" s="114">
        <f>+LN(Prices!K656/Prices!K655)</f>
        <v>9.1902064349752254E-3</v>
      </c>
      <c r="L659" s="118">
        <f>+LN(Prices!L656/Prices!L655)</f>
        <v>-4.4850860073563405E-3</v>
      </c>
      <c r="M659" s="118">
        <f t="array" ref="M659">+MMULT(B659:K659,w)</f>
        <v>3.2131181185709725E-3</v>
      </c>
      <c r="P659">
        <v>20060804</v>
      </c>
      <c r="Q659" s="113">
        <v>-1.2999999999999999E-3</v>
      </c>
      <c r="R659" s="113">
        <v>-4.3E-3</v>
      </c>
      <c r="S659" s="113">
        <v>1.4000000000000002E-3</v>
      </c>
    </row>
    <row r="660" spans="1:19" x14ac:dyDescent="0.35">
      <c r="A660" s="110">
        <v>38936</v>
      </c>
      <c r="B660" s="112">
        <f>+LN(Prices!B657/Prices!B656)</f>
        <v>-2.88883178435667E-3</v>
      </c>
      <c r="C660" s="113">
        <f>+LN(Prices!C657/Prices!C656)</f>
        <v>-1.6087943457708E-2</v>
      </c>
      <c r="D660" s="113">
        <f>+LN(Prices!D657/Prices!D656)</f>
        <v>3.3290210141610293E-3</v>
      </c>
      <c r="E660" s="113">
        <f>+LN(Prices!E657/Prices!E656)</f>
        <v>0</v>
      </c>
      <c r="F660" s="113">
        <f>+LN(Prices!F657/Prices!F656)</f>
        <v>9.8159676535043792E-3</v>
      </c>
      <c r="G660" s="113">
        <f>+LN(Prices!G657/Prices!G656)</f>
        <v>-1.3448809812613084E-2</v>
      </c>
      <c r="H660" s="113">
        <f>+LN(Prices!H657/Prices!H656)</f>
        <v>-1.8864994457220615E-2</v>
      </c>
      <c r="I660" s="113">
        <f>+LN(Prices!I657/Prices!I656)</f>
        <v>-2.0312162618778728E-2</v>
      </c>
      <c r="J660" s="113">
        <f>+LN(Prices!J657/Prices!J656)</f>
        <v>-1.2288186080872775E-2</v>
      </c>
      <c r="K660" s="114">
        <f>+LN(Prices!K657/Prices!K656)</f>
        <v>-9.766946097376111E-3</v>
      </c>
      <c r="L660" s="118">
        <f>+LN(Prices!L657/Prices!L656)</f>
        <v>-6.4777392392212346E-3</v>
      </c>
      <c r="M660" s="118">
        <f t="array" ref="M660">+MMULT(B660:K660,w)</f>
        <v>-8.0512885641260586E-3</v>
      </c>
      <c r="P660">
        <v>20060807</v>
      </c>
      <c r="Q660" s="113">
        <v>-3.4999999999999996E-3</v>
      </c>
      <c r="R660" s="113">
        <v>-2.8000000000000004E-3</v>
      </c>
      <c r="S660" s="113">
        <v>1.1999999999999999E-3</v>
      </c>
    </row>
    <row r="661" spans="1:19" x14ac:dyDescent="0.35">
      <c r="A661" s="110">
        <v>38937</v>
      </c>
      <c r="B661" s="112">
        <f>+LN(Prices!B658/Prices!B657)</f>
        <v>4.9422307808076665E-3</v>
      </c>
      <c r="C661" s="113">
        <f>+LN(Prices!C658/Prices!C657)</f>
        <v>-3.6829304281215551E-2</v>
      </c>
      <c r="D661" s="113">
        <f>+LN(Prices!D658/Prices!D657)</f>
        <v>1.3206354813610273E-2</v>
      </c>
      <c r="E661" s="113">
        <f>+LN(Prices!E658/Prices!E657)</f>
        <v>1.2241862133654564E-2</v>
      </c>
      <c r="F661" s="113">
        <f>+LN(Prices!F658/Prices!F657)</f>
        <v>-6.7444509948976954E-3</v>
      </c>
      <c r="G661" s="113">
        <f>+LN(Prices!G658/Prices!G657)</f>
        <v>-1.8546163592486641E-2</v>
      </c>
      <c r="H661" s="113">
        <f>+LN(Prices!H658/Prices!H657)</f>
        <v>-1.5807630628719996E-2</v>
      </c>
      <c r="I661" s="113">
        <f>+LN(Prices!I658/Prices!I657)</f>
        <v>-2.162166889076457E-2</v>
      </c>
      <c r="J661" s="113">
        <f>+LN(Prices!J658/Prices!J657)</f>
        <v>-4.9578683607867744E-3</v>
      </c>
      <c r="K661" s="114">
        <f>+LN(Prices!K658/Prices!K657)</f>
        <v>2.3049655595043864E-3</v>
      </c>
      <c r="L661" s="118">
        <f>+LN(Prices!L658/Prices!L657)</f>
        <v>-6.2640146008339495E-3</v>
      </c>
      <c r="M661" s="118">
        <f t="array" ref="M661">+MMULT(B661:K661,w)</f>
        <v>-7.1811673461294337E-3</v>
      </c>
      <c r="P661">
        <v>20060808</v>
      </c>
      <c r="Q661" s="113">
        <v>-4.1999999999999997E-3</v>
      </c>
      <c r="R661" s="113">
        <v>-8.0000000000000002E-3</v>
      </c>
      <c r="S661" s="113">
        <v>1.6000000000000001E-3</v>
      </c>
    </row>
    <row r="662" spans="1:19" x14ac:dyDescent="0.35">
      <c r="A662" s="110">
        <v>38938</v>
      </c>
      <c r="B662" s="112">
        <f>+LN(Prices!B659/Prices!B658)</f>
        <v>4.0991263325016857E-3</v>
      </c>
      <c r="C662" s="113">
        <f>+LN(Prices!C659/Prices!C658)</f>
        <v>-1.854251446414645E-2</v>
      </c>
      <c r="D662" s="113">
        <f>+LN(Prices!D659/Prices!D658)</f>
        <v>-8.0498056343645107E-3</v>
      </c>
      <c r="E662" s="113">
        <f>+LN(Prices!E659/Prices!E658)</f>
        <v>1.0078901378668761E-2</v>
      </c>
      <c r="F662" s="113">
        <f>+LN(Prices!F659/Prices!F658)</f>
        <v>0.13437060976340354</v>
      </c>
      <c r="G662" s="113">
        <f>+LN(Prices!G659/Prices!G658)</f>
        <v>-6.9204428445737952E-3</v>
      </c>
      <c r="H662" s="113">
        <f>+LN(Prices!H659/Prices!H658)</f>
        <v>-5.7066922989914342E-3</v>
      </c>
      <c r="I662" s="113">
        <f>+LN(Prices!I659/Prices!I658)</f>
        <v>-9.7936126443168865E-3</v>
      </c>
      <c r="J662" s="113">
        <f>+LN(Prices!J659/Prices!J658)</f>
        <v>-1.3510338098339014E-2</v>
      </c>
      <c r="K662" s="114">
        <f>+LN(Prices!K659/Prices!K658)</f>
        <v>2.3070271339089101E-3</v>
      </c>
      <c r="L662" s="118">
        <f>+LN(Prices!L659/Prices!L658)</f>
        <v>5.6557279217305965E-4</v>
      </c>
      <c r="M662" s="118">
        <f t="array" ref="M662">+MMULT(B662:K662,w)</f>
        <v>8.8332258623750812E-3</v>
      </c>
      <c r="P662">
        <v>20060809</v>
      </c>
      <c r="Q662" s="113">
        <v>-5.1999999999999998E-3</v>
      </c>
      <c r="R662" s="113">
        <v>-4.4000000000000003E-3</v>
      </c>
      <c r="S662" s="113">
        <v>8.0000000000000004E-4</v>
      </c>
    </row>
    <row r="663" spans="1:19" x14ac:dyDescent="0.35">
      <c r="A663" s="110">
        <v>38939</v>
      </c>
      <c r="B663" s="112">
        <f>+LN(Prices!B660/Prices!B659)</f>
        <v>8.1879887772417744E-4</v>
      </c>
      <c r="C663" s="113">
        <f>+LN(Prices!C660/Prices!C659)</f>
        <v>7.5180521300349445E-3</v>
      </c>
      <c r="D663" s="113">
        <f>+LN(Prices!D660/Prices!D659)</f>
        <v>9.870304953834369E-3</v>
      </c>
      <c r="E663" s="113">
        <f>+LN(Prices!E660/Prices!E659)</f>
        <v>1.1973252610768648E-2</v>
      </c>
      <c r="F663" s="113">
        <f>+LN(Prices!F660/Prices!F659)</f>
        <v>-1.1185998361115756E-2</v>
      </c>
      <c r="G663" s="113">
        <f>+LN(Prices!G660/Prices!G659)</f>
        <v>-4.9615481047598771E-4</v>
      </c>
      <c r="H663" s="113">
        <f>+LN(Prices!H660/Prices!H659)</f>
        <v>1.0626285948663253E-2</v>
      </c>
      <c r="I663" s="113">
        <f>+LN(Prices!I660/Prices!I659)</f>
        <v>1.0975657855016705E-2</v>
      </c>
      <c r="J663" s="113">
        <f>+LN(Prices!J660/Prices!J659)</f>
        <v>8.0281414624426076E-3</v>
      </c>
      <c r="K663" s="114">
        <f>+LN(Prices!K660/Prices!K659)</f>
        <v>1.9913920214708853E-2</v>
      </c>
      <c r="L663" s="118">
        <f>+LN(Prices!L660/Prices!L659)</f>
        <v>7.136371972386004E-3</v>
      </c>
      <c r="M663" s="118">
        <f t="array" ref="M663">+MMULT(B663:K663,w)</f>
        <v>6.8042260881601823E-3</v>
      </c>
      <c r="P663">
        <v>20060810</v>
      </c>
      <c r="Q663" s="113">
        <v>4.8999999999999998E-3</v>
      </c>
      <c r="R663" s="113">
        <v>3.4999999999999996E-3</v>
      </c>
      <c r="S663" s="113">
        <v>-4.0000000000000001E-3</v>
      </c>
    </row>
    <row r="664" spans="1:19" x14ac:dyDescent="0.35">
      <c r="A664" s="110">
        <v>38940</v>
      </c>
      <c r="B664" s="112">
        <f>+LN(Prices!B661/Prices!B660)</f>
        <v>-1.2284498657515487E-3</v>
      </c>
      <c r="C664" s="113">
        <f>+LN(Prices!C661/Prices!C660)</f>
        <v>-6.5694171676407903E-3</v>
      </c>
      <c r="D664" s="113">
        <f>+LN(Prices!D661/Prices!D660)</f>
        <v>3.637024953713289E-4</v>
      </c>
      <c r="E664" s="113">
        <f>+LN(Prices!E661/Prices!E660)</f>
        <v>-9.2969873591706009E-3</v>
      </c>
      <c r="F664" s="113">
        <f>+LN(Prices!F661/Prices!F660)</f>
        <v>-1.0200822555135266E-3</v>
      </c>
      <c r="G664" s="113">
        <f>+LN(Prices!G661/Prices!G660)</f>
        <v>-1.349008716426396E-2</v>
      </c>
      <c r="H664" s="113">
        <f>+LN(Prices!H661/Prices!H660)</f>
        <v>-1.5982075338567926E-2</v>
      </c>
      <c r="I664" s="113">
        <f>+LN(Prices!I661/Prices!I660)</f>
        <v>-1.7556138124422967E-2</v>
      </c>
      <c r="J664" s="113">
        <f>+LN(Prices!J661/Prices!J660)</f>
        <v>-1.1560822401075971E-2</v>
      </c>
      <c r="K664" s="114">
        <f>+LN(Prices!K661/Prices!K660)</f>
        <v>-1.9339833585463949E-2</v>
      </c>
      <c r="L664" s="118">
        <f>+LN(Prices!L661/Prices!L660)</f>
        <v>-6.3962243127889083E-3</v>
      </c>
      <c r="M664" s="118">
        <f t="array" ref="M664">+MMULT(B664:K664,w)</f>
        <v>-9.5680190766499924E-3</v>
      </c>
      <c r="P664">
        <v>20060811</v>
      </c>
      <c r="Q664" s="113">
        <v>-4.8999999999999998E-3</v>
      </c>
      <c r="R664" s="113">
        <v>-5.8999999999999999E-3</v>
      </c>
      <c r="S664" s="113">
        <v>2.0999999999999999E-3</v>
      </c>
    </row>
    <row r="665" spans="1:19" x14ac:dyDescent="0.35">
      <c r="A665" s="110">
        <v>38943</v>
      </c>
      <c r="B665" s="112">
        <f>+LN(Prices!B662/Prices!B661)</f>
        <v>4.0889777887445251E-3</v>
      </c>
      <c r="C665" s="113">
        <f>+LN(Prices!C662/Prices!C661)</f>
        <v>4.5455672536060202E-3</v>
      </c>
      <c r="D665" s="113">
        <f>+LN(Prices!D662/Prices!D661)</f>
        <v>-8.7655784041390204E-3</v>
      </c>
      <c r="E665" s="113">
        <f>+LN(Prices!E662/Prices!E661)</f>
        <v>1.9812418826905664E-2</v>
      </c>
      <c r="F665" s="113">
        <f>+LN(Prices!F662/Prices!F661)</f>
        <v>2.7756288010277842E-2</v>
      </c>
      <c r="G665" s="113">
        <f>+LN(Prices!G662/Prices!G661)</f>
        <v>1.5079168476769278E-3</v>
      </c>
      <c r="H665" s="113">
        <f>+LN(Prices!H662/Prices!H661)</f>
        <v>1.749094020423805E-2</v>
      </c>
      <c r="I665" s="113">
        <f>+LN(Prices!I662/Prices!I661)</f>
        <v>8.3704538295443411E-3</v>
      </c>
      <c r="J665" s="113">
        <f>+LN(Prices!J662/Prices!J661)</f>
        <v>4.5397303691594804E-3</v>
      </c>
      <c r="K665" s="114">
        <f>+LN(Prices!K662/Prices!K661)</f>
        <v>2.6079435948395794E-2</v>
      </c>
      <c r="L665" s="118">
        <f>+LN(Prices!L662/Prices!L661)</f>
        <v>5.0921423520166398E-3</v>
      </c>
      <c r="M665" s="118">
        <f t="array" ref="M665">+MMULT(B665:K665,w)</f>
        <v>1.0542615067440964E-2</v>
      </c>
      <c r="P665">
        <v>20060814</v>
      </c>
      <c r="Q665" s="113">
        <v>1.1999999999999999E-3</v>
      </c>
      <c r="R665" s="113">
        <v>2.3999999999999998E-3</v>
      </c>
      <c r="S665" s="113">
        <v>-3.3E-3</v>
      </c>
    </row>
    <row r="666" spans="1:19" x14ac:dyDescent="0.35">
      <c r="A666" s="110">
        <v>38944</v>
      </c>
      <c r="B666" s="112">
        <f>+LN(Prices!B663/Prices!B662)</f>
        <v>7.337810723801394E-3</v>
      </c>
      <c r="C666" s="113">
        <f>+LN(Prices!C663/Prices!C662)</f>
        <v>3.8501029782887455E-2</v>
      </c>
      <c r="D666" s="113">
        <f>+LN(Prices!D663/Prices!D662)</f>
        <v>3.2837155619894587E-2</v>
      </c>
      <c r="E666" s="113">
        <f>+LN(Prices!E663/Prices!E662)</f>
        <v>2.7738096327133289E-2</v>
      </c>
      <c r="F666" s="113">
        <f>+LN(Prices!F663/Prices!F662)</f>
        <v>2.7494933992969785E-2</v>
      </c>
      <c r="G666" s="113">
        <f>+LN(Prices!G663/Prices!G662)</f>
        <v>2.0070252597674345E-3</v>
      </c>
      <c r="H666" s="113">
        <f>+LN(Prices!H663/Prices!H662)</f>
        <v>4.5680133169059826E-2</v>
      </c>
      <c r="I666" s="113">
        <f>+LN(Prices!I663/Prices!I662)</f>
        <v>5.3892761295622212E-2</v>
      </c>
      <c r="J666" s="113">
        <f>+LN(Prices!J663/Prices!J662)</f>
        <v>4.910166452538399E-2</v>
      </c>
      <c r="K666" s="114">
        <f>+LN(Prices!K663/Prices!K662)</f>
        <v>1.4440247360625522E-2</v>
      </c>
      <c r="L666" s="118">
        <f>+LN(Prices!L663/Prices!L662)</f>
        <v>2.6481030718587473E-2</v>
      </c>
      <c r="M666" s="118">
        <f t="array" ref="M666">+MMULT(B666:K666,w)</f>
        <v>2.990308580571455E-2</v>
      </c>
      <c r="P666">
        <v>20060815</v>
      </c>
      <c r="Q666" s="113">
        <v>1.46E-2</v>
      </c>
      <c r="R666" s="113">
        <v>7.9000000000000008E-3</v>
      </c>
      <c r="S666" s="113">
        <v>-5.6000000000000008E-3</v>
      </c>
    </row>
    <row r="667" spans="1:19" x14ac:dyDescent="0.35">
      <c r="A667" s="110">
        <v>38945</v>
      </c>
      <c r="B667" s="112">
        <f>+LN(Prices!B664/Prices!B663)</f>
        <v>3.2402619583151394E-3</v>
      </c>
      <c r="C667" s="113">
        <f>+LN(Prices!C664/Prices!C663)</f>
        <v>2.2765958672336863E-2</v>
      </c>
      <c r="D667" s="113">
        <f>+LN(Prices!D664/Prices!D663)</f>
        <v>7.7793885965985908E-3</v>
      </c>
      <c r="E667" s="113">
        <f>+LN(Prices!E664/Prices!E663)</f>
        <v>-1.1521284415301904E-2</v>
      </c>
      <c r="F667" s="113">
        <f>+LN(Prices!F664/Prices!F663)</f>
        <v>2.1553621903651687E-2</v>
      </c>
      <c r="G667" s="113">
        <f>+LN(Prices!G664/Prices!G663)</f>
        <v>-9.0635061533468533E-3</v>
      </c>
      <c r="H667" s="113">
        <f>+LN(Prices!H664/Prices!H663)</f>
        <v>6.4608982823999303E-3</v>
      </c>
      <c r="I667" s="113">
        <f>+LN(Prices!I664/Prices!I663)</f>
        <v>6.4981626703678241E-2</v>
      </c>
      <c r="J667" s="113">
        <f>+LN(Prices!J664/Prices!J663)</f>
        <v>7.8308869740334894E-2</v>
      </c>
      <c r="K667" s="114">
        <f>+LN(Prices!K664/Prices!K663)</f>
        <v>2.6131102838953008E-2</v>
      </c>
      <c r="L667" s="118">
        <f>+LN(Prices!L664/Prices!L663)</f>
        <v>2.2954858618318613E-2</v>
      </c>
      <c r="M667" s="118">
        <f t="array" ref="M667">+MMULT(B667:K667,w)</f>
        <v>2.106369381276196E-2</v>
      </c>
      <c r="P667">
        <v>20060816</v>
      </c>
      <c r="Q667" s="113">
        <v>9.0000000000000011E-3</v>
      </c>
      <c r="R667" s="113">
        <v>6.4000000000000003E-3</v>
      </c>
      <c r="S667" s="113">
        <v>-6.3E-3</v>
      </c>
    </row>
    <row r="668" spans="1:19" x14ac:dyDescent="0.35">
      <c r="A668" s="110">
        <v>38946</v>
      </c>
      <c r="B668" s="112">
        <f>+LN(Prices!B665/Prices!B664)</f>
        <v>0</v>
      </c>
      <c r="C668" s="113">
        <f>+LN(Prices!C665/Prices!C664)</f>
        <v>-5.7546929135407158E-3</v>
      </c>
      <c r="D668" s="113">
        <f>+LN(Prices!D665/Prices!D664)</f>
        <v>1.8150585543374835E-2</v>
      </c>
      <c r="E668" s="113">
        <f>+LN(Prices!E665/Prices!E664)</f>
        <v>1.7225859854967367E-2</v>
      </c>
      <c r="F668" s="113">
        <f>+LN(Prices!F665/Prices!F664)</f>
        <v>-1.1916252830610591E-2</v>
      </c>
      <c r="G668" s="113">
        <f>+LN(Prices!G665/Prices!G664)</f>
        <v>1.3065512495201402E-2</v>
      </c>
      <c r="H668" s="113">
        <f>+LN(Prices!H665/Prices!H664)</f>
        <v>3.9977272906002011E-2</v>
      </c>
      <c r="I668" s="113">
        <f>+LN(Prices!I665/Prices!I664)</f>
        <v>-1.6793840793415254E-2</v>
      </c>
      <c r="J668" s="113">
        <f>+LN(Prices!J665/Prices!J664)</f>
        <v>6.9731042333196366E-2</v>
      </c>
      <c r="K668" s="114">
        <f>+LN(Prices!K665/Prices!K664)</f>
        <v>-2.6881921908562074E-3</v>
      </c>
      <c r="L668" s="118">
        <f>+LN(Prices!L665/Prices!L664)</f>
        <v>2.2457980269186065E-3</v>
      </c>
      <c r="M668" s="118">
        <f t="array" ref="M668">+MMULT(B668:K668,w)</f>
        <v>1.2099729440431922E-2</v>
      </c>
      <c r="P668">
        <v>20060817</v>
      </c>
      <c r="Q668" s="113">
        <v>1.8E-3</v>
      </c>
      <c r="R668" s="113">
        <v>3.5999999999999999E-3</v>
      </c>
      <c r="S668" s="113">
        <v>-2.5999999999999999E-3</v>
      </c>
    </row>
    <row r="669" spans="1:19" x14ac:dyDescent="0.35">
      <c r="A669" s="110">
        <v>38947</v>
      </c>
      <c r="B669" s="112">
        <f>+LN(Prices!B666/Prices!B665)</f>
        <v>4.3186354730232052E-2</v>
      </c>
      <c r="C669" s="113">
        <f>+LN(Prices!C666/Prices!C665)</f>
        <v>4.7256243463441915E-3</v>
      </c>
      <c r="D669" s="113">
        <f>+LN(Prices!D666/Prices!D665)</f>
        <v>2.9649471227608352E-2</v>
      </c>
      <c r="E669" s="113">
        <f>+LN(Prices!E666/Prices!E665)</f>
        <v>-6.3419219529830366E-3</v>
      </c>
      <c r="F669" s="113">
        <f>+LN(Prices!F666/Prices!F665)</f>
        <v>4.7812575617995327E-4</v>
      </c>
      <c r="G669" s="113">
        <f>+LN(Prices!G666/Prices!G665)</f>
        <v>-9.0271425445274736E-3</v>
      </c>
      <c r="H669" s="113">
        <f>+LN(Prices!H666/Prices!H665)</f>
        <v>1.0307508213748854E-3</v>
      </c>
      <c r="I669" s="113">
        <f>+LN(Prices!I666/Prices!I665)</f>
        <v>3.2183102797186136E-3</v>
      </c>
      <c r="J669" s="113">
        <f>+LN(Prices!J666/Prices!J665)</f>
        <v>-1.1219731242358755E-2</v>
      </c>
      <c r="K669" s="114">
        <f>+LN(Prices!K666/Prices!K665)</f>
        <v>-8.6580627431145415E-3</v>
      </c>
      <c r="L669" s="118">
        <f>+LN(Prices!L666/Prices!L665)</f>
        <v>1.8221938027184899E-3</v>
      </c>
      <c r="M669" s="118">
        <f t="array" ref="M669">+MMULT(B669:K669,w)</f>
        <v>4.7041778678474245E-3</v>
      </c>
      <c r="P669">
        <v>20060818</v>
      </c>
      <c r="Q669" s="113">
        <v>3.0000000000000001E-3</v>
      </c>
      <c r="R669" s="113">
        <v>-1.9E-3</v>
      </c>
      <c r="S669" s="113">
        <v>-2.0000000000000001E-4</v>
      </c>
    </row>
    <row r="670" spans="1:19" x14ac:dyDescent="0.35">
      <c r="A670" s="110">
        <v>38950</v>
      </c>
      <c r="B670" s="112">
        <f>+LN(Prices!B667/Prices!B666)</f>
        <v>1.2712663336864338E-2</v>
      </c>
      <c r="C670" s="113">
        <f>+LN(Prices!C667/Prices!C666)</f>
        <v>-2.0076863163505484E-2</v>
      </c>
      <c r="D670" s="113">
        <f>+LN(Prices!D667/Prices!D666)</f>
        <v>-2.9995432137476585E-2</v>
      </c>
      <c r="E670" s="113">
        <f>+LN(Prices!E667/Prices!E666)</f>
        <v>-4.4660947542201285E-3</v>
      </c>
      <c r="F670" s="113">
        <f>+LN(Prices!F667/Prices!F666)</f>
        <v>2.3924460519637583E-3</v>
      </c>
      <c r="G670" s="113">
        <f>+LN(Prices!G667/Prices!G666)</f>
        <v>-1.6764426148253048E-2</v>
      </c>
      <c r="H670" s="113">
        <f>+LN(Prices!H667/Prices!H666)</f>
        <v>-3.4588600826719842E-2</v>
      </c>
      <c r="I670" s="113">
        <f>+LN(Prices!I667/Prices!I666)</f>
        <v>-5.9102263060963438E-3</v>
      </c>
      <c r="J670" s="113">
        <f>+LN(Prices!J667/Prices!J666)</f>
        <v>-2.2396879556626292E-2</v>
      </c>
      <c r="K670" s="114">
        <f>+LN(Prices!K667/Prices!K666)</f>
        <v>-8.1860232936658093E-3</v>
      </c>
      <c r="L670" s="118">
        <f>+LN(Prices!L667/Prices!L666)</f>
        <v>-9.7783146426264188E-3</v>
      </c>
      <c r="M670" s="118">
        <f t="array" ref="M670">+MMULT(B670:K670,w)</f>
        <v>-1.2727943679773543E-2</v>
      </c>
      <c r="P670">
        <v>20060821</v>
      </c>
      <c r="Q670" s="113">
        <v>-4.7999999999999996E-3</v>
      </c>
      <c r="R670" s="113">
        <v>-5.0000000000000001E-3</v>
      </c>
      <c r="S670" s="113">
        <v>2.3E-3</v>
      </c>
    </row>
    <row r="671" spans="1:19" x14ac:dyDescent="0.35">
      <c r="A671" s="110">
        <v>38951</v>
      </c>
      <c r="B671" s="112">
        <f>+LN(Prices!B668/Prices!B667)</f>
        <v>-1.9327077841343153E-2</v>
      </c>
      <c r="C671" s="113">
        <f>+LN(Prices!C668/Prices!C667)</f>
        <v>1.579759692352211E-2</v>
      </c>
      <c r="D671" s="113">
        <f>+LN(Prices!D668/Prices!D667)</f>
        <v>1.2379800473591962E-2</v>
      </c>
      <c r="E671" s="113">
        <f>+LN(Prices!E668/Prices!E667)</f>
        <v>-1.028568881047387E-2</v>
      </c>
      <c r="F671" s="113">
        <f>+LN(Prices!F668/Prices!F667)</f>
        <v>1.5660577736779924E-2</v>
      </c>
      <c r="G671" s="113">
        <f>+LN(Prices!G668/Prices!G667)</f>
        <v>-4.0779304174670357E-2</v>
      </c>
      <c r="H671" s="113">
        <f>+LN(Prices!H668/Prices!H667)</f>
        <v>8.4956263189944845E-3</v>
      </c>
      <c r="I671" s="113">
        <f>+LN(Prices!I668/Prices!I667)</f>
        <v>1.0989879971550379E-2</v>
      </c>
      <c r="J671" s="113">
        <f>+LN(Prices!J668/Prices!J667)</f>
        <v>6.1328245507322951E-2</v>
      </c>
      <c r="K671" s="114">
        <f>+LN(Prices!K668/Prices!K667)</f>
        <v>4.9224448291728829E-3</v>
      </c>
      <c r="L671" s="118">
        <f>+LN(Prices!L668/Prices!L667)</f>
        <v>1.478613189651181E-3</v>
      </c>
      <c r="M671" s="118">
        <f t="array" ref="M671">+MMULT(B671:K671,w)</f>
        <v>5.9182100934447313E-3</v>
      </c>
      <c r="P671">
        <v>20060822</v>
      </c>
      <c r="Q671" s="113">
        <v>7.000000000000001E-4</v>
      </c>
      <c r="R671" s="113">
        <v>2.5000000000000001E-3</v>
      </c>
      <c r="S671" s="113">
        <v>1.2999999999999999E-3</v>
      </c>
    </row>
    <row r="672" spans="1:19" x14ac:dyDescent="0.35">
      <c r="A672" s="110">
        <v>38952</v>
      </c>
      <c r="B672" s="112">
        <f>+LN(Prices!B669/Prices!B668)</f>
        <v>1.9491356883970768E-3</v>
      </c>
      <c r="C672" s="113">
        <f>+LN(Prices!C669/Prices!C668)</f>
        <v>-4.5928439041844097E-3</v>
      </c>
      <c r="D672" s="113">
        <f>+LN(Prices!D669/Prices!D668)</f>
        <v>-1.9324272826402929E-2</v>
      </c>
      <c r="E672" s="113">
        <f>+LN(Prices!E669/Prices!E668)</f>
        <v>-1.0385702744510894E-2</v>
      </c>
      <c r="F672" s="113">
        <f>+LN(Prices!F669/Prices!F668)</f>
        <v>-8.9857734890911815E-3</v>
      </c>
      <c r="G672" s="113">
        <f>+LN(Prices!G669/Prices!G668)</f>
        <v>-3.2068440095794461E-3</v>
      </c>
      <c r="H672" s="113">
        <f>+LN(Prices!H669/Prices!H668)</f>
        <v>-8.1401971345170104E-3</v>
      </c>
      <c r="I672" s="113">
        <f>+LN(Prices!I669/Prices!I668)</f>
        <v>-1.9989697522558594E-2</v>
      </c>
      <c r="J672" s="113">
        <f>+LN(Prices!J669/Prices!J668)</f>
        <v>8.0353559968317299E-4</v>
      </c>
      <c r="K672" s="114">
        <f>+LN(Prices!K669/Prices!K668)</f>
        <v>2.1769019851065404E-3</v>
      </c>
      <c r="L672" s="118">
        <f>+LN(Prices!L669/Prices!L668)</f>
        <v>-8.3627134851896427E-3</v>
      </c>
      <c r="M672" s="118">
        <f t="array" ref="M672">+MMULT(B672:K672,w)</f>
        <v>-6.9695758357657686E-3</v>
      </c>
      <c r="P672">
        <v>20060823</v>
      </c>
      <c r="Q672" s="113">
        <v>-5.5000000000000005E-3</v>
      </c>
      <c r="R672" s="113">
        <v>-7.3000000000000001E-3</v>
      </c>
      <c r="S672" s="113">
        <v>1.2999999999999999E-3</v>
      </c>
    </row>
    <row r="673" spans="1:19" x14ac:dyDescent="0.35">
      <c r="A673" s="110">
        <v>38953</v>
      </c>
      <c r="B673" s="112">
        <f>+LN(Prices!B670/Prices!B669)</f>
        <v>2.7252240166453518E-3</v>
      </c>
      <c r="C673" s="113">
        <f>+LN(Prices!C670/Prices!C669)</f>
        <v>7.3970716450367695E-3</v>
      </c>
      <c r="D673" s="113">
        <f>+LN(Prices!D670/Prices!D669)</f>
        <v>1.0053820167988774E-2</v>
      </c>
      <c r="E673" s="113">
        <f>+LN(Prices!E670/Prices!E669)</f>
        <v>3.9081464778539295E-3</v>
      </c>
      <c r="F673" s="113">
        <f>+LN(Prices!F670/Prices!F669)</f>
        <v>1.8981900092571254E-3</v>
      </c>
      <c r="G673" s="113">
        <f>+LN(Prices!G670/Prices!G669)</f>
        <v>-5.9060574360820699E-3</v>
      </c>
      <c r="H673" s="113">
        <f>+LN(Prices!H670/Prices!H669)</f>
        <v>-6.0595444723747002E-3</v>
      </c>
      <c r="I673" s="113">
        <f>+LN(Prices!I670/Prices!I669)</f>
        <v>1.6775478877351077E-2</v>
      </c>
      <c r="J673" s="113">
        <f>+LN(Prices!J670/Prices!J669)</f>
        <v>-5.638355654266492E-3</v>
      </c>
      <c r="K673" s="114">
        <f>+LN(Prices!K670/Prices!K669)</f>
        <v>9.7447392225009661E-3</v>
      </c>
      <c r="L673" s="118">
        <f>+LN(Prices!L670/Prices!L669)</f>
        <v>3.0783125802481028E-3</v>
      </c>
      <c r="M673" s="118">
        <f t="array" ref="M673">+MMULT(B673:K673,w)</f>
        <v>3.4898712853910722E-3</v>
      </c>
      <c r="P673">
        <v>20060824</v>
      </c>
      <c r="Q673" s="113">
        <v>1.6000000000000001E-3</v>
      </c>
      <c r="R673" s="113">
        <v>-1.9E-3</v>
      </c>
      <c r="S673" s="113">
        <v>8.9999999999999998E-4</v>
      </c>
    </row>
    <row r="674" spans="1:19" x14ac:dyDescent="0.35">
      <c r="A674" s="110">
        <v>38954</v>
      </c>
      <c r="B674" s="112">
        <f>+LN(Prices!B671/Prices!B670)</f>
        <v>4.2622335710033417E-3</v>
      </c>
      <c r="C674" s="113">
        <f>+LN(Prices!C671/Prices!C670)</f>
        <v>1.3765220610904164E-2</v>
      </c>
      <c r="D674" s="113">
        <f>+LN(Prices!D671/Prices!D670)</f>
        <v>-7.6177653701075959E-3</v>
      </c>
      <c r="E674" s="113">
        <f>+LN(Prices!E671/Prices!E670)</f>
        <v>1.9449396625533305E-3</v>
      </c>
      <c r="F674" s="113">
        <f>+LN(Prices!F671/Prices!F670)</f>
        <v>-1.8981900092572192E-3</v>
      </c>
      <c r="G674" s="113">
        <f>+LN(Prices!G671/Prices!G670)</f>
        <v>8.0450956848314385E-3</v>
      </c>
      <c r="H674" s="113">
        <f>+LN(Prices!H671/Prices!H670)</f>
        <v>2.1428579628285566E-3</v>
      </c>
      <c r="I674" s="113">
        <f>+LN(Prices!I671/Prices!I670)</f>
        <v>2.9457442493404022E-3</v>
      </c>
      <c r="J674" s="113">
        <f>+LN(Prices!J671/Prices!J670)</f>
        <v>-8.110344537453738E-3</v>
      </c>
      <c r="K674" s="114">
        <f>+LN(Prices!K671/Prices!K670)</f>
        <v>1.8152347468545833E-2</v>
      </c>
      <c r="L674" s="118">
        <f>+LN(Prices!L671/Prices!L670)</f>
        <v>1.6126496882107101E-3</v>
      </c>
      <c r="M674" s="118">
        <f t="array" ref="M674">+MMULT(B674:K674,w)</f>
        <v>3.3632139293188514E-3</v>
      </c>
      <c r="P674">
        <v>20060825</v>
      </c>
      <c r="Q674" s="113">
        <v>-7.000000000000001E-4</v>
      </c>
      <c r="R674" s="113">
        <v>1.5E-3</v>
      </c>
      <c r="S674" s="113">
        <v>-2.0000000000000001E-4</v>
      </c>
    </row>
    <row r="675" spans="1:19" x14ac:dyDescent="0.35">
      <c r="A675" s="110">
        <v>38957</v>
      </c>
      <c r="B675" s="112">
        <f>+LN(Prices!B672/Prices!B671)</f>
        <v>3.8598980885367678E-3</v>
      </c>
      <c r="C675" s="113">
        <f>+LN(Prices!C672/Prices!C671)</f>
        <v>-2.6083955822386429E-2</v>
      </c>
      <c r="D675" s="113">
        <f>+LN(Prices!D672/Prices!D671)</f>
        <v>4.854378464798143E-3</v>
      </c>
      <c r="E675" s="113">
        <f>+LN(Prices!E672/Prices!E671)</f>
        <v>8.400462266813442E-3</v>
      </c>
      <c r="F675" s="113">
        <f>+LN(Prices!F672/Prices!F671)</f>
        <v>1.6960494093233643E-2</v>
      </c>
      <c r="G675" s="113">
        <f>+LN(Prices!G672/Prices!G671)</f>
        <v>2.7918589684347361E-2</v>
      </c>
      <c r="H675" s="113">
        <f>+LN(Prices!H672/Prices!H671)</f>
        <v>3.0912190851557803E-2</v>
      </c>
      <c r="I675" s="113">
        <f>+LN(Prices!I672/Prices!I671)</f>
        <v>-5.3632062961269638E-3</v>
      </c>
      <c r="J675" s="113">
        <f>+LN(Prices!J672/Prices!J671)</f>
        <v>-2.6404174196510626E-2</v>
      </c>
      <c r="K675" s="114">
        <f>+LN(Prices!K672/Prices!K671)</f>
        <v>2.50797053812797E-2</v>
      </c>
      <c r="L675" s="118">
        <f>+LN(Prices!L672/Prices!L671)</f>
        <v>8.049941328174489E-3</v>
      </c>
      <c r="M675" s="118">
        <f t="array" ref="M675">+MMULT(B675:K675,w)</f>
        <v>6.0134382515542846E-3</v>
      </c>
      <c r="P675">
        <v>20060828</v>
      </c>
      <c r="Q675" s="113">
        <v>5.7999999999999996E-3</v>
      </c>
      <c r="R675" s="113">
        <v>4.3E-3</v>
      </c>
      <c r="S675" s="113">
        <v>-2.0999999999999999E-3</v>
      </c>
    </row>
    <row r="676" spans="1:19" x14ac:dyDescent="0.35">
      <c r="A676" s="110">
        <v>38958</v>
      </c>
      <c r="B676" s="112">
        <f>+LN(Prices!B673/Prices!B672)</f>
        <v>-4.2457785866012471E-3</v>
      </c>
      <c r="C676" s="113">
        <f>+LN(Prices!C673/Prices!C672)</f>
        <v>-7.4891019579281419E-3</v>
      </c>
      <c r="D676" s="113">
        <f>+LN(Prices!D673/Prices!D672)</f>
        <v>1.7280114892608467E-3</v>
      </c>
      <c r="E676" s="113">
        <f>+LN(Prices!E673/Prices!E672)</f>
        <v>-1.2830915436784593E-3</v>
      </c>
      <c r="F676" s="113">
        <f>+LN(Prices!F673/Prices!F672)</f>
        <v>1.2531696263745486E-2</v>
      </c>
      <c r="G676" s="113">
        <f>+LN(Prices!G673/Prices!G672)</f>
        <v>5.6980211146377959E-3</v>
      </c>
      <c r="H676" s="113">
        <f>+LN(Prices!H673/Prices!H672)</f>
        <v>2.0880443704016958E-2</v>
      </c>
      <c r="I676" s="113">
        <f>+LN(Prices!I673/Prices!I672)</f>
        <v>1.0967882390511514E-2</v>
      </c>
      <c r="J676" s="113">
        <f>+LN(Prices!J673/Prices!J672)</f>
        <v>1.9868203216724965E-2</v>
      </c>
      <c r="K676" s="114">
        <f>+LN(Prices!K673/Prices!K672)</f>
        <v>1.5362111416227281E-2</v>
      </c>
      <c r="L676" s="118">
        <f>+LN(Prices!L673/Prices!L672)</f>
        <v>2.1374461848694807E-3</v>
      </c>
      <c r="M676" s="118">
        <f t="array" ref="M676">+MMULT(B676:K676,w)</f>
        <v>7.4018397506917001E-3</v>
      </c>
      <c r="P676">
        <v>20060829</v>
      </c>
      <c r="Q676" s="113">
        <v>3.3E-3</v>
      </c>
      <c r="R676" s="113">
        <v>9.3999999999999986E-3</v>
      </c>
      <c r="S676" s="113">
        <v>-1.5E-3</v>
      </c>
    </row>
    <row r="677" spans="1:19" x14ac:dyDescent="0.35">
      <c r="A677" s="110">
        <v>38959</v>
      </c>
      <c r="B677" s="112">
        <f>+LN(Prices!B674/Prices!B673)</f>
        <v>-1.5496700164086526E-3</v>
      </c>
      <c r="C677" s="113">
        <f>+LN(Prices!C674/Prices!C673)</f>
        <v>7.1923709424143549E-3</v>
      </c>
      <c r="D677" s="113">
        <f>+LN(Prices!D674/Prices!D673)</f>
        <v>2.06967993852618E-3</v>
      </c>
      <c r="E677" s="113">
        <f>+LN(Prices!E674/Prices!E673)</f>
        <v>1.534301791048619E-2</v>
      </c>
      <c r="F677" s="113">
        <f>+LN(Prices!F674/Prices!F673)</f>
        <v>-4.6509277416909402E-4</v>
      </c>
      <c r="G677" s="113">
        <f>+LN(Prices!G674/Prices!G673)</f>
        <v>3.7013096978412166E-2</v>
      </c>
      <c r="H677" s="113">
        <f>+LN(Prices!H674/Prices!H673)</f>
        <v>3.821697839388858E-2</v>
      </c>
      <c r="I677" s="113">
        <f>+LN(Prices!I674/Prices!I673)</f>
        <v>8.4749214493043349E-3</v>
      </c>
      <c r="J677" s="113">
        <f>+LN(Prices!J674/Prices!J673)</f>
        <v>2.5491973144526784E-2</v>
      </c>
      <c r="K677" s="114">
        <f>+LN(Prices!K674/Prices!K673)</f>
        <v>8.0972102326193028E-3</v>
      </c>
      <c r="L677" s="118">
        <f>+LN(Prices!L674/Prices!L673)</f>
        <v>5.2605014199495793E-3</v>
      </c>
      <c r="M677" s="118">
        <f t="array" ref="M677">+MMULT(B677:K677,w)</f>
        <v>1.3988448619960016E-2</v>
      </c>
      <c r="P677">
        <v>20060830</v>
      </c>
      <c r="Q677" s="113">
        <v>1.2999999999999999E-3</v>
      </c>
      <c r="R677" s="113">
        <v>7.4000000000000003E-3</v>
      </c>
      <c r="S677" s="113">
        <v>-4.4000000000000003E-3</v>
      </c>
    </row>
    <row r="678" spans="1:19" x14ac:dyDescent="0.35">
      <c r="A678" s="110">
        <v>38960</v>
      </c>
      <c r="B678" s="112">
        <f>+LN(Prices!B675/Prices!B674)</f>
        <v>-3.8823764829562122E-3</v>
      </c>
      <c r="C678" s="113">
        <f>+LN(Prices!C675/Prices!C674)</f>
        <v>1.3201403743759851E-2</v>
      </c>
      <c r="D678" s="113">
        <f>+LN(Prices!D675/Prices!D674)</f>
        <v>-6.5687358057310652E-3</v>
      </c>
      <c r="E678" s="113">
        <f>+LN(Prices!E675/Prices!E674)</f>
        <v>-6.362095978892349E-3</v>
      </c>
      <c r="F678" s="113">
        <f>+LN(Prices!F675/Prices!F674)</f>
        <v>1.4662113991703165E-2</v>
      </c>
      <c r="G678" s="113">
        <f>+LN(Prices!G675/Prices!G674)</f>
        <v>-3.4904049397684908E-3</v>
      </c>
      <c r="H678" s="113">
        <f>+LN(Prices!H675/Prices!H674)</f>
        <v>5.2032637718986904E-3</v>
      </c>
      <c r="I678" s="113">
        <f>+LN(Prices!I675/Prices!I674)</f>
        <v>-6.3502049936167418E-3</v>
      </c>
      <c r="J678" s="113">
        <f>+LN(Prices!J675/Prices!J674)</f>
        <v>-1.5993605968219091E-3</v>
      </c>
      <c r="K678" s="114">
        <f>+LN(Prices!K675/Prices!K674)</f>
        <v>-1.3704366032112641E-2</v>
      </c>
      <c r="L678" s="118">
        <f>+LN(Prices!L675/Prices!L674)</f>
        <v>-1.4043169231798269E-3</v>
      </c>
      <c r="M678" s="118">
        <f t="array" ref="M678">+MMULT(B678:K678,w)</f>
        <v>-8.8907633225377043E-4</v>
      </c>
      <c r="P678">
        <v>20060831</v>
      </c>
      <c r="Q678" s="113">
        <v>2.9999999999999997E-4</v>
      </c>
      <c r="R678" s="113">
        <v>-1E-4</v>
      </c>
      <c r="S678" s="113">
        <v>3.0000000000000001E-3</v>
      </c>
    </row>
    <row r="679" spans="1:19" x14ac:dyDescent="0.35">
      <c r="A679" s="110">
        <v>38961</v>
      </c>
      <c r="B679" s="112">
        <f>+LN(Prices!B676/Prices!B675)</f>
        <v>5.4320464993649004E-3</v>
      </c>
      <c r="C679" s="113">
        <f>+LN(Prices!C676/Prices!C675)</f>
        <v>7.7798700290554702E-3</v>
      </c>
      <c r="D679" s="113">
        <f>+LN(Prices!D676/Prices!D675)</f>
        <v>2.2634711176874173E-2</v>
      </c>
      <c r="E679" s="113">
        <f>+LN(Prices!E676/Prices!E675)</f>
        <v>-1.0272463872109994E-2</v>
      </c>
      <c r="F679" s="113">
        <f>+LN(Prices!F676/Prices!F675)</f>
        <v>1.2651032131838987E-2</v>
      </c>
      <c r="G679" s="113">
        <f>+LN(Prices!G676/Prices!G675)</f>
        <v>0</v>
      </c>
      <c r="H679" s="113">
        <f>+LN(Prices!H676/Prices!H675)</f>
        <v>2.9719394480876054E-2</v>
      </c>
      <c r="I679" s="113">
        <f>+LN(Prices!I676/Prices!I675)</f>
        <v>1.7890520320451589E-2</v>
      </c>
      <c r="J679" s="113">
        <f>+LN(Prices!J676/Prices!J675)</f>
        <v>-1.3293247110662742E-2</v>
      </c>
      <c r="K679" s="114">
        <f>+LN(Prices!K676/Prices!K675)</f>
        <v>1.57168544558112E-2</v>
      </c>
      <c r="L679" s="118">
        <f>+LN(Prices!L676/Prices!L675)</f>
        <v>6.1466809706656285E-3</v>
      </c>
      <c r="M679" s="118">
        <f t="array" ref="M679">+MMULT(B679:K679,w)</f>
        <v>8.8258718111499639E-3</v>
      </c>
      <c r="P679">
        <v>20060901</v>
      </c>
      <c r="Q679" s="113">
        <v>4.8999999999999998E-3</v>
      </c>
      <c r="R679" s="113">
        <v>-2.8000000000000004E-3</v>
      </c>
      <c r="S679" s="113">
        <v>1E-4</v>
      </c>
    </row>
    <row r="680" spans="1:19" x14ac:dyDescent="0.35">
      <c r="A680" s="110">
        <v>38965</v>
      </c>
      <c r="B680" s="112">
        <f>+LN(Prices!B677/Prices!B676)</f>
        <v>-8.9400578622578011E-3</v>
      </c>
      <c r="C680" s="113">
        <f>+LN(Prices!C677/Prices!C676)</f>
        <v>4.4338037898143695E-2</v>
      </c>
      <c r="D680" s="113">
        <f>+LN(Prices!D677/Prices!D676)</f>
        <v>-1.4344508256400252E-2</v>
      </c>
      <c r="E680" s="113">
        <f>+LN(Prices!E677/Prices!E676)</f>
        <v>2.1699247061717827E-2</v>
      </c>
      <c r="F680" s="113">
        <f>+LN(Prices!F677/Prices!F676)</f>
        <v>-8.1168915914210348E-3</v>
      </c>
      <c r="G680" s="113">
        <f>+LN(Prices!G677/Prices!G676)</f>
        <v>1.0434877292579714E-2</v>
      </c>
      <c r="H680" s="113">
        <f>+LN(Prices!H677/Prices!H676)</f>
        <v>1.4690059448411336E-2</v>
      </c>
      <c r="I680" s="113">
        <f>+LN(Prices!I677/Prices!I676)</f>
        <v>2.1667614859582719E-2</v>
      </c>
      <c r="J680" s="113">
        <f>+LN(Prices!J677/Prices!J676)</f>
        <v>6.133998059935547E-2</v>
      </c>
      <c r="K680" s="114">
        <f>+LN(Prices!K677/Prices!K676)</f>
        <v>5.5199587523195376E-3</v>
      </c>
      <c r="L680" s="118">
        <f>+LN(Prices!L677/Prices!L676)</f>
        <v>8.9065966020614677E-3</v>
      </c>
      <c r="M680" s="118">
        <f t="array" ref="M680">+MMULT(B680:K680,w)</f>
        <v>1.4828831820203123E-2</v>
      </c>
      <c r="P680">
        <v>20060905</v>
      </c>
      <c r="Q680" s="113">
        <v>2.0999999999999999E-3</v>
      </c>
      <c r="R680" s="113">
        <v>5.1000000000000004E-3</v>
      </c>
      <c r="S680" s="113">
        <v>8.9999999999999998E-4</v>
      </c>
    </row>
    <row r="681" spans="1:19" x14ac:dyDescent="0.35">
      <c r="A681" s="110">
        <v>38966</v>
      </c>
      <c r="B681" s="112">
        <f>+LN(Prices!B678/Prices!B677)</f>
        <v>0</v>
      </c>
      <c r="C681" s="113">
        <f>+LN(Prices!C678/Prices!C677)</f>
        <v>-2.0492946752377263E-2</v>
      </c>
      <c r="D681" s="113">
        <f>+LN(Prices!D678/Prices!D677)</f>
        <v>-1.9802627296179754E-2</v>
      </c>
      <c r="E681" s="113">
        <f>+LN(Prices!E678/Prices!E677)</f>
        <v>-1.3988398137246923E-2</v>
      </c>
      <c r="F681" s="113">
        <f>+LN(Prices!F678/Prices!F677)</f>
        <v>-1.8271337039072164E-2</v>
      </c>
      <c r="G681" s="113">
        <f>+LN(Prices!G678/Prices!G677)</f>
        <v>3.8307714269150875E-2</v>
      </c>
      <c r="H681" s="113">
        <f>+LN(Prices!H678/Prices!H677)</f>
        <v>-4.5383005847817577E-2</v>
      </c>
      <c r="I681" s="113">
        <f>+LN(Prices!I678/Prices!I677)</f>
        <v>-2.9783999596891458E-2</v>
      </c>
      <c r="J681" s="113">
        <f>+LN(Prices!J678/Prices!J677)</f>
        <v>-6.6625620065155808E-2</v>
      </c>
      <c r="K681" s="114">
        <f>+LN(Prices!K678/Prices!K677)</f>
        <v>-3.4607379470409629E-2</v>
      </c>
      <c r="L681" s="118">
        <f>+LN(Prices!L678/Prices!L677)</f>
        <v>-1.9831311555444958E-2</v>
      </c>
      <c r="M681" s="118">
        <f t="array" ref="M681">+MMULT(B681:K681,w)</f>
        <v>-2.1064759993599969E-2</v>
      </c>
      <c r="P681">
        <v>20060906</v>
      </c>
      <c r="Q681" s="113">
        <v>-1.1299999999999999E-2</v>
      </c>
      <c r="R681" s="113">
        <v>-9.7000000000000003E-3</v>
      </c>
      <c r="S681" s="113">
        <v>3.4999999999999996E-3</v>
      </c>
    </row>
    <row r="682" spans="1:19" x14ac:dyDescent="0.35">
      <c r="A682" s="110">
        <v>38967</v>
      </c>
      <c r="B682" s="112">
        <f>+LN(Prices!B679/Prices!B678)</f>
        <v>-7.0531584180091372E-3</v>
      </c>
      <c r="C682" s="113">
        <f>+LN(Prices!C679/Prices!C678)</f>
        <v>3.8796591929926155E-2</v>
      </c>
      <c r="D682" s="113">
        <f>+LN(Prices!D679/Prices!D678)</f>
        <v>-2.2712118922945182E-2</v>
      </c>
      <c r="E682" s="113">
        <f>+LN(Prices!E679/Prices!E678)</f>
        <v>2.4660674317501737E-2</v>
      </c>
      <c r="F682" s="113">
        <f>+LN(Prices!F679/Prices!F678)</f>
        <v>-6.9400189832819021E-3</v>
      </c>
      <c r="G682" s="113">
        <f>+LN(Prices!G679/Prices!G678)</f>
        <v>-3.3868742738523867E-2</v>
      </c>
      <c r="H682" s="113">
        <f>+LN(Prices!H679/Prices!H678)</f>
        <v>-3.535805296952247E-2</v>
      </c>
      <c r="I682" s="113">
        <f>+LN(Prices!I679/Prices!I678)</f>
        <v>-2.8530310659013219E-2</v>
      </c>
      <c r="J682" s="113">
        <f>+LN(Prices!J679/Prices!J678)</f>
        <v>2.4429979577032497E-3</v>
      </c>
      <c r="K682" s="114">
        <f>+LN(Prices!K679/Prices!K678)</f>
        <v>-4.6745991532231293E-3</v>
      </c>
      <c r="L682" s="118">
        <f>+LN(Prices!L679/Prices!L678)</f>
        <v>-4.692330033627087E-3</v>
      </c>
      <c r="M682" s="118">
        <f t="array" ref="M682">+MMULT(B682:K682,w)</f>
        <v>-7.3236737639387761E-3</v>
      </c>
      <c r="P682">
        <v>20060907</v>
      </c>
      <c r="Q682" s="113">
        <v>-5.0000000000000001E-3</v>
      </c>
      <c r="R682" s="113">
        <v>-1.8E-3</v>
      </c>
      <c r="S682" s="113">
        <v>3.0000000000000001E-3</v>
      </c>
    </row>
    <row r="683" spans="1:19" x14ac:dyDescent="0.35">
      <c r="A683" s="110">
        <v>38968</v>
      </c>
      <c r="B683" s="112">
        <f>+LN(Prices!B680/Prices!B679)</f>
        <v>6.6636616850920009E-3</v>
      </c>
      <c r="C683" s="113">
        <f>+LN(Prices!C680/Prices!C679)</f>
        <v>-3.8593073807129262E-3</v>
      </c>
      <c r="D683" s="113">
        <f>+LN(Prices!D680/Prices!D679)</f>
        <v>1.0000083334583399E-2</v>
      </c>
      <c r="E683" s="113">
        <f>+LN(Prices!E680/Prices!E679)</f>
        <v>-6.2624478840525672E-3</v>
      </c>
      <c r="F683" s="113">
        <f>+LN(Prices!F680/Prices!F679)</f>
        <v>9.6995738584010616E-3</v>
      </c>
      <c r="G683" s="113">
        <f>+LN(Prices!G680/Prices!G679)</f>
        <v>-3.9447782910164517E-3</v>
      </c>
      <c r="H683" s="113">
        <f>+LN(Prices!H680/Prices!H679)</f>
        <v>2.5897861718571905E-2</v>
      </c>
      <c r="I683" s="113">
        <f>+LN(Prices!I680/Prices!I679)</f>
        <v>-1.1698943378410048E-2</v>
      </c>
      <c r="J683" s="113">
        <f>+LN(Prices!J680/Prices!J679)</f>
        <v>4.8034635699470495E-2</v>
      </c>
      <c r="K683" s="114">
        <f>+LN(Prices!K680/Prices!K679)</f>
        <v>1.1899381133755436E-2</v>
      </c>
      <c r="L683" s="118">
        <f>+LN(Prices!L680/Prices!L679)</f>
        <v>6.2875459961231331E-3</v>
      </c>
      <c r="M683" s="118">
        <f t="array" ref="M683">+MMULT(B683:K683,w)</f>
        <v>8.6429720495682302E-3</v>
      </c>
      <c r="P683">
        <v>20060908</v>
      </c>
      <c r="Q683" s="113">
        <v>3.2000000000000002E-3</v>
      </c>
      <c r="R683" s="113">
        <v>-4.0000000000000002E-4</v>
      </c>
      <c r="S683" s="113">
        <v>-3.0999999999999999E-3</v>
      </c>
    </row>
    <row r="684" spans="1:19" x14ac:dyDescent="0.35">
      <c r="A684" s="110">
        <v>38971</v>
      </c>
      <c r="B684" s="112">
        <f>+LN(Prices!B681/Prices!B680)</f>
        <v>1.2036871339870503E-2</v>
      </c>
      <c r="C684" s="113">
        <f>+LN(Prices!C681/Prices!C680)</f>
        <v>-2.7406020360627855E-4</v>
      </c>
      <c r="D684" s="113">
        <f>+LN(Prices!D681/Prices!D680)</f>
        <v>1.6564255375775782E-2</v>
      </c>
      <c r="E684" s="113">
        <f>+LN(Prices!E681/Prices!E680)</f>
        <v>2.3601847317334619E-2</v>
      </c>
      <c r="F684" s="113">
        <f>+LN(Prices!F681/Prices!F680)</f>
        <v>9.6113849537004265E-3</v>
      </c>
      <c r="G684" s="113">
        <f>+LN(Prices!G681/Prices!G680)</f>
        <v>1.8600634169549293E-2</v>
      </c>
      <c r="H684" s="113">
        <f>+LN(Prices!H681/Prices!H680)</f>
        <v>9.1354632078305895E-3</v>
      </c>
      <c r="I684" s="113">
        <f>+LN(Prices!I681/Prices!I680)</f>
        <v>7.3611722103717348E-3</v>
      </c>
      <c r="J684" s="113">
        <f>+LN(Prices!J681/Prices!J680)</f>
        <v>-5.4411327400814479E-3</v>
      </c>
      <c r="K684" s="114">
        <f>+LN(Prices!K681/Prices!K680)</f>
        <v>-2.5785362801280846E-3</v>
      </c>
      <c r="L684" s="118">
        <f>+LN(Prices!L681/Prices!L680)</f>
        <v>5.7432665173751231E-3</v>
      </c>
      <c r="M684" s="118">
        <f t="array" ref="M684">+MMULT(B684:K684,w)</f>
        <v>8.8617899350617157E-3</v>
      </c>
      <c r="P684">
        <v>20060911</v>
      </c>
      <c r="Q684" s="113">
        <v>-2.9999999999999997E-4</v>
      </c>
      <c r="R684" s="113">
        <v>-1.2999999999999999E-3</v>
      </c>
      <c r="S684" s="113">
        <v>-2.8000000000000004E-3</v>
      </c>
    </row>
    <row r="685" spans="1:19" x14ac:dyDescent="0.35">
      <c r="A685" s="110">
        <v>38972</v>
      </c>
      <c r="B685" s="112">
        <f>+LN(Prices!B682/Prices!B681)</f>
        <v>7.695267790285181E-4</v>
      </c>
      <c r="C685" s="113">
        <f>+LN(Prices!C682/Prices!C681)</f>
        <v>1.7952506761413456E-3</v>
      </c>
      <c r="D685" s="113">
        <f>+LN(Prices!D682/Prices!D681)</f>
        <v>1.6638165445091418E-2</v>
      </c>
      <c r="E685" s="113">
        <f>+LN(Prices!E682/Prices!E681)</f>
        <v>6.1466197145367972E-4</v>
      </c>
      <c r="F685" s="113">
        <f>+LN(Prices!F682/Prices!F681)</f>
        <v>3.0936911449836114E-2</v>
      </c>
      <c r="G685" s="113">
        <f>+LN(Prices!G682/Prices!G681)</f>
        <v>5.3352278945879267E-2</v>
      </c>
      <c r="H685" s="113">
        <f>+LN(Prices!H682/Prices!H681)</f>
        <v>2.9757434830238256E-2</v>
      </c>
      <c r="I685" s="113">
        <f>+LN(Prices!I682/Prices!I681)</f>
        <v>2.2563947548927602E-2</v>
      </c>
      <c r="J685" s="113">
        <f>+LN(Prices!J682/Prices!J681)</f>
        <v>3.1456371881317072E-2</v>
      </c>
      <c r="K685" s="114">
        <f>+LN(Prices!K682/Prices!K681)</f>
        <v>1.7879238367156429E-2</v>
      </c>
      <c r="L685" s="118">
        <f>+LN(Prices!L682/Prices!L681)</f>
        <v>1.9984850303477488E-2</v>
      </c>
      <c r="M685" s="118">
        <f t="array" ref="M685">+MMULT(B685:K685,w)</f>
        <v>2.057637878950697E-2</v>
      </c>
      <c r="P685">
        <v>20060912</v>
      </c>
      <c r="Q685" s="113">
        <v>1.18E-2</v>
      </c>
      <c r="R685" s="113">
        <v>1.1699999999999999E-2</v>
      </c>
      <c r="S685" s="113">
        <v>-4.5999999999999999E-3</v>
      </c>
    </row>
    <row r="686" spans="1:19" x14ac:dyDescent="0.35">
      <c r="A686" s="110">
        <v>38973</v>
      </c>
      <c r="B686" s="112">
        <f>+LN(Prices!B683/Prices!B682)</f>
        <v>1.9258551932142657E-3</v>
      </c>
      <c r="C686" s="113">
        <f>+LN(Prices!C683/Prices!C682)</f>
        <v>2.1384595102851817E-2</v>
      </c>
      <c r="D686" s="113">
        <f>+LN(Prices!D683/Prices!D682)</f>
        <v>2.7463113725198201E-3</v>
      </c>
      <c r="E686" s="113">
        <f>+LN(Prices!E683/Prices!E682)</f>
        <v>5.5085896338156956E-3</v>
      </c>
      <c r="F686" s="113">
        <f>+LN(Prices!F683/Prices!F682)</f>
        <v>0</v>
      </c>
      <c r="G686" s="113">
        <f>+LN(Prices!G683/Prices!G682)</f>
        <v>2.3177588312705805E-2</v>
      </c>
      <c r="H686" s="113">
        <f>+LN(Prices!H683/Prices!H682)</f>
        <v>-1.5775362160986854E-3</v>
      </c>
      <c r="I686" s="113">
        <f>+LN(Prices!I683/Prices!I682)</f>
        <v>-9.3406143742379832E-3</v>
      </c>
      <c r="J686" s="113">
        <f>+LN(Prices!J683/Prices!J682)</f>
        <v>2.4987315311136817E-2</v>
      </c>
      <c r="K686" s="114">
        <f>+LN(Prices!K683/Prices!K682)</f>
        <v>4.0456926538765961E-3</v>
      </c>
      <c r="L686" s="118">
        <f>+LN(Prices!L683/Prices!L682)</f>
        <v>5.0868389241922269E-3</v>
      </c>
      <c r="M686" s="118">
        <f t="array" ref="M686">+MMULT(B686:K686,w)</f>
        <v>7.2857796989784151E-3</v>
      </c>
      <c r="P686">
        <v>20060913</v>
      </c>
      <c r="Q686" s="113">
        <v>4.5000000000000005E-3</v>
      </c>
      <c r="R686" s="113">
        <v>4.0999999999999995E-3</v>
      </c>
      <c r="S686" s="113">
        <v>2.0000000000000001E-4</v>
      </c>
    </row>
    <row r="687" spans="1:19" x14ac:dyDescent="0.35">
      <c r="A687" s="110">
        <v>38974</v>
      </c>
      <c r="B687" s="112">
        <f>+LN(Prices!B684/Prices!B683)</f>
        <v>1.3382689478532696E-2</v>
      </c>
      <c r="C687" s="113">
        <f>+LN(Prices!C684/Prices!C683)</f>
        <v>-4.0676823204954311E-4</v>
      </c>
      <c r="D687" s="113">
        <f>+LN(Prices!D684/Prices!D683)</f>
        <v>-4.8110058430915403E-3</v>
      </c>
      <c r="E687" s="113">
        <f>+LN(Prices!E684/Prices!E683)</f>
        <v>4.8640662645486887E-3</v>
      </c>
      <c r="F687" s="113">
        <f>+LN(Prices!F684/Prices!F683)</f>
        <v>2.2035807424477362E-3</v>
      </c>
      <c r="G687" s="113">
        <f>+LN(Prices!G684/Prices!G683)</f>
        <v>9.8346791780913947E-3</v>
      </c>
      <c r="H687" s="113">
        <f>+LN(Prices!H684/Prices!H683)</f>
        <v>-6.3171196036338102E-4</v>
      </c>
      <c r="I687" s="113">
        <f>+LN(Prices!I684/Prices!I683)</f>
        <v>-2.6852887203777497E-3</v>
      </c>
      <c r="J687" s="113">
        <f>+LN(Prices!J684/Prices!J683)</f>
        <v>-4.7997138478916568E-3</v>
      </c>
      <c r="K687" s="114">
        <f>+LN(Prices!K684/Prices!K683)</f>
        <v>-2.5225914556166319E-3</v>
      </c>
      <c r="L687" s="118">
        <f>+LN(Prices!L684/Prices!L683)</f>
        <v>1.2246268419106691E-3</v>
      </c>
      <c r="M687" s="118">
        <f t="array" ref="M687">+MMULT(B687:K687,w)</f>
        <v>1.4427935604230018E-3</v>
      </c>
      <c r="P687">
        <v>20060914</v>
      </c>
      <c r="Q687" s="113">
        <v>-1.6000000000000001E-3</v>
      </c>
      <c r="R687" s="113">
        <v>-2.3999999999999998E-3</v>
      </c>
      <c r="S687" s="113">
        <v>-2.9999999999999997E-4</v>
      </c>
    </row>
    <row r="688" spans="1:19" x14ac:dyDescent="0.35">
      <c r="A688" s="110">
        <v>38975</v>
      </c>
      <c r="B688" s="112">
        <f>+LN(Prices!B685/Prices!B684)</f>
        <v>1.955840431177544E-2</v>
      </c>
      <c r="C688" s="113">
        <f>+LN(Prices!C685/Prices!C684)</f>
        <v>-9.431480994784128E-4</v>
      </c>
      <c r="D688" s="113">
        <f>+LN(Prices!D685/Prices!D684)</f>
        <v>9.940098981912171E-3</v>
      </c>
      <c r="E688" s="113">
        <f>+LN(Prices!E685/Prices!E684)</f>
        <v>-8.537389851331862E-3</v>
      </c>
      <c r="F688" s="113">
        <f>+LN(Prices!F685/Prices!F684)</f>
        <v>8.8296818125153693E-4</v>
      </c>
      <c r="G688" s="113">
        <f>+LN(Prices!G685/Prices!G684)</f>
        <v>1.0619568827460131E-2</v>
      </c>
      <c r="H688" s="113">
        <f>+LN(Prices!H685/Prices!H684)</f>
        <v>2.7117136089424818E-2</v>
      </c>
      <c r="I688" s="113">
        <f>+LN(Prices!I685/Prices!I684)</f>
        <v>-1.053804445431171E-2</v>
      </c>
      <c r="J688" s="113">
        <f>+LN(Prices!J685/Prices!J684)</f>
        <v>-1.8301164382404467E-2</v>
      </c>
      <c r="K688" s="114">
        <f>+LN(Prices!K685/Prices!K684)</f>
        <v>-1.3746189818790637E-2</v>
      </c>
      <c r="L688" s="118">
        <f>+LN(Prices!L685/Prices!L684)</f>
        <v>3.9651171204187329E-3</v>
      </c>
      <c r="M688" s="118">
        <f t="array" ref="M688">+MMULT(B688:K688,w)</f>
        <v>1.6052239785507006E-3</v>
      </c>
      <c r="P688">
        <v>20060915</v>
      </c>
      <c r="Q688" s="113">
        <v>2.0999999999999999E-3</v>
      </c>
      <c r="R688" s="113">
        <v>4.0000000000000002E-4</v>
      </c>
      <c r="S688" s="113">
        <v>-3.3E-3</v>
      </c>
    </row>
    <row r="689" spans="1:19" x14ac:dyDescent="0.35">
      <c r="A689" s="110">
        <v>38978</v>
      </c>
      <c r="B689" s="112">
        <f>+LN(Prices!B686/Prices!B685)</f>
        <v>-2.2400740526976495E-3</v>
      </c>
      <c r="C689" s="113">
        <f>+LN(Prices!C686/Prices!C685)</f>
        <v>-2.8347932428145245E-3</v>
      </c>
      <c r="D689" s="113">
        <f>+LN(Prices!D686/Prices!D685)</f>
        <v>-1.0974047031976675E-2</v>
      </c>
      <c r="E689" s="113">
        <f>+LN(Prices!E686/Prices!E685)</f>
        <v>-4.9058729282356293E-3</v>
      </c>
      <c r="F689" s="113">
        <f>+LN(Prices!F686/Prices!F685)</f>
        <v>5.2671067849034336E-3</v>
      </c>
      <c r="G689" s="113">
        <f>+LN(Prices!G686/Prices!G685)</f>
        <v>-1.7314528000884111E-2</v>
      </c>
      <c r="H689" s="113">
        <f>+LN(Prices!H686/Prices!H685)</f>
        <v>-1.3622501681296247E-2</v>
      </c>
      <c r="I689" s="113">
        <f>+LN(Prices!I686/Prices!I685)</f>
        <v>-5.7206669661617054E-3</v>
      </c>
      <c r="J689" s="113">
        <f>+LN(Prices!J686/Prices!J685)</f>
        <v>2.9342866552940959E-2</v>
      </c>
      <c r="K689" s="114">
        <f>+LN(Prices!K686/Prices!K685)</f>
        <v>7.1509956570851279E-3</v>
      </c>
      <c r="L689" s="118">
        <f>+LN(Prices!L686/Prices!L685)</f>
        <v>-1.6541026377761146E-4</v>
      </c>
      <c r="M689" s="118">
        <f t="array" ref="M689">+MMULT(B689:K689,w)</f>
        <v>-1.5851514909137015E-3</v>
      </c>
      <c r="P689">
        <v>20060918</v>
      </c>
      <c r="Q689" s="113">
        <v>4.0000000000000002E-4</v>
      </c>
      <c r="R689" s="113">
        <v>-1E-4</v>
      </c>
      <c r="S689" s="113">
        <v>-1.1999999999999999E-3</v>
      </c>
    </row>
    <row r="690" spans="1:19" x14ac:dyDescent="0.35">
      <c r="A690" s="110">
        <v>38979</v>
      </c>
      <c r="B690" s="112">
        <f>+LN(Prices!B687/Prices!B686)</f>
        <v>2.6114412026063123E-3</v>
      </c>
      <c r="C690" s="113">
        <f>+LN(Prices!C687/Prices!C686)</f>
        <v>-1.6249224759135865E-3</v>
      </c>
      <c r="D690" s="113">
        <f>+LN(Prices!D687/Prices!D686)</f>
        <v>-0.11886120287672881</v>
      </c>
      <c r="E690" s="113">
        <f>+LN(Prices!E687/Prices!E686)</f>
        <v>-7.4173060257764559E-3</v>
      </c>
      <c r="F690" s="113">
        <f>+LN(Prices!F687/Prices!F686)</f>
        <v>-3.5083202312385254E-3</v>
      </c>
      <c r="G690" s="113">
        <f>+LN(Prices!G687/Prices!G686)</f>
        <v>-1.7163926330886162E-2</v>
      </c>
      <c r="H690" s="113">
        <f>+LN(Prices!H687/Prices!H686)</f>
        <v>-1.5708774170817771E-2</v>
      </c>
      <c r="I690" s="113">
        <f>+LN(Prices!I687/Prices!I686)</f>
        <v>1.3566192505066361E-2</v>
      </c>
      <c r="J690" s="113">
        <f>+LN(Prices!J687/Prices!J686)</f>
        <v>-1.4378127879081739E-2</v>
      </c>
      <c r="K690" s="114">
        <f>+LN(Prices!K687/Prices!K686)</f>
        <v>-1.1777571463938914E-2</v>
      </c>
      <c r="L690" s="118">
        <f>+LN(Prices!L687/Prices!L686)</f>
        <v>-6.8239927422064379E-3</v>
      </c>
      <c r="M690" s="118">
        <f t="array" ref="M690">+MMULT(B690:K690,w)</f>
        <v>-1.7426251774670932E-2</v>
      </c>
      <c r="P690">
        <v>20060919</v>
      </c>
      <c r="Q690" s="113">
        <v>-2.8999999999999998E-3</v>
      </c>
      <c r="R690" s="113">
        <v>-2.0999999999999999E-3</v>
      </c>
      <c r="S690" s="113">
        <v>1E-3</v>
      </c>
    </row>
    <row r="691" spans="1:19" x14ac:dyDescent="0.35">
      <c r="A691" s="110">
        <v>38980</v>
      </c>
      <c r="B691" s="112">
        <f>+LN(Prices!B688/Prices!B687)</f>
        <v>1.1842457236076631E-2</v>
      </c>
      <c r="C691" s="113">
        <f>+LN(Prices!C688/Prices!C687)</f>
        <v>1.999217144307527E-2</v>
      </c>
      <c r="D691" s="113">
        <f>+LN(Prices!D688/Prices!D687)</f>
        <v>-4.2809950572758326E-3</v>
      </c>
      <c r="E691" s="113">
        <f>+LN(Prices!E688/Prices!E687)</f>
        <v>0.10579574065837376</v>
      </c>
      <c r="F691" s="113">
        <f>+LN(Prices!F688/Prices!F687)</f>
        <v>2.2158696373735704E-2</v>
      </c>
      <c r="G691" s="113">
        <f>+LN(Prices!G688/Prices!G687)</f>
        <v>2.3413946676057337E-2</v>
      </c>
      <c r="H691" s="113">
        <f>+LN(Prices!H688/Prices!H687)</f>
        <v>1.6954880251064799E-2</v>
      </c>
      <c r="I691" s="113">
        <f>+LN(Prices!I688/Prices!I687)</f>
        <v>2.6861827329199846E-2</v>
      </c>
      <c r="J691" s="113">
        <f>+LN(Prices!J688/Prices!J687)</f>
        <v>1.6571913036795161E-2</v>
      </c>
      <c r="K691" s="114">
        <f>+LN(Prices!K688/Prices!K687)</f>
        <v>3.6017567028260992E-3</v>
      </c>
      <c r="L691" s="118">
        <f>+LN(Prices!L688/Prices!L687)</f>
        <v>1.4866702501910698E-2</v>
      </c>
      <c r="M691" s="118">
        <f t="array" ref="M691">+MMULT(B691:K691,w)</f>
        <v>2.4291239464992884E-2</v>
      </c>
      <c r="P691">
        <v>20060920</v>
      </c>
      <c r="Q691" s="113">
        <v>6.0000000000000001E-3</v>
      </c>
      <c r="R691" s="113">
        <v>5.8999999999999999E-3</v>
      </c>
      <c r="S691" s="113">
        <v>-2.2000000000000001E-3</v>
      </c>
    </row>
    <row r="692" spans="1:19" x14ac:dyDescent="0.35">
      <c r="A692" s="110">
        <v>38981</v>
      </c>
      <c r="B692" s="112">
        <f>+LN(Prices!B689/Prices!B688)</f>
        <v>-1.0353899409242941E-2</v>
      </c>
      <c r="C692" s="113">
        <f>+LN(Prices!C689/Prices!C688)</f>
        <v>-8.1402249368567915E-3</v>
      </c>
      <c r="D692" s="113">
        <f>+LN(Prices!D689/Prices!D688)</f>
        <v>-1.1769457159476372E-2</v>
      </c>
      <c r="E692" s="113">
        <f>+LN(Prices!E689/Prices!E688)</f>
        <v>8.3326251923999534E-3</v>
      </c>
      <c r="F692" s="113">
        <f>+LN(Prices!F689/Prices!F688)</f>
        <v>-1.1237004396226368E-2</v>
      </c>
      <c r="G692" s="113">
        <f>+LN(Prices!G689/Prices!G688)</f>
        <v>2.0265010672575367E-2</v>
      </c>
      <c r="H692" s="113">
        <f>+LN(Prices!H689/Prices!H688)</f>
        <v>-6.0974932233967431E-2</v>
      </c>
      <c r="I692" s="113">
        <f>+LN(Prices!I689/Prices!I688)</f>
        <v>9.6618245808974858E-3</v>
      </c>
      <c r="J692" s="113">
        <f>+LN(Prices!J689/Prices!J688)</f>
        <v>-1.4716969080692942E-2</v>
      </c>
      <c r="K692" s="114">
        <f>+LN(Prices!K689/Prices!K688)</f>
        <v>-1.5513018668248463E-2</v>
      </c>
      <c r="L692" s="118">
        <f>+LN(Prices!L689/Prices!L688)</f>
        <v>-6.3898370586065525E-3</v>
      </c>
      <c r="M692" s="118">
        <f t="array" ref="M692">+MMULT(B692:K692,w)</f>
        <v>-9.44460454388385E-3</v>
      </c>
      <c r="P692">
        <v>20060921</v>
      </c>
      <c r="Q692" s="113">
        <v>-5.8999999999999999E-3</v>
      </c>
      <c r="R692" s="113">
        <v>-4.1999999999999997E-3</v>
      </c>
      <c r="S692" s="113">
        <v>1.1999999999999999E-3</v>
      </c>
    </row>
    <row r="693" spans="1:19" x14ac:dyDescent="0.35">
      <c r="A693" s="110">
        <v>38982</v>
      </c>
      <c r="B693" s="112">
        <f>+LN(Prices!B690/Prices!B689)</f>
        <v>-8.9647665546188967E-3</v>
      </c>
      <c r="C693" s="113">
        <f>+LN(Prices!C690/Prices!C689)</f>
        <v>-2.234267536592955E-2</v>
      </c>
      <c r="D693" s="113">
        <f>+LN(Prices!D690/Prices!D689)</f>
        <v>7.0782835835960728E-3</v>
      </c>
      <c r="E693" s="113">
        <f>+LN(Prices!E690/Prices!E689)</f>
        <v>-3.0323292258811002E-2</v>
      </c>
      <c r="F693" s="113">
        <f>+LN(Prices!F690/Prices!F689)</f>
        <v>-5.66381647781626E-3</v>
      </c>
      <c r="G693" s="113">
        <f>+LN(Prices!G690/Prices!G689)</f>
        <v>3.4828071774614566E-3</v>
      </c>
      <c r="H693" s="113">
        <f>+LN(Prices!H690/Prices!H689)</f>
        <v>2.0308591850535278E-2</v>
      </c>
      <c r="I693" s="113">
        <f>+LN(Prices!I690/Prices!I689)</f>
        <v>-1.6243660081293253E-2</v>
      </c>
      <c r="J693" s="113">
        <f>+LN(Prices!J690/Prices!J689)</f>
        <v>-2.8954833444294788E-2</v>
      </c>
      <c r="K693" s="114">
        <f>+LN(Prices!K690/Prices!K689)</f>
        <v>-6.2745671544153434E-3</v>
      </c>
      <c r="L693" s="118">
        <f>+LN(Prices!L690/Prices!L689)</f>
        <v>-7.6752473652056405E-3</v>
      </c>
      <c r="M693" s="118">
        <f t="array" ref="M693">+MMULT(B693:K693,w)</f>
        <v>-8.7897928725586289E-3</v>
      </c>
      <c r="P693">
        <v>20060922</v>
      </c>
      <c r="Q693" s="113">
        <v>-4.0999999999999995E-3</v>
      </c>
      <c r="R693" s="113">
        <v>-8.5000000000000006E-3</v>
      </c>
      <c r="S693" s="113">
        <v>4.5000000000000005E-3</v>
      </c>
    </row>
    <row r="694" spans="1:19" x14ac:dyDescent="0.35">
      <c r="A694" s="110">
        <v>38985</v>
      </c>
      <c r="B694" s="112">
        <f>+LN(Prices!B691/Prices!B690)</f>
        <v>1.0821238631583321E-2</v>
      </c>
      <c r="C694" s="113">
        <f>+LN(Prices!C691/Prices!C690)</f>
        <v>3.6974910470761554E-2</v>
      </c>
      <c r="D694" s="113">
        <f>+LN(Prices!D691/Prices!D690)</f>
        <v>-9.0533977947154128E-3</v>
      </c>
      <c r="E694" s="113">
        <f>+LN(Prices!E691/Prices!E690)</f>
        <v>2.4222627300838139E-2</v>
      </c>
      <c r="F694" s="113">
        <f>+LN(Prices!F691/Prices!F690)</f>
        <v>1.5180611291268449E-2</v>
      </c>
      <c r="G694" s="113">
        <f>+LN(Prices!G691/Prices!G690)</f>
        <v>3.9037134804733704E-3</v>
      </c>
      <c r="H694" s="113">
        <f>+LN(Prices!H691/Prices!H690)</f>
        <v>3.0339226227582491E-2</v>
      </c>
      <c r="I694" s="113">
        <f>+LN(Prices!I691/Prices!I690)</f>
        <v>2.1169574504017581E-2</v>
      </c>
      <c r="J694" s="113">
        <f>+LN(Prices!J691/Prices!J690)</f>
        <v>2.1140840196946165E-2</v>
      </c>
      <c r="K694" s="114">
        <f>+LN(Prices!K691/Prices!K690)</f>
        <v>1.7671174652758019E-2</v>
      </c>
      <c r="L694" s="118">
        <f>+LN(Prices!L691/Prices!L690)</f>
        <v>1.7111462078653706E-2</v>
      </c>
      <c r="M694" s="118">
        <f t="array" ref="M694">+MMULT(B694:K694,w)</f>
        <v>1.7237051896151368E-2</v>
      </c>
      <c r="P694">
        <v>20060925</v>
      </c>
      <c r="Q694" s="113">
        <v>8.6E-3</v>
      </c>
      <c r="R694" s="113">
        <v>1.8E-3</v>
      </c>
      <c r="S694" s="113">
        <v>-1E-4</v>
      </c>
    </row>
    <row r="695" spans="1:19" x14ac:dyDescent="0.35">
      <c r="A695" s="110">
        <v>38986</v>
      </c>
      <c r="B695" s="112">
        <f>+LN(Prices!B692/Prices!B691)</f>
        <v>9.2310122975188657E-3</v>
      </c>
      <c r="C695" s="113">
        <f>+LN(Prices!C692/Prices!C691)</f>
        <v>2.4256236759331175E-2</v>
      </c>
      <c r="D695" s="113">
        <f>+LN(Prices!D692/Prices!D691)</f>
        <v>-9.535233150999944E-3</v>
      </c>
      <c r="E695" s="113">
        <f>+LN(Prices!E692/Prices!E691)</f>
        <v>1.2164337368119664E-2</v>
      </c>
      <c r="F695" s="113">
        <f>+LN(Prices!F692/Prices!F691)</f>
        <v>1.1555563249182546E-2</v>
      </c>
      <c r="G695" s="113">
        <f>+LN(Prices!G692/Prices!G691)</f>
        <v>-5.2083451071382354E-3</v>
      </c>
      <c r="H695" s="113">
        <f>+LN(Prices!H692/Prices!H691)</f>
        <v>2.2088314412980425E-2</v>
      </c>
      <c r="I695" s="113">
        <f>+LN(Prices!I692/Prices!I691)</f>
        <v>-6.2279689756033624E-3</v>
      </c>
      <c r="J695" s="113">
        <f>+LN(Prices!J692/Prices!J691)</f>
        <v>-2.9570008878862238E-2</v>
      </c>
      <c r="K695" s="114">
        <f>+LN(Prices!K692/Prices!K691)</f>
        <v>2.7945540636603653E-2</v>
      </c>
      <c r="L695" s="118">
        <f>+LN(Prices!L692/Prices!L691)</f>
        <v>5.3360532949685612E-3</v>
      </c>
      <c r="M695" s="118">
        <f t="array" ref="M695">+MMULT(B695:K695,w)</f>
        <v>5.6699448611132568E-3</v>
      </c>
      <c r="P695">
        <v>20060926</v>
      </c>
      <c r="Q695" s="113">
        <v>7.0999999999999995E-3</v>
      </c>
      <c r="R695" s="113">
        <v>-3.5999999999999999E-3</v>
      </c>
      <c r="S695" s="113">
        <v>-7.000000000000001E-4</v>
      </c>
    </row>
    <row r="696" spans="1:19" x14ac:dyDescent="0.35">
      <c r="A696" s="110">
        <v>38987</v>
      </c>
      <c r="B696" s="112">
        <f>+LN(Prices!B693/Prices!B692)</f>
        <v>8.7875728218243885E-3</v>
      </c>
      <c r="C696" s="113">
        <f>+LN(Prices!C693/Prices!C692)</f>
        <v>-1.5578574307598299E-2</v>
      </c>
      <c r="D696" s="113">
        <f>+LN(Prices!D693/Prices!D692)</f>
        <v>-1.6096927042174781E-2</v>
      </c>
      <c r="E696" s="113">
        <f>+LN(Prices!E693/Prices!E692)</f>
        <v>-1.4396297602546727E-2</v>
      </c>
      <c r="F696" s="113">
        <f>+LN(Prices!F693/Prices!F692)</f>
        <v>-6.4037864930667574E-3</v>
      </c>
      <c r="G696" s="113">
        <f>+LN(Prices!G693/Prices!G692)</f>
        <v>9.0968788468306517E-3</v>
      </c>
      <c r="H696" s="113">
        <f>+LN(Prices!H693/Prices!H692)</f>
        <v>-5.2444975983501167E-3</v>
      </c>
      <c r="I696" s="113">
        <f>+LN(Prices!I693/Prices!I692)</f>
        <v>-7.8361667278272363E-3</v>
      </c>
      <c r="J696" s="113">
        <f>+LN(Prices!J693/Prices!J692)</f>
        <v>-2.6117251377423396E-2</v>
      </c>
      <c r="K696" s="114">
        <f>+LN(Prices!K693/Prices!K692)</f>
        <v>2.1309960567300636E-2</v>
      </c>
      <c r="L696" s="118">
        <f>+LN(Prices!L693/Prices!L692)</f>
        <v>-2.1297977503498986E-3</v>
      </c>
      <c r="M696" s="118">
        <f t="array" ref="M696">+MMULT(B696:K696,w)</f>
        <v>-5.247908891303164E-3</v>
      </c>
      <c r="P696">
        <v>20060927</v>
      </c>
      <c r="Q696" s="113">
        <v>8.0000000000000004E-4</v>
      </c>
      <c r="R696" s="113">
        <v>3.4999999999999996E-3</v>
      </c>
      <c r="S696" s="113">
        <v>-1.2999999999999999E-3</v>
      </c>
    </row>
    <row r="697" spans="1:19" x14ac:dyDescent="0.35">
      <c r="A697" s="110">
        <v>38988</v>
      </c>
      <c r="B697" s="112">
        <f>+LN(Prices!B694/Prices!B693)</f>
        <v>-1.4592433368490281E-3</v>
      </c>
      <c r="C697" s="113">
        <f>+LN(Prices!C694/Prices!C693)</f>
        <v>7.8196233442186982E-3</v>
      </c>
      <c r="D697" s="113">
        <f>+LN(Prices!D694/Prices!D693)</f>
        <v>2.7212563524884794E-2</v>
      </c>
      <c r="E697" s="113">
        <f>+LN(Prices!E694/Prices!E693)</f>
        <v>3.3402144957498841E-3</v>
      </c>
      <c r="F697" s="113">
        <f>+LN(Prices!F694/Prices!F693)</f>
        <v>5.5548028899631355E-3</v>
      </c>
      <c r="G697" s="113">
        <f>+LN(Prices!G694/Prices!G693)</f>
        <v>-3.4557269811510095E-3</v>
      </c>
      <c r="H697" s="113">
        <f>+LN(Prices!H694/Prices!H693)</f>
        <v>-1.5272230761159368E-2</v>
      </c>
      <c r="I697" s="113">
        <f>+LN(Prices!I694/Prices!I693)</f>
        <v>-2.9542829170586218E-2</v>
      </c>
      <c r="J697" s="113">
        <f>+LN(Prices!J694/Prices!J693)</f>
        <v>-9.9226851057734149E-3</v>
      </c>
      <c r="K697" s="114">
        <f>+LN(Prices!K694/Prices!K693)</f>
        <v>1.846895838592515E-2</v>
      </c>
      <c r="L697" s="118">
        <f>+LN(Prices!L694/Prices!L693)</f>
        <v>3.5692145232607557E-3</v>
      </c>
      <c r="M697" s="118">
        <f t="array" ref="M697">+MMULT(B697:K697,w)</f>
        <v>2.7434472852226242E-4</v>
      </c>
      <c r="P697">
        <v>20060928</v>
      </c>
      <c r="Q697" s="113">
        <v>1.5E-3</v>
      </c>
      <c r="R697" s="113">
        <v>-8.0000000000000004E-4</v>
      </c>
      <c r="S697" s="113">
        <v>-2.7000000000000001E-3</v>
      </c>
    </row>
    <row r="698" spans="1:19" x14ac:dyDescent="0.35">
      <c r="A698" s="110">
        <v>38989</v>
      </c>
      <c r="B698" s="112">
        <f>+LN(Prices!B695/Prices!B694)</f>
        <v>-1.82595540273091E-3</v>
      </c>
      <c r="C698" s="113">
        <f>+LN(Prices!C695/Prices!C694)</f>
        <v>-3.919225764112892E-4</v>
      </c>
      <c r="D698" s="113">
        <f>+LN(Prices!D695/Prices!D694)</f>
        <v>-1.9758947349270265E-3</v>
      </c>
      <c r="E698" s="113">
        <f>+LN(Prices!E695/Prices!E694)</f>
        <v>-1.3992762868612618E-2</v>
      </c>
      <c r="F698" s="113">
        <f>+LN(Prices!F695/Prices!F694)</f>
        <v>-2.1524263583766415E-2</v>
      </c>
      <c r="G698" s="113">
        <f>+LN(Prices!G695/Prices!G694)</f>
        <v>-1.4382466267253214E-2</v>
      </c>
      <c r="H698" s="113">
        <f>+LN(Prices!H695/Prices!H694)</f>
        <v>8.7555281023785035E-3</v>
      </c>
      <c r="I698" s="113">
        <f>+LN(Prices!I695/Prices!I694)</f>
        <v>-1.8263104726726563E-2</v>
      </c>
      <c r="J698" s="113">
        <f>+LN(Prices!J695/Prices!J694)</f>
        <v>-8.8141596275642768E-3</v>
      </c>
      <c r="K698" s="114">
        <f>+LN(Prices!K695/Prices!K694)</f>
        <v>-9.6743660731558757E-3</v>
      </c>
      <c r="L698" s="118">
        <f>+LN(Prices!L695/Prices!L694)</f>
        <v>-4.4997844133637969E-3</v>
      </c>
      <c r="M698" s="118">
        <f t="array" ref="M698">+MMULT(B698:K698,w)</f>
        <v>-8.2089367758769686E-3</v>
      </c>
      <c r="P698">
        <v>20060929</v>
      </c>
      <c r="Q698" s="113">
        <v>-3.3E-3</v>
      </c>
      <c r="R698" s="113">
        <v>-6.1999999999999998E-3</v>
      </c>
      <c r="S698" s="113">
        <v>2.8000000000000004E-3</v>
      </c>
    </row>
    <row r="699" spans="1:19" x14ac:dyDescent="0.35">
      <c r="A699" s="110">
        <v>38992</v>
      </c>
      <c r="B699" s="112">
        <f>+LN(Prices!B696/Prices!B695)</f>
        <v>3.6457956254550727E-4</v>
      </c>
      <c r="C699" s="113">
        <f>+LN(Prices!C696/Prices!C695)</f>
        <v>-2.7921776676320616E-2</v>
      </c>
      <c r="D699" s="113">
        <f>+LN(Prices!D696/Prices!D695)</f>
        <v>-1.5949301407678064E-2</v>
      </c>
      <c r="E699" s="113">
        <f>+LN(Prices!E696/Prices!E695)</f>
        <v>-4.5210268658709704E-3</v>
      </c>
      <c r="F699" s="113">
        <f>+LN(Prices!F696/Prices!F695)</f>
        <v>0</v>
      </c>
      <c r="G699" s="113">
        <f>+LN(Prices!G696/Prices!G695)</f>
        <v>1.3160782772604874E-3</v>
      </c>
      <c r="H699" s="113">
        <f>+LN(Prices!H696/Prices!H695)</f>
        <v>-3.9694050564492926E-2</v>
      </c>
      <c r="I699" s="113">
        <f>+LN(Prices!I696/Prices!I695)</f>
        <v>-4.7610141256779488E-2</v>
      </c>
      <c r="J699" s="113">
        <f>+LN(Prices!J696/Prices!J695)</f>
        <v>-1.6109548389281725E-3</v>
      </c>
      <c r="K699" s="114">
        <f>+LN(Prices!K696/Prices!K695)</f>
        <v>-6.3410961066504021E-3</v>
      </c>
      <c r="L699" s="118">
        <f>+LN(Prices!L696/Prices!L695)</f>
        <v>-1.2972733909129675E-2</v>
      </c>
      <c r="M699" s="118">
        <f t="array" ref="M699">+MMULT(B699:K699,w)</f>
        <v>-1.4196768987691464E-2</v>
      </c>
      <c r="P699">
        <v>20061002</v>
      </c>
      <c r="Q699" s="113">
        <v>-4.3E-3</v>
      </c>
      <c r="R699" s="113">
        <v>-5.5000000000000005E-3</v>
      </c>
      <c r="S699" s="113">
        <v>2.7000000000000001E-3</v>
      </c>
    </row>
    <row r="700" spans="1:19" x14ac:dyDescent="0.35">
      <c r="A700" s="110">
        <v>38993</v>
      </c>
      <c r="B700" s="112">
        <f>+LN(Prices!B697/Prices!B696)</f>
        <v>3.6444669272850627E-4</v>
      </c>
      <c r="C700" s="113">
        <f>+LN(Prices!C697/Prices!C696)</f>
        <v>-1.0476267466131972E-2</v>
      </c>
      <c r="D700" s="113">
        <f>+LN(Prices!D697/Prices!D696)</f>
        <v>-1.6090108057006626E-3</v>
      </c>
      <c r="E700" s="113">
        <f>+LN(Prices!E697/Prices!E696)</f>
        <v>1.350221975732971E-2</v>
      </c>
      <c r="F700" s="113">
        <f>+LN(Prices!F697/Prices!F696)</f>
        <v>1.8537770677527252E-2</v>
      </c>
      <c r="G700" s="113">
        <f>+LN(Prices!G697/Prices!G696)</f>
        <v>1.0032799531393915E-2</v>
      </c>
      <c r="H700" s="113">
        <f>+LN(Prices!H697/Prices!H696)</f>
        <v>2.6531842369166947E-2</v>
      </c>
      <c r="I700" s="113">
        <f>+LN(Prices!I697/Prices!I696)</f>
        <v>2.1125390838020609E-2</v>
      </c>
      <c r="J700" s="113">
        <f>+LN(Prices!J697/Prices!J696)</f>
        <v>-2.7790918066769227E-2</v>
      </c>
      <c r="K700" s="114">
        <f>+LN(Prices!K697/Prices!K696)</f>
        <v>6.3410961066503119E-3</v>
      </c>
      <c r="L700" s="118">
        <f>+LN(Prices!L697/Prices!L696)</f>
        <v>4.5705985284041854E-3</v>
      </c>
      <c r="M700" s="118">
        <f t="array" ref="M700">+MMULT(B700:K700,w)</f>
        <v>5.655936963421539E-3</v>
      </c>
      <c r="P700">
        <v>20061003</v>
      </c>
      <c r="Q700" s="113">
        <v>1.2999999999999999E-3</v>
      </c>
      <c r="R700" s="113">
        <v>-3.2000000000000002E-3</v>
      </c>
      <c r="S700" s="113">
        <v>2.8000000000000004E-3</v>
      </c>
    </row>
    <row r="701" spans="1:19" x14ac:dyDescent="0.35">
      <c r="A701" s="110">
        <v>38994</v>
      </c>
      <c r="B701" s="112">
        <f>+LN(Prices!B698/Prices!B697)</f>
        <v>2.0612836387513829E-2</v>
      </c>
      <c r="C701" s="113">
        <f>+LN(Prices!C698/Prices!C697)</f>
        <v>1.7393455679772605E-2</v>
      </c>
      <c r="D701" s="113">
        <f>+LN(Prices!D698/Prices!D697)</f>
        <v>1.4785484134550506E-2</v>
      </c>
      <c r="E701" s="113">
        <f>+LN(Prices!E698/Prices!E697)</f>
        <v>1.4971590968427602E-2</v>
      </c>
      <c r="F701" s="113">
        <f>+LN(Prices!F698/Prices!F697)</f>
        <v>2.1971376894821471E-2</v>
      </c>
      <c r="G701" s="113">
        <f>+LN(Prices!G698/Prices!G697)</f>
        <v>6.920442844573757E-3</v>
      </c>
      <c r="H701" s="113">
        <f>+LN(Prices!H698/Prices!H697)</f>
        <v>3.2891578101633671E-2</v>
      </c>
      <c r="I701" s="113">
        <f>+LN(Prices!I698/Prices!I697)</f>
        <v>1.179647618218055E-2</v>
      </c>
      <c r="J701" s="113">
        <f>+LN(Prices!J698/Prices!J697)</f>
        <v>3.6619225806742553E-2</v>
      </c>
      <c r="K701" s="114">
        <f>+LN(Prices!K698/Prices!K697)</f>
        <v>1.2076865827301187E-2</v>
      </c>
      <c r="L701" s="118">
        <f>+LN(Prices!L698/Prices!L697)</f>
        <v>2.4599079246298217E-2</v>
      </c>
      <c r="M701" s="118">
        <f t="array" ref="M701">+MMULT(B701:K701,w)</f>
        <v>1.9003933282751774E-2</v>
      </c>
      <c r="P701">
        <v>20061004</v>
      </c>
      <c r="Q701" s="113">
        <v>1.2800000000000001E-2</v>
      </c>
      <c r="R701" s="113">
        <v>7.0999999999999995E-3</v>
      </c>
      <c r="S701" s="113">
        <v>-5.3E-3</v>
      </c>
    </row>
    <row r="702" spans="1:19" x14ac:dyDescent="0.35">
      <c r="A702" s="110">
        <v>38995</v>
      </c>
      <c r="B702" s="112">
        <f>+LN(Prices!B699/Prices!B698)</f>
        <v>-7.1414746307774243E-4</v>
      </c>
      <c r="C702" s="113">
        <f>+LN(Prices!C699/Prices!C698)</f>
        <v>-7.3203684259043403E-3</v>
      </c>
      <c r="D702" s="113">
        <f>+LN(Prices!D699/Prices!D698)</f>
        <v>-1.1907125836273578E-3</v>
      </c>
      <c r="E702" s="113">
        <f>+LN(Prices!E699/Prices!E698)</f>
        <v>4.9372812177037942E-3</v>
      </c>
      <c r="F702" s="113">
        <f>+LN(Prices!F699/Prices!F698)</f>
        <v>-1.2554239162227998E-3</v>
      </c>
      <c r="G702" s="113">
        <f>+LN(Prices!G699/Prices!G698)</f>
        <v>2.7631938662086099E-2</v>
      </c>
      <c r="H702" s="113">
        <f>+LN(Prices!H699/Prices!H698)</f>
        <v>1.6949558313773424E-2</v>
      </c>
      <c r="I702" s="113">
        <f>+LN(Prices!I699/Prices!I698)</f>
        <v>1.2209553356517492E-2</v>
      </c>
      <c r="J702" s="113">
        <f>+LN(Prices!J699/Prices!J698)</f>
        <v>3.1910677258107285E-3</v>
      </c>
      <c r="K702" s="114">
        <f>+LN(Prices!K699/Prices!K698)</f>
        <v>-1.9215378210261467E-3</v>
      </c>
      <c r="L702" s="118">
        <f>+LN(Prices!L699/Prices!L698)</f>
        <v>4.9190592191744927E-3</v>
      </c>
      <c r="M702" s="118">
        <f t="array" ref="M702">+MMULT(B702:K702,w)</f>
        <v>5.2517209066033155E-3</v>
      </c>
      <c r="P702">
        <v>20061005</v>
      </c>
      <c r="Q702" s="113">
        <v>4.3E-3</v>
      </c>
      <c r="R702" s="113">
        <v>9.1000000000000004E-3</v>
      </c>
      <c r="S702" s="113">
        <v>-3.0000000000000001E-3</v>
      </c>
    </row>
    <row r="703" spans="1:19" x14ac:dyDescent="0.35">
      <c r="A703" s="110">
        <v>38996</v>
      </c>
      <c r="B703" s="112">
        <f>+LN(Prices!B700/Prices!B699)</f>
        <v>-1.7919144676084495E-3</v>
      </c>
      <c r="C703" s="113">
        <f>+LN(Prices!C700/Prices!C699)</f>
        <v>-8.1871744593049623E-3</v>
      </c>
      <c r="D703" s="113">
        <f>+LN(Prices!D700/Prices!D699)</f>
        <v>1.1451260375164444E-2</v>
      </c>
      <c r="E703" s="113">
        <f>+LN(Prices!E700/Prices!E699)</f>
        <v>-3.8412191021806961E-3</v>
      </c>
      <c r="F703" s="113">
        <f>+LN(Prices!F700/Prices!F699)</f>
        <v>7.9184642663612474E-3</v>
      </c>
      <c r="G703" s="113">
        <f>+LN(Prices!G700/Prices!G699)</f>
        <v>1.0842474858729382E-2</v>
      </c>
      <c r="H703" s="113">
        <f>+LN(Prices!H700/Prices!H699)</f>
        <v>-2.2152324449171656E-2</v>
      </c>
      <c r="I703" s="113">
        <f>+LN(Prices!I700/Prices!I699)</f>
        <v>3.0276690307945347E-3</v>
      </c>
      <c r="J703" s="113">
        <f>+LN(Prices!J700/Prices!J699)</f>
        <v>-4.4795762936331668E-2</v>
      </c>
      <c r="K703" s="114">
        <f>+LN(Prices!K700/Prices!K699)</f>
        <v>-7.2450410800398149E-3</v>
      </c>
      <c r="L703" s="118">
        <f>+LN(Prices!L700/Prices!L699)</f>
        <v>-2.6968492863295597E-3</v>
      </c>
      <c r="M703" s="118">
        <f t="array" ref="M703">+MMULT(B703:K703,w)</f>
        <v>-5.4773567963587646E-3</v>
      </c>
      <c r="P703">
        <v>20061006</v>
      </c>
      <c r="Q703" s="113">
        <v>-3.0999999999999999E-3</v>
      </c>
      <c r="R703" s="113">
        <v>-5.0000000000000001E-4</v>
      </c>
      <c r="S703" s="113">
        <v>-8.0000000000000004E-4</v>
      </c>
    </row>
    <row r="704" spans="1:19" x14ac:dyDescent="0.35">
      <c r="A704" s="110">
        <v>38999</v>
      </c>
      <c r="B704" s="112">
        <f>+LN(Prices!B701/Prices!B700)</f>
        <v>-5.3994247591422784E-3</v>
      </c>
      <c r="C704" s="113">
        <f>+LN(Prices!C701/Prices!C700)</f>
        <v>5.5082936530305264E-3</v>
      </c>
      <c r="D704" s="113">
        <f>+LN(Prices!D701/Prices!D700)</f>
        <v>-1.7426183547682654E-2</v>
      </c>
      <c r="E704" s="113">
        <f>+LN(Prices!E701/Prices!E700)</f>
        <v>1.9600311806079258E-2</v>
      </c>
      <c r="F704" s="113">
        <f>+LN(Prices!F701/Prices!F700)</f>
        <v>9.0875345513442476E-3</v>
      </c>
      <c r="G704" s="113">
        <f>+LN(Prices!G701/Prices!G700)</f>
        <v>-4.5728618451340367E-3</v>
      </c>
      <c r="H704" s="113">
        <f>+LN(Prices!H701/Prices!H700)</f>
        <v>2.3951425384218867E-2</v>
      </c>
      <c r="I704" s="113">
        <f>+LN(Prices!I701/Prices!I700)</f>
        <v>-3.5814294240194573E-3</v>
      </c>
      <c r="J704" s="113">
        <f>+LN(Prices!J701/Prices!J700)</f>
        <v>-4.2976194304012255E-2</v>
      </c>
      <c r="K704" s="114">
        <f>+LN(Prices!K701/Prices!K700)</f>
        <v>-4.8446002289104131E-4</v>
      </c>
      <c r="L704" s="118">
        <f>+LN(Prices!L701/Prices!L700)</f>
        <v>3.6730334307505546E-3</v>
      </c>
      <c r="M704" s="118">
        <f t="array" ref="M704">+MMULT(B704:K704,w)</f>
        <v>-1.6292988508208827E-3</v>
      </c>
      <c r="P704">
        <v>20061009</v>
      </c>
      <c r="Q704" s="113">
        <v>2E-3</v>
      </c>
      <c r="R704" s="113">
        <v>4.5000000000000005E-3</v>
      </c>
      <c r="S704" s="113">
        <v>4.0000000000000002E-4</v>
      </c>
    </row>
    <row r="705" spans="1:19" x14ac:dyDescent="0.35">
      <c r="A705" s="110">
        <v>39000</v>
      </c>
      <c r="B705" s="112">
        <f>+LN(Prices!B702/Prices!B701)</f>
        <v>-1.0842601204486913E-3</v>
      </c>
      <c r="C705" s="113">
        <f>+LN(Prices!C702/Prices!C701)</f>
        <v>-1.1047096737504761E-2</v>
      </c>
      <c r="D705" s="113">
        <f>+LN(Prices!D702/Prices!D701)</f>
        <v>-2.2627227989102626E-2</v>
      </c>
      <c r="E705" s="113">
        <f>+LN(Prices!E702/Prices!E701)</f>
        <v>1.0189744703938604E-2</v>
      </c>
      <c r="F705" s="113">
        <f>+LN(Prices!F702/Prices!F701)</f>
        <v>8.2451564379735197E-4</v>
      </c>
      <c r="G705" s="113">
        <f>+LN(Prices!G702/Prices!G701)</f>
        <v>-1.5960019578729293E-2</v>
      </c>
      <c r="H705" s="113">
        <f>+LN(Prices!H702/Prices!H701)</f>
        <v>-2.3031321040821409E-2</v>
      </c>
      <c r="I705" s="113">
        <f>+LN(Prices!I702/Prices!I701)</f>
        <v>2.2644120827541608E-2</v>
      </c>
      <c r="J705" s="113">
        <f>+LN(Prices!J702/Prices!J701)</f>
        <v>6.0685058363808787E-3</v>
      </c>
      <c r="K705" s="114">
        <f>+LN(Prices!K702/Prices!K701)</f>
        <v>1.3011003264182863E-2</v>
      </c>
      <c r="L705" s="118">
        <f>+LN(Prices!L702/Prices!L701)</f>
        <v>1.3060039618145957E-3</v>
      </c>
      <c r="M705" s="118">
        <f t="array" ref="M705">+MMULT(B705:K705,w)</f>
        <v>-2.1012035190765468E-3</v>
      </c>
      <c r="P705">
        <v>20061010</v>
      </c>
      <c r="Q705" s="113">
        <v>2.0999999999999999E-3</v>
      </c>
      <c r="R705" s="113">
        <v>-8.0000000000000004E-4</v>
      </c>
      <c r="S705" s="113">
        <v>1.6000000000000001E-3</v>
      </c>
    </row>
    <row r="706" spans="1:19" x14ac:dyDescent="0.35">
      <c r="A706" s="110">
        <v>39001</v>
      </c>
      <c r="B706" s="112">
        <f>+LN(Prices!B703/Prices!B702)</f>
        <v>-5.4302792442161704E-3</v>
      </c>
      <c r="C706" s="113">
        <f>+LN(Prices!C703/Prices!C702)</f>
        <v>-7.8886394817749266E-3</v>
      </c>
      <c r="D706" s="113">
        <f>+LN(Prices!D703/Prices!D702)</f>
        <v>-9.4437162534666344E-3</v>
      </c>
      <c r="E706" s="113">
        <f>+LN(Prices!E703/Prices!E702)</f>
        <v>-8.5769052463809409E-3</v>
      </c>
      <c r="F706" s="113">
        <f>+LN(Prices!F703/Prices!F702)</f>
        <v>2.8737267342060684E-3</v>
      </c>
      <c r="G706" s="113">
        <f>+LN(Prices!G703/Prices!G702)</f>
        <v>-1.021285472529398E-2</v>
      </c>
      <c r="H706" s="113">
        <f>+LN(Prices!H703/Prices!H702)</f>
        <v>8.8509657623806991E-3</v>
      </c>
      <c r="I706" s="113">
        <f>+LN(Prices!I703/Prices!I702)</f>
        <v>1.8443339383587318E-2</v>
      </c>
      <c r="J706" s="113">
        <f>+LN(Prices!J703/Prices!J702)</f>
        <v>4.767829797297949E-2</v>
      </c>
      <c r="K706" s="114">
        <f>+LN(Prices!K703/Prices!K702)</f>
        <v>0</v>
      </c>
      <c r="L706" s="118">
        <f>+LN(Prices!L703/Prices!L702)</f>
        <v>-1.1877433389163195E-3</v>
      </c>
      <c r="M706" s="118">
        <f t="array" ref="M706">+MMULT(B706:K706,w)</f>
        <v>3.6293934902020927E-3</v>
      </c>
      <c r="P706">
        <v>20061011</v>
      </c>
      <c r="Q706" s="113">
        <v>-3.0000000000000001E-3</v>
      </c>
      <c r="R706" s="113">
        <v>-2.8999999999999998E-3</v>
      </c>
      <c r="S706" s="113">
        <v>1.2999999999999999E-3</v>
      </c>
    </row>
    <row r="707" spans="1:19" x14ac:dyDescent="0.35">
      <c r="A707" s="110">
        <v>39002</v>
      </c>
      <c r="B707" s="112">
        <f>+LN(Prices!B704/Prices!B703)</f>
        <v>2.4390454359867191E-2</v>
      </c>
      <c r="C707" s="113">
        <f>+LN(Prices!C704/Prices!C703)</f>
        <v>2.7342200526623239E-2</v>
      </c>
      <c r="D707" s="113">
        <f>+LN(Prices!D704/Prices!D703)</f>
        <v>-4.962789342128902E-3</v>
      </c>
      <c r="E707" s="113">
        <f>+LN(Prices!E704/Prices!E703)</f>
        <v>2.182790600567602E-2</v>
      </c>
      <c r="F707" s="113">
        <f>+LN(Prices!F704/Prices!F703)</f>
        <v>2.045696900614452E-3</v>
      </c>
      <c r="G707" s="113">
        <f>+LN(Prices!G704/Prices!G703)</f>
        <v>1.282325458897062E-3</v>
      </c>
      <c r="H707" s="113">
        <f>+LN(Prices!H704/Prices!H703)</f>
        <v>1.9260300462442172E-2</v>
      </c>
      <c r="I707" s="113">
        <f>+LN(Prices!I704/Prices!I703)</f>
        <v>3.0772207856739484E-2</v>
      </c>
      <c r="J707" s="113">
        <f>+LN(Prices!J704/Prices!J703)</f>
        <v>1.7157283618578129E-2</v>
      </c>
      <c r="K707" s="114">
        <f>+LN(Prices!K704/Prices!K703)</f>
        <v>2.8312589411943211E-2</v>
      </c>
      <c r="L707" s="118">
        <f>+LN(Prices!L704/Prices!L703)</f>
        <v>1.598945444501652E-2</v>
      </c>
      <c r="M707" s="118">
        <f t="array" ref="M707">+MMULT(B707:K707,w)</f>
        <v>1.6742817525925206E-2</v>
      </c>
      <c r="P707">
        <v>20061012</v>
      </c>
      <c r="Q707" s="113">
        <v>1.0700000000000001E-2</v>
      </c>
      <c r="R707" s="113">
        <v>9.1999999999999998E-3</v>
      </c>
      <c r="S707" s="113">
        <v>-1.2999999999999999E-3</v>
      </c>
    </row>
    <row r="708" spans="1:19" x14ac:dyDescent="0.35">
      <c r="A708" s="110">
        <v>39003</v>
      </c>
      <c r="B708" s="112">
        <f>+LN(Prices!B705/Prices!B704)</f>
        <v>5.3040159168168009E-3</v>
      </c>
      <c r="C708" s="113">
        <f>+LN(Prices!C705/Prices!C704)</f>
        <v>-3.193201005032318E-3</v>
      </c>
      <c r="D708" s="113">
        <f>+LN(Prices!D705/Prices!D704)</f>
        <v>1.2361096823573926E-2</v>
      </c>
      <c r="E708" s="113">
        <f>+LN(Prices!E705/Prices!E704)</f>
        <v>4.2050505874855083E-3</v>
      </c>
      <c r="F708" s="113">
        <f>+LN(Prices!F705/Prices!F704)</f>
        <v>3.2662221430983236E-3</v>
      </c>
      <c r="G708" s="113">
        <f>+LN(Prices!G705/Prices!G704)</f>
        <v>-9.0110028305551305E-3</v>
      </c>
      <c r="H708" s="113">
        <f>+LN(Prices!H705/Prices!H704)</f>
        <v>-6.8790461190487923E-3</v>
      </c>
      <c r="I708" s="113">
        <f>+LN(Prices!I705/Prices!I704)</f>
        <v>2.2849781254186751E-2</v>
      </c>
      <c r="J708" s="113">
        <f>+LN(Prices!J705/Prices!J704)</f>
        <v>2.1635459295878148E-2</v>
      </c>
      <c r="K708" s="114">
        <f>+LN(Prices!K705/Prices!K704)</f>
        <v>5.1074668585435693E-3</v>
      </c>
      <c r="L708" s="118">
        <f>+LN(Prices!L705/Prices!L704)</f>
        <v>5.0322967694058649E-3</v>
      </c>
      <c r="M708" s="118">
        <f t="array" ref="M708">+MMULT(B708:K708,w)</f>
        <v>5.5645842924946787E-3</v>
      </c>
      <c r="P708">
        <v>20061013</v>
      </c>
      <c r="Q708" s="113">
        <v>2.2000000000000001E-3</v>
      </c>
      <c r="R708" s="113">
        <v>4.7999999999999996E-3</v>
      </c>
      <c r="S708" s="113">
        <v>-5.0000000000000001E-4</v>
      </c>
    </row>
    <row r="709" spans="1:19" x14ac:dyDescent="0.35">
      <c r="A709" s="110">
        <v>39006</v>
      </c>
      <c r="B709" s="112">
        <f>+LN(Prices!B706/Prices!B705)</f>
        <v>2.8167841327697593E-3</v>
      </c>
      <c r="C709" s="113">
        <f>+LN(Prices!C706/Prices!C705)</f>
        <v>5.0495767213366372E-3</v>
      </c>
      <c r="D709" s="113">
        <f>+LN(Prices!D706/Prices!D705)</f>
        <v>-9.8766234959120885E-3</v>
      </c>
      <c r="E709" s="113">
        <f>+LN(Prices!E706/Prices!E705)</f>
        <v>-4.2050505874855646E-3</v>
      </c>
      <c r="F709" s="113">
        <f>+LN(Prices!F706/Prices!F705)</f>
        <v>2.4449126344675055E-3</v>
      </c>
      <c r="G709" s="113">
        <f>+LN(Prices!G706/Prices!G705)</f>
        <v>8.6169759748114163E-4</v>
      </c>
      <c r="H709" s="113">
        <f>+LN(Prices!H706/Prices!H705)</f>
        <v>-2.1845528925979921E-2</v>
      </c>
      <c r="I709" s="113">
        <f>+LN(Prices!I706/Prices!I705)</f>
        <v>-5.0398752552271195E-4</v>
      </c>
      <c r="J709" s="113">
        <f>+LN(Prices!J706/Prices!J705)</f>
        <v>5.9276996332752064E-3</v>
      </c>
      <c r="K709" s="114">
        <f>+LN(Prices!K706/Prices!K705)</f>
        <v>4.6248533322837979E-4</v>
      </c>
      <c r="L709" s="118">
        <f>+LN(Prices!L706/Prices!L705)</f>
        <v>2.31560545433557E-4</v>
      </c>
      <c r="M709" s="118">
        <f t="array" ref="M709">+MMULT(B709:K709,w)</f>
        <v>-1.886803448234166E-3</v>
      </c>
      <c r="P709">
        <v>20061016</v>
      </c>
      <c r="Q709" s="113">
        <v>3.4000000000000002E-3</v>
      </c>
      <c r="R709" s="113">
        <v>5.7999999999999996E-3</v>
      </c>
      <c r="S709" s="113">
        <v>-1.5E-3</v>
      </c>
    </row>
    <row r="710" spans="1:19" x14ac:dyDescent="0.35">
      <c r="A710" s="110">
        <v>39007</v>
      </c>
      <c r="B710" s="112">
        <f>+LN(Prices!B707/Prices!B706)</f>
        <v>-3.5483312655003768E-4</v>
      </c>
      <c r="C710" s="113">
        <f>+LN(Prices!C707/Prices!C706)</f>
        <v>-1.4829509354827309E-2</v>
      </c>
      <c r="D710" s="113">
        <f>+LN(Prices!D707/Prices!D706)</f>
        <v>-1.2414650880649882E-3</v>
      </c>
      <c r="E710" s="113">
        <f>+LN(Prices!E707/Prices!E706)</f>
        <v>-1.9136175355396318E-2</v>
      </c>
      <c r="F710" s="113">
        <f>+LN(Prices!F707/Prices!F706)</f>
        <v>-4.4839319290778407E-3</v>
      </c>
      <c r="G710" s="113">
        <f>+LN(Prices!G707/Prices!G706)</f>
        <v>-2.1328338405293541E-2</v>
      </c>
      <c r="H710" s="113">
        <f>+LN(Prices!H707/Prices!H706)</f>
        <v>-3.995702257907463E-3</v>
      </c>
      <c r="I710" s="113">
        <f>+LN(Prices!I707/Prices!I706)</f>
        <v>-2.2345793728664066E-2</v>
      </c>
      <c r="J710" s="113">
        <f>+LN(Prices!J707/Prices!J706)</f>
        <v>-3.610500464211621E-2</v>
      </c>
      <c r="K710" s="114">
        <f>+LN(Prices!K707/Prices!K706)</f>
        <v>-3.3404342565714507E-2</v>
      </c>
      <c r="L710" s="118">
        <f>+LN(Prices!L707/Prices!L706)</f>
        <v>-1.0473676137423222E-2</v>
      </c>
      <c r="M710" s="118">
        <f t="array" ref="M710">+MMULT(B710:K710,w)</f>
        <v>-1.5722509645361229E-2</v>
      </c>
      <c r="P710">
        <v>20061017</v>
      </c>
      <c r="Q710" s="113">
        <v>-4.4000000000000003E-3</v>
      </c>
      <c r="R710" s="113">
        <v>-2E-3</v>
      </c>
      <c r="S710" s="113">
        <v>4.1999999999999997E-3</v>
      </c>
    </row>
    <row r="711" spans="1:19" x14ac:dyDescent="0.35">
      <c r="A711" s="110">
        <v>39008</v>
      </c>
      <c r="B711" s="112">
        <f>+LN(Prices!B708/Prices!B707)</f>
        <v>2.8098675995992827E-3</v>
      </c>
      <c r="C711" s="113">
        <f>+LN(Prices!C708/Prices!C707)</f>
        <v>3.2245329621013522E-3</v>
      </c>
      <c r="D711" s="113">
        <f>+LN(Prices!D708/Prices!D707)</f>
        <v>-4.9225041323491578E-2</v>
      </c>
      <c r="E711" s="113">
        <f>+LN(Prices!E708/Prices!E707)</f>
        <v>5.8851745961012274E-3</v>
      </c>
      <c r="F711" s="113">
        <f>+LN(Prices!F708/Prices!F707)</f>
        <v>-1.2331267766947403E-2</v>
      </c>
      <c r="G711" s="113">
        <f>+LN(Prices!G708/Prices!G707)</f>
        <v>-1.5071207253788355E-2</v>
      </c>
      <c r="H711" s="113">
        <f>+LN(Prices!H708/Prices!H707)</f>
        <v>-4.9398062783476172E-3</v>
      </c>
      <c r="I711" s="113">
        <f>+LN(Prices!I708/Prices!I707)</f>
        <v>-2.1284516287827834E-2</v>
      </c>
      <c r="J711" s="113">
        <f>+LN(Prices!J708/Prices!J707)</f>
        <v>-1.0264922815690932E-2</v>
      </c>
      <c r="K711" s="114">
        <f>+LN(Prices!K708/Prices!K707)</f>
        <v>9.9957836732546459E-3</v>
      </c>
      <c r="L711" s="118">
        <f>+LN(Prices!L708/Prices!L707)</f>
        <v>-5.195944084139194E-3</v>
      </c>
      <c r="M711" s="118">
        <f t="array" ref="M711">+MMULT(B711:K711,w)</f>
        <v>-9.1201402895037219E-3</v>
      </c>
      <c r="P711">
        <v>20061018</v>
      </c>
      <c r="Q711" s="113">
        <v>8.0000000000000004E-4</v>
      </c>
      <c r="R711" s="113">
        <v>-3.2000000000000002E-3</v>
      </c>
      <c r="S711" s="113">
        <v>2.9999999999999997E-4</v>
      </c>
    </row>
    <row r="712" spans="1:19" x14ac:dyDescent="0.35">
      <c r="A712" s="110">
        <v>39009</v>
      </c>
      <c r="B712" s="112">
        <f>+LN(Prices!B709/Prices!B708)</f>
        <v>-8.0965594289943085E-3</v>
      </c>
      <c r="C712" s="113">
        <f>+LN(Prices!C709/Prices!C708)</f>
        <v>5.8121886143365935E-2</v>
      </c>
      <c r="D712" s="113">
        <f>+LN(Prices!D709/Prices!D708)</f>
        <v>6.5033829904404998E-3</v>
      </c>
      <c r="E712" s="113">
        <f>+LN(Prices!E709/Prices!E708)</f>
        <v>6.912876850921598E-3</v>
      </c>
      <c r="F712" s="113">
        <f>+LN(Prices!F709/Prices!F708)</f>
        <v>-8.2509751711509782E-4</v>
      </c>
      <c r="G712" s="113">
        <f>+LN(Prices!G709/Prices!G708)</f>
        <v>-1.12285033301726E-2</v>
      </c>
      <c r="H712" s="113">
        <f>+LN(Prices!H709/Prices!H708)</f>
        <v>7.0933219544847695E-3</v>
      </c>
      <c r="I712" s="113">
        <f>+LN(Prices!I709/Prices!I708)</f>
        <v>1.5725671058446169E-3</v>
      </c>
      <c r="J712" s="113">
        <f>+LN(Prices!J709/Prices!J708)</f>
        <v>-0.14259301997152521</v>
      </c>
      <c r="K712" s="114">
        <f>+LN(Prices!K709/Prices!K708)</f>
        <v>-3.7999164144036368E-3</v>
      </c>
      <c r="L712" s="118">
        <f>+LN(Prices!L709/Prices!L708)</f>
        <v>3.2989769054140201E-3</v>
      </c>
      <c r="M712" s="118">
        <f t="array" ref="M712">+MMULT(B712:K712,w)</f>
        <v>-8.6339061617153445E-3</v>
      </c>
      <c r="P712">
        <v>20061019</v>
      </c>
      <c r="Q712" s="113">
        <v>1E-3</v>
      </c>
      <c r="R712" s="113">
        <v>4.0000000000000001E-3</v>
      </c>
      <c r="S712" s="113">
        <v>1.2999999999999999E-3</v>
      </c>
    </row>
    <row r="713" spans="1:19" x14ac:dyDescent="0.35">
      <c r="A713" s="110">
        <v>39010</v>
      </c>
      <c r="B713" s="112">
        <f>+LN(Prices!B710/Prices!B709)</f>
        <v>4.9359591960443172E-3</v>
      </c>
      <c r="C713" s="113">
        <f>+LN(Prices!C710/Prices!C709)</f>
        <v>1.2086222206053722E-2</v>
      </c>
      <c r="D713" s="113">
        <f>+LN(Prices!D710/Prices!D709)</f>
        <v>3.0204985208151379E-3</v>
      </c>
      <c r="E713" s="113">
        <f>+LN(Prices!E710/Prices!E709)</f>
        <v>5.8105527503912475E-3</v>
      </c>
      <c r="F713" s="113">
        <f>+LN(Prices!F710/Prices!F709)</f>
        <v>1.6012507592214696E-2</v>
      </c>
      <c r="G713" s="113">
        <f>+LN(Prices!G710/Prices!G709)</f>
        <v>4.5065421018907949E-3</v>
      </c>
      <c r="H713" s="113">
        <f>+LN(Prices!H710/Prices!H709)</f>
        <v>9.2151749725048868E-4</v>
      </c>
      <c r="I713" s="113">
        <f>+LN(Prices!I710/Prices!I709)</f>
        <v>-6.8313872787895647E-3</v>
      </c>
      <c r="J713" s="113">
        <f>+LN(Prices!J710/Prices!J709)</f>
        <v>-4.3284169625370662E-2</v>
      </c>
      <c r="K713" s="114">
        <f>+LN(Prices!K710/Prices!K709)</f>
        <v>1.4165330970563626E-2</v>
      </c>
      <c r="L713" s="118">
        <f>+LN(Prices!L710/Prices!L709)</f>
        <v>1.8794191629666638E-3</v>
      </c>
      <c r="M713" s="118">
        <f t="array" ref="M713">+MMULT(B713:K713,w)</f>
        <v>1.1343573931063802E-3</v>
      </c>
      <c r="P713">
        <v>20061020</v>
      </c>
      <c r="Q713" s="113">
        <v>-2.0000000000000001E-4</v>
      </c>
      <c r="R713" s="113">
        <v>-7.3000000000000001E-3</v>
      </c>
      <c r="S713" s="113">
        <v>4.0000000000000002E-4</v>
      </c>
    </row>
    <row r="714" spans="1:19" x14ac:dyDescent="0.35">
      <c r="A714" s="110">
        <v>39013</v>
      </c>
      <c r="B714" s="112">
        <f>+LN(Prices!B711/Prices!B710)</f>
        <v>7.0556575990074922E-4</v>
      </c>
      <c r="C714" s="113">
        <f>+LN(Prices!C711/Prices!C710)</f>
        <v>1.8704918666035443E-2</v>
      </c>
      <c r="D714" s="113">
        <f>+LN(Prices!D711/Prices!D710)</f>
        <v>6.8699282644208255E-3</v>
      </c>
      <c r="E714" s="113">
        <f>+LN(Prices!E711/Prices!E710)</f>
        <v>8.920063901018906E-3</v>
      </c>
      <c r="F714" s="113">
        <f>+LN(Prices!F711/Prices!F710)</f>
        <v>-4.8993276986425225E-3</v>
      </c>
      <c r="G714" s="113">
        <f>+LN(Prices!G711/Prices!G710)</f>
        <v>3.7073972257517171E-2</v>
      </c>
      <c r="H714" s="113">
        <f>+LN(Prices!H711/Prices!H710)</f>
        <v>9.4729508998370911E-3</v>
      </c>
      <c r="I714" s="113">
        <f>+LN(Prices!I711/Prices!I710)</f>
        <v>4.2110633243009968E-3</v>
      </c>
      <c r="J714" s="113">
        <f>+LN(Prices!J711/Prices!J710)</f>
        <v>5.9464991877263033E-3</v>
      </c>
      <c r="K714" s="114">
        <f>+LN(Prices!K711/Prices!K710)</f>
        <v>5.6116164279281606E-3</v>
      </c>
      <c r="L714" s="118">
        <f>+LN(Prices!L711/Prices!L710)</f>
        <v>9.518309328092894E-3</v>
      </c>
      <c r="M714" s="118">
        <f t="array" ref="M714">+MMULT(B714:K714,w)</f>
        <v>9.2617250990043136E-3</v>
      </c>
      <c r="P714">
        <v>20061023</v>
      </c>
      <c r="Q714" s="113">
        <v>5.6000000000000008E-3</v>
      </c>
      <c r="R714" s="113">
        <v>-4.1999999999999997E-3</v>
      </c>
      <c r="S714" s="113">
        <v>-2E-3</v>
      </c>
    </row>
    <row r="715" spans="1:19" x14ac:dyDescent="0.35">
      <c r="A715" s="110">
        <v>39014</v>
      </c>
      <c r="B715" s="112">
        <f>+LN(Prices!B712/Prices!B711)</f>
        <v>-5.9941170424188759E-3</v>
      </c>
      <c r="C715" s="113">
        <f>+LN(Prices!C712/Prices!C711)</f>
        <v>-5.0452777073267162E-3</v>
      </c>
      <c r="D715" s="113">
        <f>+LN(Prices!D712/Prices!D711)</f>
        <v>6.8230541885044953E-3</v>
      </c>
      <c r="E715" s="113">
        <f>+LN(Prices!E712/Prices!E711)</f>
        <v>-1.3669608594315551E-2</v>
      </c>
      <c r="F715" s="113">
        <f>+LN(Prices!F712/Prices!F711)</f>
        <v>-3.6936889871056521E-3</v>
      </c>
      <c r="G715" s="113">
        <f>+LN(Prices!G712/Prices!G711)</f>
        <v>0.17048108141268897</v>
      </c>
      <c r="H715" s="113">
        <f>+LN(Prices!H712/Prices!H711)</f>
        <v>2.2553955564198973E-2</v>
      </c>
      <c r="I715" s="113">
        <f>+LN(Prices!I712/Prices!I711)</f>
        <v>-3.6641017600680156E-2</v>
      </c>
      <c r="J715" s="113">
        <f>+LN(Prices!J712/Prices!J711)</f>
        <v>3.9447782910165463E-3</v>
      </c>
      <c r="K715" s="114">
        <f>+LN(Prices!K712/Prices!K711)</f>
        <v>7.8937994477891807E-3</v>
      </c>
      <c r="L715" s="118">
        <f>+LN(Prices!L712/Prices!L711)</f>
        <v>-7.0062295834611432E-3</v>
      </c>
      <c r="M715" s="118">
        <f t="array" ref="M715">+MMULT(B715:K715,w)</f>
        <v>1.4665295897235123E-2</v>
      </c>
      <c r="P715">
        <v>20061024</v>
      </c>
      <c r="Q715" s="113">
        <v>1E-4</v>
      </c>
      <c r="R715" s="113">
        <v>-2.2000000000000001E-3</v>
      </c>
      <c r="S715" s="113">
        <v>2.8000000000000004E-3</v>
      </c>
    </row>
    <row r="716" spans="1:19" x14ac:dyDescent="0.35">
      <c r="A716" s="110">
        <v>39015</v>
      </c>
      <c r="B716" s="112">
        <f>+LN(Prices!B713/Prices!B712)</f>
        <v>1.0574035149134575E-3</v>
      </c>
      <c r="C716" s="113">
        <f>+LN(Prices!C713/Prices!C712)</f>
        <v>7.7431413557127217E-3</v>
      </c>
      <c r="D716" s="113">
        <f>+LN(Prices!D713/Prices!D712)</f>
        <v>3.9988668224805207E-2</v>
      </c>
      <c r="E716" s="113">
        <f>+LN(Prices!E713/Prices!E712)</f>
        <v>-1.4396826313091008E-2</v>
      </c>
      <c r="F716" s="113">
        <f>+LN(Prices!F713/Prices!F712)</f>
        <v>-2.0549526616023832E-3</v>
      </c>
      <c r="G716" s="113">
        <f>+LN(Prices!G713/Prices!G712)</f>
        <v>1.342789183409766E-2</v>
      </c>
      <c r="H716" s="113">
        <f>+LN(Prices!H713/Prices!H712)</f>
        <v>0.11371092395598406</v>
      </c>
      <c r="I716" s="113">
        <f>+LN(Prices!I713/Prices!I712)</f>
        <v>2.155803029653796E-2</v>
      </c>
      <c r="J716" s="113">
        <f>+LN(Prices!J713/Prices!J712)</f>
        <v>2.478863256259933E-2</v>
      </c>
      <c r="K716" s="114">
        <f>+LN(Prices!K713/Prices!K712)</f>
        <v>4.6168979779642842E-3</v>
      </c>
      <c r="L716" s="118">
        <f>+LN(Prices!L713/Prices!L712)</f>
        <v>7.4870141404229998E-3</v>
      </c>
      <c r="M716" s="118">
        <f t="array" ref="M716">+MMULT(B716:K716,w)</f>
        <v>2.1043981074792127E-2</v>
      </c>
      <c r="P716">
        <v>20061025</v>
      </c>
      <c r="Q716" s="113">
        <v>3.2000000000000002E-3</v>
      </c>
      <c r="R716" s="113">
        <v>1.2999999999999999E-3</v>
      </c>
      <c r="S716" s="113">
        <v>5.9999999999999995E-4</v>
      </c>
    </row>
    <row r="717" spans="1:19" x14ac:dyDescent="0.35">
      <c r="A717" s="110">
        <v>39016</v>
      </c>
      <c r="B717" s="112">
        <f>+LN(Prices!B714/Prices!B713)</f>
        <v>1.4123727024267791E-3</v>
      </c>
      <c r="C717" s="113">
        <f>+LN(Prices!C714/Prices!C713)</f>
        <v>6.2250649038963629E-3</v>
      </c>
      <c r="D717" s="113">
        <f>+LN(Prices!D714/Prices!D713)</f>
        <v>3.1748698314580485E-2</v>
      </c>
      <c r="E717" s="113">
        <f>+LN(Prices!E714/Prices!E713)</f>
        <v>5.3534346271557473E-3</v>
      </c>
      <c r="F717" s="113">
        <f>+LN(Prices!F714/Prices!F713)</f>
        <v>-4.1271471235596793E-3</v>
      </c>
      <c r="G717" s="113">
        <f>+LN(Prices!G714/Prices!G713)</f>
        <v>3.6042530575806968E-4</v>
      </c>
      <c r="H717" s="113">
        <f>+LN(Prices!H714/Prices!H713)</f>
        <v>1.632044647843783E-2</v>
      </c>
      <c r="I717" s="113">
        <f>+LN(Prices!I714/Prices!I713)</f>
        <v>1.2717009485372877E-2</v>
      </c>
      <c r="J717" s="113">
        <f>+LN(Prices!J714/Prices!J713)</f>
        <v>3.165867986073656E-2</v>
      </c>
      <c r="K717" s="114">
        <f>+LN(Prices!K714/Prices!K713)</f>
        <v>2.2975379332600319E-3</v>
      </c>
      <c r="L717" s="118">
        <f>+LN(Prices!L714/Prices!L713)</f>
        <v>9.974642099506003E-3</v>
      </c>
      <c r="M717" s="118">
        <f t="array" ref="M717">+MMULT(B717:K717,w)</f>
        <v>1.0396652248806506E-2</v>
      </c>
      <c r="P717">
        <v>20061026</v>
      </c>
      <c r="Q717" s="113">
        <v>6.3E-3</v>
      </c>
      <c r="R717" s="113">
        <v>4.1999999999999997E-3</v>
      </c>
      <c r="S717" s="113">
        <v>1.5E-3</v>
      </c>
    </row>
    <row r="718" spans="1:19" x14ac:dyDescent="0.35">
      <c r="A718" s="110">
        <v>39017</v>
      </c>
      <c r="B718" s="112">
        <f>+LN(Prices!B715/Prices!B714)</f>
        <v>-3.5184624258426767E-4</v>
      </c>
      <c r="C718" s="113">
        <f>+LN(Prices!C715/Prices!C714)</f>
        <v>-2.1890754821258442E-2</v>
      </c>
      <c r="D718" s="113">
        <f>+LN(Prices!D715/Prices!D714)</f>
        <v>2.3706056143362221E-3</v>
      </c>
      <c r="E718" s="113">
        <f>+LN(Prices!E715/Prices!E714)</f>
        <v>-3.3676879767084493E-2</v>
      </c>
      <c r="F718" s="113">
        <f>+LN(Prices!F715/Prices!F714)</f>
        <v>-1.9619369793466488E-2</v>
      </c>
      <c r="G718" s="113">
        <f>+LN(Prices!G715/Prices!G714)</f>
        <v>-5.7824519632488532E-3</v>
      </c>
      <c r="H718" s="113">
        <f>+LN(Prices!H715/Prices!H714)</f>
        <v>-1.5678080033996215E-3</v>
      </c>
      <c r="I718" s="113">
        <f>+LN(Prices!I715/Prices!I714)</f>
        <v>-2.2629940696143987E-2</v>
      </c>
      <c r="J718" s="113">
        <f>+LN(Prices!J715/Prices!J714)</f>
        <v>-3.0219485560990703E-2</v>
      </c>
      <c r="K718" s="114">
        <f>+LN(Prices!K715/Prices!K714)</f>
        <v>-3.1258708091297042E-2</v>
      </c>
      <c r="L718" s="118">
        <f>+LN(Prices!L715/Prices!L714)</f>
        <v>-1.5287672653171122E-2</v>
      </c>
      <c r="M718" s="118">
        <f t="array" ref="M718">+MMULT(B718:K718,w)</f>
        <v>-1.6462663932513767E-2</v>
      </c>
      <c r="P718">
        <v>20061027</v>
      </c>
      <c r="Q718" s="113">
        <v>-8.8000000000000005E-3</v>
      </c>
      <c r="R718" s="113">
        <v>-3.4999999999999996E-3</v>
      </c>
      <c r="S718" s="113">
        <v>1.1000000000000001E-3</v>
      </c>
    </row>
    <row r="719" spans="1:19" x14ac:dyDescent="0.35">
      <c r="A719" s="110">
        <v>39020</v>
      </c>
      <c r="B719" s="112">
        <f>+LN(Prices!B716/Prices!B715)</f>
        <v>6.6808475918353214E-3</v>
      </c>
      <c r="C719" s="113">
        <f>+LN(Prices!C716/Prices!C715)</f>
        <v>1.189827888223328E-4</v>
      </c>
      <c r="D719" s="113">
        <f>+LN(Prices!D716/Prices!D715)</f>
        <v>2.3787434718904616E-2</v>
      </c>
      <c r="E719" s="113">
        <f>+LN(Prices!E716/Prices!E715)</f>
        <v>2.2935504130184258E-2</v>
      </c>
      <c r="F719" s="113">
        <f>+LN(Prices!F716/Prices!F715)</f>
        <v>7.561203011413462E-3</v>
      </c>
      <c r="G719" s="113">
        <f>+LN(Prices!G716/Prices!G715)</f>
        <v>1.1531659319036085E-2</v>
      </c>
      <c r="H719" s="113">
        <f>+LN(Prices!H716/Prices!H715)</f>
        <v>-2.3563304527346109E-3</v>
      </c>
      <c r="I719" s="113">
        <f>+LN(Prices!I716/Prices!I715)</f>
        <v>-1.0828307292748472E-2</v>
      </c>
      <c r="J719" s="113">
        <f>+LN(Prices!J716/Prices!J715)</f>
        <v>2.1812149725017511E-2</v>
      </c>
      <c r="K719" s="114">
        <f>+LN(Prices!K716/Prices!K715)</f>
        <v>7.5543267203952635E-3</v>
      </c>
      <c r="L719" s="118">
        <f>+LN(Prices!L716/Prices!L715)</f>
        <v>5.9151332998436702E-3</v>
      </c>
      <c r="M719" s="118">
        <f t="array" ref="M719">+MMULT(B719:K719,w)</f>
        <v>8.8797470260125778E-3</v>
      </c>
      <c r="P719">
        <v>20061030</v>
      </c>
      <c r="Q719" s="113">
        <v>7.000000000000001E-4</v>
      </c>
      <c r="R719" s="113">
        <v>4.5000000000000005E-3</v>
      </c>
      <c r="S719" s="113">
        <v>-8.0000000000000004E-4</v>
      </c>
    </row>
    <row r="720" spans="1:19" x14ac:dyDescent="0.35">
      <c r="A720" s="110">
        <v>39021</v>
      </c>
      <c r="B720" s="112">
        <f>+LN(Prices!B717/Prices!B716)</f>
        <v>6.2891968816688451E-3</v>
      </c>
      <c r="C720" s="113">
        <f>+LN(Prices!C717/Prices!C716)</f>
        <v>8.1758108233155671E-3</v>
      </c>
      <c r="D720" s="113">
        <f>+LN(Prices!D717/Prices!D716)</f>
        <v>1.4917086703237385E-2</v>
      </c>
      <c r="E720" s="113">
        <f>+LN(Prices!E717/Prices!E716)</f>
        <v>-2.7020418553476578E-3</v>
      </c>
      <c r="F720" s="113">
        <f>+LN(Prices!F717/Prices!F716)</f>
        <v>9.5773104990753526E-3</v>
      </c>
      <c r="G720" s="113">
        <f>+LN(Prices!G717/Prices!G716)</f>
        <v>-8.9977213116186582E-3</v>
      </c>
      <c r="H720" s="113">
        <f>+LN(Prices!H717/Prices!H716)</f>
        <v>-1.573977239953211E-3</v>
      </c>
      <c r="I720" s="113">
        <f>+LN(Prices!I717/Prices!I716)</f>
        <v>-9.5730927277300152E-3</v>
      </c>
      <c r="J720" s="113">
        <f>+LN(Prices!J717/Prices!J716)</f>
        <v>-2.3479700854979789E-3</v>
      </c>
      <c r="K720" s="114">
        <f>+LN(Prices!K717/Prices!K716)</f>
        <v>3.7528686700129001E-3</v>
      </c>
      <c r="L720" s="118">
        <f>+LN(Prices!L717/Prices!L716)</f>
        <v>2.7396168958382459E-3</v>
      </c>
      <c r="M720" s="118">
        <f t="array" ref="M720">+MMULT(B720:K720,w)</f>
        <v>1.7517470357162528E-3</v>
      </c>
      <c r="P720">
        <v>20061031</v>
      </c>
      <c r="Q720" s="113">
        <v>-7.000000000000001E-4</v>
      </c>
      <c r="R720" s="113">
        <v>-3.4999999999999996E-3</v>
      </c>
      <c r="S720" s="113">
        <v>-5.9999999999999995E-4</v>
      </c>
    </row>
    <row r="721" spans="1:19" x14ac:dyDescent="0.35">
      <c r="A721" s="110">
        <v>39022</v>
      </c>
      <c r="B721" s="112">
        <f>+LN(Prices!B718/Prices!B717)</f>
        <v>3.4802261968132956E-3</v>
      </c>
      <c r="C721" s="113">
        <f>+LN(Prices!C718/Prices!C717)</f>
        <v>-2.3968040139200404E-2</v>
      </c>
      <c r="D721" s="113">
        <f>+LN(Prices!D718/Prices!D717)</f>
        <v>-1.3376847661736172E-2</v>
      </c>
      <c r="E721" s="113">
        <f>+LN(Prices!E718/Prices!E717)</f>
        <v>0</v>
      </c>
      <c r="F721" s="113">
        <f>+LN(Prices!F718/Prices!F717)</f>
        <v>-1.2450132925280915E-3</v>
      </c>
      <c r="G721" s="113">
        <f>+LN(Prices!G718/Prices!G717)</f>
        <v>-3.9847906376886235E-3</v>
      </c>
      <c r="H721" s="113">
        <f>+LN(Prices!H718/Prices!H717)</f>
        <v>-1.4012126150450551E-2</v>
      </c>
      <c r="I721" s="113">
        <f>+LN(Prices!I718/Prices!I717)</f>
        <v>-1.8301313239360507E-2</v>
      </c>
      <c r="J721" s="113">
        <f>+LN(Prices!J718/Prices!J717)</f>
        <v>-2.5715702764457563E-2</v>
      </c>
      <c r="K721" s="114">
        <f>+LN(Prices!K718/Prices!K717)</f>
        <v>-1.5108914694687401E-2</v>
      </c>
      <c r="L721" s="118">
        <f>+LN(Prices!L718/Prices!L717)</f>
        <v>-1.4470383503462473E-2</v>
      </c>
      <c r="M721" s="118">
        <f t="array" ref="M721">+MMULT(B721:K721,w)</f>
        <v>-1.1223252238329604E-2</v>
      </c>
      <c r="P721">
        <v>20061101</v>
      </c>
      <c r="Q721" s="113">
        <v>-8.6999999999999994E-3</v>
      </c>
      <c r="R721" s="113">
        <v>-1.01E-2</v>
      </c>
      <c r="S721" s="113">
        <v>3.7000000000000002E-3</v>
      </c>
    </row>
    <row r="722" spans="1:19" x14ac:dyDescent="0.35">
      <c r="A722" s="110">
        <v>39023</v>
      </c>
      <c r="B722" s="112">
        <f>+LN(Prices!B719/Prices!B718)</f>
        <v>-1.3898020830354621E-3</v>
      </c>
      <c r="C722" s="113">
        <f>+LN(Prices!C719/Prices!C718)</f>
        <v>-2.2712050868167869E-3</v>
      </c>
      <c r="D722" s="113">
        <f>+LN(Prices!D719/Prices!D718)</f>
        <v>2.0564319496249588E-2</v>
      </c>
      <c r="E722" s="113">
        <f>+LN(Prices!E719/Prices!E718)</f>
        <v>-1.0887545671557523E-2</v>
      </c>
      <c r="F722" s="113">
        <f>+LN(Prices!F719/Prices!F718)</f>
        <v>-2.0754355167078792E-3</v>
      </c>
      <c r="G722" s="113">
        <f>+LN(Prices!G719/Prices!G718)</f>
        <v>-3.1338970192719702E-2</v>
      </c>
      <c r="H722" s="113">
        <f>+LN(Prices!H719/Prices!H718)</f>
        <v>-2.932944376833647E-3</v>
      </c>
      <c r="I722" s="113">
        <f>+LN(Prices!I719/Prices!I718)</f>
        <v>1.7476661435538544E-2</v>
      </c>
      <c r="J722" s="113">
        <f>+LN(Prices!J719/Prices!J718)</f>
        <v>5.7720217971221907E-3</v>
      </c>
      <c r="K722" s="114">
        <f>+LN(Prices!K719/Prices!K718)</f>
        <v>-1.6306579067067433E-2</v>
      </c>
      <c r="L722" s="118">
        <f>+LN(Prices!L719/Prices!L718)</f>
        <v>1.4746244428604448E-3</v>
      </c>
      <c r="M722" s="118">
        <f t="array" ref="M722">+MMULT(B722:K722,w)</f>
        <v>-2.3389479265828114E-3</v>
      </c>
      <c r="P722">
        <v>20061102</v>
      </c>
      <c r="Q722" s="113">
        <v>-5.0000000000000001E-4</v>
      </c>
      <c r="R722" s="113">
        <v>-2.0999999999999999E-3</v>
      </c>
      <c r="S722" s="113">
        <v>0</v>
      </c>
    </row>
    <row r="723" spans="1:19" x14ac:dyDescent="0.35">
      <c r="A723" s="110">
        <v>39024</v>
      </c>
      <c r="B723" s="112">
        <f>+LN(Prices!B720/Prices!B719)</f>
        <v>-1.3917363213857598E-3</v>
      </c>
      <c r="C723" s="113">
        <f>+LN(Prices!C720/Prices!C719)</f>
        <v>-8.7794575583436518E-3</v>
      </c>
      <c r="D723" s="113">
        <f>+LN(Prices!D720/Prices!D719)</f>
        <v>-1.3280407667894491E-2</v>
      </c>
      <c r="E723" s="113">
        <f>+LN(Prices!E720/Prices!E719)</f>
        <v>-2.7182596096850212E-2</v>
      </c>
      <c r="F723" s="113">
        <f>+LN(Prices!F720/Prices!F719)</f>
        <v>-1.1713781987909557E-2</v>
      </c>
      <c r="G723" s="113">
        <f>+LN(Prices!G720/Prices!G719)</f>
        <v>0</v>
      </c>
      <c r="H723" s="113">
        <f>+LN(Prices!H720/Prices!H719)</f>
        <v>2.6698705271397299E-4</v>
      </c>
      <c r="I723" s="113">
        <f>+LN(Prices!I720/Prices!I719)</f>
        <v>3.0224892909735354E-3</v>
      </c>
      <c r="J723" s="113">
        <f>+LN(Prices!J720/Prices!J719)</f>
        <v>1.4378147696274175E-3</v>
      </c>
      <c r="K723" s="114">
        <f>+LN(Prices!K720/Prices!K719)</f>
        <v>-3.4065874956720134E-3</v>
      </c>
      <c r="L723" s="118">
        <f>+LN(Prices!L720/Prices!L719)</f>
        <v>-3.6260895288410121E-3</v>
      </c>
      <c r="M723" s="118">
        <f t="array" ref="M723">+MMULT(B723:K723,w)</f>
        <v>-6.1027276014740759E-3</v>
      </c>
      <c r="P723">
        <v>20061103</v>
      </c>
      <c r="Q723" s="113">
        <v>-1.1999999999999999E-3</v>
      </c>
      <c r="R723" s="113">
        <v>5.1000000000000004E-3</v>
      </c>
      <c r="S723" s="113">
        <v>-1.1000000000000001E-3</v>
      </c>
    </row>
    <row r="724" spans="1:19" x14ac:dyDescent="0.35">
      <c r="A724" s="110">
        <v>39027</v>
      </c>
      <c r="B724" s="112">
        <f>+LN(Prices!B721/Prices!B720)</f>
        <v>3.8194990926236588E-3</v>
      </c>
      <c r="C724" s="113">
        <f>+LN(Prices!C721/Prices!C720)</f>
        <v>1.797200319396464E-2</v>
      </c>
      <c r="D724" s="113">
        <f>+LN(Prices!D721/Prices!D720)</f>
        <v>1.5539444773174479E-2</v>
      </c>
      <c r="E724" s="113">
        <f>+LN(Prices!E721/Prices!E720)</f>
        <v>1.7836679493571237E-2</v>
      </c>
      <c r="F724" s="113">
        <f>+LN(Prices!F721/Prices!F720)</f>
        <v>3.7569750716694605E-2</v>
      </c>
      <c r="G724" s="113">
        <f>+LN(Prices!G721/Prices!G720)</f>
        <v>2.0756860862182848E-2</v>
      </c>
      <c r="H724" s="113">
        <f>+LN(Prices!H721/Prices!H720)</f>
        <v>1.9823564442866176E-2</v>
      </c>
      <c r="I724" s="113">
        <f>+LN(Prices!I721/Prices!I720)</f>
        <v>-9.0918570799412932E-3</v>
      </c>
      <c r="J724" s="113">
        <f>+LN(Prices!J721/Prices!J720)</f>
        <v>2.4131760079876437E-2</v>
      </c>
      <c r="K724" s="114">
        <f>+LN(Prices!K721/Prices!K720)</f>
        <v>1.4880896474136412E-2</v>
      </c>
      <c r="L724" s="118">
        <f>+LN(Prices!L721/Prices!L720)</f>
        <v>1.6460223098442337E-2</v>
      </c>
      <c r="M724" s="118">
        <f t="array" ref="M724">+MMULT(B724:K724,w)</f>
        <v>1.6323860204914921E-2</v>
      </c>
      <c r="P724">
        <v>20061106</v>
      </c>
      <c r="Q724" s="113">
        <v>1.1599999999999999E-2</v>
      </c>
      <c r="R724" s="113">
        <v>2.5999999999999999E-3</v>
      </c>
      <c r="S724" s="113">
        <v>-1.2999999999999999E-3</v>
      </c>
    </row>
    <row r="725" spans="1:19" x14ac:dyDescent="0.35">
      <c r="A725" s="110">
        <v>39028</v>
      </c>
      <c r="B725" s="112">
        <f>+LN(Prices!B722/Prices!B721)</f>
        <v>3.8091165336590353E-3</v>
      </c>
      <c r="C725" s="113">
        <f>+LN(Prices!C722/Prices!C721)</f>
        <v>9.9868071830280635E-3</v>
      </c>
      <c r="D725" s="113">
        <f>+LN(Prices!D722/Prices!D721)</f>
        <v>7.5187973466945299E-4</v>
      </c>
      <c r="E725" s="113">
        <f>+LN(Prices!E722/Prices!E721)</f>
        <v>5.5068073706690882E-3</v>
      </c>
      <c r="F725" s="113">
        <f>+LN(Prices!F722/Prices!F721)</f>
        <v>6.4612286880775275E-3</v>
      </c>
      <c r="G725" s="113">
        <f>+LN(Prices!G722/Prices!G721)</f>
        <v>1.384357263108248E-2</v>
      </c>
      <c r="H725" s="113">
        <f>+LN(Prices!H722/Prices!H721)</f>
        <v>1.4549490224029219E-2</v>
      </c>
      <c r="I725" s="113">
        <f>+LN(Prices!I722/Prices!I721)</f>
        <v>6.8940195927898445E-3</v>
      </c>
      <c r="J725" s="113">
        <f>+LN(Prices!J722/Prices!J721)</f>
        <v>7.9162229464820807E-3</v>
      </c>
      <c r="K725" s="114">
        <f>+LN(Prices!K722/Prices!K721)</f>
        <v>-8.3931940416014041E-4</v>
      </c>
      <c r="L725" s="118">
        <f>+LN(Prices!L722/Prices!L721)</f>
        <v>5.3371228569139301E-3</v>
      </c>
      <c r="M725" s="118">
        <f t="array" ref="M725">+MMULT(B725:K725,w)</f>
        <v>6.8879825500326661E-3</v>
      </c>
      <c r="P725">
        <v>20061107</v>
      </c>
      <c r="Q725" s="113">
        <v>2.3E-3</v>
      </c>
      <c r="R725" s="113">
        <v>7.000000000000001E-4</v>
      </c>
      <c r="S725" s="113">
        <v>-3.4999999999999996E-3</v>
      </c>
    </row>
    <row r="726" spans="1:19" x14ac:dyDescent="0.35">
      <c r="A726" s="110">
        <v>39029</v>
      </c>
      <c r="B726" s="112">
        <f>+LN(Prices!B723/Prices!B722)</f>
        <v>1.0329443771521219E-3</v>
      </c>
      <c r="C726" s="113">
        <f>+LN(Prices!C723/Prices!C722)</f>
        <v>2.3811939295790847E-2</v>
      </c>
      <c r="D726" s="113">
        <f>+LN(Prices!D723/Prices!D722)</f>
        <v>1.0839201618195625E-2</v>
      </c>
      <c r="E726" s="113">
        <f>+LN(Prices!E723/Prices!E722)</f>
        <v>8.7551890407102616E-3</v>
      </c>
      <c r="F726" s="113">
        <f>+LN(Prices!F723/Prices!F722)</f>
        <v>1.0413446714159617E-2</v>
      </c>
      <c r="G726" s="113">
        <f>+LN(Prices!G723/Prices!G722)</f>
        <v>4.3885315125156373E-2</v>
      </c>
      <c r="H726" s="113">
        <f>+LN(Prices!H723/Prices!H722)</f>
        <v>1.789413799191782E-2</v>
      </c>
      <c r="I726" s="113">
        <f>+LN(Prices!I723/Prices!I722)</f>
        <v>-3.0260058498205351E-3</v>
      </c>
      <c r="J726" s="113">
        <f>+LN(Prices!J723/Prices!J722)</f>
        <v>-1.4482850670370457E-2</v>
      </c>
      <c r="K726" s="114">
        <f>+LN(Prices!K723/Prices!K722)</f>
        <v>-4.336456312125158E-3</v>
      </c>
      <c r="L726" s="118">
        <f>+LN(Prices!L723/Prices!L722)</f>
        <v>4.7088833831136819E-3</v>
      </c>
      <c r="M726" s="118">
        <f t="array" ref="M726">+MMULT(B726:K726,w)</f>
        <v>9.4786861330766504E-3</v>
      </c>
      <c r="P726">
        <v>20061108</v>
      </c>
      <c r="Q726" s="113">
        <v>2.8999999999999998E-3</v>
      </c>
      <c r="R726" s="113">
        <v>3.2000000000000002E-3</v>
      </c>
      <c r="S726" s="113">
        <v>4.3E-3</v>
      </c>
    </row>
    <row r="727" spans="1:19" x14ac:dyDescent="0.35">
      <c r="A727" s="110">
        <v>39030</v>
      </c>
      <c r="B727" s="112">
        <f>+LN(Prices!B724/Prices!B723)</f>
        <v>9.6184542959645986E-3</v>
      </c>
      <c r="C727" s="113">
        <f>+LN(Prices!C724/Prices!C723)</f>
        <v>1.0743339975457242E-2</v>
      </c>
      <c r="D727" s="113">
        <f>+LN(Prices!D724/Prices!D723)</f>
        <v>2.0239881347746336E-2</v>
      </c>
      <c r="E727" s="113">
        <f>+LN(Prices!E724/Prices!E723)</f>
        <v>9.7545581498250881E-3</v>
      </c>
      <c r="F727" s="113">
        <f>+LN(Prices!F724/Prices!F723)</f>
        <v>6.2169597496134203E-2</v>
      </c>
      <c r="G727" s="113">
        <f>+LN(Prices!G724/Prices!G723)</f>
        <v>1.3840832659385552E-3</v>
      </c>
      <c r="H727" s="113">
        <f>+LN(Prices!H724/Prices!H723)</f>
        <v>-1.6090246251631482E-2</v>
      </c>
      <c r="I727" s="113">
        <f>+LN(Prices!I724/Prices!I723)</f>
        <v>-4.0787282724757803E-2</v>
      </c>
      <c r="J727" s="113">
        <f>+LN(Prices!J724/Prices!J723)</f>
        <v>-1.7086319801951421E-2</v>
      </c>
      <c r="K727" s="114">
        <f>+LN(Prices!K724/Prices!K723)</f>
        <v>-1.4103032300992026E-2</v>
      </c>
      <c r="L727" s="118">
        <f>+LN(Prices!L724/Prices!L723)</f>
        <v>-5.5073508276729912E-3</v>
      </c>
      <c r="M727" s="118">
        <f t="array" ref="M727">+MMULT(B727:K727,w)</f>
        <v>2.5843033451733305E-3</v>
      </c>
      <c r="P727">
        <v>20061109</v>
      </c>
      <c r="Q727" s="113">
        <v>-5.7999999999999996E-3</v>
      </c>
      <c r="R727" s="113">
        <v>-4.3E-3</v>
      </c>
      <c r="S727" s="113">
        <v>4.1999999999999997E-3</v>
      </c>
    </row>
    <row r="728" spans="1:19" x14ac:dyDescent="0.35">
      <c r="A728" s="110">
        <v>39031</v>
      </c>
      <c r="B728" s="112">
        <f>+LN(Prices!B725/Prices!B724)</f>
        <v>-6.8602745567890365E-4</v>
      </c>
      <c r="C728" s="113">
        <f>+LN(Prices!C725/Prices!C724)</f>
        <v>-2.6440420587379595E-3</v>
      </c>
      <c r="D728" s="113">
        <f>+LN(Prices!D725/Prices!D724)</f>
        <v>-2.1881846805527827E-3</v>
      </c>
      <c r="E728" s="113">
        <f>+LN(Prices!E725/Prices!E724)</f>
        <v>1.2859806122252453E-2</v>
      </c>
      <c r="F728" s="113">
        <f>+LN(Prices!F725/Prices!F724)</f>
        <v>1.1234251705335048E-3</v>
      </c>
      <c r="G728" s="113">
        <f>+LN(Prices!G725/Prices!G724)</f>
        <v>1.5780773455167253E-2</v>
      </c>
      <c r="H728" s="113">
        <f>+LN(Prices!H725/Prices!H724)</f>
        <v>1.0755545425190737E-2</v>
      </c>
      <c r="I728" s="113">
        <f>+LN(Prices!I725/Prices!I724)</f>
        <v>1.1703579024178597E-2</v>
      </c>
      <c r="J728" s="113">
        <f>+LN(Prices!J725/Prices!J724)</f>
        <v>8.5796522476232536E-3</v>
      </c>
      <c r="K728" s="114">
        <f>+LN(Prices!K725/Prices!K724)</f>
        <v>7.8044990388128092E-3</v>
      </c>
      <c r="L728" s="118">
        <f>+LN(Prices!L725/Prices!L724)</f>
        <v>6.2843028157069554E-3</v>
      </c>
      <c r="M728" s="118">
        <f t="array" ref="M728">+MMULT(B728:K728,w)</f>
        <v>6.3089026288788968E-3</v>
      </c>
      <c r="P728">
        <v>20061110</v>
      </c>
      <c r="Q728" s="113">
        <v>2.5999999999999999E-3</v>
      </c>
      <c r="R728" s="113">
        <v>6.9999999999999993E-3</v>
      </c>
      <c r="S728" s="113">
        <v>-2.9999999999999997E-4</v>
      </c>
    </row>
    <row r="729" spans="1:19" x14ac:dyDescent="0.35">
      <c r="A729" s="110">
        <v>39034</v>
      </c>
      <c r="B729" s="112">
        <f>+LN(Prices!B726/Prices!B725)</f>
        <v>3.7571053813864395E-3</v>
      </c>
      <c r="C729" s="113">
        <f>+LN(Prices!C726/Prices!C725)</f>
        <v>1.4687726960857567E-2</v>
      </c>
      <c r="D729" s="113">
        <f>+LN(Prices!D726/Prices!D725)</f>
        <v>3.6503011903761312E-4</v>
      </c>
      <c r="E729" s="113">
        <f>+LN(Prices!E726/Prices!E725)</f>
        <v>2.1075864959981889E-2</v>
      </c>
      <c r="F729" s="113">
        <f>+LN(Prices!F726/Prices!F725)</f>
        <v>-2.2481138447655218E-3</v>
      </c>
      <c r="G729" s="113">
        <f>+LN(Prices!G726/Prices!G725)</f>
        <v>3.7370520814535928E-3</v>
      </c>
      <c r="H729" s="113">
        <f>+LN(Prices!H726/Prices!H725)</f>
        <v>1.8423234010412189E-2</v>
      </c>
      <c r="I729" s="113">
        <f>+LN(Prices!I726/Prices!I725)</f>
        <v>2.6877493001766978E-2</v>
      </c>
      <c r="J729" s="113">
        <f>+LN(Prices!J726/Prices!J725)</f>
        <v>6.1509538618690334E-3</v>
      </c>
      <c r="K729" s="114">
        <f>+LN(Prices!K726/Prices!K725)</f>
        <v>2.0205432902749076E-2</v>
      </c>
      <c r="L729" s="118">
        <f>+LN(Prices!L726/Prices!L725)</f>
        <v>9.599091639905832E-3</v>
      </c>
      <c r="M729" s="118">
        <f t="array" ref="M729">+MMULT(B729:K729,w)</f>
        <v>1.1303177943474886E-2</v>
      </c>
      <c r="P729">
        <v>20061113</v>
      </c>
      <c r="Q729" s="113">
        <v>2.7000000000000001E-3</v>
      </c>
      <c r="R729" s="113">
        <v>1.7000000000000001E-3</v>
      </c>
      <c r="S729" s="113">
        <v>5.0000000000000001E-4</v>
      </c>
    </row>
    <row r="730" spans="1:19" x14ac:dyDescent="0.35">
      <c r="A730" s="110">
        <v>39035</v>
      </c>
      <c r="B730" s="112">
        <f>+LN(Prices!B727/Prices!B726)</f>
        <v>-1.0281092503573433E-3</v>
      </c>
      <c r="C730" s="113">
        <f>+LN(Prices!C727/Prices!C726)</f>
        <v>7.6751284001218304E-3</v>
      </c>
      <c r="D730" s="113">
        <f>+LN(Prices!D727/Prices!D726)</f>
        <v>-5.8565321127129833E-3</v>
      </c>
      <c r="E730" s="113">
        <f>+LN(Prices!E727/Prices!E726)</f>
        <v>-5.1684418298752924E-4</v>
      </c>
      <c r="F730" s="113">
        <f>+LN(Prices!F727/Prices!F726)</f>
        <v>-1.6112461868814734E-3</v>
      </c>
      <c r="G730" s="113">
        <f>+LN(Prices!G727/Prices!G726)</f>
        <v>-1.3656750320074545E-2</v>
      </c>
      <c r="H730" s="113">
        <f>+LN(Prices!H727/Prices!H726)</f>
        <v>3.7304939206220251E-2</v>
      </c>
      <c r="I730" s="113">
        <f>+LN(Prices!I727/Prices!I726)</f>
        <v>3.6877478746676719E-2</v>
      </c>
      <c r="J730" s="113">
        <f>+LN(Prices!J727/Prices!J726)</f>
        <v>6.5820641956404816E-3</v>
      </c>
      <c r="K730" s="114">
        <f>+LN(Prices!K727/Prices!K726)</f>
        <v>4.1051194612938484E-2</v>
      </c>
      <c r="L730" s="118">
        <f>+LN(Prices!L727/Prices!L726)</f>
        <v>1.0817971010483436E-2</v>
      </c>
      <c r="M730" s="118">
        <f t="array" ref="M730">+MMULT(B730:K730,w)</f>
        <v>1.0682132310858388E-2</v>
      </c>
      <c r="P730">
        <v>20061114</v>
      </c>
      <c r="Q730" s="113">
        <v>7.0999999999999995E-3</v>
      </c>
      <c r="R730" s="113">
        <v>9.1999999999999998E-3</v>
      </c>
      <c r="S730" s="113">
        <v>-3.0000000000000001E-3</v>
      </c>
    </row>
    <row r="731" spans="1:19" x14ac:dyDescent="0.35">
      <c r="A731" s="110">
        <v>39036</v>
      </c>
      <c r="B731" s="112">
        <f>+LN(Prices!B728/Prices!B727)</f>
        <v>-3.4278311604155698E-3</v>
      </c>
      <c r="C731" s="113">
        <f>+LN(Prices!C728/Prices!C727)</f>
        <v>-1.1241503397472707E-2</v>
      </c>
      <c r="D731" s="113">
        <f>+LN(Prices!D728/Prices!D727)</f>
        <v>-3.3094349013671424E-3</v>
      </c>
      <c r="E731" s="113">
        <f>+LN(Prices!E728/Prices!E727)</f>
        <v>-2.6158059064674923E-3</v>
      </c>
      <c r="F731" s="113">
        <f>+LN(Prices!F728/Prices!F727)</f>
        <v>-1.3913761635427964E-3</v>
      </c>
      <c r="G731" s="113">
        <f>+LN(Prices!G728/Prices!G727)</f>
        <v>2.2434659484528503E-2</v>
      </c>
      <c r="H731" s="113">
        <f>+LN(Prices!H728/Prices!H727)</f>
        <v>2.5919891210377334E-2</v>
      </c>
      <c r="I731" s="113">
        <f>+LN(Prices!I728/Prices!I727)</f>
        <v>3.7220510589991086E-3</v>
      </c>
      <c r="J731" s="113">
        <f>+LN(Prices!J728/Prices!J727)</f>
        <v>1.7189738016593306E-2</v>
      </c>
      <c r="K731" s="114">
        <f>+LN(Prices!K728/Prices!K727)</f>
        <v>2.0044681419589604E-2</v>
      </c>
      <c r="L731" s="118">
        <f>+LN(Prices!L728/Prices!L727)</f>
        <v>3.6804889286712558E-3</v>
      </c>
      <c r="M731" s="118">
        <f t="array" ref="M731">+MMULT(B731:K731,w)</f>
        <v>6.7325069660822152E-3</v>
      </c>
      <c r="P731">
        <v>20061115</v>
      </c>
      <c r="Q731" s="113">
        <v>3.4999999999999996E-3</v>
      </c>
      <c r="R731" s="113">
        <v>5.6000000000000008E-3</v>
      </c>
      <c r="S731" s="113">
        <v>-4.0999999999999995E-3</v>
      </c>
    </row>
    <row r="732" spans="1:19" x14ac:dyDescent="0.35">
      <c r="A732" s="110">
        <v>39037</v>
      </c>
      <c r="B732" s="112">
        <f>+LN(Prices!B729/Prices!B728)</f>
        <v>1.194838414566766E-2</v>
      </c>
      <c r="C732" s="113">
        <f>+LN(Prices!C729/Prices!C728)</f>
        <v>1.8394035755959166E-2</v>
      </c>
      <c r="D732" s="113">
        <f>+LN(Prices!D729/Prices!D728)</f>
        <v>-1.896320070775594E-2</v>
      </c>
      <c r="E732" s="113">
        <f>+LN(Prices!E729/Prices!E728)</f>
        <v>-1.0427213210256812E-3</v>
      </c>
      <c r="F732" s="113">
        <f>+LN(Prices!F729/Prices!F728)</f>
        <v>2.0468288551515661E-2</v>
      </c>
      <c r="G732" s="113">
        <f>+LN(Prices!G729/Prices!G728)</f>
        <v>-1.6266031287844249E-2</v>
      </c>
      <c r="H732" s="113">
        <f>+LN(Prices!H729/Prices!H728)</f>
        <v>5.6179923042232738E-3</v>
      </c>
      <c r="I732" s="113">
        <f>+LN(Prices!I729/Prices!I728)</f>
        <v>2.6497204897580756E-3</v>
      </c>
      <c r="J732" s="113">
        <f>+LN(Prices!J729/Prices!J728)</f>
        <v>1.380897802862741E-3</v>
      </c>
      <c r="K732" s="114">
        <f>+LN(Prices!K729/Prices!K728)</f>
        <v>3.1404614452421655E-4</v>
      </c>
      <c r="L732" s="118">
        <f>+LN(Prices!L729/Prices!L728)</f>
        <v>4.5330867242560887E-3</v>
      </c>
      <c r="M732" s="118">
        <f t="array" ref="M732">+MMULT(B732:K732,w)</f>
        <v>2.4501411877884921E-3</v>
      </c>
      <c r="P732">
        <v>20061116</v>
      </c>
      <c r="Q732" s="113">
        <v>1.6000000000000001E-3</v>
      </c>
      <c r="R732" s="113">
        <v>-2.7000000000000001E-3</v>
      </c>
      <c r="S732" s="113">
        <v>-7.000000000000001E-4</v>
      </c>
    </row>
    <row r="733" spans="1:19" x14ac:dyDescent="0.35">
      <c r="A733" s="110">
        <v>39038</v>
      </c>
      <c r="B733" s="112">
        <f>+LN(Prices!B730/Prices!B729)</f>
        <v>-2.3799122326173526E-3</v>
      </c>
      <c r="C733" s="113">
        <f>+LN(Prices!C730/Prices!C729)</f>
        <v>2.798741535488385E-3</v>
      </c>
      <c r="D733" s="113">
        <f>+LN(Prices!D730/Prices!D729)</f>
        <v>1.0084119066626008E-2</v>
      </c>
      <c r="E733" s="113">
        <f>+LN(Prices!E730/Prices!E729)</f>
        <v>1.8669644190629307E-2</v>
      </c>
      <c r="F733" s="113">
        <f>+LN(Prices!F730/Prices!F729)</f>
        <v>-8.1371106914799856E-3</v>
      </c>
      <c r="G733" s="113">
        <f>+LN(Prices!G730/Prices!G729)</f>
        <v>-1.2029703413230458E-2</v>
      </c>
      <c r="H733" s="113">
        <f>+LN(Prices!H730/Prices!H729)</f>
        <v>-6.7923905601650764E-3</v>
      </c>
      <c r="I733" s="113">
        <f>+LN(Prices!I730/Prices!I729)</f>
        <v>-4.5090143122463811E-3</v>
      </c>
      <c r="J733" s="113">
        <f>+LN(Prices!J730/Prices!J729)</f>
        <v>-1.3429236319037353E-2</v>
      </c>
      <c r="K733" s="114">
        <f>+LN(Prices!K730/Prices!K729)</f>
        <v>-1.0358267394315857E-2</v>
      </c>
      <c r="L733" s="118">
        <f>+LN(Prices!L730/Prices!L729)</f>
        <v>-7.2169301202696658E-4</v>
      </c>
      <c r="M733" s="118">
        <f t="array" ref="M733">+MMULT(B733:K733,w)</f>
        <v>-2.6083130130348763E-3</v>
      </c>
      <c r="P733">
        <v>20061117</v>
      </c>
      <c r="Q733" s="113">
        <v>2.9999999999999997E-4</v>
      </c>
      <c r="R733" s="113">
        <v>-3.8E-3</v>
      </c>
      <c r="S733" s="113">
        <v>-4.0000000000000002E-4</v>
      </c>
    </row>
    <row r="734" spans="1:19" x14ac:dyDescent="0.35">
      <c r="A734" s="110">
        <v>39041</v>
      </c>
      <c r="B734" s="112">
        <f>+LN(Prices!B731/Prices!B730)</f>
        <v>1.6529635809424549E-2</v>
      </c>
      <c r="C734" s="113">
        <f>+LN(Prices!C731/Prices!C730)</f>
        <v>7.1926163240953337E-3</v>
      </c>
      <c r="D734" s="113">
        <f>+LN(Prices!D731/Prices!D730)</f>
        <v>-7.0856160703695222E-3</v>
      </c>
      <c r="E734" s="113">
        <f>+LN(Prices!E731/Prices!E730)</f>
        <v>1.0288568143365596E-3</v>
      </c>
      <c r="F734" s="113">
        <f>+LN(Prices!F731/Prices!F730)</f>
        <v>6.6629198661849708E-3</v>
      </c>
      <c r="G734" s="113">
        <f>+LN(Prices!G731/Prices!G730)</f>
        <v>5.5172553747546592E-3</v>
      </c>
      <c r="H734" s="113">
        <f>+LN(Prices!H731/Prices!H730)</f>
        <v>-2.5885412736007438E-3</v>
      </c>
      <c r="I734" s="113">
        <f>+LN(Prices!I731/Prices!I730)</f>
        <v>-1.2836410553266207E-2</v>
      </c>
      <c r="J734" s="113">
        <f>+LN(Prices!J731/Prices!J730)</f>
        <v>-4.663091714246569E-4</v>
      </c>
      <c r="K734" s="114">
        <f>+LN(Prices!K731/Prices!K730)</f>
        <v>7.6656909285563683E-3</v>
      </c>
      <c r="L734" s="118">
        <f>+LN(Prices!L731/Prices!L730)</f>
        <v>1.7422767191364315E-3</v>
      </c>
      <c r="M734" s="118">
        <f t="array" ref="M734">+MMULT(B734:K734,w)</f>
        <v>2.1620098048691313E-3</v>
      </c>
      <c r="P734">
        <v>20061120</v>
      </c>
      <c r="Q734" s="113">
        <v>-5.9999999999999995E-4</v>
      </c>
      <c r="R734" s="113">
        <v>2.2000000000000001E-3</v>
      </c>
      <c r="S734" s="113">
        <v>2.9999999999999997E-4</v>
      </c>
    </row>
    <row r="735" spans="1:19" x14ac:dyDescent="0.35">
      <c r="A735" s="110">
        <v>39042</v>
      </c>
      <c r="B735" s="112">
        <f>+LN(Prices!B732/Prices!B731)</f>
        <v>1.0050755153195882E-3</v>
      </c>
      <c r="C735" s="113">
        <f>+LN(Prices!C732/Prices!C731)</f>
        <v>2.4334228570379753E-2</v>
      </c>
      <c r="D735" s="113">
        <f>+LN(Prices!D732/Prices!D731)</f>
        <v>1.559630573827816E-2</v>
      </c>
      <c r="E735" s="113">
        <f>+LN(Prices!E732/Prices!E731)</f>
        <v>0</v>
      </c>
      <c r="F735" s="113">
        <f>+LN(Prices!F732/Prices!F731)</f>
        <v>-1.1500290367721539E-2</v>
      </c>
      <c r="G735" s="113">
        <f>+LN(Prices!G732/Prices!G731)</f>
        <v>6.5124480384758949E-3</v>
      </c>
      <c r="H735" s="113">
        <f>+LN(Prices!H732/Prices!H731)</f>
        <v>2.3534960263086788E-3</v>
      </c>
      <c r="I735" s="113">
        <f>+LN(Prices!I732/Prices!I731)</f>
        <v>1.2305847856354902E-2</v>
      </c>
      <c r="J735" s="113">
        <f>+LN(Prices!J732/Prices!J731)</f>
        <v>-9.3721398288633215E-3</v>
      </c>
      <c r="K735" s="114">
        <f>+LN(Prices!K732/Prices!K731)</f>
        <v>-3.1937437527965275E-2</v>
      </c>
      <c r="L735" s="118">
        <f>+LN(Prices!L732/Prices!L731)</f>
        <v>2.8067746352153158E-3</v>
      </c>
      <c r="M735" s="118">
        <f t="array" ref="M735">+MMULT(B735:K735,w)</f>
        <v>9.2975340205668456E-4</v>
      </c>
      <c r="P735">
        <v>20061121</v>
      </c>
      <c r="Q735" s="113">
        <v>1.4000000000000002E-3</v>
      </c>
      <c r="R735" s="113">
        <v>2.0000000000000001E-4</v>
      </c>
      <c r="S735" s="113">
        <v>2.9999999999999997E-4</v>
      </c>
    </row>
    <row r="736" spans="1:19" x14ac:dyDescent="0.35">
      <c r="A736" s="110">
        <v>39043</v>
      </c>
      <c r="B736" s="112">
        <f>+LN(Prices!B733/Prices!B732)</f>
        <v>0</v>
      </c>
      <c r="C736" s="113">
        <f>+LN(Prices!C733/Prices!C732)</f>
        <v>1.9121544902878696E-2</v>
      </c>
      <c r="D736" s="113">
        <f>+LN(Prices!D733/Prices!D732)</f>
        <v>4.8544494103093846E-2</v>
      </c>
      <c r="E736" s="113">
        <f>+LN(Prices!E733/Prices!E732)</f>
        <v>9.1962968887023527E-3</v>
      </c>
      <c r="F736" s="113">
        <f>+LN(Prices!F733/Prices!F732)</f>
        <v>4.0965603796144032E-3</v>
      </c>
      <c r="G736" s="113">
        <f>+LN(Prices!G733/Prices!G732)</f>
        <v>1.0873365708323824E-2</v>
      </c>
      <c r="H736" s="113">
        <f>+LN(Prices!H733/Prices!H732)</f>
        <v>9.8246404285181003E-3</v>
      </c>
      <c r="I736" s="113">
        <f>+LN(Prices!I733/Prices!I732)</f>
        <v>-6.9383226570433271E-3</v>
      </c>
      <c r="J736" s="113">
        <f>+LN(Prices!J733/Prices!J732)</f>
        <v>2.4646678872717969E-2</v>
      </c>
      <c r="K736" s="114">
        <f>+LN(Prices!K733/Prices!K732)</f>
        <v>7.3899286118475349E-3</v>
      </c>
      <c r="L736" s="118">
        <f>+LN(Prices!L733/Prices!L732)</f>
        <v>5.9967550402821408E-3</v>
      </c>
      <c r="M736" s="118">
        <f t="array" ref="M736">+MMULT(B736:K736,w)</f>
        <v>1.2675518723865339E-2</v>
      </c>
      <c r="P736">
        <v>20061122</v>
      </c>
      <c r="Q736" s="113">
        <v>2.8000000000000004E-3</v>
      </c>
      <c r="R736" s="113">
        <v>-8.0000000000000004E-4</v>
      </c>
      <c r="S736" s="113">
        <v>-3.3E-3</v>
      </c>
    </row>
    <row r="737" spans="1:19" x14ac:dyDescent="0.35">
      <c r="A737" s="110">
        <v>39045</v>
      </c>
      <c r="B737" s="112">
        <f>+LN(Prices!B734/Prices!B733)</f>
        <v>-5.3613836839850422E-3</v>
      </c>
      <c r="C737" s="113">
        <f>+LN(Prices!C734/Prices!C733)</f>
        <v>1.4506668206394189E-2</v>
      </c>
      <c r="D737" s="113">
        <f>+LN(Prices!D734/Prices!D733)</f>
        <v>-1.6277783333119942E-2</v>
      </c>
      <c r="E737" s="113">
        <f>+LN(Prices!E734/Prices!E733)</f>
        <v>-3.0560450449072284E-3</v>
      </c>
      <c r="F737" s="113">
        <f>+LN(Prices!F734/Prices!F733)</f>
        <v>-2.6053307787551145E-3</v>
      </c>
      <c r="G737" s="113">
        <f>+LN(Prices!G734/Prices!G733)</f>
        <v>-7.8032626658034454E-3</v>
      </c>
      <c r="H737" s="113">
        <f>+LN(Prices!H734/Prices!H733)</f>
        <v>-1.2885266714109981E-2</v>
      </c>
      <c r="I737" s="113">
        <f>+LN(Prices!I734/Prices!I733)</f>
        <v>6.1404329267549622E-3</v>
      </c>
      <c r="J737" s="113">
        <f>+LN(Prices!J734/Prices!J733)</f>
        <v>1.3770945485872725E-3</v>
      </c>
      <c r="K737" s="114">
        <f>+LN(Prices!K734/Prices!K733)</f>
        <v>-6.4624573811504259E-3</v>
      </c>
      <c r="L737" s="118">
        <f>+LN(Prices!L734/Prices!L733)</f>
        <v>-2.3271881522910261E-3</v>
      </c>
      <c r="M737" s="118">
        <f t="array" ref="M737">+MMULT(B737:K737,w)</f>
        <v>-3.2427333920094759E-3</v>
      </c>
      <c r="P737">
        <v>20061124</v>
      </c>
      <c r="Q737" s="113">
        <v>-3.2000000000000002E-3</v>
      </c>
      <c r="R737" s="113">
        <v>2.3E-3</v>
      </c>
      <c r="S737" s="113">
        <v>1.1999999999999999E-3</v>
      </c>
    </row>
    <row r="738" spans="1:19" x14ac:dyDescent="0.35">
      <c r="A738" s="110">
        <v>39048</v>
      </c>
      <c r="B738" s="112">
        <f>+LN(Prices!B735/Prices!B734)</f>
        <v>-9.4562109920375854E-3</v>
      </c>
      <c r="C738" s="113">
        <f>+LN(Prices!C735/Prices!C734)</f>
        <v>-2.3076009525792016E-2</v>
      </c>
      <c r="D738" s="113">
        <f>+LN(Prices!D735/Prices!D734)</f>
        <v>-2.7488168319199816E-2</v>
      </c>
      <c r="E738" s="113">
        <f>+LN(Prices!E735/Prices!E734)</f>
        <v>-3.5311503763746831E-2</v>
      </c>
      <c r="F738" s="113">
        <f>+LN(Prices!F735/Prices!F734)</f>
        <v>-3.9522048216875841E-2</v>
      </c>
      <c r="G738" s="113">
        <f>+LN(Prices!G735/Prices!G734)</f>
        <v>-1.3372391965055817E-2</v>
      </c>
      <c r="H738" s="113">
        <f>+LN(Prices!H735/Prices!H734)</f>
        <v>-3.7477362180487292E-2</v>
      </c>
      <c r="I738" s="113">
        <f>+LN(Prices!I735/Prices!I734)</f>
        <v>-3.0532300751749834E-2</v>
      </c>
      <c r="J738" s="113">
        <f>+LN(Prices!J735/Prices!J734)</f>
        <v>1.3752007668091596E-3</v>
      </c>
      <c r="K738" s="114">
        <f>+LN(Prices!K735/Prices!K734)</f>
        <v>-2.6754747012552618E-2</v>
      </c>
      <c r="L738" s="118">
        <f>+LN(Prices!L735/Prices!L734)</f>
        <v>-2.2481243120010524E-2</v>
      </c>
      <c r="M738" s="118">
        <f t="array" ref="M738">+MMULT(B738:K738,w)</f>
        <v>-2.416155419606885E-2</v>
      </c>
      <c r="P738">
        <v>20061127</v>
      </c>
      <c r="Q738" s="113">
        <v>-1.5300000000000001E-2</v>
      </c>
      <c r="R738" s="113">
        <v>-1.0200000000000001E-2</v>
      </c>
      <c r="S738" s="113">
        <v>4.4000000000000003E-3</v>
      </c>
    </row>
    <row r="739" spans="1:19" x14ac:dyDescent="0.35">
      <c r="A739" s="110">
        <v>39049</v>
      </c>
      <c r="B739" s="112">
        <f>+LN(Prices!B736/Prices!B735)</f>
        <v>-3.0552386895559163E-3</v>
      </c>
      <c r="C739" s="113">
        <f>+LN(Prices!C736/Prices!C735)</f>
        <v>2.5041994615704895E-2</v>
      </c>
      <c r="D739" s="113">
        <f>+LN(Prices!D736/Prices!D735)</f>
        <v>-9.950330853168092E-3</v>
      </c>
      <c r="E739" s="113">
        <f>+LN(Prices!E736/Prices!E735)</f>
        <v>-1.0537496898051478E-3</v>
      </c>
      <c r="F739" s="113">
        <f>+LN(Prices!F736/Prices!F735)</f>
        <v>4.6576191554723062E-2</v>
      </c>
      <c r="G739" s="113">
        <f>+LN(Prices!G736/Prices!G735)</f>
        <v>-4.4974993645106563E-3</v>
      </c>
      <c r="H739" s="113">
        <f>+LN(Prices!H736/Prices!H735)</f>
        <v>1.7121197774137495E-3</v>
      </c>
      <c r="I739" s="113">
        <f>+LN(Prices!I736/Prices!I735)</f>
        <v>-1.6596058461038121E-2</v>
      </c>
      <c r="J739" s="113">
        <f>+LN(Prices!J736/Prices!J735)</f>
        <v>4.5703918679442764E-3</v>
      </c>
      <c r="K739" s="114">
        <f>+LN(Prices!K736/Prices!K735)</f>
        <v>-1.9061731768518267E-3</v>
      </c>
      <c r="L739" s="118">
        <f>+LN(Prices!L736/Prices!L735)</f>
        <v>2.9081643104577328E-3</v>
      </c>
      <c r="M739" s="118">
        <f t="array" ref="M739">+MMULT(B739:K739,w)</f>
        <v>4.0841647580856224E-3</v>
      </c>
      <c r="P739">
        <v>20061128</v>
      </c>
      <c r="Q739" s="113">
        <v>3.0000000000000001E-3</v>
      </c>
      <c r="R739" s="113">
        <v>0</v>
      </c>
      <c r="S739" s="113">
        <v>2.0000000000000001E-4</v>
      </c>
    </row>
    <row r="740" spans="1:19" x14ac:dyDescent="0.35">
      <c r="A740" s="110">
        <v>39050</v>
      </c>
      <c r="B740" s="112">
        <f>+LN(Prices!B737/Prices!B736)</f>
        <v>6.1052209775672378E-3</v>
      </c>
      <c r="C740" s="113">
        <f>+LN(Prices!C737/Prices!C736)</f>
        <v>-1.1223794456007796E-4</v>
      </c>
      <c r="D740" s="113">
        <f>+LN(Prices!D737/Prices!D736)</f>
        <v>1.4803851704342031E-3</v>
      </c>
      <c r="E740" s="113">
        <f>+LN(Prices!E737/Prices!E736)</f>
        <v>1.313952641916823E-2</v>
      </c>
      <c r="F740" s="113">
        <f>+LN(Prices!F737/Prices!F736)</f>
        <v>1.8468347837071399E-3</v>
      </c>
      <c r="G740" s="113">
        <f>+LN(Prices!G737/Prices!G736)</f>
        <v>1.2062872449275163E-2</v>
      </c>
      <c r="H740" s="113">
        <f>+LN(Prices!H737/Prices!H736)</f>
        <v>-7.1122310837903463E-3</v>
      </c>
      <c r="I740" s="113">
        <f>+LN(Prices!I737/Prices!I736)</f>
        <v>2.2069505378876302E-2</v>
      </c>
      <c r="J740" s="113">
        <f>+LN(Prices!J737/Prices!J736)</f>
        <v>-2.399745982820534E-2</v>
      </c>
      <c r="K740" s="114">
        <f>+LN(Prices!K737/Prices!K736)</f>
        <v>1.2313663910511743E-2</v>
      </c>
      <c r="L740" s="118">
        <f>+LN(Prices!L737/Prices!L736)</f>
        <v>6.9575524638756233E-3</v>
      </c>
      <c r="M740" s="118">
        <f t="array" ref="M740">+MMULT(B740:K740,w)</f>
        <v>3.779608023298426E-3</v>
      </c>
      <c r="P740">
        <v>20061129</v>
      </c>
      <c r="Q740" s="113">
        <v>9.4999999999999998E-3</v>
      </c>
      <c r="R740" s="113">
        <v>1E-3</v>
      </c>
      <c r="S740" s="113">
        <v>1E-3</v>
      </c>
    </row>
    <row r="741" spans="1:19" x14ac:dyDescent="0.35">
      <c r="A741" s="110">
        <v>39051</v>
      </c>
      <c r="B741" s="112">
        <f>+LN(Prices!B738/Prices!B737)</f>
        <v>-7.1284308064909875E-3</v>
      </c>
      <c r="C741" s="113">
        <f>+LN(Prices!C738/Prices!C737)</f>
        <v>-1.5244761563719352E-3</v>
      </c>
      <c r="D741" s="113">
        <f>+LN(Prices!D738/Prices!D737)</f>
        <v>-1.1100833702390725E-3</v>
      </c>
      <c r="E741" s="113">
        <f>+LN(Prices!E738/Prices!E737)</f>
        <v>-5.2384318419644391E-3</v>
      </c>
      <c r="F741" s="113">
        <f>+LN(Prices!F738/Prices!F737)</f>
        <v>-6.2956473427992765E-3</v>
      </c>
      <c r="G741" s="113">
        <f>+LN(Prices!G738/Prices!G737)</f>
        <v>3.0785042270873733E-3</v>
      </c>
      <c r="H741" s="113">
        <f>+LN(Prices!H738/Prices!H737)</f>
        <v>-7.1631774735696086E-3</v>
      </c>
      <c r="I741" s="113">
        <f>+LN(Prices!I738/Prices!I737)</f>
        <v>-1.6382672917987205E-3</v>
      </c>
      <c r="J741" s="113">
        <f>+LN(Prices!J738/Prices!J737)</f>
        <v>7.4453577994735114E-3</v>
      </c>
      <c r="K741" s="114">
        <f>+LN(Prices!K738/Prices!K737)</f>
        <v>7.271976453900029E-3</v>
      </c>
      <c r="L741" s="118">
        <f>+LN(Prices!L738/Prices!L737)</f>
        <v>-8.4820960325640593E-4</v>
      </c>
      <c r="M741" s="118">
        <f t="array" ref="M741">+MMULT(B741:K741,w)</f>
        <v>-1.2302675802773129E-3</v>
      </c>
      <c r="P741">
        <v>20061130</v>
      </c>
      <c r="Q741" s="113">
        <v>1.1000000000000001E-3</v>
      </c>
      <c r="R741" s="113">
        <v>1.4000000000000002E-3</v>
      </c>
      <c r="S741" s="113">
        <v>2.5999999999999999E-3</v>
      </c>
    </row>
    <row r="742" spans="1:19" x14ac:dyDescent="0.35">
      <c r="A742" s="110">
        <v>39052</v>
      </c>
      <c r="B742" s="112">
        <f>+LN(Prices!B739/Prices!B738)</f>
        <v>-8.2071400432922534E-3</v>
      </c>
      <c r="C742" s="113">
        <f>+LN(Prices!C739/Prices!C738)</f>
        <v>-3.7166091355066615E-3</v>
      </c>
      <c r="D742" s="113">
        <f>+LN(Prices!D739/Prices!D738)</f>
        <v>-1.9439864520545934E-2</v>
      </c>
      <c r="E742" s="113">
        <f>+LN(Prices!E739/Prices!E738)</f>
        <v>-1.2676375126273514E-2</v>
      </c>
      <c r="F742" s="113">
        <f>+LN(Prices!F739/Prices!F738)</f>
        <v>-8.2099716204056903E-3</v>
      </c>
      <c r="G742" s="113">
        <f>+LN(Prices!G739/Prices!G738)</f>
        <v>6.1287219413733258E-3</v>
      </c>
      <c r="H742" s="113">
        <f>+LN(Prices!H739/Prices!H738)</f>
        <v>-2.3323941319153618E-2</v>
      </c>
      <c r="I742" s="113">
        <f>+LN(Prices!I739/Prices!I738)</f>
        <v>-6.580041004363631E-3</v>
      </c>
      <c r="J742" s="113">
        <f>+LN(Prices!J739/Prices!J738)</f>
        <v>-4.1652968643613349E-2</v>
      </c>
      <c r="K742" s="114">
        <f>+LN(Prices!K739/Prices!K738)</f>
        <v>-2.1970432369174807E-2</v>
      </c>
      <c r="L742" s="118">
        <f>+LN(Prices!L739/Prices!L738)</f>
        <v>-9.0456738842205186E-3</v>
      </c>
      <c r="M742" s="118">
        <f t="array" ref="M742">+MMULT(B742:K742,w)</f>
        <v>-1.3964862184095615E-2</v>
      </c>
      <c r="P742">
        <v>20061201</v>
      </c>
      <c r="Q742" s="113">
        <v>-3.0000000000000001E-3</v>
      </c>
      <c r="R742" s="113">
        <v>-3.5999999999999999E-3</v>
      </c>
      <c r="S742" s="113">
        <v>1.6000000000000001E-3</v>
      </c>
    </row>
    <row r="743" spans="1:19" x14ac:dyDescent="0.35">
      <c r="A743" s="110">
        <v>39055</v>
      </c>
      <c r="B743" s="112">
        <f>+LN(Prices!B740/Prices!B739)</f>
        <v>7.1869649744000352E-3</v>
      </c>
      <c r="C743" s="113">
        <f>+LN(Prices!C740/Prices!C739)</f>
        <v>-2.1946111761326644E-3</v>
      </c>
      <c r="D743" s="113">
        <f>+LN(Prices!D740/Prices!D739)</f>
        <v>1.4987166996795084E-2</v>
      </c>
      <c r="E743" s="113">
        <f>+LN(Prices!E740/Prices!E739)</f>
        <v>2.4680172068200081E-2</v>
      </c>
      <c r="F743" s="113">
        <f>+LN(Prices!F740/Prices!F739)</f>
        <v>2.0761878970036934E-2</v>
      </c>
      <c r="G743" s="113">
        <f>+LN(Prices!G740/Prices!G739)</f>
        <v>-1.8154292046440531E-2</v>
      </c>
      <c r="H743" s="113">
        <f>+LN(Prices!H740/Prices!H739)</f>
        <v>-7.8971242155920895E-3</v>
      </c>
      <c r="I743" s="113">
        <f>+LN(Prices!I740/Prices!I739)</f>
        <v>3.1144310867166465E-2</v>
      </c>
      <c r="J743" s="113">
        <f>+LN(Prices!J740/Prices!J739)</f>
        <v>1.6774896112057371E-2</v>
      </c>
      <c r="K743" s="114">
        <f>+LN(Prices!K740/Prices!K739)</f>
        <v>1.3761698947198371E-2</v>
      </c>
      <c r="L743" s="118">
        <f>+LN(Prices!L740/Prices!L739)</f>
        <v>1.3879748981013797E-2</v>
      </c>
      <c r="M743" s="118">
        <f t="array" ref="M743">+MMULT(B743:K743,w)</f>
        <v>1.0105106149768908E-2</v>
      </c>
      <c r="P743">
        <v>20061204</v>
      </c>
      <c r="Q743" s="113">
        <v>9.8999999999999991E-3</v>
      </c>
      <c r="R743" s="113">
        <v>8.5000000000000006E-3</v>
      </c>
      <c r="S743" s="113">
        <v>-2.3999999999999998E-3</v>
      </c>
    </row>
    <row r="744" spans="1:19" x14ac:dyDescent="0.35">
      <c r="A744" s="110">
        <v>39056</v>
      </c>
      <c r="B744" s="112">
        <f>+LN(Prices!B741/Prices!B740)</f>
        <v>-6.8415972159807121E-3</v>
      </c>
      <c r="C744" s="113">
        <f>+LN(Prices!C741/Prices!C740)</f>
        <v>1.6464097467539535E-3</v>
      </c>
      <c r="D744" s="113">
        <f>+LN(Prices!D741/Prices!D740)</f>
        <v>1.9882834668738601E-2</v>
      </c>
      <c r="E744" s="113">
        <f>+LN(Prices!E741/Prices!E740)</f>
        <v>-2.2026908230528212E-2</v>
      </c>
      <c r="F744" s="113">
        <f>+LN(Prices!F741/Prices!F740)</f>
        <v>-7.7342653335022785E-3</v>
      </c>
      <c r="G744" s="113">
        <f>+LN(Prices!G741/Prices!G740)</f>
        <v>2.0718239455204575E-3</v>
      </c>
      <c r="H744" s="113">
        <f>+LN(Prices!H741/Prices!H740)</f>
        <v>-3.0737729119054546E-3</v>
      </c>
      <c r="I744" s="113">
        <f>+LN(Prices!I741/Prices!I740)</f>
        <v>3.5739052669389849E-2</v>
      </c>
      <c r="J744" s="113">
        <f>+LN(Prices!J741/Prices!J740)</f>
        <v>1.4157858004098179E-2</v>
      </c>
      <c r="K744" s="114">
        <f>+LN(Prices!K741/Prices!K740)</f>
        <v>-4.7271731365254215E-3</v>
      </c>
      <c r="L744" s="118">
        <f>+LN(Prices!L741/Prices!L740)</f>
        <v>2.7297105815282385E-3</v>
      </c>
      <c r="M744" s="118">
        <f t="array" ref="M744">+MMULT(B744:K744,w)</f>
        <v>2.9094262206058961E-3</v>
      </c>
      <c r="P744">
        <v>20061205</v>
      </c>
      <c r="Q744" s="113">
        <v>4.0999999999999995E-3</v>
      </c>
      <c r="R744" s="113">
        <v>-1.9E-3</v>
      </c>
      <c r="S744" s="113">
        <v>2.3E-3</v>
      </c>
    </row>
    <row r="745" spans="1:19" x14ac:dyDescent="0.35">
      <c r="A745" s="110">
        <v>39057</v>
      </c>
      <c r="B745" s="112">
        <f>+LN(Prices!B742/Prices!B741)</f>
        <v>-4.8212524779355208E-3</v>
      </c>
      <c r="C745" s="113">
        <f>+LN(Prices!C742/Prices!C741)</f>
        <v>-1.5907089484213936E-2</v>
      </c>
      <c r="D745" s="113">
        <f>+LN(Prices!D742/Prices!D741)</f>
        <v>-2.0999113854420375E-2</v>
      </c>
      <c r="E745" s="113">
        <f>+LN(Prices!E742/Prices!E741)</f>
        <v>-5.3359381920247098E-2</v>
      </c>
      <c r="F745" s="113">
        <f>+LN(Prices!F742/Prices!F741)</f>
        <v>1.8461543705054588E-3</v>
      </c>
      <c r="G745" s="113">
        <f>+LN(Prices!G742/Prices!G741)</f>
        <v>-1.7748856389789073E-2</v>
      </c>
      <c r="H745" s="113">
        <f>+LN(Prices!H742/Prices!H741)</f>
        <v>-2.054443455014111E-3</v>
      </c>
      <c r="I745" s="113">
        <f>+LN(Prices!I742/Prices!I741)</f>
        <v>1.129332309441739E-2</v>
      </c>
      <c r="J745" s="113">
        <f>+LN(Prices!J742/Prices!J741)</f>
        <v>7.0044647808117384E-3</v>
      </c>
      <c r="K745" s="114">
        <f>+LN(Prices!K742/Prices!K741)</f>
        <v>-1.0473015401101302E-2</v>
      </c>
      <c r="L745" s="118">
        <f>+LN(Prices!L742/Prices!L741)</f>
        <v>-3.1742711129867543E-3</v>
      </c>
      <c r="M745" s="118">
        <f t="array" ref="M745">+MMULT(B745:K745,w)</f>
        <v>-1.0521921073698684E-2</v>
      </c>
      <c r="P745">
        <v>20061206</v>
      </c>
      <c r="Q745" s="113">
        <v>-1E-3</v>
      </c>
      <c r="R745" s="113">
        <v>-2.9999999999999997E-4</v>
      </c>
      <c r="S745" s="113">
        <v>1.1000000000000001E-3</v>
      </c>
    </row>
    <row r="746" spans="1:19" x14ac:dyDescent="0.35">
      <c r="A746" s="110">
        <v>39058</v>
      </c>
      <c r="B746" s="112">
        <f>+LN(Prices!B743/Prices!B742)</f>
        <v>-4.8404588798882141E-3</v>
      </c>
      <c r="C746" s="113">
        <f>+LN(Prices!C743/Prices!C742)</f>
        <v>-3.1544943867317779E-2</v>
      </c>
      <c r="D746" s="113">
        <f>+LN(Prices!D743/Prices!D742)</f>
        <v>-8.599791269250626E-3</v>
      </c>
      <c r="E746" s="113">
        <f>+LN(Prices!E743/Prices!E742)</f>
        <v>-2.1480311904757635E-2</v>
      </c>
      <c r="F746" s="113">
        <f>+LN(Prices!F743/Prices!F742)</f>
        <v>-7.7801180194556809E-3</v>
      </c>
      <c r="G746" s="113">
        <f>+LN(Prices!G743/Prices!G742)</f>
        <v>-2.6687226916088293E-2</v>
      </c>
      <c r="H746" s="113">
        <f>+LN(Prices!H743/Prices!H742)</f>
        <v>-2.0255171838399311E-2</v>
      </c>
      <c r="I746" s="113">
        <f>+LN(Prices!I743/Prices!I742)</f>
        <v>-1.0219398583644695E-3</v>
      </c>
      <c r="J746" s="113">
        <f>+LN(Prices!J743/Prices!J742)</f>
        <v>-2.0687150526028594E-2</v>
      </c>
      <c r="K746" s="114">
        <f>+LN(Prices!K743/Prices!K742)</f>
        <v>-1.2033588487298049E-2</v>
      </c>
      <c r="L746" s="118">
        <f>+LN(Prices!L743/Prices!L742)</f>
        <v>-1.2117835799702553E-2</v>
      </c>
      <c r="M746" s="118">
        <f t="array" ref="M746">+MMULT(B746:K746,w)</f>
        <v>-1.5493070156684868E-2</v>
      </c>
      <c r="P746">
        <v>20061207</v>
      </c>
      <c r="Q746" s="113">
        <v>-4.0999999999999995E-3</v>
      </c>
      <c r="R746" s="113">
        <v>-2.0000000000000001E-4</v>
      </c>
      <c r="S746" s="113">
        <v>7.000000000000001E-4</v>
      </c>
    </row>
    <row r="747" spans="1:19" x14ac:dyDescent="0.35">
      <c r="A747" s="110">
        <v>39059</v>
      </c>
      <c r="B747" s="112">
        <f>+LN(Prices!B744/Prices!B743)</f>
        <v>1.8884815512454883E-2</v>
      </c>
      <c r="C747" s="113">
        <f>+LN(Prices!C744/Prices!C743)</f>
        <v>1.3914129568614715E-2</v>
      </c>
      <c r="D747" s="113">
        <f>+LN(Prices!D744/Prices!D743)</f>
        <v>-1.0949703510705797E-2</v>
      </c>
      <c r="E747" s="113">
        <f>+LN(Prices!E744/Prices!E743)</f>
        <v>1.6994767138938292E-2</v>
      </c>
      <c r="F747" s="113">
        <f>+LN(Prices!F744/Prices!F743)</f>
        <v>3.7108209634060824E-3</v>
      </c>
      <c r="G747" s="113">
        <f>+LN(Prices!G744/Prices!G743)</f>
        <v>-2.8891316593428772E-3</v>
      </c>
      <c r="H747" s="113">
        <f>+LN(Prices!H744/Prices!H743)</f>
        <v>8.8796613746323343E-3</v>
      </c>
      <c r="I747" s="113">
        <f>+LN(Prices!I744/Prices!I743)</f>
        <v>1.0166953649988597E-2</v>
      </c>
      <c r="J747" s="113">
        <f>+LN(Prices!J744/Prices!J743)</f>
        <v>-5.717023670482102E-3</v>
      </c>
      <c r="K747" s="114">
        <f>+LN(Prices!K744/Prices!K743)</f>
        <v>1.4558916822079327E-3</v>
      </c>
      <c r="L747" s="118">
        <f>+LN(Prices!L744/Prices!L743)</f>
        <v>4.9106778033148847E-3</v>
      </c>
      <c r="M747" s="118">
        <f t="array" ref="M747">+MMULT(B747:K747,w)</f>
        <v>5.4451181049712067E-3</v>
      </c>
      <c r="P747">
        <v>20061208</v>
      </c>
      <c r="Q747" s="113">
        <v>1.4000000000000002E-3</v>
      </c>
      <c r="R747" s="113">
        <v>-1.6000000000000001E-3</v>
      </c>
      <c r="S747" s="113">
        <v>-1E-4</v>
      </c>
    </row>
    <row r="748" spans="1:19" x14ac:dyDescent="0.35">
      <c r="A748" s="110">
        <v>39062</v>
      </c>
      <c r="B748" s="112">
        <f>+LN(Prices!B745/Prices!B744)</f>
        <v>4.7501201671433695E-3</v>
      </c>
      <c r="C748" s="113">
        <f>+LN(Prices!C745/Prices!C744)</f>
        <v>5.5384296381517772E-3</v>
      </c>
      <c r="D748" s="113">
        <f>+LN(Prices!D745/Prices!D744)</f>
        <v>5.678606968843293E-3</v>
      </c>
      <c r="E748" s="113">
        <f>+LN(Prices!E745/Prices!E744)</f>
        <v>1.5055116039162656E-2</v>
      </c>
      <c r="F748" s="113">
        <f>+LN(Prices!F745/Prices!F744)</f>
        <v>4.809230657522221E-3</v>
      </c>
      <c r="G748" s="113">
        <f>+LN(Prices!G745/Prices!G744)</f>
        <v>2.9225173321602353E-2</v>
      </c>
      <c r="H748" s="113">
        <f>+LN(Prices!H745/Prices!H744)</f>
        <v>5.9624285517877905E-3</v>
      </c>
      <c r="I748" s="113">
        <f>+LN(Prices!I745/Prices!I744)</f>
        <v>-1.5546418978844366E-2</v>
      </c>
      <c r="J748" s="113">
        <f>+LN(Prices!J745/Prices!J744)</f>
        <v>-1.1533044700456645E-2</v>
      </c>
      <c r="K748" s="114">
        <f>+LN(Prices!K745/Prices!K744)</f>
        <v>9.6736536057958906E-4</v>
      </c>
      <c r="L748" s="118">
        <f>+LN(Prices!L745/Prices!L744)</f>
        <v>3.0911580113644282E-3</v>
      </c>
      <c r="M748" s="118">
        <f t="array" ref="M748">+MMULT(B748:K748,w)</f>
        <v>4.4907007025492031E-3</v>
      </c>
      <c r="P748">
        <v>20061211</v>
      </c>
      <c r="Q748" s="113">
        <v>1.8E-3</v>
      </c>
      <c r="R748" s="113">
        <v>-2.5999999999999999E-3</v>
      </c>
      <c r="S748" s="113">
        <v>5.8999999999999999E-3</v>
      </c>
    </row>
    <row r="749" spans="1:19" x14ac:dyDescent="0.35">
      <c r="A749" s="110">
        <v>39063</v>
      </c>
      <c r="B749" s="112">
        <f>+LN(Prices!B746/Prices!B745)</f>
        <v>-3.728301607747259E-3</v>
      </c>
      <c r="C749" s="113">
        <f>+LN(Prices!C746/Prices!C745)</f>
        <v>-2.9847937117346804E-2</v>
      </c>
      <c r="D749" s="113">
        <f>+LN(Prices!D746/Prices!D745)</f>
        <v>9.7671700580373184E-3</v>
      </c>
      <c r="E749" s="113">
        <f>+LN(Prices!E746/Prices!E745)</f>
        <v>-4.4382793416768949E-3</v>
      </c>
      <c r="F749" s="113">
        <f>+LN(Prices!F746/Prices!F745)</f>
        <v>-1.1080826453078124E-3</v>
      </c>
      <c r="G749" s="113">
        <f>+LN(Prices!G746/Prices!G745)</f>
        <v>-3.5186524691861649E-3</v>
      </c>
      <c r="H749" s="113">
        <f>+LN(Prices!H746/Prices!H745)</f>
        <v>-5.9624285517878434E-3</v>
      </c>
      <c r="I749" s="113">
        <f>+LN(Prices!I746/Prices!I745)</f>
        <v>-1.5431560597462335E-3</v>
      </c>
      <c r="J749" s="113">
        <f>+LN(Prices!J746/Prices!J745)</f>
        <v>-1.0690092084253639E-2</v>
      </c>
      <c r="K749" s="114">
        <f>+LN(Prices!K746/Prices!K745)</f>
        <v>1.4462208468673968E-3</v>
      </c>
      <c r="L749" s="118">
        <f>+LN(Prices!L746/Prices!L745)</f>
        <v>-5.4677208504837205E-3</v>
      </c>
      <c r="M749" s="118">
        <f t="array" ref="M749">+MMULT(B749:K749,w)</f>
        <v>-4.9623538972147939E-3</v>
      </c>
      <c r="P749">
        <v>20061212</v>
      </c>
      <c r="Q749" s="113">
        <v>-2E-3</v>
      </c>
      <c r="R749" s="113">
        <v>-4.8999999999999998E-3</v>
      </c>
      <c r="S749" s="113">
        <v>4.4000000000000003E-3</v>
      </c>
    </row>
    <row r="750" spans="1:19" x14ac:dyDescent="0.35">
      <c r="A750" s="110">
        <v>39064</v>
      </c>
      <c r="B750" s="112">
        <f>+LN(Prices!B747/Prices!B746)</f>
        <v>4.0687602574695772E-3</v>
      </c>
      <c r="C750" s="113">
        <f>+LN(Prices!C747/Prices!C746)</f>
        <v>3.3225759317640886E-2</v>
      </c>
      <c r="D750" s="113">
        <f>+LN(Prices!D747/Prices!D746)</f>
        <v>-5.62325755436212E-3</v>
      </c>
      <c r="E750" s="113">
        <f>+LN(Prices!E747/Prices!E746)</f>
        <v>1.6688580396238596E-3</v>
      </c>
      <c r="F750" s="113">
        <f>+LN(Prices!F747/Prices!F746)</f>
        <v>6.2562600068320068E-3</v>
      </c>
      <c r="G750" s="113">
        <f>+LN(Prices!G747/Prices!G746)</f>
        <v>1.0568963464002538E-3</v>
      </c>
      <c r="H750" s="113">
        <f>+LN(Prices!H747/Prices!H746)</f>
        <v>1.0395011331048442E-3</v>
      </c>
      <c r="I750" s="113">
        <f>+LN(Prices!I747/Prices!I746)</f>
        <v>-1.1383915594691459E-2</v>
      </c>
      <c r="J750" s="113">
        <f>+LN(Prices!J747/Prices!J746)</f>
        <v>-1.4764047707077588E-2</v>
      </c>
      <c r="K750" s="114">
        <f>+LN(Prices!K747/Prices!K746)</f>
        <v>-1.446220846867415E-3</v>
      </c>
      <c r="L750" s="118">
        <f>+LN(Prices!L747/Prices!L746)</f>
        <v>8.2458964511445169E-4</v>
      </c>
      <c r="M750" s="118">
        <f t="array" ref="M750">+MMULT(B750:K750,w)</f>
        <v>1.409859339807285E-3</v>
      </c>
      <c r="P750">
        <v>20061213</v>
      </c>
      <c r="Q750" s="113">
        <v>8.9999999999999998E-4</v>
      </c>
      <c r="R750" s="113">
        <v>-1E-4</v>
      </c>
      <c r="S750" s="113">
        <v>2.0999999999999999E-3</v>
      </c>
    </row>
    <row r="751" spans="1:19" x14ac:dyDescent="0.35">
      <c r="A751" s="110">
        <v>39065</v>
      </c>
      <c r="B751" s="112">
        <f>+LN(Prices!B748/Prices!B747)</f>
        <v>1.7442466160303299E-2</v>
      </c>
      <c r="C751" s="113">
        <f>+LN(Prices!C748/Prices!C747)</f>
        <v>-5.6360590792103307E-3</v>
      </c>
      <c r="D751" s="113">
        <f>+LN(Prices!D748/Prices!D747)</f>
        <v>1.0099206839746419E-2</v>
      </c>
      <c r="E751" s="113">
        <f>+LN(Prices!E748/Prices!E747)</f>
        <v>0</v>
      </c>
      <c r="F751" s="113">
        <f>+LN(Prices!F748/Prices!F747)</f>
        <v>2.2011400183794732E-3</v>
      </c>
      <c r="G751" s="113">
        <f>+LN(Prices!G748/Prices!G747)</f>
        <v>-2.2793009528556459E-2</v>
      </c>
      <c r="H751" s="113">
        <f>+LN(Prices!H748/Prices!H747)</f>
        <v>1.3416093901226792E-2</v>
      </c>
      <c r="I751" s="113">
        <f>+LN(Prices!I748/Prices!I747)</f>
        <v>2.5181564967365969E-2</v>
      </c>
      <c r="J751" s="113">
        <f>+LN(Prices!J748/Prices!J747)</f>
        <v>0.1186090041513467</v>
      </c>
      <c r="K751" s="114">
        <f>+LN(Prices!K748/Prices!K747)</f>
        <v>3.3753594153809532E-3</v>
      </c>
      <c r="L751" s="118">
        <f>+LN(Prices!L748/Prices!L747)</f>
        <v>1.1135233614621518E-2</v>
      </c>
      <c r="M751" s="118">
        <f t="array" ref="M751">+MMULT(B751:K751,w)</f>
        <v>1.6189576684598282E-2</v>
      </c>
      <c r="P751">
        <v>20061214</v>
      </c>
      <c r="Q751" s="113">
        <v>8.0000000000000002E-3</v>
      </c>
      <c r="R751" s="113">
        <v>-1.6000000000000001E-3</v>
      </c>
      <c r="S751" s="113">
        <v>-8.0000000000000004E-4</v>
      </c>
    </row>
    <row r="752" spans="1:19" x14ac:dyDescent="0.35">
      <c r="A752" s="110">
        <v>39066</v>
      </c>
      <c r="B752" s="112">
        <f>+LN(Prices!B749/Prices!B748)</f>
        <v>3.9823430781279878E-3</v>
      </c>
      <c r="C752" s="113">
        <f>+LN(Prices!C749/Prices!C748)</f>
        <v>-9.4114608426191029E-3</v>
      </c>
      <c r="D752" s="113">
        <f>+LN(Prices!D749/Prices!D748)</f>
        <v>1.1158639803935048E-3</v>
      </c>
      <c r="E752" s="113">
        <f>+LN(Prices!E749/Prices!E748)</f>
        <v>-1.9048982573156528E-2</v>
      </c>
      <c r="F752" s="113">
        <f>+LN(Prices!F749/Prices!F748)</f>
        <v>9.1143187963615788E-3</v>
      </c>
      <c r="G752" s="113">
        <f>+LN(Prices!G749/Prices!G748)</f>
        <v>-5.7803629154994252E-3</v>
      </c>
      <c r="H752" s="113">
        <f>+LN(Prices!H749/Prices!H748)</f>
        <v>2.5055087674178276E-2</v>
      </c>
      <c r="I752" s="113">
        <f>+LN(Prices!I749/Prices!I748)</f>
        <v>2.2792935704321125E-3</v>
      </c>
      <c r="J752" s="113">
        <f>+LN(Prices!J749/Prices!J748)</f>
        <v>-2.6323179463333034E-2</v>
      </c>
      <c r="K752" s="114">
        <f>+LN(Prices!K749/Prices!K748)</f>
        <v>9.1038027410371702E-3</v>
      </c>
      <c r="L752" s="118">
        <f>+LN(Prices!L749/Prices!L748)</f>
        <v>2.85163137561909E-3</v>
      </c>
      <c r="M752" s="118">
        <f t="array" ref="M752">+MMULT(B752:K752,w)</f>
        <v>-9.9132759540774607E-4</v>
      </c>
      <c r="P752">
        <v>20061215</v>
      </c>
      <c r="Q752" s="113">
        <v>7.000000000000001E-4</v>
      </c>
      <c r="R752" s="113">
        <v>-2.8999999999999998E-3</v>
      </c>
      <c r="S752" s="113">
        <v>2.5999999999999999E-3</v>
      </c>
    </row>
    <row r="753" spans="1:19" x14ac:dyDescent="0.35">
      <c r="A753" s="110">
        <v>39069</v>
      </c>
      <c r="B753" s="112">
        <f>+LN(Prices!B750/Prices!B749)</f>
        <v>-9.9857522458724011E-3</v>
      </c>
      <c r="C753" s="113">
        <f>+LN(Prices!C750/Prices!C749)</f>
        <v>-2.5983876756033052E-2</v>
      </c>
      <c r="D753" s="113">
        <f>+LN(Prices!D750/Prices!D749)</f>
        <v>-2.2557347424074514E-2</v>
      </c>
      <c r="E753" s="113">
        <f>+LN(Prices!E750/Prices!E749)</f>
        <v>1.2927945717864727E-2</v>
      </c>
      <c r="F753" s="113">
        <f>+LN(Prices!F750/Prices!F749)</f>
        <v>1.8113500300999102E-3</v>
      </c>
      <c r="G753" s="113">
        <f>+LN(Prices!G750/Prices!G749)</f>
        <v>-3.5401927050915952E-2</v>
      </c>
      <c r="H753" s="113">
        <f>+LN(Prices!H750/Prices!H749)</f>
        <v>-1.89232340208286E-2</v>
      </c>
      <c r="I753" s="113">
        <f>+LN(Prices!I750/Prices!I749)</f>
        <v>-1.0945233159215254E-2</v>
      </c>
      <c r="J753" s="113">
        <f>+LN(Prices!J750/Prices!J749)</f>
        <v>-6.8042902576153103E-3</v>
      </c>
      <c r="K753" s="114">
        <f>+LN(Prices!K750/Prices!K749)</f>
        <v>-5.739798061269741E-3</v>
      </c>
      <c r="L753" s="118">
        <f>+LN(Prices!L750/Prices!L749)</f>
        <v>-9.7624089353602946E-3</v>
      </c>
      <c r="M753" s="118">
        <f t="array" ref="M753">+MMULT(B753:K753,w)</f>
        <v>-1.2160216322786018E-2</v>
      </c>
      <c r="P753">
        <v>20061218</v>
      </c>
      <c r="Q753" s="113">
        <v>-4.5999999999999999E-3</v>
      </c>
      <c r="R753" s="113">
        <v>-9.1000000000000004E-3</v>
      </c>
      <c r="S753" s="113">
        <v>4.0000000000000002E-4</v>
      </c>
    </row>
    <row r="754" spans="1:19" x14ac:dyDescent="0.35">
      <c r="A754" s="110">
        <v>39070</v>
      </c>
      <c r="B754" s="112">
        <f>+LN(Prices!B751/Prices!B750)</f>
        <v>3.3396758161421255E-3</v>
      </c>
      <c r="C754" s="113">
        <f>+LN(Prices!C751/Prices!C750)</f>
        <v>9.7774100758626185E-3</v>
      </c>
      <c r="D754" s="113">
        <f>+LN(Prices!D751/Prices!D750)</f>
        <v>4.1737871253218744E-3</v>
      </c>
      <c r="E754" s="113">
        <f>+LN(Prices!E751/Prices!E750)</f>
        <v>-4.6282053831264013E-2</v>
      </c>
      <c r="F754" s="113">
        <f>+LN(Prices!F751/Prices!F750)</f>
        <v>7.2203601415089737E-4</v>
      </c>
      <c r="G754" s="113">
        <f>+LN(Prices!G751/Prices!G750)</f>
        <v>1.5642777070453542E-2</v>
      </c>
      <c r="H754" s="113">
        <f>+LN(Prices!H751/Prices!H750)</f>
        <v>4.0671128762591593E-3</v>
      </c>
      <c r="I754" s="113">
        <f>+LN(Prices!I751/Prices!I750)</f>
        <v>-1.4954815569162337E-2</v>
      </c>
      <c r="J754" s="113">
        <f>+LN(Prices!J751/Prices!J750)</f>
        <v>-1.5134432418237946E-2</v>
      </c>
      <c r="K754" s="114">
        <f>+LN(Prices!K751/Prices!K750)</f>
        <v>-8.6750315182549231E-3</v>
      </c>
      <c r="L754" s="118">
        <f>+LN(Prices!L751/Prices!L750)</f>
        <v>-3.2828997273344779E-3</v>
      </c>
      <c r="M754" s="118">
        <f t="array" ref="M754">+MMULT(B754:K754,w)</f>
        <v>-4.7323534358728993E-3</v>
      </c>
      <c r="P754">
        <v>20061219</v>
      </c>
      <c r="Q754" s="113">
        <v>1.6000000000000001E-3</v>
      </c>
      <c r="R754" s="113">
        <v>-1.1999999999999999E-3</v>
      </c>
      <c r="S754" s="113">
        <v>1.4000000000000002E-3</v>
      </c>
    </row>
    <row r="755" spans="1:19" x14ac:dyDescent="0.35">
      <c r="A755" s="110">
        <v>39071</v>
      </c>
      <c r="B755" s="112">
        <f>+LN(Prices!B752/Prices!B751)</f>
        <v>3.3285594961922839E-3</v>
      </c>
      <c r="C755" s="113">
        <f>+LN(Prices!C752/Prices!C751)</f>
        <v>-1.8121924989808368E-2</v>
      </c>
      <c r="D755" s="113">
        <f>+LN(Prices!D752/Prices!D751)</f>
        <v>-3.1541076137343374E-2</v>
      </c>
      <c r="E755" s="113">
        <f>+LN(Prices!E752/Prices!E751)</f>
        <v>0</v>
      </c>
      <c r="F755" s="113">
        <f>+LN(Prices!F752/Prices!F751)</f>
        <v>-8.7230349861260707E-3</v>
      </c>
      <c r="G755" s="113">
        <f>+LN(Prices!G752/Prices!G751)</f>
        <v>1.1025470011707861E-2</v>
      </c>
      <c r="H755" s="113">
        <f>+LN(Prices!H752/Prices!H751)</f>
        <v>1.4856121144569323E-2</v>
      </c>
      <c r="I755" s="113">
        <f>+LN(Prices!I752/Prices!I751)</f>
        <v>-4.6867892227124676E-3</v>
      </c>
      <c r="J755" s="113">
        <f>+LN(Prices!J752/Prices!J751)</f>
        <v>9.6574675633184521E-3</v>
      </c>
      <c r="K755" s="114">
        <f>+LN(Prices!K752/Prices!K751)</f>
        <v>-2.9105445835007153E-3</v>
      </c>
      <c r="L755" s="118">
        <f>+LN(Prices!L752/Prices!L751)</f>
        <v>-4.0414981589999609E-3</v>
      </c>
      <c r="M755" s="118">
        <f t="array" ref="M755">+MMULT(B755:K755,w)</f>
        <v>-2.7115751703703081E-3</v>
      </c>
      <c r="P755">
        <v>20061220</v>
      </c>
      <c r="Q755" s="113">
        <v>-1.1999999999999999E-3</v>
      </c>
      <c r="R755" s="113">
        <v>5.8999999999999999E-3</v>
      </c>
      <c r="S755" s="113">
        <v>-8.9999999999999998E-4</v>
      </c>
    </row>
    <row r="756" spans="1:19" x14ac:dyDescent="0.35">
      <c r="A756" s="110">
        <v>39072</v>
      </c>
      <c r="B756" s="112">
        <f>+LN(Prices!B753/Prices!B752)</f>
        <v>-3.6600284859105233E-3</v>
      </c>
      <c r="C756" s="113">
        <f>+LN(Prices!C753/Prices!C752)</f>
        <v>-2.2187135701161462E-2</v>
      </c>
      <c r="D756" s="113">
        <f>+LN(Prices!D753/Prices!D752)</f>
        <v>-4.3078194677348535E-3</v>
      </c>
      <c r="E756" s="113">
        <f>+LN(Prices!E753/Prices!E752)</f>
        <v>0</v>
      </c>
      <c r="F756" s="113">
        <f>+LN(Prices!F753/Prices!F752)</f>
        <v>-3.659183392724254E-3</v>
      </c>
      <c r="G756" s="113">
        <f>+LN(Prices!G753/Prices!G752)</f>
        <v>-2.1053409197832381E-2</v>
      </c>
      <c r="H756" s="113">
        <f>+LN(Prices!H753/Prices!H752)</f>
        <v>-3.0037569518283277E-3</v>
      </c>
      <c r="I756" s="113">
        <f>+LN(Prices!I753/Prices!I752)</f>
        <v>5.9856057113445967E-3</v>
      </c>
      <c r="J756" s="113">
        <f>+LN(Prices!J753/Prices!J752)</f>
        <v>-4.2062275173452512E-2</v>
      </c>
      <c r="K756" s="114">
        <f>+LN(Prices!K753/Prices!K752)</f>
        <v>-1.1226843001809371E-2</v>
      </c>
      <c r="L756" s="118">
        <f>+LN(Prices!L753/Prices!L752)</f>
        <v>-6.5685016933740006E-3</v>
      </c>
      <c r="M756" s="118">
        <f t="array" ref="M756">+MMULT(B756:K756,w)</f>
        <v>-1.0517484566110909E-2</v>
      </c>
      <c r="P756">
        <v>20061221</v>
      </c>
      <c r="Q756" s="113">
        <v>-3.8E-3</v>
      </c>
      <c r="R756" s="113">
        <v>2.0000000000000001E-4</v>
      </c>
      <c r="S756" s="113">
        <v>3.0999999999999999E-3</v>
      </c>
    </row>
    <row r="757" spans="1:19" x14ac:dyDescent="0.35">
      <c r="A757" s="110">
        <v>39073</v>
      </c>
      <c r="B757" s="112">
        <f>+LN(Prices!B754/Prices!B753)</f>
        <v>-1.1404500975485319E-2</v>
      </c>
      <c r="C757" s="113">
        <f>+LN(Prices!C754/Prices!C753)</f>
        <v>-8.4789716300323632E-3</v>
      </c>
      <c r="D757" s="113">
        <f>+LN(Prices!D754/Prices!D753)</f>
        <v>2.7434859457508339E-3</v>
      </c>
      <c r="E757" s="113">
        <f>+LN(Prices!E754/Prices!E753)</f>
        <v>5.8555408956763191E-4</v>
      </c>
      <c r="F757" s="113">
        <f>+LN(Prices!F754/Prices!F753)</f>
        <v>-1.3277723707850528E-2</v>
      </c>
      <c r="G757" s="113">
        <f>+LN(Prices!G754/Prices!G753)</f>
        <v>-2.2269272789466228E-2</v>
      </c>
      <c r="H757" s="113">
        <f>+LN(Prices!H754/Prices!H753)</f>
        <v>8.7358598741685209E-3</v>
      </c>
      <c r="I757" s="113">
        <f>+LN(Prices!I754/Prices!I753)</f>
        <v>-1.9123251056432335E-2</v>
      </c>
      <c r="J757" s="113">
        <f>+LN(Prices!J754/Prices!J753)</f>
        <v>-8.6290084801258007E-3</v>
      </c>
      <c r="K757" s="114">
        <f>+LN(Prices!K754/Prices!K753)</f>
        <v>-1.4340122885605978E-2</v>
      </c>
      <c r="L757" s="118">
        <f>+LN(Prices!L754/Prices!L753)</f>
        <v>-1.0054453401254743E-2</v>
      </c>
      <c r="M757" s="118">
        <f t="array" ref="M757">+MMULT(B757:K757,w)</f>
        <v>-8.5457951615511563E-3</v>
      </c>
      <c r="P757">
        <v>20061222</v>
      </c>
      <c r="Q757" s="113">
        <v>-4.7999999999999996E-3</v>
      </c>
      <c r="R757" s="113">
        <v>2.8999999999999998E-3</v>
      </c>
      <c r="S757" s="113">
        <v>7.000000000000001E-4</v>
      </c>
    </row>
    <row r="758" spans="1:19" x14ac:dyDescent="0.35">
      <c r="A758" s="110">
        <v>39077</v>
      </c>
      <c r="B758" s="112">
        <f>+LN(Prices!B755/Prices!B754)</f>
        <v>1.1735969965203433E-2</v>
      </c>
      <c r="C758" s="113">
        <f>+LN(Prices!C755/Prices!C754)</f>
        <v>-8.4340882632799857E-3</v>
      </c>
      <c r="D758" s="113">
        <f>+LN(Prices!D755/Prices!D754)</f>
        <v>-3.9215736531818023E-3</v>
      </c>
      <c r="E758" s="113">
        <f>+LN(Prices!E755/Prices!E754)</f>
        <v>1.163925824905351E-3</v>
      </c>
      <c r="F758" s="113">
        <f>+LN(Prices!F755/Prices!F754)</f>
        <v>9.6091314768461909E-3</v>
      </c>
      <c r="G758" s="113">
        <f>+LN(Prices!G755/Prices!G754)</f>
        <v>2.4133901336429869E-2</v>
      </c>
      <c r="H758" s="113">
        <f>+LN(Prices!H755/Prices!H754)</f>
        <v>-1.0994613501091832E-2</v>
      </c>
      <c r="I758" s="113">
        <f>+LN(Prices!I755/Prices!I754)</f>
        <v>-5.0402086605226661E-3</v>
      </c>
      <c r="J758" s="113">
        <f>+LN(Prices!J755/Prices!J754)</f>
        <v>-8.2185620924854381E-3</v>
      </c>
      <c r="K758" s="114">
        <f>+LN(Prices!K755/Prices!K754)</f>
        <v>3.4794106800883923E-3</v>
      </c>
      <c r="L758" s="118">
        <f>+LN(Prices!L755/Prices!L754)</f>
        <v>2.8211179822360327E-3</v>
      </c>
      <c r="M758" s="118">
        <f t="array" ref="M758">+MMULT(B758:K758,w)</f>
        <v>1.3513293112911516E-3</v>
      </c>
      <c r="P758">
        <v>20061226</v>
      </c>
      <c r="Q758" s="113">
        <v>4.4000000000000003E-3</v>
      </c>
      <c r="R758" s="113">
        <v>3.5999999999999999E-3</v>
      </c>
      <c r="S758" s="113">
        <v>3.7000000000000002E-3</v>
      </c>
    </row>
    <row r="759" spans="1:19" x14ac:dyDescent="0.35">
      <c r="A759" s="110">
        <v>39078</v>
      </c>
      <c r="B759" s="112">
        <f>+LN(Prices!B756/Prices!B755)</f>
        <v>1.0017261655598365E-3</v>
      </c>
      <c r="C759" s="113">
        <f>+LN(Prices!C756/Prices!C755)</f>
        <v>1.2640626991934943E-4</v>
      </c>
      <c r="D759" s="113">
        <f>+LN(Prices!D756/Prices!D755)</f>
        <v>1.1718884113213479E-2</v>
      </c>
      <c r="E759" s="113">
        <f>+LN(Prices!E756/Prices!E755)</f>
        <v>-1.7494799144730493E-3</v>
      </c>
      <c r="F759" s="113">
        <f>+LN(Prices!F756/Prices!F755)</f>
        <v>4.037923304375907E-3</v>
      </c>
      <c r="G759" s="113">
        <f>+LN(Prices!G756/Prices!G755)</f>
        <v>-1.3126008819502707E-2</v>
      </c>
      <c r="H759" s="113">
        <f>+LN(Prices!H756/Prices!H755)</f>
        <v>1.2236386912863923E-2</v>
      </c>
      <c r="I759" s="113">
        <f>+LN(Prices!I756/Prices!I755)</f>
        <v>-1.3275776685041109E-3</v>
      </c>
      <c r="J759" s="113">
        <f>+LN(Prices!J756/Prices!J755)</f>
        <v>4.8426244757879908E-3</v>
      </c>
      <c r="K759" s="114">
        <f>+LN(Prices!K756/Prices!K755)</f>
        <v>1.2330348844469863E-2</v>
      </c>
      <c r="L759" s="118">
        <f>+LN(Prices!L756/Prices!L755)</f>
        <v>5.6071299264759036E-3</v>
      </c>
      <c r="M759" s="118">
        <f t="array" ref="M759">+MMULT(B759:K759,w)</f>
        <v>3.0091233683710488E-3</v>
      </c>
      <c r="P759">
        <v>20061227</v>
      </c>
      <c r="Q759" s="113">
        <v>7.4000000000000003E-3</v>
      </c>
      <c r="R759" s="113">
        <v>5.1000000000000004E-3</v>
      </c>
      <c r="S759" s="113">
        <v>-2.9999999999999997E-4</v>
      </c>
    </row>
    <row r="760" spans="1:19" x14ac:dyDescent="0.35">
      <c r="A760" s="110">
        <v>39079</v>
      </c>
      <c r="B760" s="112">
        <f>+LN(Prices!B757/Prices!B756)</f>
        <v>-1.3331951552781123E-3</v>
      </c>
      <c r="C760" s="113">
        <f>+LN(Prices!C757/Prices!C756)</f>
        <v>-8.0040674052929313E-3</v>
      </c>
      <c r="D760" s="113">
        <f>+LN(Prices!D757/Prices!D756)</f>
        <v>-1.5261497540719997E-2</v>
      </c>
      <c r="E760" s="113">
        <f>+LN(Prices!E757/Prices!E756)</f>
        <v>5.82790923239039E-3</v>
      </c>
      <c r="F760" s="113">
        <f>+LN(Prices!F757/Prices!F756)</f>
        <v>4.3854010628912249E-3</v>
      </c>
      <c r="G760" s="113">
        <f>+LN(Prices!G757/Prices!G756)</f>
        <v>-1.4831988955330539E-2</v>
      </c>
      <c r="H760" s="113">
        <f>+LN(Prices!H757/Prices!H756)</f>
        <v>-1.987578294073253E-3</v>
      </c>
      <c r="I760" s="113">
        <f>+LN(Prices!I757/Prices!I756)</f>
        <v>3.1874535084492248E-3</v>
      </c>
      <c r="J760" s="113">
        <f>+LN(Prices!J757/Prices!J756)</f>
        <v>-6.2999966064575278E-3</v>
      </c>
      <c r="K760" s="114">
        <f>+LN(Prices!K757/Prices!K756)</f>
        <v>9.8064024298439982E-4</v>
      </c>
      <c r="L760" s="118">
        <f>+LN(Prices!L757/Prices!L756)</f>
        <v>-2.5380796341012849E-3</v>
      </c>
      <c r="M760" s="118">
        <f t="array" ref="M760">+MMULT(B760:K760,w)</f>
        <v>-3.3336919910437121E-3</v>
      </c>
      <c r="P760">
        <v>20061228</v>
      </c>
      <c r="Q760" s="113">
        <v>-1.8E-3</v>
      </c>
      <c r="R760" s="113">
        <v>-1.9E-3</v>
      </c>
      <c r="S760" s="113">
        <v>2.0000000000000001E-4</v>
      </c>
    </row>
    <row r="761" spans="1:19" x14ac:dyDescent="0.35">
      <c r="A761" s="110">
        <v>39080</v>
      </c>
      <c r="B761" s="112">
        <f>+LN(Prices!B758/Prices!B757)</f>
        <v>-4.0102832123752466E-3</v>
      </c>
      <c r="C761" s="113">
        <f>+LN(Prices!C758/Prices!C757)</f>
        <v>4.7923893643766514E-2</v>
      </c>
      <c r="D761" s="113">
        <f>+LN(Prices!D758/Prices!D757)</f>
        <v>7.0727210353680146E-3</v>
      </c>
      <c r="E761" s="113">
        <f>+LN(Prices!E758/Prices!E757)</f>
        <v>-3.4938984488125926E-3</v>
      </c>
      <c r="F761" s="113">
        <f>+LN(Prices!F758/Prices!F757)</f>
        <v>-3.2862441739620915E-3</v>
      </c>
      <c r="G761" s="113">
        <f>+LN(Prices!G758/Prices!G757)</f>
        <v>-9.2379409849363617E-3</v>
      </c>
      <c r="H761" s="113">
        <f>+LN(Prices!H758/Prices!H757)</f>
        <v>-1.8828220314713415E-2</v>
      </c>
      <c r="I761" s="113">
        <f>+LN(Prices!I758/Prices!I757)</f>
        <v>2.6509792511710509E-3</v>
      </c>
      <c r="J761" s="113">
        <f>+LN(Prices!J758/Prices!J757)</f>
        <v>-1.0752791776261737E-2</v>
      </c>
      <c r="K761" s="114">
        <f>+LN(Prices!K758/Prices!K757)</f>
        <v>-8.3568128795878226E-3</v>
      </c>
      <c r="L761" s="118">
        <f>+LN(Prices!L758/Prices!L757)</f>
        <v>-1.160462494843046E-3</v>
      </c>
      <c r="M761" s="118">
        <f t="array" ref="M761">+MMULT(B761:K761,w)</f>
        <v>-3.1859786034368637E-5</v>
      </c>
      <c r="P761">
        <v>20061229</v>
      </c>
      <c r="Q761" s="113">
        <v>-5.1000000000000004E-3</v>
      </c>
      <c r="R761" s="113">
        <v>-2.8999999999999998E-3</v>
      </c>
      <c r="S761" s="113">
        <v>-7.000000000000001E-4</v>
      </c>
    </row>
    <row r="762" spans="1:19" x14ac:dyDescent="0.35">
      <c r="A762" s="110">
        <v>39085</v>
      </c>
      <c r="B762" s="112">
        <f>+LN(Prices!B759/Prices!B758)</f>
        <v>0</v>
      </c>
      <c r="C762" s="113">
        <f>+LN(Prices!C759/Prices!C758)</f>
        <v>-1.2333712261881177E-2</v>
      </c>
      <c r="D762" s="113">
        <f>+LN(Prices!D759/Prices!D758)</f>
        <v>2.7370496070405568E-3</v>
      </c>
      <c r="E762" s="113">
        <f>+LN(Prices!E759/Prices!E758)</f>
        <v>2.1360791730379757E-2</v>
      </c>
      <c r="F762" s="113">
        <f>+LN(Prices!F759/Prices!F758)</f>
        <v>1.4527965633941219E-2</v>
      </c>
      <c r="G762" s="113">
        <f>+LN(Prices!G759/Prices!G758)</f>
        <v>2.8589711645886424E-2</v>
      </c>
      <c r="H762" s="113">
        <f>+LN(Prices!H759/Prices!H758)</f>
        <v>-1.944790055873314E-2</v>
      </c>
      <c r="I762" s="113">
        <f>+LN(Prices!I759/Prices!I758)</f>
        <v>-8.7719993260836054E-3</v>
      </c>
      <c r="J762" s="113">
        <f>+LN(Prices!J759/Prices!J758)</f>
        <v>-4.1641330903657604E-2</v>
      </c>
      <c r="K762" s="114">
        <f>+LN(Prices!K759/Prices!K758)</f>
        <v>4.9234887854444666E-3</v>
      </c>
      <c r="L762" s="118">
        <f>+LN(Prices!L759/Prices!L758)</f>
        <v>1.4048980347133992E-3</v>
      </c>
      <c r="M762" s="118">
        <f t="array" ref="M762">+MMULT(B762:K762,w)</f>
        <v>-1.0055935647663098E-3</v>
      </c>
      <c r="P762">
        <v>20070103</v>
      </c>
      <c r="Q762" s="113">
        <v>-4.0000000000000002E-4</v>
      </c>
      <c r="R762" s="113">
        <v>8.0000000000000004E-4</v>
      </c>
      <c r="S762" s="113">
        <v>-1.1000000000000001E-3</v>
      </c>
    </row>
    <row r="763" spans="1:19" x14ac:dyDescent="0.35">
      <c r="A763" s="110">
        <v>39086</v>
      </c>
      <c r="B763" s="112">
        <f>+LN(Prices!B760/Prices!B759)</f>
        <v>-1.6777180553193556E-3</v>
      </c>
      <c r="C763" s="113">
        <f>+LN(Prices!C760/Prices!C759)</f>
        <v>2.1951412380888838E-2</v>
      </c>
      <c r="D763" s="113">
        <f>+LN(Prices!D760/Prices!D759)</f>
        <v>4.7282920743439809E-2</v>
      </c>
      <c r="E763" s="113">
        <f>+LN(Prices!E760/Prices!E759)</f>
        <v>9.6593055994413906E-3</v>
      </c>
      <c r="F763" s="113">
        <f>+LN(Prices!F760/Prices!F759)</f>
        <v>2.5984301230042549E-2</v>
      </c>
      <c r="G763" s="113">
        <f>+LN(Prices!G760/Prices!G759)</f>
        <v>-4.8508354952405575E-2</v>
      </c>
      <c r="H763" s="113">
        <f>+LN(Prices!H760/Prices!H759)</f>
        <v>5.1546505886644221E-3</v>
      </c>
      <c r="I763" s="113">
        <f>+LN(Prices!I760/Prices!I759)</f>
        <v>4.4127097527280099E-2</v>
      </c>
      <c r="J763" s="113">
        <f>+LN(Prices!J760/Prices!J759)</f>
        <v>1.3737178629527816E-2</v>
      </c>
      <c r="K763" s="114">
        <f>+LN(Prices!K760/Prices!K759)</f>
        <v>3.9502817965400609E-2</v>
      </c>
      <c r="L763" s="118">
        <f>+LN(Prices!L760/Prices!L759)</f>
        <v>1.8884207736020019E-2</v>
      </c>
      <c r="M763" s="118">
        <f t="array" ref="M763">+MMULT(B763:K763,w)</f>
        <v>1.5721361165696057E-2</v>
      </c>
      <c r="P763">
        <v>20070104</v>
      </c>
      <c r="Q763" s="113">
        <v>1.6000000000000001E-3</v>
      </c>
      <c r="R763" s="113">
        <v>2.5000000000000001E-3</v>
      </c>
      <c r="S763" s="113">
        <v>-6.5000000000000006E-3</v>
      </c>
    </row>
    <row r="764" spans="1:19" x14ac:dyDescent="0.35">
      <c r="A764" s="110">
        <v>39087</v>
      </c>
      <c r="B764" s="112">
        <f>+LN(Prices!B761/Prices!B760)</f>
        <v>-5.7164997077906524E-3</v>
      </c>
      <c r="C764" s="113">
        <f>+LN(Prices!C761/Prices!C760)</f>
        <v>-7.1483384285659958E-3</v>
      </c>
      <c r="D764" s="113">
        <f>+LN(Prices!D761/Prices!D760)</f>
        <v>3.2609593931811752E-2</v>
      </c>
      <c r="E764" s="113">
        <f>+LN(Prices!E761/Prices!E760)</f>
        <v>-2.2626402534404563E-3</v>
      </c>
      <c r="F764" s="113">
        <f>+LN(Prices!F761/Prices!F760)</f>
        <v>3.5030112781786596E-4</v>
      </c>
      <c r="G764" s="113">
        <f>+LN(Prices!G761/Prices!G760)</f>
        <v>-2.153193233348262E-2</v>
      </c>
      <c r="H764" s="113">
        <f>+LN(Prices!H761/Prices!H760)</f>
        <v>-1.3718346365539653E-2</v>
      </c>
      <c r="I764" s="113">
        <f>+LN(Prices!I761/Prices!I760)</f>
        <v>-1.18190735860822E-2</v>
      </c>
      <c r="J764" s="113">
        <f>+LN(Prices!J761/Prices!J760)</f>
        <v>-4.0506384498454192E-3</v>
      </c>
      <c r="K764" s="114">
        <f>+LN(Prices!K761/Prices!K760)</f>
        <v>-3.3114909940987524E-3</v>
      </c>
      <c r="L764" s="118">
        <f>+LN(Prices!L761/Prices!L760)</f>
        <v>-4.2535298228259964E-3</v>
      </c>
      <c r="M764" s="118">
        <f t="array" ref="M764">+MMULT(B764:K764,w)</f>
        <v>-3.6599065059216137E-3</v>
      </c>
      <c r="P764">
        <v>20070105</v>
      </c>
      <c r="Q764" s="113">
        <v>-7.3000000000000001E-3</v>
      </c>
      <c r="R764" s="113">
        <v>-9.1999999999999998E-3</v>
      </c>
      <c r="S764" s="113">
        <v>-3.2000000000000002E-3</v>
      </c>
    </row>
    <row r="765" spans="1:19" x14ac:dyDescent="0.35">
      <c r="A765" s="110">
        <v>39090</v>
      </c>
      <c r="B765" s="112">
        <f>+LN(Prices!B762/Prices!B761)</f>
        <v>9.7335031851083238E-3</v>
      </c>
      <c r="C765" s="113">
        <f>+LN(Prices!C762/Prices!C761)</f>
        <v>4.9291163095853043E-3</v>
      </c>
      <c r="D765" s="113">
        <f>+LN(Prices!D762/Prices!D761)</f>
        <v>6.4678630074863578E-3</v>
      </c>
      <c r="E765" s="113">
        <f>+LN(Prices!E762/Prices!E761)</f>
        <v>1.2390495717951583E-2</v>
      </c>
      <c r="F765" s="113">
        <f>+LN(Prices!F762/Prices!F761)</f>
        <v>5.6073299165412087E-3</v>
      </c>
      <c r="G765" s="113">
        <f>+LN(Prices!G762/Prices!G761)</f>
        <v>-4.0301506593058881E-2</v>
      </c>
      <c r="H765" s="113">
        <f>+LN(Prices!H762/Prices!H761)</f>
        <v>-2.293497128249581E-2</v>
      </c>
      <c r="I765" s="113">
        <f>+LN(Prices!I762/Prices!I761)</f>
        <v>-1.1175644802198697E-2</v>
      </c>
      <c r="J765" s="113">
        <f>+LN(Prices!J762/Prices!J761)</f>
        <v>-1.2251301780520628E-2</v>
      </c>
      <c r="K765" s="114">
        <f>+LN(Prices!K762/Prices!K761)</f>
        <v>-4.2746751618273383E-3</v>
      </c>
      <c r="L765" s="118">
        <f>+LN(Prices!L762/Prices!L761)</f>
        <v>1.0301083644264682E-3</v>
      </c>
      <c r="M765" s="118">
        <f t="array" ref="M765">+MMULT(B765:K765,w)</f>
        <v>-5.1809791483428567E-3</v>
      </c>
      <c r="P765">
        <v>20070108</v>
      </c>
      <c r="Q765" s="113">
        <v>2.3999999999999998E-3</v>
      </c>
      <c r="R765" s="113">
        <v>-5.9999999999999995E-4</v>
      </c>
      <c r="S765" s="113">
        <v>4.0000000000000002E-4</v>
      </c>
    </row>
    <row r="766" spans="1:19" x14ac:dyDescent="0.35">
      <c r="A766" s="110">
        <v>39091</v>
      </c>
      <c r="B766" s="112">
        <f>+LN(Prices!B763/Prices!B762)</f>
        <v>1.0037330912903634E-3</v>
      </c>
      <c r="C766" s="113">
        <f>+LN(Prices!C763/Prices!C762)</f>
        <v>7.979361460949036E-2</v>
      </c>
      <c r="D766" s="113">
        <f>+LN(Prices!D763/Prices!D762)</f>
        <v>-1.2252405529016115E-2</v>
      </c>
      <c r="E766" s="113">
        <f>+LN(Prices!E763/Prices!E762)</f>
        <v>-2.2398146595294364E-3</v>
      </c>
      <c r="F766" s="113">
        <f>+LN(Prices!F763/Prices!F762)</f>
        <v>-5.6073299165412781E-3</v>
      </c>
      <c r="G766" s="113">
        <f>+LN(Prices!G763/Prices!G762)</f>
        <v>6.6917857409525376E-3</v>
      </c>
      <c r="H766" s="113">
        <f>+LN(Prices!H763/Prices!H762)</f>
        <v>7.4389290969984279E-3</v>
      </c>
      <c r="I766" s="113">
        <f>+LN(Prices!I763/Prices!I762)</f>
        <v>-1.1040525436640754E-2</v>
      </c>
      <c r="J766" s="113">
        <f>+LN(Prices!J763/Prices!J762)</f>
        <v>9.2025189311619199E-3</v>
      </c>
      <c r="K766" s="114">
        <f>+LN(Prices!K763/Prices!K762)</f>
        <v>9.5218175063167148E-4</v>
      </c>
      <c r="L766" s="118">
        <f>+LN(Prices!L763/Prices!L762)</f>
        <v>4.7393585921057793E-3</v>
      </c>
      <c r="M766" s="118">
        <f t="array" ref="M766">+MMULT(B766:K766,w)</f>
        <v>7.39426876787977E-3</v>
      </c>
      <c r="P766">
        <v>20070109</v>
      </c>
      <c r="Q766" s="113">
        <v>0</v>
      </c>
      <c r="R766" s="113">
        <v>2.7000000000000001E-3</v>
      </c>
      <c r="S766" s="113">
        <v>-1.5E-3</v>
      </c>
    </row>
    <row r="767" spans="1:19" x14ac:dyDescent="0.35">
      <c r="A767" s="110">
        <v>39092</v>
      </c>
      <c r="B767" s="112">
        <f>+LN(Prices!B764/Prices!B763)</f>
        <v>-1.006277082526095E-2</v>
      </c>
      <c r="C767" s="113">
        <f>+LN(Prices!C764/Prices!C763)</f>
        <v>4.6745864243929632E-2</v>
      </c>
      <c r="D767" s="113">
        <f>+LN(Prices!D764/Prices!D763)</f>
        <v>3.9806250400419789E-2</v>
      </c>
      <c r="E767" s="113">
        <f>+LN(Prices!E764/Prices!E763)</f>
        <v>-2.8083249094947795E-3</v>
      </c>
      <c r="F767" s="113">
        <f>+LN(Prices!F764/Prices!F763)</f>
        <v>7.3510428599368616E-3</v>
      </c>
      <c r="G767" s="113">
        <f>+LN(Prices!G764/Prices!G763)</f>
        <v>3.3291749433775352E-3</v>
      </c>
      <c r="H767" s="113">
        <f>+LN(Prices!H764/Prices!H763)</f>
        <v>-1.6816090909595387E-2</v>
      </c>
      <c r="I767" s="113">
        <f>+LN(Prices!I764/Prices!I763)</f>
        <v>1.8592311239004643E-2</v>
      </c>
      <c r="J767" s="113">
        <f>+LN(Prices!J764/Prices!J763)</f>
        <v>1.8154810280371959E-2</v>
      </c>
      <c r="K767" s="114">
        <f>+LN(Prices!K764/Prices!K763)</f>
        <v>2.3034844166099723E-2</v>
      </c>
      <c r="L767" s="118">
        <f>+LN(Prices!L764/Prices!L763)</f>
        <v>1.1362940593613743E-2</v>
      </c>
      <c r="M767" s="118">
        <f t="array" ref="M767">+MMULT(B767:K767,w)</f>
        <v>1.2732711148878901E-2</v>
      </c>
      <c r="P767">
        <v>20070110</v>
      </c>
      <c r="Q767" s="113">
        <v>2.3E-3</v>
      </c>
      <c r="R767" s="113">
        <v>-7.000000000000001E-4</v>
      </c>
      <c r="S767" s="113">
        <v>-2.5000000000000001E-3</v>
      </c>
    </row>
    <row r="768" spans="1:19" x14ac:dyDescent="0.35">
      <c r="A768" s="110">
        <v>39093</v>
      </c>
      <c r="B768" s="112">
        <f>+LN(Prices!B765/Prices!B764)</f>
        <v>3.4459761849641363E-2</v>
      </c>
      <c r="C768" s="113">
        <f>+LN(Prices!C765/Prices!C764)</f>
        <v>-1.2444998683287554E-2</v>
      </c>
      <c r="D768" s="113">
        <f>+LN(Prices!D765/Prices!D764)</f>
        <v>1.7271586508660716E-2</v>
      </c>
      <c r="E768" s="113">
        <f>+LN(Prices!E765/Prices!E764)</f>
        <v>-2.1620745695797326E-2</v>
      </c>
      <c r="F768" s="113">
        <f>+LN(Prices!F765/Prices!F764)</f>
        <v>3.4761416705859308E-4</v>
      </c>
      <c r="G768" s="113">
        <f>+LN(Prices!G765/Prices!G764)</f>
        <v>7.0379094061330172E-3</v>
      </c>
      <c r="H768" s="113">
        <f>+LN(Prices!H765/Prices!H764)</f>
        <v>6.7069332567180799E-3</v>
      </c>
      <c r="I768" s="113">
        <f>+LN(Prices!I765/Prices!I764)</f>
        <v>2.3837850116299061E-2</v>
      </c>
      <c r="J768" s="113">
        <f>+LN(Prices!J765/Prices!J764)</f>
        <v>8.4598663298207644E-3</v>
      </c>
      <c r="K768" s="114">
        <f>+LN(Prices!K765/Prices!K764)</f>
        <v>1.8412791908628413E-2</v>
      </c>
      <c r="L768" s="118">
        <f>+LN(Prices!L765/Prices!L764)</f>
        <v>1.0249308431122938E-2</v>
      </c>
      <c r="M768" s="118">
        <f t="array" ref="M768">+MMULT(B768:K768,w)</f>
        <v>8.2468569163875148E-3</v>
      </c>
      <c r="P768">
        <v>20070111</v>
      </c>
      <c r="Q768" s="113">
        <v>7.4000000000000003E-3</v>
      </c>
      <c r="R768" s="113">
        <v>5.6000000000000008E-3</v>
      </c>
      <c r="S768" s="113">
        <v>-3.0000000000000001E-3</v>
      </c>
    </row>
    <row r="769" spans="1:19" x14ac:dyDescent="0.35">
      <c r="A769" s="110">
        <v>39094</v>
      </c>
      <c r="B769" s="112">
        <f>+LN(Prices!B766/Prices!B765)</f>
        <v>1.6476162895786028E-2</v>
      </c>
      <c r="C769" s="113">
        <f>+LN(Prices!C766/Prices!C765)</f>
        <v>-1.2391789771535091E-2</v>
      </c>
      <c r="D769" s="113">
        <f>+LN(Prices!D766/Prices!D765)</f>
        <v>8.5252008233596271E-3</v>
      </c>
      <c r="E769" s="113">
        <f>+LN(Prices!E766/Prices!E765)</f>
        <v>6.309550497418796E-3</v>
      </c>
      <c r="F769" s="113">
        <f>+LN(Prices!F766/Prices!F765)</f>
        <v>7.9846893799116626E-3</v>
      </c>
      <c r="G769" s="113">
        <f>+LN(Prices!G766/Prices!G765)</f>
        <v>-6.5198805083646547E-2</v>
      </c>
      <c r="H769" s="113">
        <f>+LN(Prices!H766/Prices!H765)</f>
        <v>2.1164811192043331E-2</v>
      </c>
      <c r="I769" s="113">
        <f>+LN(Prices!I766/Prices!I765)</f>
        <v>3.5386463313535231E-3</v>
      </c>
      <c r="J769" s="113">
        <f>+LN(Prices!J766/Prices!J765)</f>
        <v>-9.9979139758640367E-2</v>
      </c>
      <c r="K769" s="114">
        <f>+LN(Prices!K766/Prices!K765)</f>
        <v>9.5388758101146668E-3</v>
      </c>
      <c r="L769" s="118">
        <f>+LN(Prices!L766/Prices!L765)</f>
        <v>5.4081068417219207E-3</v>
      </c>
      <c r="M769" s="118">
        <f t="array" ref="M769">+MMULT(B769:K769,w)</f>
        <v>-1.0403179768383437E-2</v>
      </c>
      <c r="P769">
        <v>20070112</v>
      </c>
      <c r="Q769" s="113">
        <v>5.0000000000000001E-3</v>
      </c>
      <c r="R769" s="113">
        <v>1.8E-3</v>
      </c>
      <c r="S769" s="113">
        <v>-1.4000000000000002E-3</v>
      </c>
    </row>
    <row r="770" spans="1:19" x14ac:dyDescent="0.35">
      <c r="A770" s="110">
        <v>39098</v>
      </c>
      <c r="B770" s="112">
        <f>+LN(Prices!B767/Prices!B766)</f>
        <v>-1.6012506229289992E-3</v>
      </c>
      <c r="C770" s="113">
        <f>+LN(Prices!C767/Prices!C766)</f>
        <v>2.5868177660546835E-2</v>
      </c>
      <c r="D770" s="113">
        <f>+LN(Prices!D767/Prices!D766)</f>
        <v>-5.4477492579535873E-3</v>
      </c>
      <c r="E770" s="113">
        <f>+LN(Prices!E767/Prices!E766)</f>
        <v>-1.1494483898650779E-2</v>
      </c>
      <c r="F770" s="113">
        <f>+LN(Prices!F767/Prices!F766)</f>
        <v>-3.0901199999441541E-2</v>
      </c>
      <c r="G770" s="113">
        <f>+LN(Prices!G767/Prices!G766)</f>
        <v>1.3201322049228162E-3</v>
      </c>
      <c r="H770" s="113">
        <f>+LN(Prices!H767/Prices!H766)</f>
        <v>1.1969958167655248E-2</v>
      </c>
      <c r="I770" s="113">
        <f>+LN(Prices!I767/Prices!I766)</f>
        <v>-3.7920923343114214E-3</v>
      </c>
      <c r="J770" s="113">
        <f>+LN(Prices!J767/Prices!J766)</f>
        <v>-7.1448504000628322E-3</v>
      </c>
      <c r="K770" s="114">
        <f>+LN(Prices!K767/Prices!K766)</f>
        <v>7.6495924168710093E-3</v>
      </c>
      <c r="L770" s="118">
        <f>+LN(Prices!L767/Prices!L766)</f>
        <v>-1.2855110591233449E-3</v>
      </c>
      <c r="M770" s="118">
        <f t="array" ref="M770">+MMULT(B770:K770,w)</f>
        <v>-1.3573766063353252E-3</v>
      </c>
      <c r="P770">
        <v>20070116</v>
      </c>
      <c r="Q770" s="113">
        <v>0</v>
      </c>
      <c r="R770" s="113">
        <v>-2.5999999999999999E-3</v>
      </c>
      <c r="S770" s="113">
        <v>4.0000000000000002E-4</v>
      </c>
    </row>
    <row r="771" spans="1:19" x14ac:dyDescent="0.35">
      <c r="A771" s="110">
        <v>39099</v>
      </c>
      <c r="B771" s="112">
        <f>+LN(Prices!B768/Prices!B767)</f>
        <v>-1.9272016350970788E-3</v>
      </c>
      <c r="C771" s="113">
        <f>+LN(Prices!C768/Prices!C767)</f>
        <v>-2.2389481147137815E-2</v>
      </c>
      <c r="D771" s="113">
        <f>+LN(Prices!D768/Prices!D767)</f>
        <v>-8.2276775417218211E-3</v>
      </c>
      <c r="E771" s="113">
        <f>+LN(Prices!E768/Prices!E767)</f>
        <v>1.2632486375744946E-2</v>
      </c>
      <c r="F771" s="113">
        <f>+LN(Prices!F768/Prices!F767)</f>
        <v>-3.8537236860755365E-2</v>
      </c>
      <c r="G771" s="113">
        <f>+LN(Prices!G768/Prices!G767)</f>
        <v>3.949972219314069E-3</v>
      </c>
      <c r="H771" s="113">
        <f>+LN(Prices!H768/Prices!H767)</f>
        <v>-2.0382205462307207E-2</v>
      </c>
      <c r="I771" s="113">
        <f>+LN(Prices!I768/Prices!I767)</f>
        <v>-7.1197926926632668E-3</v>
      </c>
      <c r="J771" s="113">
        <f>+LN(Prices!J768/Prices!J767)</f>
        <v>3.8535693159899723E-3</v>
      </c>
      <c r="K771" s="114">
        <f>+LN(Prices!K768/Prices!K767)</f>
        <v>-5.8157323668031898E-2</v>
      </c>
      <c r="L771" s="118">
        <f>+LN(Prices!L768/Prices!L767)</f>
        <v>-8.0433770971466024E-3</v>
      </c>
      <c r="M771" s="118">
        <f t="array" ref="M771">+MMULT(B771:K771,w)</f>
        <v>-1.3630489109666546E-2</v>
      </c>
      <c r="P771">
        <v>20070117</v>
      </c>
      <c r="Q771" s="113">
        <v>-1.4000000000000002E-3</v>
      </c>
      <c r="R771" s="113">
        <v>-2.2000000000000001E-3</v>
      </c>
      <c r="S771" s="113">
        <v>7.000000000000001E-4</v>
      </c>
    </row>
    <row r="772" spans="1:19" x14ac:dyDescent="0.35">
      <c r="A772" s="110">
        <v>39100</v>
      </c>
      <c r="B772" s="112">
        <f>+LN(Prices!B769/Prices!B768)</f>
        <v>-3.2202793410307864E-3</v>
      </c>
      <c r="C772" s="113">
        <f>+LN(Prices!C769/Prices!C768)</f>
        <v>-6.3926859879639086E-2</v>
      </c>
      <c r="D772" s="113">
        <f>+LN(Prices!D769/Prices!D768)</f>
        <v>-3.2537416355456039E-2</v>
      </c>
      <c r="E772" s="113">
        <f>+LN(Prices!E769/Prices!E768)</f>
        <v>-2.3089865781414469E-2</v>
      </c>
      <c r="F772" s="113">
        <f>+LN(Prices!F769/Prices!F768)</f>
        <v>-1.9840236035090334E-2</v>
      </c>
      <c r="G772" s="113">
        <f>+LN(Prices!G769/Prices!G768)</f>
        <v>-2.5733451929454813E-2</v>
      </c>
      <c r="H772" s="113">
        <f>+LN(Prices!H769/Prices!H768)</f>
        <v>-2.4046042358898831E-2</v>
      </c>
      <c r="I772" s="113">
        <f>+LN(Prices!I769/Prices!I768)</f>
        <v>-1.8022988898750737E-2</v>
      </c>
      <c r="J772" s="113">
        <f>+LN(Prices!J769/Prices!J768)</f>
        <v>-1.5504186535965086E-2</v>
      </c>
      <c r="K772" s="114">
        <f>+LN(Prices!K769/Prices!K768)</f>
        <v>-1.871476901595228E-2</v>
      </c>
      <c r="L772" s="118">
        <f>+LN(Prices!L769/Prices!L768)</f>
        <v>-1.87780276294209E-2</v>
      </c>
      <c r="M772" s="118">
        <f t="array" ref="M772">+MMULT(B772:K772,w)</f>
        <v>-2.4463609613165252E-2</v>
      </c>
      <c r="P772">
        <v>20070118</v>
      </c>
      <c r="Q772" s="113">
        <v>-4.7999999999999996E-3</v>
      </c>
      <c r="R772" s="113">
        <v>-1.06E-2</v>
      </c>
      <c r="S772" s="113">
        <v>6.0000000000000001E-3</v>
      </c>
    </row>
    <row r="773" spans="1:19" x14ac:dyDescent="0.35">
      <c r="A773" s="110">
        <v>39101</v>
      </c>
      <c r="B773" s="112">
        <f>+LN(Prices!B770/Prices!B769)</f>
        <v>3.5398130555186879E-3</v>
      </c>
      <c r="C773" s="113">
        <f>+LN(Prices!C770/Prices!C769)</f>
        <v>-6.4245463719019491E-3</v>
      </c>
      <c r="D773" s="113">
        <f>+LN(Prices!D770/Prices!D769)</f>
        <v>-1.7253248147559568E-2</v>
      </c>
      <c r="E773" s="113">
        <f>+LN(Prices!E770/Prices!E769)</f>
        <v>8.7190069989940625E-3</v>
      </c>
      <c r="F773" s="113">
        <f>+LN(Prices!F770/Prices!F769)</f>
        <v>9.4092922728071602E-3</v>
      </c>
      <c r="G773" s="113">
        <f>+LN(Prices!G770/Prices!G769)</f>
        <v>1.3836418017608937E-2</v>
      </c>
      <c r="H773" s="113">
        <f>+LN(Prices!H770/Prices!H769)</f>
        <v>1.0810811863729234E-3</v>
      </c>
      <c r="I773" s="113">
        <f>+LN(Prices!I770/Prices!I769)</f>
        <v>9.8231057852711523E-3</v>
      </c>
      <c r="J773" s="113">
        <f>+LN(Prices!J770/Prices!J769)</f>
        <v>-1.0659287460667922E-2</v>
      </c>
      <c r="K773" s="114">
        <f>+LN(Prices!K770/Prices!K769)</f>
        <v>8.2017564082214021E-3</v>
      </c>
      <c r="L773" s="118">
        <f>+LN(Prices!L770/Prices!L769)</f>
        <v>1.7434950621640014E-3</v>
      </c>
      <c r="M773" s="118">
        <f t="array" ref="M773">+MMULT(B773:K773,w)</f>
        <v>2.0273391744664885E-3</v>
      </c>
      <c r="P773">
        <v>20070119</v>
      </c>
      <c r="Q773" s="113">
        <v>3.3E-3</v>
      </c>
      <c r="R773" s="113">
        <v>4.1999999999999997E-3</v>
      </c>
      <c r="S773" s="113">
        <v>1.7000000000000001E-3</v>
      </c>
    </row>
    <row r="774" spans="1:19" x14ac:dyDescent="0.35">
      <c r="A774" s="110">
        <v>39104</v>
      </c>
      <c r="B774" s="112">
        <f>+LN(Prices!B771/Prices!B770)</f>
        <v>-1.2616056691663493E-2</v>
      </c>
      <c r="C774" s="113">
        <f>+LN(Prices!C771/Prices!C770)</f>
        <v>-1.9508102960411985E-2</v>
      </c>
      <c r="D774" s="113">
        <f>+LN(Prices!D771/Prices!D770)</f>
        <v>-7.9551446607363154E-3</v>
      </c>
      <c r="E774" s="113">
        <f>+LN(Prices!E771/Prices!E770)</f>
        <v>-1.5758047264334763E-2</v>
      </c>
      <c r="F774" s="113">
        <f>+LN(Prices!F771/Prices!F770)</f>
        <v>-6.3855363366033969E-3</v>
      </c>
      <c r="G774" s="113">
        <f>+LN(Prices!G771/Prices!G770)</f>
        <v>-2.969178980740304E-2</v>
      </c>
      <c r="H774" s="113">
        <f>+LN(Prices!H771/Prices!H770)</f>
        <v>-1.8926597511407246E-3</v>
      </c>
      <c r="I774" s="113">
        <f>+LN(Prices!I771/Prices!I770)</f>
        <v>-9.3033767413902499E-3</v>
      </c>
      <c r="J774" s="113">
        <f>+LN(Prices!J771/Prices!J770)</f>
        <v>-1.1344421152973325E-2</v>
      </c>
      <c r="K774" s="114">
        <f>+LN(Prices!K771/Prices!K770)</f>
        <v>-1.4399644641709839E-3</v>
      </c>
      <c r="L774" s="118">
        <f>+LN(Prices!L771/Prices!L770)</f>
        <v>-9.9502195447999861E-3</v>
      </c>
      <c r="M774" s="118">
        <f t="array" ref="M774">+MMULT(B774:K774,w)</f>
        <v>-1.1589509983082828E-2</v>
      </c>
      <c r="P774">
        <v>20070122</v>
      </c>
      <c r="Q774" s="113">
        <v>-5.5000000000000005E-3</v>
      </c>
      <c r="R774" s="113">
        <v>-4.7999999999999996E-3</v>
      </c>
      <c r="S774" s="113">
        <v>3.8E-3</v>
      </c>
    </row>
    <row r="775" spans="1:19" x14ac:dyDescent="0.35">
      <c r="A775" s="110">
        <v>39105</v>
      </c>
      <c r="B775" s="112">
        <f>+LN(Prices!B772/Prices!B771)</f>
        <v>6.5076389115348418E-4</v>
      </c>
      <c r="C775" s="113">
        <f>+LN(Prices!C772/Prices!C771)</f>
        <v>-1.2638789853290727E-2</v>
      </c>
      <c r="D775" s="113">
        <f>+LN(Prices!D772/Prices!D771)</f>
        <v>-1.6918388090062055E-2</v>
      </c>
      <c r="E775" s="113">
        <f>+LN(Prices!E772/Prices!E771)</f>
        <v>7.0390402653407293E-3</v>
      </c>
      <c r="F775" s="113">
        <f>+LN(Prices!F772/Prices!F771)</f>
        <v>-1.8643039179099499E-2</v>
      </c>
      <c r="G775" s="113">
        <f>+LN(Prices!G772/Prices!G771)</f>
        <v>-6.4132148347131575E-3</v>
      </c>
      <c r="H775" s="113">
        <f>+LN(Prices!H772/Prices!H771)</f>
        <v>-1.4173036373738453E-2</v>
      </c>
      <c r="I775" s="113">
        <f>+LN(Prices!I772/Prices!I771)</f>
        <v>-9.9183586193528663E-3</v>
      </c>
      <c r="J775" s="113">
        <f>+LN(Prices!J772/Prices!J771)</f>
        <v>-1.1415526353826184E-3</v>
      </c>
      <c r="K775" s="114">
        <f>+LN(Prices!K772/Prices!K771)</f>
        <v>-1.1613586844356242E-2</v>
      </c>
      <c r="L775" s="118">
        <f>+LN(Prices!L772/Prices!L771)</f>
        <v>-3.1640429276733159E-3</v>
      </c>
      <c r="M775" s="118">
        <f t="array" ref="M775">+MMULT(B775:K775,w)</f>
        <v>-8.3770162273501415E-3</v>
      </c>
      <c r="P775">
        <v>20070123</v>
      </c>
      <c r="Q775" s="113">
        <v>3.7000000000000002E-3</v>
      </c>
      <c r="R775" s="113">
        <v>5.6000000000000008E-3</v>
      </c>
      <c r="S775" s="113">
        <v>2E-3</v>
      </c>
    </row>
    <row r="776" spans="1:19" x14ac:dyDescent="0.35">
      <c r="A776" s="110">
        <v>39106</v>
      </c>
      <c r="B776" s="112">
        <f>+LN(Prices!B773/Prices!B772)</f>
        <v>1.1322271579831664E-2</v>
      </c>
      <c r="C776" s="113">
        <f>+LN(Prices!C773/Prices!C772)</f>
        <v>1.1603663339685964E-2</v>
      </c>
      <c r="D776" s="113">
        <f>+LN(Prices!D773/Prices!D772)</f>
        <v>7.0870435159231471E-2</v>
      </c>
      <c r="E776" s="113">
        <f>+LN(Prices!E773/Prices!E772)</f>
        <v>1.1632452773907311E-3</v>
      </c>
      <c r="F776" s="113">
        <f>+LN(Prices!F773/Prices!F772)</f>
        <v>3.2119585697452761E-2</v>
      </c>
      <c r="G776" s="113">
        <f>+LN(Prices!G773/Prices!G772)</f>
        <v>4.4491723409217469E-2</v>
      </c>
      <c r="H776" s="113">
        <f>+LN(Prices!H773/Prices!H772)</f>
        <v>2.2527754152969915E-2</v>
      </c>
      <c r="I776" s="113">
        <f>+LN(Prices!I773/Prices!I772)</f>
        <v>1.2769106180613455E-2</v>
      </c>
      <c r="J776" s="113">
        <f>+LN(Prices!J773/Prices!J772)</f>
        <v>-8.8310179676298881E-2</v>
      </c>
      <c r="K776" s="114">
        <f>+LN(Prices!K773/Prices!K772)</f>
        <v>1.401441603824158E-2</v>
      </c>
      <c r="L776" s="118">
        <f>+LN(Prices!L773/Prices!L772)</f>
        <v>1.6348101665231797E-2</v>
      </c>
      <c r="M776" s="118">
        <f t="array" ref="M776">+MMULT(B776:K776,w)</f>
        <v>1.3257202115833616E-2</v>
      </c>
      <c r="P776">
        <v>20070124</v>
      </c>
      <c r="Q776" s="113">
        <v>8.3999999999999995E-3</v>
      </c>
      <c r="R776" s="113">
        <v>2.3E-3</v>
      </c>
      <c r="S776" s="113">
        <v>-1.2999999999999999E-3</v>
      </c>
    </row>
    <row r="777" spans="1:19" x14ac:dyDescent="0.35">
      <c r="A777" s="110">
        <v>39107</v>
      </c>
      <c r="B777" s="112">
        <f>+LN(Prices!B774/Prices!B773)</f>
        <v>-2.0798084622045035E-2</v>
      </c>
      <c r="C777" s="113">
        <f>+LN(Prices!C774/Prices!C773)</f>
        <v>-5.2088327281474781E-3</v>
      </c>
      <c r="D777" s="113">
        <f>+LN(Prices!D774/Prices!D773)</f>
        <v>-2.5548196189432899E-2</v>
      </c>
      <c r="E777" s="113">
        <f>+LN(Prices!E774/Prices!E773)</f>
        <v>-9.3751169477066763E-3</v>
      </c>
      <c r="F777" s="113">
        <f>+LN(Prices!F774/Prices!F773)</f>
        <v>-2.5233909743925274E-2</v>
      </c>
      <c r="G777" s="113">
        <f>+LN(Prices!G774/Prices!G773)</f>
        <v>2.173998663640582E-2</v>
      </c>
      <c r="H777" s="113">
        <f>+LN(Prices!H774/Prices!H773)</f>
        <v>-4.8426244757880151E-3</v>
      </c>
      <c r="I777" s="113">
        <f>+LN(Prices!I774/Prices!I773)</f>
        <v>-1.1982256073700378E-2</v>
      </c>
      <c r="J777" s="113">
        <f>+LN(Prices!J774/Prices!J773)</f>
        <v>1.2468829545633521E-3</v>
      </c>
      <c r="K777" s="114">
        <f>+LN(Prices!K774/Prices!K773)</f>
        <v>-1.1585576101755561E-2</v>
      </c>
      <c r="L777" s="118">
        <f>+LN(Prices!L774/Prices!L773)</f>
        <v>-1.389818984751123E-2</v>
      </c>
      <c r="M777" s="118">
        <f t="array" ref="M777">+MMULT(B777:K777,w)</f>
        <v>-9.1587727291532126E-3</v>
      </c>
      <c r="P777">
        <v>20070125</v>
      </c>
      <c r="Q777" s="113">
        <v>-1.15E-2</v>
      </c>
      <c r="R777" s="113">
        <v>-8.0000000000000004E-4</v>
      </c>
      <c r="S777" s="113">
        <v>-1.4000000000000002E-3</v>
      </c>
    </row>
    <row r="778" spans="1:19" x14ac:dyDescent="0.35">
      <c r="A778" s="110">
        <v>39108</v>
      </c>
      <c r="B778" s="112">
        <f>+LN(Prices!B775/Prices!B774)</f>
        <v>4.9115472788943473E-3</v>
      </c>
      <c r="C778" s="113">
        <f>+LN(Prices!C775/Prices!C774)</f>
        <v>-1.01376558632474E-2</v>
      </c>
      <c r="D778" s="113">
        <f>+LN(Prices!D775/Prices!D774)</f>
        <v>-6.0444628475156033E-3</v>
      </c>
      <c r="E778" s="113">
        <f>+LN(Prices!E775/Prices!E774)</f>
        <v>9.9593063400683027E-3</v>
      </c>
      <c r="F778" s="113">
        <f>+LN(Prices!F775/Prices!F774)</f>
        <v>4.9482866416421306E-3</v>
      </c>
      <c r="G778" s="113">
        <f>+LN(Prices!G775/Prices!G774)</f>
        <v>-4.3103515011223229E-3</v>
      </c>
      <c r="H778" s="113">
        <f>+LN(Prices!H775/Prices!H774)</f>
        <v>-6.2221220623086548E-3</v>
      </c>
      <c r="I778" s="113">
        <f>+LN(Prices!I775/Prices!I774)</f>
        <v>-1.7179501715577038E-2</v>
      </c>
      <c r="J778" s="113">
        <f>+LN(Prices!J775/Prices!J774)</f>
        <v>1.053619911124197E-2</v>
      </c>
      <c r="K778" s="114">
        <f>+LN(Prices!K775/Prices!K774)</f>
        <v>-3.4032720345429919E-3</v>
      </c>
      <c r="L778" s="118">
        <f>+LN(Prices!L775/Prices!L774)</f>
        <v>-2.6924133063454883E-3</v>
      </c>
      <c r="M778" s="118">
        <f t="array" ref="M778">+MMULT(B778:K778,w)</f>
        <v>-1.6942026652467263E-3</v>
      </c>
      <c r="P778">
        <v>20070126</v>
      </c>
      <c r="Q778" s="113">
        <v>-5.9999999999999995E-4</v>
      </c>
      <c r="R778" s="113">
        <v>5.6000000000000008E-3</v>
      </c>
      <c r="S778" s="113">
        <v>1.1999999999999999E-3</v>
      </c>
    </row>
    <row r="779" spans="1:19" x14ac:dyDescent="0.35">
      <c r="A779" s="110">
        <v>39111</v>
      </c>
      <c r="B779" s="112">
        <f>+LN(Prices!B776/Prices!B775)</f>
        <v>-2.2880077681315578E-3</v>
      </c>
      <c r="C779" s="113">
        <f>+LN(Prices!C776/Prices!C775)</f>
        <v>6.5386385013694497E-3</v>
      </c>
      <c r="D779" s="113">
        <f>+LN(Prices!D776/Prices!D775)</f>
        <v>-6.0812206725324837E-3</v>
      </c>
      <c r="E779" s="113">
        <f>+LN(Prices!E776/Prices!E775)</f>
        <v>6.9715723292418322E-3</v>
      </c>
      <c r="F779" s="113">
        <f>+LN(Prices!F776/Prices!F775)</f>
        <v>-5.3286538468717533E-3</v>
      </c>
      <c r="G779" s="113">
        <f>+LN(Prices!G776/Prices!G775)</f>
        <v>-2.6259714583555655E-2</v>
      </c>
      <c r="H779" s="113">
        <f>+LN(Prices!H776/Prices!H775)</f>
        <v>1.5616903280992049E-2</v>
      </c>
      <c r="I779" s="113">
        <f>+LN(Prices!I776/Prices!I775)</f>
        <v>-9.6453732656834219E-3</v>
      </c>
      <c r="J779" s="113">
        <f>+LN(Prices!J776/Prices!J775)</f>
        <v>-1.6786219456413256E-2</v>
      </c>
      <c r="K779" s="114">
        <f>+LN(Prices!K776/Prices!K775)</f>
        <v>1.7383927151806453E-2</v>
      </c>
      <c r="L779" s="118">
        <f>+LN(Prices!L776/Prices!L775)</f>
        <v>1.1893858591285544E-3</v>
      </c>
      <c r="M779" s="118">
        <f t="array" ref="M779">+MMULT(B779:K779,w)</f>
        <v>-1.9878148329778344E-3</v>
      </c>
      <c r="P779">
        <v>20070129</v>
      </c>
      <c r="Q779" s="113">
        <v>2.0000000000000001E-4</v>
      </c>
      <c r="R779" s="113">
        <v>5.7999999999999996E-3</v>
      </c>
      <c r="S779" s="113">
        <v>2.3E-3</v>
      </c>
    </row>
    <row r="780" spans="1:19" x14ac:dyDescent="0.35">
      <c r="A780" s="110">
        <v>39112</v>
      </c>
      <c r="B780" s="112">
        <f>+LN(Prices!B777/Prices!B776)</f>
        <v>-1.6408697934277322E-3</v>
      </c>
      <c r="C780" s="113">
        <f>+LN(Prices!C777/Prices!C776)</f>
        <v>-4.549325019431975E-3</v>
      </c>
      <c r="D780" s="113">
        <f>+LN(Prices!D777/Prices!D776)</f>
        <v>6.0812206725323874E-3</v>
      </c>
      <c r="E780" s="113">
        <f>+LN(Prices!E777/Prices!E776)</f>
        <v>-6.3877240148817339E-3</v>
      </c>
      <c r="F780" s="113">
        <f>+LN(Prices!F777/Prices!F776)</f>
        <v>1.5247758087761935E-3</v>
      </c>
      <c r="G780" s="113">
        <f>+LN(Prices!G777/Prices!G776)</f>
        <v>1.6711030921125712E-2</v>
      </c>
      <c r="H780" s="113">
        <f>+LN(Prices!H777/Prices!H776)</f>
        <v>-1.0204170174241736E-2</v>
      </c>
      <c r="I780" s="113">
        <f>+LN(Prices!I777/Prices!I776)</f>
        <v>5.3847167135066809E-4</v>
      </c>
      <c r="J780" s="113">
        <f>+LN(Prices!J777/Prices!J776)</f>
        <v>-1.0082000963302886E-2</v>
      </c>
      <c r="K780" s="114">
        <f>+LN(Prices!K777/Prices!K776)</f>
        <v>1.9143779242826015E-3</v>
      </c>
      <c r="L780" s="118">
        <f>+LN(Prices!L777/Prices!L776)</f>
        <v>1.5086525192881887E-3</v>
      </c>
      <c r="M780" s="118">
        <f t="array" ref="M780">+MMULT(B780:K780,w)</f>
        <v>-6.0942129672185029E-4</v>
      </c>
      <c r="P780">
        <v>20070130</v>
      </c>
      <c r="Q780" s="113">
        <v>5.1999999999999998E-3</v>
      </c>
      <c r="R780" s="113">
        <v>-2.0000000000000001E-4</v>
      </c>
      <c r="S780" s="113">
        <v>2.8000000000000004E-3</v>
      </c>
    </row>
    <row r="781" spans="1:19" x14ac:dyDescent="0.35">
      <c r="A781" s="110">
        <v>39113</v>
      </c>
      <c r="B781" s="112">
        <f>+LN(Prices!B778/Prices!B777)</f>
        <v>1.2392738673512212E-2</v>
      </c>
      <c r="C781" s="113">
        <f>+LN(Prices!C778/Prices!C777)</f>
        <v>2.1055624687074913E-3</v>
      </c>
      <c r="D781" s="113">
        <f>+LN(Prices!D778/Prices!D777)</f>
        <v>9.583036957418781E-3</v>
      </c>
      <c r="E781" s="113">
        <f>+LN(Prices!E778/Prices!E777)</f>
        <v>0</v>
      </c>
      <c r="F781" s="113">
        <f>+LN(Prices!F778/Prices!F777)</f>
        <v>1.399812702037561E-2</v>
      </c>
      <c r="G781" s="113">
        <f>+LN(Prices!G778/Prices!G777)</f>
        <v>-5.2470605735164388E-3</v>
      </c>
      <c r="H781" s="113">
        <f>+LN(Prices!H778/Prices!H777)</f>
        <v>1.6595669961853875E-2</v>
      </c>
      <c r="I781" s="113">
        <f>+LN(Prices!I778/Prices!I777)</f>
        <v>1.3096749274764867E-2</v>
      </c>
      <c r="J781" s="113">
        <f>+LN(Prices!J778/Prices!J777)</f>
        <v>-1.5316189642307448E-2</v>
      </c>
      <c r="K781" s="114">
        <f>+LN(Prices!K778/Prices!K777)</f>
        <v>1.4303411214790956E-3</v>
      </c>
      <c r="L781" s="118">
        <f>+LN(Prices!L778/Prices!L777)</f>
        <v>8.1344074934172755E-3</v>
      </c>
      <c r="M781" s="118">
        <f t="array" ref="M781">+MMULT(B781:K781,w)</f>
        <v>4.8638975262288034E-3</v>
      </c>
      <c r="P781">
        <v>20070131</v>
      </c>
      <c r="Q781" s="113">
        <v>6.4000000000000003E-3</v>
      </c>
      <c r="R781" s="113">
        <v>-3.9000000000000003E-3</v>
      </c>
      <c r="S781" s="113">
        <v>2.0000000000000001E-4</v>
      </c>
    </row>
    <row r="782" spans="1:19" x14ac:dyDescent="0.35">
      <c r="A782" s="110">
        <v>39114</v>
      </c>
      <c r="B782" s="112">
        <f>+LN(Prices!B779/Prices!B778)</f>
        <v>-9.7717725953850414E-3</v>
      </c>
      <c r="C782" s="113">
        <f>+LN(Prices!C779/Prices!C778)</f>
        <v>-1.1614131248290712E-2</v>
      </c>
      <c r="D782" s="113">
        <f>+LN(Prices!D779/Prices!D778)</f>
        <v>1.4119310499530406E-3</v>
      </c>
      <c r="E782" s="113">
        <f>+LN(Prices!E779/Prices!E778)</f>
        <v>-6.428789488413667E-3</v>
      </c>
      <c r="F782" s="113">
        <f>+LN(Prices!F779/Prices!F778)</f>
        <v>-1.1284916478369504E-3</v>
      </c>
      <c r="G782" s="113">
        <f>+LN(Prices!G779/Prices!G778)</f>
        <v>-3.5133984318447649E-3</v>
      </c>
      <c r="H782" s="113">
        <f>+LN(Prices!H779/Prices!H778)</f>
        <v>2.69755783317864E-2</v>
      </c>
      <c r="I782" s="113">
        <f>+LN(Prices!I779/Prices!I778)</f>
        <v>-6.6606435258223396E-3</v>
      </c>
      <c r="J782" s="113">
        <f>+LN(Prices!J779/Prices!J778)</f>
        <v>1.4048762349703866E-2</v>
      </c>
      <c r="K782" s="114">
        <f>+LN(Prices!K779/Prices!K778)</f>
        <v>7.1332555009941496E-3</v>
      </c>
      <c r="L782" s="118">
        <f>+LN(Prices!L779/Prices!L778)</f>
        <v>-4.6320454657030187E-4</v>
      </c>
      <c r="M782" s="118">
        <f t="array" ref="M782">+MMULT(B782:K782,w)</f>
        <v>1.0452300294843983E-3</v>
      </c>
      <c r="P782">
        <v>20070201</v>
      </c>
      <c r="Q782" s="113">
        <v>5.8999999999999999E-3</v>
      </c>
      <c r="R782" s="113">
        <v>3.3E-3</v>
      </c>
      <c r="S782" s="113">
        <v>-1.9E-3</v>
      </c>
    </row>
    <row r="783" spans="1:19" x14ac:dyDescent="0.35">
      <c r="A783" s="110">
        <v>39115</v>
      </c>
      <c r="B783" s="112">
        <f>+LN(Prices!B780/Prices!B779)</f>
        <v>-1.218195521083159E-2</v>
      </c>
      <c r="C783" s="113">
        <f>+LN(Prices!C780/Prices!C779)</f>
        <v>1.1290357612352562E-4</v>
      </c>
      <c r="D783" s="113">
        <f>+LN(Prices!D780/Prices!D779)</f>
        <v>1.4706147389695487E-2</v>
      </c>
      <c r="E783" s="113">
        <f>+LN(Prices!E780/Prices!E779)</f>
        <v>2.146620834702968E-2</v>
      </c>
      <c r="F783" s="113">
        <f>+LN(Prices!F780/Prices!F779)</f>
        <v>2.0475886162979608E-2</v>
      </c>
      <c r="G783" s="113">
        <f>+LN(Prices!G780/Prices!G779)</f>
        <v>4.8277469233576654E-3</v>
      </c>
      <c r="H783" s="113">
        <f>+LN(Prices!H780/Prices!H779)</f>
        <v>-3.4436311046713824E-2</v>
      </c>
      <c r="I783" s="113">
        <f>+LN(Prices!I780/Prices!I779)</f>
        <v>-5.8979238732928619E-3</v>
      </c>
      <c r="J783" s="113">
        <f>+LN(Prices!J780/Prices!J779)</f>
        <v>-5.0858342300058486E-3</v>
      </c>
      <c r="K783" s="114">
        <f>+LN(Prices!K780/Prices!K779)</f>
        <v>5.6665904979615453E-3</v>
      </c>
      <c r="L783" s="118">
        <f>+LN(Prices!L780/Prices!L779)</f>
        <v>3.721888193714338E-3</v>
      </c>
      <c r="M783" s="118">
        <f t="array" ref="M783">+MMULT(B783:K783,w)</f>
        <v>9.6534585363033931E-4</v>
      </c>
      <c r="P783">
        <v>20070202</v>
      </c>
      <c r="Q783" s="113">
        <v>1.5E-3</v>
      </c>
      <c r="R783" s="113">
        <v>1.1000000000000001E-3</v>
      </c>
      <c r="S783" s="113">
        <v>2.2000000000000001E-3</v>
      </c>
    </row>
    <row r="784" spans="1:19" x14ac:dyDescent="0.35">
      <c r="A784" s="110">
        <v>39118</v>
      </c>
      <c r="B784" s="112">
        <f>+LN(Prices!B781/Prices!B780)</f>
        <v>-1.9396620371035875E-2</v>
      </c>
      <c r="C784" s="113">
        <f>+LN(Prices!C781/Prices!C780)</f>
        <v>-9.5987612964080777E-3</v>
      </c>
      <c r="D784" s="113">
        <f>+LN(Prices!D781/Prices!D780)</f>
        <v>-7.3260400920728977E-3</v>
      </c>
      <c r="E784" s="113">
        <f>+LN(Prices!E781/Prices!E780)</f>
        <v>-1.5037418858616041E-2</v>
      </c>
      <c r="F784" s="113">
        <f>+LN(Prices!F781/Prices!F780)</f>
        <v>1.3538159957634523E-2</v>
      </c>
      <c r="G784" s="113">
        <f>+LN(Prices!G781/Prices!G780)</f>
        <v>-1.0563478509569259E-2</v>
      </c>
      <c r="H784" s="113">
        <f>+LN(Prices!H781/Prices!H780)</f>
        <v>-6.1703750433847451E-3</v>
      </c>
      <c r="I784" s="113">
        <f>+LN(Prices!I781/Prices!I780)</f>
        <v>1.9175140130757672E-2</v>
      </c>
      <c r="J784" s="113">
        <f>+LN(Prices!J781/Prices!J780)</f>
        <v>-5.752652489449811E-3</v>
      </c>
      <c r="K784" s="114">
        <f>+LN(Prices!K781/Prices!K780)</f>
        <v>7.6627810684366821E-3</v>
      </c>
      <c r="L784" s="118">
        <f>+LN(Prices!L781/Prices!L780)</f>
        <v>-1.5249674586450565E-3</v>
      </c>
      <c r="M784" s="118">
        <f t="array" ref="M784">+MMULT(B784:K784,w)</f>
        <v>-3.3469265503707829E-3</v>
      </c>
      <c r="P784">
        <v>20070205</v>
      </c>
      <c r="Q784" s="113">
        <v>-1.1999999999999999E-3</v>
      </c>
      <c r="R784" s="113">
        <v>-2.2000000000000001E-3</v>
      </c>
      <c r="S784" s="113">
        <v>2.3E-3</v>
      </c>
    </row>
    <row r="785" spans="1:19" x14ac:dyDescent="0.35">
      <c r="A785" s="110">
        <v>39119</v>
      </c>
      <c r="B785" s="112">
        <f>+LN(Prices!B782/Prices!B781)</f>
        <v>-3.3826036956344334E-3</v>
      </c>
      <c r="C785" s="113">
        <f>+LN(Prices!C782/Prices!C781)</f>
        <v>2.4958087768371766E-3</v>
      </c>
      <c r="D785" s="113">
        <f>+LN(Prices!D782/Prices!D781)</f>
        <v>2.7285408802721938E-2</v>
      </c>
      <c r="E785" s="113">
        <f>+LN(Prices!E782/Prices!E781)</f>
        <v>-8.1926712272470739E-3</v>
      </c>
      <c r="F785" s="113">
        <f>+LN(Prices!F782/Prices!F781)</f>
        <v>-8.3956631169544247E-3</v>
      </c>
      <c r="G785" s="113">
        <f>+LN(Prices!G782/Prices!G781)</f>
        <v>-1.2466768765130047E-2</v>
      </c>
      <c r="H785" s="113">
        <f>+LN(Prices!H782/Prices!H781)</f>
        <v>2.943338549197334E-2</v>
      </c>
      <c r="I785" s="113">
        <f>+LN(Prices!I782/Prices!I781)</f>
        <v>-6.0853914746797824E-3</v>
      </c>
      <c r="J785" s="113">
        <f>+LN(Prices!J782/Prices!J781)</f>
        <v>-1.8111749943046058E-2</v>
      </c>
      <c r="K785" s="114">
        <f>+LN(Prices!K782/Prices!K781)</f>
        <v>1.4112899565407744E-3</v>
      </c>
      <c r="L785" s="118">
        <f>+LN(Prices!L782/Prices!L781)</f>
        <v>-1.2986110033251495E-3</v>
      </c>
      <c r="M785" s="118">
        <f t="array" ref="M785">+MMULT(B785:K785,w)</f>
        <v>3.9910448053814081E-4</v>
      </c>
      <c r="P785">
        <v>20070206</v>
      </c>
      <c r="Q785" s="113">
        <v>1E-3</v>
      </c>
      <c r="R785" s="113">
        <v>2.8999999999999998E-3</v>
      </c>
      <c r="S785" s="113">
        <v>1.9E-3</v>
      </c>
    </row>
    <row r="786" spans="1:19" x14ac:dyDescent="0.35">
      <c r="A786" s="110">
        <v>39120</v>
      </c>
      <c r="B786" s="112">
        <f>+LN(Prices!B783/Prices!B782)</f>
        <v>-4.7549504983601014E-3</v>
      </c>
      <c r="C786" s="113">
        <f>+LN(Prices!C783/Prices!C782)</f>
        <v>2.34857478733442E-2</v>
      </c>
      <c r="D786" s="113">
        <f>+LN(Prices!D783/Prices!D782)</f>
        <v>1.8231430021741095E-2</v>
      </c>
      <c r="E786" s="113">
        <f>+LN(Prices!E783/Prices!E782)</f>
        <v>-6.4818465538097423E-3</v>
      </c>
      <c r="F786" s="113">
        <f>+LN(Prices!F783/Prices!F782)</f>
        <v>2.9259027398053271E-2</v>
      </c>
      <c r="G786" s="113">
        <f>+LN(Prices!G783/Prices!G782)</f>
        <v>2.5653773047083609E-2</v>
      </c>
      <c r="H786" s="113">
        <f>+LN(Prices!H783/Prices!H782)</f>
        <v>1.8382394641803763E-2</v>
      </c>
      <c r="I786" s="113">
        <f>+LN(Prices!I783/Prices!I782)</f>
        <v>-2.6557070222594389E-3</v>
      </c>
      <c r="J786" s="113">
        <f>+LN(Prices!J783/Prices!J782)</f>
        <v>1.1680859612755589E-2</v>
      </c>
      <c r="K786" s="114">
        <f>+LN(Prices!K783/Prices!K782)</f>
        <v>9.3403546292209084E-3</v>
      </c>
      <c r="L786" s="118">
        <f>+LN(Prices!L783/Prices!L782)</f>
        <v>9.9279119322163347E-3</v>
      </c>
      <c r="M786" s="118">
        <f t="array" ref="M786">+MMULT(B786:K786,w)</f>
        <v>1.2214108314957317E-2</v>
      </c>
      <c r="P786">
        <v>20070207</v>
      </c>
      <c r="Q786" s="113">
        <v>2.0999999999999999E-3</v>
      </c>
      <c r="R786" s="113">
        <v>4.1999999999999997E-3</v>
      </c>
      <c r="S786" s="113">
        <v>-5.9999999999999995E-4</v>
      </c>
    </row>
    <row r="787" spans="1:19" x14ac:dyDescent="0.35">
      <c r="A787" s="110">
        <v>39121</v>
      </c>
      <c r="B787" s="112">
        <f>+LN(Prices!B784/Prices!B783)</f>
        <v>-3.7540050336062449E-3</v>
      </c>
      <c r="C787" s="113">
        <f>+LN(Prices!C784/Prices!C783)</f>
        <v>3.5021333474875204E-4</v>
      </c>
      <c r="D787" s="113">
        <f>+LN(Prices!D784/Prices!D783)</f>
        <v>6.3365227857925914E-3</v>
      </c>
      <c r="E787" s="113">
        <f>+LN(Prices!E784/Prices!E783)</f>
        <v>-1.189792104506613E-2</v>
      </c>
      <c r="F787" s="113">
        <f>+LN(Prices!F784/Prices!F783)</f>
        <v>1.7811040145488228E-3</v>
      </c>
      <c r="G787" s="113">
        <f>+LN(Prices!G784/Prices!G783)</f>
        <v>3.6445619920456279E-2</v>
      </c>
      <c r="H787" s="113">
        <f>+LN(Prices!H784/Prices!H783)</f>
        <v>3.073772911905452E-3</v>
      </c>
      <c r="I787" s="113">
        <f>+LN(Prices!I784/Prices!I783)</f>
        <v>1.7932550944709389E-2</v>
      </c>
      <c r="J787" s="113">
        <f>+LN(Prices!J784/Prices!J783)</f>
        <v>-2.4160496124936322E-2</v>
      </c>
      <c r="K787" s="114">
        <f>+LN(Prices!K784/Prices!K783)</f>
        <v>-6.9985584601462139E-3</v>
      </c>
      <c r="L787" s="118">
        <f>+LN(Prices!L784/Prices!L783)</f>
        <v>-2.2642614048458748E-4</v>
      </c>
      <c r="M787" s="118">
        <f t="array" ref="M787">+MMULT(B787:K787,w)</f>
        <v>1.9108803248406381E-3</v>
      </c>
      <c r="P787">
        <v>20070208</v>
      </c>
      <c r="Q787" s="113">
        <v>-1E-3</v>
      </c>
      <c r="R787" s="113">
        <v>2.0999999999999999E-3</v>
      </c>
      <c r="S787" s="113">
        <v>-1.4000000000000002E-3</v>
      </c>
    </row>
    <row r="788" spans="1:19" x14ac:dyDescent="0.35">
      <c r="A788" s="110">
        <v>39122</v>
      </c>
      <c r="B788" s="112">
        <f>+LN(Prices!B785/Prices!B784)</f>
        <v>-9.6144701595258265E-3</v>
      </c>
      <c r="C788" s="113">
        <f>+LN(Prices!C785/Prices!C784)</f>
        <v>-3.4351638048018919E-2</v>
      </c>
      <c r="D788" s="113">
        <f>+LN(Prices!D785/Prices!D784)</f>
        <v>-1.136755804963001E-2</v>
      </c>
      <c r="E788" s="113">
        <f>+LN(Prices!E785/Prices!E784)</f>
        <v>-5.9957526623319335E-4</v>
      </c>
      <c r="F788" s="113">
        <f>+LN(Prices!F785/Prices!F784)</f>
        <v>-1.5401611494719121E-2</v>
      </c>
      <c r="G788" s="113">
        <f>+LN(Prices!G785/Prices!G784)</f>
        <v>-2.7317106194360834E-2</v>
      </c>
      <c r="H788" s="113">
        <f>+LN(Prices!H785/Prices!H784)</f>
        <v>-9.7662045829439211E-3</v>
      </c>
      <c r="I788" s="113">
        <f>+LN(Prices!I785/Prices!I784)</f>
        <v>1.306619101578602E-3</v>
      </c>
      <c r="J788" s="113">
        <f>+LN(Prices!J785/Prices!J784)</f>
        <v>-1.5318314848851157E-2</v>
      </c>
      <c r="K788" s="114">
        <f>+LN(Prices!K785/Prices!K784)</f>
        <v>-1.5567822468693357E-2</v>
      </c>
      <c r="L788" s="118">
        <f>+LN(Prices!L785/Prices!L784)</f>
        <v>-1.390985339642877E-2</v>
      </c>
      <c r="M788" s="118">
        <f t="array" ref="M788">+MMULT(B788:K788,w)</f>
        <v>-1.3799768201139774E-2</v>
      </c>
      <c r="P788">
        <v>20070209</v>
      </c>
      <c r="Q788" s="113">
        <v>-7.6E-3</v>
      </c>
      <c r="R788" s="113">
        <v>-3.4000000000000002E-3</v>
      </c>
      <c r="S788" s="113">
        <v>2.0999999999999999E-3</v>
      </c>
    </row>
    <row r="789" spans="1:19" x14ac:dyDescent="0.35">
      <c r="A789" s="110">
        <v>39125</v>
      </c>
      <c r="B789" s="112">
        <f>+LN(Prices!B786/Prices!B785)</f>
        <v>-1.3810729077709995E-3</v>
      </c>
      <c r="C789" s="113">
        <f>+LN(Prices!C786/Prices!C785)</f>
        <v>1.915458800835439E-2</v>
      </c>
      <c r="D789" s="113">
        <f>+LN(Prices!D786/Prices!D785)</f>
        <v>-1.9352157152378879E-2</v>
      </c>
      <c r="E789" s="113">
        <f>+LN(Prices!E786/Prices!E785)</f>
        <v>-2.9969483929481876E-3</v>
      </c>
      <c r="F789" s="113">
        <f>+LN(Prices!F786/Prices!F785)</f>
        <v>-6.1520836770708057E-3</v>
      </c>
      <c r="G789" s="113">
        <f>+LN(Prices!G786/Prices!G785)</f>
        <v>8.6505195705850442E-4</v>
      </c>
      <c r="H789" s="113">
        <f>+LN(Prices!H786/Prices!H785)</f>
        <v>3.351814405280356E-3</v>
      </c>
      <c r="I789" s="113">
        <f>+LN(Prices!I786/Prices!I785)</f>
        <v>-6.8101512815439144E-3</v>
      </c>
      <c r="J789" s="113">
        <f>+LN(Prices!J786/Prices!J785)</f>
        <v>-1.4194222765627601E-2</v>
      </c>
      <c r="K789" s="114">
        <f>+LN(Prices!K786/Prices!K785)</f>
        <v>-1.0998382912979669E-2</v>
      </c>
      <c r="L789" s="118">
        <f>+LN(Prices!L786/Prices!L785)</f>
        <v>-3.9899602589648E-3</v>
      </c>
      <c r="M789" s="118">
        <f t="array" ref="M789">+MMULT(B789:K789,w)</f>
        <v>-3.851356471962681E-3</v>
      </c>
      <c r="P789">
        <v>20070212</v>
      </c>
      <c r="Q789" s="113">
        <v>-3.4999999999999996E-3</v>
      </c>
      <c r="R789" s="113">
        <v>2.2000000000000001E-3</v>
      </c>
      <c r="S789" s="113">
        <v>1.1000000000000001E-3</v>
      </c>
    </row>
    <row r="790" spans="1:19" x14ac:dyDescent="0.35">
      <c r="A790" s="110">
        <v>39126</v>
      </c>
      <c r="B790" s="112">
        <f>+LN(Prices!B787/Prices!B786)</f>
        <v>6.5657842998831806E-3</v>
      </c>
      <c r="C790" s="113">
        <f>+LN(Prices!C787/Prices!C786)</f>
        <v>-2.126672300226676E-3</v>
      </c>
      <c r="D790" s="113">
        <f>+LN(Prices!D787/Prices!D786)</f>
        <v>1.3281312200370965E-2</v>
      </c>
      <c r="E790" s="113">
        <f>+LN(Prices!E787/Prices!E786)</f>
        <v>-2.4091203151438913E-3</v>
      </c>
      <c r="F790" s="113">
        <f>+LN(Prices!F787/Prices!F786)</f>
        <v>-1.2789577627914996E-2</v>
      </c>
      <c r="G790" s="113">
        <f>+LN(Prices!G787/Prices!G786)</f>
        <v>-9.9935656831538124E-3</v>
      </c>
      <c r="H790" s="113">
        <f>+LN(Prices!H787/Prices!H786)</f>
        <v>1.1770862620112513E-2</v>
      </c>
      <c r="I790" s="113">
        <f>+LN(Prices!I787/Prices!I786)</f>
        <v>5.2573723908437195E-4</v>
      </c>
      <c r="J790" s="113">
        <f>+LN(Prices!J787/Prices!J786)</f>
        <v>-6.1454614714951316E-3</v>
      </c>
      <c r="K790" s="114">
        <f>+LN(Prices!K787/Prices!K786)</f>
        <v>4.7986225365148176E-3</v>
      </c>
      <c r="L790" s="118">
        <f>+LN(Prices!L787/Prices!L786)</f>
        <v>3.0318025379094983E-3</v>
      </c>
      <c r="M790" s="118">
        <f t="array" ref="M790">+MMULT(B790:K790,w)</f>
        <v>3.4779214980313402E-4</v>
      </c>
      <c r="P790">
        <v>20070213</v>
      </c>
      <c r="Q790" s="113">
        <v>7.1999999999999998E-3</v>
      </c>
      <c r="R790" s="113">
        <v>-1.4000000000000002E-3</v>
      </c>
      <c r="S790" s="113">
        <v>3.5999999999999999E-3</v>
      </c>
    </row>
    <row r="791" spans="1:19" x14ac:dyDescent="0.35">
      <c r="A791" s="110">
        <v>39127</v>
      </c>
      <c r="B791" s="112">
        <f>+LN(Prices!B788/Prices!B787)</f>
        <v>1.2666799265064761E-2</v>
      </c>
      <c r="C791" s="113">
        <f>+LN(Prices!C788/Prices!C787)</f>
        <v>7.065637374788142E-3</v>
      </c>
      <c r="D791" s="113">
        <f>+LN(Prices!D788/Prices!D787)</f>
        <v>3.6536777363667096E-2</v>
      </c>
      <c r="E791" s="113">
        <f>+LN(Prices!E788/Prices!E787)</f>
        <v>9.5892789915384743E-3</v>
      </c>
      <c r="F791" s="113">
        <f>+LN(Prices!F788/Prices!F787)</f>
        <v>9.8808613881722612E-3</v>
      </c>
      <c r="G791" s="113">
        <f>+LN(Prices!G788/Prices!G787)</f>
        <v>-1.3187004281953688E-2</v>
      </c>
      <c r="H791" s="113">
        <f>+LN(Prices!H788/Prices!H787)</f>
        <v>2.0894403934423014E-2</v>
      </c>
      <c r="I791" s="113">
        <f>+LN(Prices!I788/Prices!I787)</f>
        <v>4.0915642331926967E-2</v>
      </c>
      <c r="J791" s="113">
        <f>+LN(Prices!J788/Prices!J787)</f>
        <v>2.3689771122404665E-2</v>
      </c>
      <c r="K791" s="114">
        <f>+LN(Prices!K788/Prices!K787)</f>
        <v>1.1414010006512498E-2</v>
      </c>
      <c r="L791" s="118">
        <f>+LN(Prices!L788/Prices!L787)</f>
        <v>1.7317316165954545E-2</v>
      </c>
      <c r="M791" s="118">
        <f t="array" ref="M791">+MMULT(B791:K791,w)</f>
        <v>1.5946617749654418E-2</v>
      </c>
      <c r="P791">
        <v>20070214</v>
      </c>
      <c r="Q791" s="113">
        <v>7.3000000000000001E-3</v>
      </c>
      <c r="R791" s="113">
        <v>-4.8999999999999998E-3</v>
      </c>
      <c r="S791" s="113">
        <v>-1.9E-3</v>
      </c>
    </row>
    <row r="792" spans="1:19" x14ac:dyDescent="0.35">
      <c r="A792" s="110">
        <v>39128</v>
      </c>
      <c r="B792" s="112">
        <f>+LN(Prices!B789/Prices!B788)</f>
        <v>2.0355374438717389E-3</v>
      </c>
      <c r="C792" s="113">
        <f>+LN(Prices!C789/Prices!C788)</f>
        <v>-1.0618507414147517E-3</v>
      </c>
      <c r="D792" s="113">
        <f>+LN(Prices!D789/Prices!D788)</f>
        <v>1.9060502738742411E-2</v>
      </c>
      <c r="E792" s="113">
        <f>+LN(Prices!E789/Prices!E788)</f>
        <v>8.3142860278529167E-3</v>
      </c>
      <c r="F792" s="113">
        <f>+LN(Prices!F789/Prices!F788)</f>
        <v>3.6365631774318381E-3</v>
      </c>
      <c r="G792" s="113">
        <f>+LN(Prices!G789/Prices!G788)</f>
        <v>-4.4345970678658642E-3</v>
      </c>
      <c r="H792" s="113">
        <f>+LN(Prices!H789/Prices!H788)</f>
        <v>-1.9950131305198817E-3</v>
      </c>
      <c r="I792" s="113">
        <f>+LN(Prices!I789/Prices!I788)</f>
        <v>4.0761334672967581E-2</v>
      </c>
      <c r="J792" s="113">
        <f>+LN(Prices!J789/Prices!J788)</f>
        <v>-8.0591436868546334E-3</v>
      </c>
      <c r="K792" s="114">
        <f>+LN(Prices!K789/Prices!K788)</f>
        <v>8.0117766695713341E-3</v>
      </c>
      <c r="L792" s="118">
        <f>+LN(Prices!L789/Prices!L788)</f>
        <v>4.6339260414452865E-3</v>
      </c>
      <c r="M792" s="118">
        <f t="array" ref="M792">+MMULT(B792:K792,w)</f>
        <v>6.6269396103782689E-3</v>
      </c>
      <c r="P792">
        <v>20070215</v>
      </c>
      <c r="Q792" s="113">
        <v>1.1000000000000001E-3</v>
      </c>
      <c r="R792" s="113">
        <v>1.7000000000000001E-3</v>
      </c>
      <c r="S792" s="113">
        <v>-4.4000000000000003E-3</v>
      </c>
    </row>
    <row r="793" spans="1:19" x14ac:dyDescent="0.35">
      <c r="A793" s="110">
        <v>39129</v>
      </c>
      <c r="B793" s="112">
        <f>+LN(Prices!B790/Prices!B789)</f>
        <v>-2.4741627641039987E-2</v>
      </c>
      <c r="C793" s="113">
        <f>+LN(Prices!C790/Prices!C789)</f>
        <v>-4.4669211017974433E-3</v>
      </c>
      <c r="D793" s="113">
        <f>+LN(Prices!D790/Prices!D789)</f>
        <v>2.0900064107741662E-2</v>
      </c>
      <c r="E793" s="113">
        <f>+LN(Prices!E790/Prices!E789)</f>
        <v>-1.2497496311299377E-2</v>
      </c>
      <c r="F793" s="113">
        <f>+LN(Prices!F790/Prices!F789)</f>
        <v>-1.456224022431962E-3</v>
      </c>
      <c r="G793" s="113">
        <f>+LN(Prices!G790/Prices!G789)</f>
        <v>1.6310698824315361E-2</v>
      </c>
      <c r="H793" s="113">
        <f>+LN(Prices!H790/Prices!H789)</f>
        <v>6.7172786476045604E-3</v>
      </c>
      <c r="I793" s="113">
        <f>+LN(Prices!I790/Prices!I789)</f>
        <v>2.8634886629112805E-2</v>
      </c>
      <c r="J793" s="113">
        <f>+LN(Prices!J790/Prices!J789)</f>
        <v>7.3900235548304168E-3</v>
      </c>
      <c r="K793" s="114">
        <f>+LN(Prices!K790/Prices!K789)</f>
        <v>-3.7619019590735344E-3</v>
      </c>
      <c r="L793" s="118">
        <f>+LN(Prices!L790/Prices!L789)</f>
        <v>-1.0535269431738055E-3</v>
      </c>
      <c r="M793" s="118">
        <f t="array" ref="M793">+MMULT(B793:K793,w)</f>
        <v>3.3028780727962499E-3</v>
      </c>
      <c r="P793">
        <v>20070216</v>
      </c>
      <c r="Q793" s="113">
        <v>0</v>
      </c>
      <c r="R793" s="113">
        <v>2.7000000000000001E-3</v>
      </c>
      <c r="S793" s="113">
        <v>5.9999999999999995E-4</v>
      </c>
    </row>
    <row r="794" spans="1:19" x14ac:dyDescent="0.35">
      <c r="A794" s="110">
        <v>39133</v>
      </c>
      <c r="B794" s="112">
        <f>+LN(Prices!B791/Prices!B790)</f>
        <v>3.1258705540271499E-3</v>
      </c>
      <c r="C794" s="113">
        <f>+LN(Prices!C791/Prices!C790)</f>
        <v>1.2536267985195769E-2</v>
      </c>
      <c r="D794" s="113">
        <f>+LN(Prices!D791/Prices!D790)</f>
        <v>3.1289136916194931E-3</v>
      </c>
      <c r="E794" s="113">
        <f>+LN(Prices!E791/Prices!E790)</f>
        <v>1.6628859437927732E-2</v>
      </c>
      <c r="F794" s="113">
        <f>+LN(Prices!F791/Prices!F790)</f>
        <v>5.0756490250822113E-3</v>
      </c>
      <c r="G794" s="113">
        <f>+LN(Prices!G791/Prices!G790)</f>
        <v>2.7599854517288341E-2</v>
      </c>
      <c r="H794" s="113">
        <f>+LN(Prices!H791/Prices!H790)</f>
        <v>2.8838753179670506E-2</v>
      </c>
      <c r="I794" s="113">
        <f>+LN(Prices!I791/Prices!I790)</f>
        <v>4.4590454795704754E-3</v>
      </c>
      <c r="J794" s="113">
        <f>+LN(Prices!J791/Prices!J790)</f>
        <v>-1.3395849290564722E-3</v>
      </c>
      <c r="K794" s="114">
        <f>+LN(Prices!K791/Prices!K790)</f>
        <v>-2.3561504005000376E-3</v>
      </c>
      <c r="L794" s="118">
        <f>+LN(Prices!L791/Prices!L790)</f>
        <v>6.6863895422490244E-3</v>
      </c>
      <c r="M794" s="118">
        <f t="array" ref="M794">+MMULT(B794:K794,w)</f>
        <v>9.7697478540825188E-3</v>
      </c>
      <c r="P794">
        <v>20070220</v>
      </c>
      <c r="Q794" s="113">
        <v>4.1999999999999997E-3</v>
      </c>
      <c r="R794" s="113">
        <v>6.6E-3</v>
      </c>
      <c r="S794" s="113">
        <v>-2.3E-3</v>
      </c>
    </row>
    <row r="795" spans="1:19" x14ac:dyDescent="0.35">
      <c r="A795" s="110">
        <v>39134</v>
      </c>
      <c r="B795" s="112">
        <f>+LN(Prices!B792/Prices!B791)</f>
        <v>1.7878056998630664E-2</v>
      </c>
      <c r="C795" s="113">
        <f>+LN(Prices!C792/Prices!C791)</f>
        <v>3.7691456889232283E-2</v>
      </c>
      <c r="D795" s="113">
        <f>+LN(Prices!D792/Prices!D791)</f>
        <v>-1.1310205391586446E-2</v>
      </c>
      <c r="E795" s="113">
        <f>+LN(Prices!E792/Prices!E791)</f>
        <v>1.2869015396519209E-2</v>
      </c>
      <c r="F795" s="113">
        <f>+LN(Prices!F792/Prices!F791)</f>
        <v>-1.0173189737369321E-2</v>
      </c>
      <c r="G795" s="113">
        <f>+LN(Prices!G792/Prices!G791)</f>
        <v>-5.1172819558905598E-3</v>
      </c>
      <c r="H795" s="113">
        <f>+LN(Prices!H792/Prices!H791)</f>
        <v>-6.0408544218416302E-3</v>
      </c>
      <c r="I795" s="113">
        <f>+LN(Prices!I792/Prices!I791)</f>
        <v>-1.5338830979022968E-2</v>
      </c>
      <c r="J795" s="113">
        <f>+LN(Prices!J792/Prices!J791)</f>
        <v>-2.4424552007074898E-2</v>
      </c>
      <c r="K795" s="114">
        <f>+LN(Prices!K792/Prices!K791)</f>
        <v>-1.4266833080071773E-2</v>
      </c>
      <c r="L795" s="118">
        <f>+LN(Prices!L792/Prices!L791)</f>
        <v>2.9513967035600256E-3</v>
      </c>
      <c r="M795" s="118">
        <f t="array" ref="M795">+MMULT(B795:K795,w)</f>
        <v>-1.8233218288475443E-3</v>
      </c>
      <c r="P795">
        <v>20070221</v>
      </c>
      <c r="Q795" s="113">
        <v>-8.9999999999999998E-4</v>
      </c>
      <c r="R795" s="113">
        <v>2.8999999999999998E-3</v>
      </c>
      <c r="S795" s="113">
        <v>-1.5E-3</v>
      </c>
    </row>
    <row r="796" spans="1:19" x14ac:dyDescent="0.35">
      <c r="A796" s="110">
        <v>39135</v>
      </c>
      <c r="B796" s="112">
        <f>+LN(Prices!B793/Prices!B792)</f>
        <v>1.3611497517304265E-3</v>
      </c>
      <c r="C796" s="113">
        <f>+LN(Prices!C793/Prices!C792)</f>
        <v>3.4759437333417441E-3</v>
      </c>
      <c r="D796" s="113">
        <f>+LN(Prices!D793/Prices!D792)</f>
        <v>-1.5810279973187068E-3</v>
      </c>
      <c r="E796" s="113">
        <f>+LN(Prices!E793/Prices!E792)</f>
        <v>4.0618632727909337E-3</v>
      </c>
      <c r="F796" s="113">
        <f>+LN(Prices!F793/Prices!F792)</f>
        <v>7.2809905363235123E-4</v>
      </c>
      <c r="G796" s="113">
        <f>+LN(Prices!G793/Prices!G792)</f>
        <v>1.5273949884562486E-2</v>
      </c>
      <c r="H796" s="113">
        <f>+LN(Prices!H793/Prices!H792)</f>
        <v>-6.3214409387979667E-3</v>
      </c>
      <c r="I796" s="113">
        <f>+LN(Prices!I793/Prices!I792)</f>
        <v>1.7445349195264463E-2</v>
      </c>
      <c r="J796" s="113">
        <f>+LN(Prices!J793/Prices!J792)</f>
        <v>-6.870491510383883E-4</v>
      </c>
      <c r="K796" s="114">
        <f>+LN(Prices!K793/Prices!K792)</f>
        <v>4.3026718663342536E-3</v>
      </c>
      <c r="L796" s="118">
        <f>+LN(Prices!L793/Prices!L792)</f>
        <v>3.9126674199680047E-3</v>
      </c>
      <c r="M796" s="118">
        <f t="array" ref="M796">+MMULT(B796:K796,w)</f>
        <v>3.8059508670501602E-3</v>
      </c>
      <c r="P796">
        <v>20070222</v>
      </c>
      <c r="Q796" s="113">
        <v>-5.9999999999999995E-4</v>
      </c>
      <c r="R796" s="113">
        <v>3.5999999999999999E-3</v>
      </c>
      <c r="S796" s="113">
        <v>-1.1000000000000001E-3</v>
      </c>
    </row>
    <row r="797" spans="1:19" x14ac:dyDescent="0.35">
      <c r="A797" s="110">
        <v>39136</v>
      </c>
      <c r="B797" s="112">
        <f>+LN(Prices!B794/Prices!B793)</f>
        <v>-1.681241745681589E-2</v>
      </c>
      <c r="C797" s="113">
        <f>+LN(Prices!C794/Prices!C793)</f>
        <v>-4.9292043291412893E-3</v>
      </c>
      <c r="D797" s="113">
        <f>+LN(Prices!D794/Prices!D793)</f>
        <v>1.5698909543103833E-2</v>
      </c>
      <c r="E797" s="113">
        <f>+LN(Prices!E794/Prices!E793)</f>
        <v>-2.640098905878812E-2</v>
      </c>
      <c r="F797" s="113">
        <f>+LN(Prices!F794/Prices!F793)</f>
        <v>4.0070456195399505E-3</v>
      </c>
      <c r="G797" s="113">
        <f>+LN(Prices!G794/Prices!G793)</f>
        <v>-9.3063277413790082E-3</v>
      </c>
      <c r="H797" s="113">
        <f>+LN(Prices!H794/Prices!H793)</f>
        <v>-5.3803015579986912E-3</v>
      </c>
      <c r="I797" s="113">
        <f>+LN(Prices!I794/Prices!I793)</f>
        <v>1.3231347607946498E-2</v>
      </c>
      <c r="J797" s="113">
        <f>+LN(Prices!J794/Prices!J793)</f>
        <v>9.5759965682843829E-3</v>
      </c>
      <c r="K797" s="114">
        <f>+LN(Prices!K794/Prices!K793)</f>
        <v>-1.00644458124113E-2</v>
      </c>
      <c r="L797" s="118">
        <f>+LN(Prices!L794/Prices!L793)</f>
        <v>-3.5647373286602311E-3</v>
      </c>
      <c r="M797" s="118">
        <f t="array" ref="M797">+MMULT(B797:K797,w)</f>
        <v>-3.0380386617659631E-3</v>
      </c>
      <c r="P797">
        <v>20070223</v>
      </c>
      <c r="Q797" s="113">
        <v>-3.0999999999999999E-3</v>
      </c>
      <c r="R797" s="113">
        <v>1.1000000000000001E-3</v>
      </c>
      <c r="S797" s="113">
        <v>-1.4000000000000002E-3</v>
      </c>
    </row>
    <row r="798" spans="1:19" x14ac:dyDescent="0.35">
      <c r="A798" s="110">
        <v>39139</v>
      </c>
      <c r="B798" s="112">
        <f>+LN(Prices!B795/Prices!B794)</f>
        <v>5.8627771485196848E-3</v>
      </c>
      <c r="C798" s="113">
        <f>+LN(Prices!C795/Prices!C794)</f>
        <v>-4.7294335401673595E-3</v>
      </c>
      <c r="D798" s="113">
        <f>+LN(Prices!D795/Prices!D794)</f>
        <v>6.2285894259067674E-4</v>
      </c>
      <c r="E798" s="113">
        <f>+LN(Prices!E795/Prices!E794)</f>
        <v>0</v>
      </c>
      <c r="F798" s="113">
        <f>+LN(Prices!F795/Prices!F794)</f>
        <v>-9.8628260683789482E-3</v>
      </c>
      <c r="G798" s="113">
        <f>+LN(Prices!G795/Prices!G794)</f>
        <v>-1.7145726495923448E-2</v>
      </c>
      <c r="H798" s="113">
        <f>+LN(Prices!H795/Prices!H794)</f>
        <v>2.449180749139938E-3</v>
      </c>
      <c r="I798" s="113">
        <f>+LN(Prices!I795/Prices!I794)</f>
        <v>-1.6507408304123363E-2</v>
      </c>
      <c r="J798" s="113">
        <f>+LN(Prices!J795/Prices!J794)</f>
        <v>6.5219024736475853E-2</v>
      </c>
      <c r="K798" s="114">
        <f>+LN(Prices!K795/Prices!K794)</f>
        <v>4.3213988349345969E-3</v>
      </c>
      <c r="L798" s="118">
        <f>+LN(Prices!L795/Prices!L794)</f>
        <v>-5.002244543950287E-3</v>
      </c>
      <c r="M798" s="118">
        <f t="array" ref="M798">+MMULT(B798:K798,w)</f>
        <v>3.0229846003067629E-3</v>
      </c>
      <c r="P798">
        <v>20070226</v>
      </c>
      <c r="Q798" s="113">
        <v>-1.9E-3</v>
      </c>
      <c r="R798" s="113">
        <v>-1.7000000000000001E-3</v>
      </c>
      <c r="S798" s="113">
        <v>2.5000000000000001E-3</v>
      </c>
    </row>
    <row r="799" spans="1:19" x14ac:dyDescent="0.35">
      <c r="A799" s="110">
        <v>39140</v>
      </c>
      <c r="B799" s="112">
        <f>+LN(Prices!B796/Prices!B795)</f>
        <v>-4.2156862890609242E-2</v>
      </c>
      <c r="C799" s="113">
        <f>+LN(Prices!C796/Prices!C795)</f>
        <v>-5.4712705704746636E-2</v>
      </c>
      <c r="D799" s="113">
        <f>+LN(Prices!D796/Prices!D795)</f>
        <v>-3.7105889947955738E-2</v>
      </c>
      <c r="E799" s="113">
        <f>+LN(Prices!E796/Prices!E795)</f>
        <v>-3.2017255018059125E-2</v>
      </c>
      <c r="F799" s="113">
        <f>+LN(Prices!F796/Prices!F795)</f>
        <v>-5.7806258170731553E-2</v>
      </c>
      <c r="G799" s="113">
        <f>+LN(Prices!G796/Prices!G795)</f>
        <v>-4.5552867719640629E-2</v>
      </c>
      <c r="H799" s="113">
        <f>+LN(Prices!H796/Prices!H795)</f>
        <v>-5.1447802151873188E-2</v>
      </c>
      <c r="I799" s="113">
        <f>+LN(Prices!I796/Prices!I795)</f>
        <v>-5.7920299994357882E-2</v>
      </c>
      <c r="J799" s="113">
        <f>+LN(Prices!J796/Prices!J795)</f>
        <v>-3.9016652342451733E-2</v>
      </c>
      <c r="K799" s="114">
        <f>+LN(Prices!K796/Prices!K795)</f>
        <v>-4.0119780389055754E-2</v>
      </c>
      <c r="L799" s="118">
        <f>+LN(Prices!L796/Prices!L795)</f>
        <v>-4.1605518827903219E-2</v>
      </c>
      <c r="M799" s="118">
        <f t="array" ref="M799">+MMULT(B799:K799,w)</f>
        <v>-4.5785637432948147E-2</v>
      </c>
      <c r="P799">
        <v>20070227</v>
      </c>
      <c r="Q799" s="113">
        <v>-3.4300000000000004E-2</v>
      </c>
      <c r="R799" s="113">
        <v>-1.7000000000000001E-3</v>
      </c>
      <c r="S799" s="113">
        <v>-4.0000000000000002E-4</v>
      </c>
    </row>
    <row r="800" spans="1:19" x14ac:dyDescent="0.35">
      <c r="A800" s="110">
        <v>39141</v>
      </c>
      <c r="B800" s="112">
        <f>+LN(Prices!B797/Prices!B796)</f>
        <v>1.0706995753798521E-2</v>
      </c>
      <c r="C800" s="113">
        <f>+LN(Prices!C797/Prices!C796)</f>
        <v>8.0701242370216728E-3</v>
      </c>
      <c r="D800" s="113">
        <f>+LN(Prices!D797/Prices!D796)</f>
        <v>-2.9121521955903767E-3</v>
      </c>
      <c r="E800" s="113">
        <f>+LN(Prices!E797/Prices!E796)</f>
        <v>8.5582421272064856E-3</v>
      </c>
      <c r="F800" s="113">
        <f>+LN(Prices!F797/Prices!F796)</f>
        <v>8.9060705311911226E-3</v>
      </c>
      <c r="G800" s="113">
        <f>+LN(Prices!G797/Prices!G796)</f>
        <v>1.9270145920445868E-2</v>
      </c>
      <c r="H800" s="113">
        <f>+LN(Prices!H797/Prices!H796)</f>
        <v>7.9518182243542984E-3</v>
      </c>
      <c r="I800" s="113">
        <f>+LN(Prices!I797/Prices!I796)</f>
        <v>4.2307912609073611E-3</v>
      </c>
      <c r="J800" s="113">
        <f>+LN(Prices!J797/Prices!J796)</f>
        <v>-6.6334994140596244E-4</v>
      </c>
      <c r="K800" s="114">
        <f>+LN(Prices!K797/Prices!K796)</f>
        <v>-8.5259488210876044E-3</v>
      </c>
      <c r="L800" s="118">
        <f>+LN(Prices!L797/Prices!L796)</f>
        <v>3.2180694355110539E-3</v>
      </c>
      <c r="M800" s="118">
        <f t="array" ref="M800">+MMULT(B800:K800,w)</f>
        <v>5.5592737096841378E-3</v>
      </c>
      <c r="P800">
        <v>20070228</v>
      </c>
      <c r="Q800" s="113">
        <v>4.6999999999999993E-3</v>
      </c>
      <c r="R800" s="113">
        <v>-5.1000000000000004E-3</v>
      </c>
      <c r="S800" s="113">
        <v>2.8999999999999998E-3</v>
      </c>
    </row>
    <row r="801" spans="1:19" x14ac:dyDescent="0.35">
      <c r="A801" s="110">
        <v>39142</v>
      </c>
      <c r="B801" s="112">
        <f>+LN(Prices!B798/Prices!B797)</f>
        <v>-2.8423090184359575E-3</v>
      </c>
      <c r="C801" s="113">
        <f>+LN(Prices!C798/Prices!C797)</f>
        <v>2.8546785759609401E-2</v>
      </c>
      <c r="D801" s="113">
        <f>+LN(Prices!D798/Prices!D797)</f>
        <v>0</v>
      </c>
      <c r="E801" s="113">
        <f>+LN(Prices!E798/Prices!E797)</f>
        <v>2.0483474125849215E-2</v>
      </c>
      <c r="F801" s="113">
        <f>+LN(Prices!F798/Prices!F797)</f>
        <v>-3.4740696536789124E-3</v>
      </c>
      <c r="G801" s="113">
        <f>+LN(Prices!G798/Prices!G797)</f>
        <v>1.3227706097550907E-2</v>
      </c>
      <c r="H801" s="113">
        <f>+LN(Prices!H798/Prices!H797)</f>
        <v>-7.4368851542737273E-3</v>
      </c>
      <c r="I801" s="113">
        <f>+LN(Prices!I798/Prices!I797)</f>
        <v>-4.9767689500792344E-3</v>
      </c>
      <c r="J801" s="113">
        <f>+LN(Prices!J798/Prices!J797)</f>
        <v>-1.8754735915695719E-2</v>
      </c>
      <c r="K801" s="114">
        <f>+LN(Prices!K798/Prices!K797)</f>
        <v>-1.368708706489143E-2</v>
      </c>
      <c r="L801" s="118">
        <f>+LN(Prices!L798/Prices!L797)</f>
        <v>-4.6655940796200531E-3</v>
      </c>
      <c r="M801" s="118">
        <f t="array" ref="M801">+MMULT(B801:K801,w)</f>
        <v>1.108611022595454E-3</v>
      </c>
      <c r="P801">
        <v>20070301</v>
      </c>
      <c r="Q801" s="113">
        <v>-2.5000000000000001E-3</v>
      </c>
      <c r="R801" s="113">
        <v>-1E-3</v>
      </c>
      <c r="S801" s="113">
        <v>1.5E-3</v>
      </c>
    </row>
    <row r="802" spans="1:19" x14ac:dyDescent="0.35">
      <c r="A802" s="110">
        <v>39143</v>
      </c>
      <c r="B802" s="112">
        <f>+LN(Prices!B799/Prices!B798)</f>
        <v>-1.1816048573311581E-2</v>
      </c>
      <c r="C802" s="113">
        <f>+LN(Prices!C799/Prices!C798)</f>
        <v>-1.9135664590096444E-2</v>
      </c>
      <c r="D802" s="113">
        <f>+LN(Prices!D799/Prices!D798)</f>
        <v>-1.4360560103867874E-2</v>
      </c>
      <c r="E802" s="113">
        <f>+LN(Prices!E799/Prices!E798)</f>
        <v>-3.583635017213216E-3</v>
      </c>
      <c r="F802" s="113">
        <f>+LN(Prices!F799/Prices!F798)</f>
        <v>-2.1508785405258749E-2</v>
      </c>
      <c r="G802" s="113">
        <f>+LN(Prices!G799/Prices!G798)</f>
        <v>-2.3937313143926643E-2</v>
      </c>
      <c r="H802" s="113">
        <f>+LN(Prices!H799/Prices!H798)</f>
        <v>-3.0313269534612431E-2</v>
      </c>
      <c r="I802" s="113">
        <f>+LN(Prices!I799/Prices!I798)</f>
        <v>-1.5582984663154845E-2</v>
      </c>
      <c r="J802" s="113">
        <f>+LN(Prices!J799/Prices!J798)</f>
        <v>-4.2118755618726918E-2</v>
      </c>
      <c r="K802" s="114">
        <f>+LN(Prices!K799/Prices!K798)</f>
        <v>-1.9069108212113276E-2</v>
      </c>
      <c r="L802" s="118">
        <f>+LN(Prices!L799/Prices!L798)</f>
        <v>-1.5761302053322823E-2</v>
      </c>
      <c r="M802" s="118">
        <f t="array" ref="M802">+MMULT(B802:K802,w)</f>
        <v>-2.0142612486228194E-2</v>
      </c>
      <c r="P802">
        <v>20070302</v>
      </c>
      <c r="Q802" s="113">
        <v>-1.24E-2</v>
      </c>
      <c r="R802" s="113">
        <v>-6.1999999999999998E-3</v>
      </c>
      <c r="S802" s="113">
        <v>1.1000000000000001E-3</v>
      </c>
    </row>
    <row r="803" spans="1:19" x14ac:dyDescent="0.35">
      <c r="A803" s="110">
        <v>39146</v>
      </c>
      <c r="B803" s="112">
        <f>+LN(Prices!B800/Prices!B799)</f>
        <v>-7.5946236341698425E-3</v>
      </c>
      <c r="C803" s="113">
        <f>+LN(Prices!C800/Prices!C799)</f>
        <v>1.0594626974292009E-2</v>
      </c>
      <c r="D803" s="113">
        <f>+LN(Prices!D800/Prices!D799)</f>
        <v>-3.6225957614350684E-3</v>
      </c>
      <c r="E803" s="113">
        <f>+LN(Prices!E800/Prices!E799)</f>
        <v>-2.0557772182404503E-2</v>
      </c>
      <c r="F803" s="113">
        <f>+LN(Prices!F800/Prices!F799)</f>
        <v>6.3076982765966254E-3</v>
      </c>
      <c r="G803" s="113">
        <f>+LN(Prices!G800/Prices!G799)</f>
        <v>-5.6762640691948085E-2</v>
      </c>
      <c r="H803" s="113">
        <f>+LN(Prices!H800/Prices!H799)</f>
        <v>-1.7126455536948203E-2</v>
      </c>
      <c r="I803" s="113">
        <f>+LN(Prices!I800/Prices!I799)</f>
        <v>-8.6506727543322406E-3</v>
      </c>
      <c r="J803" s="113">
        <f>+LN(Prices!J800/Prices!J799)</f>
        <v>-1.6353012836606892E-2</v>
      </c>
      <c r="K803" s="114">
        <f>+LN(Prices!K800/Prices!K799)</f>
        <v>-5.7366278226787439E-3</v>
      </c>
      <c r="L803" s="118">
        <f>+LN(Prices!L800/Prices!L799)</f>
        <v>-7.6127812796113288E-3</v>
      </c>
      <c r="M803" s="118">
        <f t="array" ref="M803">+MMULT(B803:K803,w)</f>
        <v>-1.1950207596963495E-2</v>
      </c>
      <c r="P803">
        <v>20070305</v>
      </c>
      <c r="Q803" s="113">
        <v>-1.11E-2</v>
      </c>
      <c r="R803" s="113">
        <v>-7.3000000000000001E-3</v>
      </c>
      <c r="S803" s="113">
        <v>-1.8E-3</v>
      </c>
    </row>
    <row r="804" spans="1:19" x14ac:dyDescent="0.35">
      <c r="A804" s="110">
        <v>39147</v>
      </c>
      <c r="B804" s="112">
        <f>+LN(Prices!B801/Prices!B800)</f>
        <v>1.0110542648701093E-2</v>
      </c>
      <c r="C804" s="113">
        <f>+LN(Prices!C801/Prices!C800)</f>
        <v>2.143436269973913E-2</v>
      </c>
      <c r="D804" s="113">
        <f>+LN(Prices!D801/Prices!D800)</f>
        <v>1.6036998909817104E-2</v>
      </c>
      <c r="E804" s="113">
        <f>+LN(Prices!E801/Prices!E800)</f>
        <v>3.0677193874141098E-2</v>
      </c>
      <c r="F804" s="113">
        <f>+LN(Prices!F801/Prices!F800)</f>
        <v>1.9447880926615792E-2</v>
      </c>
      <c r="G804" s="113">
        <f>+LN(Prices!G801/Prices!G800)</f>
        <v>1.7882829496771974E-2</v>
      </c>
      <c r="H804" s="113">
        <f>+LN(Prices!H801/Prices!H800)</f>
        <v>4.0465655735487049E-2</v>
      </c>
      <c r="I804" s="113">
        <f>+LN(Prices!I801/Prices!I800)</f>
        <v>1.0423453299223088E-2</v>
      </c>
      <c r="J804" s="113">
        <f>+LN(Prices!J801/Prices!J800)</f>
        <v>9.9858176432142641E-3</v>
      </c>
      <c r="K804" s="114">
        <f>+LN(Prices!K801/Prices!K800)</f>
        <v>1.5061745633485555E-2</v>
      </c>
      <c r="L804" s="118">
        <f>+LN(Prices!L801/Prices!L800)</f>
        <v>1.7453944779836191E-2</v>
      </c>
      <c r="M804" s="118">
        <f t="array" ref="M804">+MMULT(B804:K804,w)</f>
        <v>1.9152648086719615E-2</v>
      </c>
      <c r="P804">
        <v>20070306</v>
      </c>
      <c r="Q804" s="113">
        <v>1.5800000000000002E-2</v>
      </c>
      <c r="R804" s="113">
        <v>6.8000000000000005E-3</v>
      </c>
      <c r="S804" s="113">
        <v>-4.0000000000000002E-4</v>
      </c>
    </row>
    <row r="805" spans="1:19" x14ac:dyDescent="0.35">
      <c r="A805" s="110">
        <v>39148</v>
      </c>
      <c r="B805" s="112">
        <f>+LN(Prices!B802/Prices!B801)</f>
        <v>-7.934140812616083E-3</v>
      </c>
      <c r="C805" s="113">
        <f>+LN(Prices!C802/Prices!C801)</f>
        <v>-5.3387461119861436E-3</v>
      </c>
      <c r="D805" s="113">
        <f>+LN(Prices!D802/Prices!D801)</f>
        <v>-1.3401083050827042E-2</v>
      </c>
      <c r="E805" s="113">
        <f>+LN(Prices!E802/Prices!E801)</f>
        <v>-2.3374659449238607E-2</v>
      </c>
      <c r="F805" s="113">
        <f>+LN(Prices!F802/Prices!F801)</f>
        <v>-3.4756171221494922E-3</v>
      </c>
      <c r="G805" s="113">
        <f>+LN(Prices!G802/Prices!G801)</f>
        <v>-1.2200996029340945E-2</v>
      </c>
      <c r="H805" s="113">
        <f>+LN(Prices!H802/Prices!H801)</f>
        <v>-5.71875746234552E-3</v>
      </c>
      <c r="I805" s="113">
        <f>+LN(Prices!I802/Prices!I801)</f>
        <v>3.5333046802255822E-3</v>
      </c>
      <c r="J805" s="113">
        <f>+LN(Prices!J802/Prices!J801)</f>
        <v>7.0947147353377657E-4</v>
      </c>
      <c r="K805" s="114">
        <f>+LN(Prices!K802/Prices!K801)</f>
        <v>-1.4537666160429692E-2</v>
      </c>
      <c r="L805" s="118">
        <f>+LN(Prices!L802/Prices!L801)</f>
        <v>-4.0239189729169827E-3</v>
      </c>
      <c r="M805" s="118">
        <f t="array" ref="M805">+MMULT(B805:K805,w)</f>
        <v>-8.1738890045174161E-3</v>
      </c>
      <c r="P805">
        <v>20070307</v>
      </c>
      <c r="Q805" s="113">
        <v>-2.0999999999999999E-3</v>
      </c>
      <c r="R805" s="113">
        <v>-8.9999999999999998E-4</v>
      </c>
      <c r="S805" s="113">
        <v>8.0000000000000004E-4</v>
      </c>
    </row>
    <row r="806" spans="1:19" x14ac:dyDescent="0.35">
      <c r="A806" s="110">
        <v>39149</v>
      </c>
      <c r="B806" s="112">
        <f>+LN(Prices!B803/Prices!B802)</f>
        <v>-1.05583378565208E-2</v>
      </c>
      <c r="C806" s="113">
        <f>+LN(Prices!C803/Prices!C802)</f>
        <v>3.1832487613033607E-3</v>
      </c>
      <c r="D806" s="113">
        <f>+LN(Prices!D803/Prices!D802)</f>
        <v>1.0474727524029297E-2</v>
      </c>
      <c r="E806" s="113">
        <f>+LN(Prices!E803/Prices!E802)</f>
        <v>1.2055727518853964E-2</v>
      </c>
      <c r="F806" s="113">
        <f>+LN(Prices!F803/Prices!F802)</f>
        <v>1.0768012643963001E-2</v>
      </c>
      <c r="G806" s="113">
        <f>+LN(Prices!G803/Prices!G802)</f>
        <v>2.828856200477623E-3</v>
      </c>
      <c r="H806" s="113">
        <f>+LN(Prices!H803/Prices!H802)</f>
        <v>-6.8009678825821269E-3</v>
      </c>
      <c r="I806" s="113">
        <f>+LN(Prices!I803/Prices!I802)</f>
        <v>1.3761828194300238E-2</v>
      </c>
      <c r="J806" s="113">
        <f>+LN(Prices!J803/Prices!J802)</f>
        <v>6.3626937878286504E-3</v>
      </c>
      <c r="K806" s="114">
        <f>+LN(Prices!K803/Prices!K802)</f>
        <v>5.7336307616905344E-3</v>
      </c>
      <c r="L806" s="118">
        <f>+LN(Prices!L803/Prices!L802)</f>
        <v>5.932486035432177E-3</v>
      </c>
      <c r="M806" s="118">
        <f t="array" ref="M806">+MMULT(B806:K806,w)</f>
        <v>4.7809419653343744E-3</v>
      </c>
      <c r="P806">
        <v>20070308</v>
      </c>
      <c r="Q806" s="113">
        <v>6.8000000000000005E-3</v>
      </c>
      <c r="R806" s="113">
        <v>-8.0000000000000004E-4</v>
      </c>
      <c r="S806" s="113">
        <v>8.9999999999999998E-4</v>
      </c>
    </row>
    <row r="807" spans="1:19" x14ac:dyDescent="0.35">
      <c r="A807" s="110">
        <v>39150</v>
      </c>
      <c r="B807" s="112">
        <f>+LN(Prices!B804/Prices!B803)</f>
        <v>-1.1013457634125997E-3</v>
      </c>
      <c r="C807" s="113">
        <f>+LN(Prices!C804/Prices!C803)</f>
        <v>-3.4296852136137245E-4</v>
      </c>
      <c r="D807" s="113">
        <f>+LN(Prices!D804/Prices!D803)</f>
        <v>-5.3163111124245828E-2</v>
      </c>
      <c r="E807" s="113">
        <f>+LN(Prices!E804/Prices!E803)</f>
        <v>-3.6008480956940848E-3</v>
      </c>
      <c r="F807" s="113">
        <f>+LN(Prices!F804/Prices!F803)</f>
        <v>-2.6811523610771517E-3</v>
      </c>
      <c r="G807" s="113">
        <f>+LN(Prices!G804/Prices!G803)</f>
        <v>-8.5106896679086191E-3</v>
      </c>
      <c r="H807" s="113">
        <f>+LN(Prices!H804/Prices!H803)</f>
        <v>1.9236361290468948E-2</v>
      </c>
      <c r="I807" s="113">
        <f>+LN(Prices!I804/Prices!I803)</f>
        <v>-2.2391183735564427E-3</v>
      </c>
      <c r="J807" s="113">
        <f>+LN(Prices!J804/Prices!J803)</f>
        <v>7.0447343526383772E-4</v>
      </c>
      <c r="K807" s="114">
        <f>+LN(Prices!K804/Prices!K803)</f>
        <v>-6.7820645111212755E-3</v>
      </c>
      <c r="L807" s="118">
        <f>+LN(Prices!L804/Prices!L803)</f>
        <v>-9.6815688265365824E-4</v>
      </c>
      <c r="M807" s="118">
        <f t="array" ref="M807">+MMULT(B807:K807,w)</f>
        <v>-5.8480463692644584E-3</v>
      </c>
      <c r="P807">
        <v>20070309</v>
      </c>
      <c r="Q807" s="113">
        <v>8.9999999999999998E-4</v>
      </c>
      <c r="R807" s="113">
        <v>3.0000000000000001E-3</v>
      </c>
      <c r="S807" s="113">
        <v>1.5E-3</v>
      </c>
    </row>
    <row r="808" spans="1:19" x14ac:dyDescent="0.35">
      <c r="A808" s="110">
        <v>39153</v>
      </c>
      <c r="B808" s="112">
        <f>+LN(Prices!B805/Prices!B804)</f>
        <v>5.4815924379127638E-3</v>
      </c>
      <c r="C808" s="113">
        <f>+LN(Prices!C805/Prices!C804)</f>
        <v>2.1372331931831599E-2</v>
      </c>
      <c r="D808" s="113">
        <f>+LN(Prices!D805/Prices!D804)</f>
        <v>2.9438769432432507E-2</v>
      </c>
      <c r="E808" s="113">
        <f>+LN(Prices!E805/Prices!E804)</f>
        <v>2.6112026344818996E-2</v>
      </c>
      <c r="F808" s="113">
        <f>+LN(Prices!F805/Prices!F804)</f>
        <v>3.44348480005545E-3</v>
      </c>
      <c r="G808" s="113">
        <f>+LN(Prices!G805/Prices!G804)</f>
        <v>9.4921696733215525E-4</v>
      </c>
      <c r="H808" s="113">
        <f>+LN(Prices!H805/Prices!H804)</f>
        <v>-7.7269804230920111E-4</v>
      </c>
      <c r="I808" s="113">
        <f>+LN(Prices!I805/Prices!I804)</f>
        <v>-7.4843009697085562E-4</v>
      </c>
      <c r="J808" s="113">
        <f>+LN(Prices!J805/Prices!J804)</f>
        <v>-2.1149109046259755E-3</v>
      </c>
      <c r="K808" s="114">
        <f>+LN(Prices!K805/Prices!K804)</f>
        <v>1.9702123946156957E-2</v>
      </c>
      <c r="L808" s="118">
        <f>+LN(Prices!L805/Prices!L804)</f>
        <v>6.67209914985751E-3</v>
      </c>
      <c r="M808" s="118">
        <f t="array" ref="M808">+MMULT(B808:K808,w)</f>
        <v>1.0286350681663444E-2</v>
      </c>
      <c r="P808">
        <v>20070312</v>
      </c>
      <c r="Q808" s="113">
        <v>2.8000000000000004E-3</v>
      </c>
      <c r="R808" s="113">
        <v>2.3999999999999998E-3</v>
      </c>
      <c r="S808" s="113">
        <v>-5.9999999999999995E-4</v>
      </c>
    </row>
    <row r="809" spans="1:19" x14ac:dyDescent="0.35">
      <c r="A809" s="110">
        <v>39154</v>
      </c>
      <c r="B809" s="112">
        <f>+LN(Prices!B806/Prices!B805)</f>
        <v>-2.6587383895811553E-2</v>
      </c>
      <c r="C809" s="113">
        <f>+LN(Prices!C806/Prices!C805)</f>
        <v>-1.6498181933584308E-2</v>
      </c>
      <c r="D809" s="113">
        <f>+LN(Prices!D806/Prices!D805)</f>
        <v>-1.4441896680916635E-2</v>
      </c>
      <c r="E809" s="113">
        <f>+LN(Prices!E806/Prices!E805)</f>
        <v>-2.4908191669658249E-2</v>
      </c>
      <c r="F809" s="113">
        <f>+LN(Prices!F806/Prices!F805)</f>
        <v>-2.5932955759429558E-2</v>
      </c>
      <c r="G809" s="113">
        <f>+LN(Prices!G806/Prices!G805)</f>
        <v>-2.5463782730917855E-2</v>
      </c>
      <c r="H809" s="113">
        <f>+LN(Prices!H806/Prices!H805)</f>
        <v>-2.5839882150503504E-2</v>
      </c>
      <c r="I809" s="113">
        <f>+LN(Prices!I806/Prices!I805)</f>
        <v>4.1739464018205982E-2</v>
      </c>
      <c r="J809" s="113">
        <f>+LN(Prices!J806/Prices!J805)</f>
        <v>-1.6364648370211302E-2</v>
      </c>
      <c r="K809" s="114">
        <f>+LN(Prices!K806/Prices!K805)</f>
        <v>-1.8653690196726261E-2</v>
      </c>
      <c r="L809" s="118">
        <f>+LN(Prices!L806/Prices!L805)</f>
        <v>-1.951253376061253E-2</v>
      </c>
      <c r="M809" s="118">
        <f t="array" ref="M809">+MMULT(B809:K809,w)</f>
        <v>-1.5295114936955324E-2</v>
      </c>
      <c r="P809">
        <v>20070313</v>
      </c>
      <c r="Q809" s="113">
        <v>-2.0299999999999999E-2</v>
      </c>
      <c r="R809" s="113">
        <v>-3.0999999999999999E-3</v>
      </c>
      <c r="S809" s="113">
        <v>4.0000000000000002E-4</v>
      </c>
    </row>
    <row r="810" spans="1:19" x14ac:dyDescent="0.35">
      <c r="A810" s="110">
        <v>39155</v>
      </c>
      <c r="B810" s="112">
        <f>+LN(Prices!B807/Prices!B806)</f>
        <v>2.5129432472393055E-2</v>
      </c>
      <c r="C810" s="113">
        <f>+LN(Prices!C807/Prices!C806)</f>
        <v>1.7938514768476806E-2</v>
      </c>
      <c r="D810" s="113">
        <f>+LN(Prices!D807/Prices!D806)</f>
        <v>1.0097696031043317E-2</v>
      </c>
      <c r="E810" s="113">
        <f>+LN(Prices!E807/Prices!E806)</f>
        <v>1.3715945350918086E-2</v>
      </c>
      <c r="F810" s="113">
        <f>+LN(Prices!F807/Prices!F806)</f>
        <v>1.3631434000684044E-2</v>
      </c>
      <c r="G810" s="113">
        <f>+LN(Prices!G807/Prices!G806)</f>
        <v>2.6885920917985466E-2</v>
      </c>
      <c r="H810" s="113">
        <f>+LN(Prices!H807/Prices!H806)</f>
        <v>6.8511466928530863E-3</v>
      </c>
      <c r="I810" s="113">
        <f>+LN(Prices!I807/Prices!I806)</f>
        <v>3.2456896435464719E-2</v>
      </c>
      <c r="J810" s="113">
        <f>+LN(Prices!J807/Prices!J806)</f>
        <v>1.3537791364058284E-2</v>
      </c>
      <c r="K810" s="114">
        <f>+LN(Prices!K807/Prices!K806)</f>
        <v>5.7336307616905344E-3</v>
      </c>
      <c r="L810" s="118">
        <f>+LN(Prices!L807/Prices!L806)</f>
        <v>1.1928708547066394E-2</v>
      </c>
      <c r="M810" s="118">
        <f t="array" ref="M810">+MMULT(B810:K810,w)</f>
        <v>1.6597840879556739E-2</v>
      </c>
      <c r="P810">
        <v>20070314</v>
      </c>
      <c r="Q810" s="113">
        <v>5.6999999999999993E-3</v>
      </c>
      <c r="R810" s="113">
        <v>1.1000000000000001E-3</v>
      </c>
      <c r="S810" s="113">
        <v>-5.9999999999999995E-4</v>
      </c>
    </row>
    <row r="811" spans="1:19" x14ac:dyDescent="0.35">
      <c r="A811" s="110">
        <v>39156</v>
      </c>
      <c r="B811" s="112">
        <f>+LN(Prices!B808/Prices!B807)</f>
        <v>-4.3910259812100201E-3</v>
      </c>
      <c r="C811" s="113">
        <f>+LN(Prices!C808/Prices!C807)</f>
        <v>-4.7872867886533188E-3</v>
      </c>
      <c r="D811" s="113">
        <f>+LN(Prices!D808/Prices!D807)</f>
        <v>6.6755922137840323E-3</v>
      </c>
      <c r="E811" s="113">
        <f>+LN(Prices!E808/Prices!E807)</f>
        <v>-9.520205700601362E-3</v>
      </c>
      <c r="F811" s="113">
        <f>+LN(Prices!F808/Prices!F807)</f>
        <v>-1.5483852166311826E-3</v>
      </c>
      <c r="G811" s="113">
        <f>+LN(Prices!G808/Prices!G807)</f>
        <v>2.3657451298694549E-3</v>
      </c>
      <c r="H811" s="113">
        <f>+LN(Prices!H808/Prices!H807)</f>
        <v>-7.9093478498010426E-3</v>
      </c>
      <c r="I811" s="113">
        <f>+LN(Prices!I808/Prices!I807)</f>
        <v>1.1276623387719759E-2</v>
      </c>
      <c r="J811" s="113">
        <f>+LN(Prices!J808/Prices!J807)</f>
        <v>-1.4255408904721774E-2</v>
      </c>
      <c r="K811" s="114">
        <f>+LN(Prices!K808/Prices!K807)</f>
        <v>-4.6929203332409181E-3</v>
      </c>
      <c r="L811" s="118">
        <f>+LN(Prices!L808/Prices!L807)</f>
        <v>9.8623295704363258E-4</v>
      </c>
      <c r="M811" s="118">
        <f t="array" ref="M811">+MMULT(B811:K811,w)</f>
        <v>-2.6786620043486374E-3</v>
      </c>
      <c r="P811">
        <v>20070315</v>
      </c>
      <c r="Q811" s="113">
        <v>4.4000000000000003E-3</v>
      </c>
      <c r="R811" s="113">
        <v>5.1000000000000004E-3</v>
      </c>
      <c r="S811" s="113">
        <v>8.0000000000000004E-4</v>
      </c>
    </row>
    <row r="812" spans="1:19" x14ac:dyDescent="0.35">
      <c r="A812" s="110">
        <v>39157</v>
      </c>
      <c r="B812" s="112">
        <f>+LN(Prices!B809/Prices!B808)</f>
        <v>1.8312101808577439E-3</v>
      </c>
      <c r="C812" s="113">
        <f>+LN(Prices!C809/Prices!C808)</f>
        <v>2.2183606405908876E-4</v>
      </c>
      <c r="D812" s="113">
        <f>+LN(Prices!D809/Prices!D808)</f>
        <v>-6.0060240602118099E-3</v>
      </c>
      <c r="E812" s="113">
        <f>+LN(Prices!E809/Prices!E808)</f>
        <v>-1.1987912573684484E-3</v>
      </c>
      <c r="F812" s="113">
        <f>+LN(Prices!F809/Prices!F808)</f>
        <v>6.9468227651167105E-3</v>
      </c>
      <c r="G812" s="113">
        <f>+LN(Prices!G809/Prices!G808)</f>
        <v>-6.6382415412936293E-3</v>
      </c>
      <c r="H812" s="113">
        <f>+LN(Prices!H809/Prices!H808)</f>
        <v>1.8511178100943332E-3</v>
      </c>
      <c r="I812" s="113">
        <f>+LN(Prices!I809/Prices!I808)</f>
        <v>-4.5662456655204707E-4</v>
      </c>
      <c r="J812" s="113">
        <f>+LN(Prices!J809/Prices!J808)</f>
        <v>5.7265725572013589E-3</v>
      </c>
      <c r="K812" s="114">
        <f>+LN(Prices!K809/Prices!K808)</f>
        <v>5.2326025442705365E-4</v>
      </c>
      <c r="L812" s="118">
        <f>+LN(Prices!L809/Prices!L808)</f>
        <v>-1.514152450107327E-3</v>
      </c>
      <c r="M812" s="118">
        <f t="array" ref="M812">+MMULT(B812:K812,w)</f>
        <v>2.801138206330354E-4</v>
      </c>
      <c r="P812">
        <v>20070316</v>
      </c>
      <c r="Q812" s="113">
        <v>-4.1999999999999997E-3</v>
      </c>
      <c r="R812" s="113">
        <v>-1.1999999999999999E-3</v>
      </c>
      <c r="S812" s="113">
        <v>-2.0999999999999999E-3</v>
      </c>
    </row>
    <row r="813" spans="1:19" x14ac:dyDescent="0.35">
      <c r="A813" s="110">
        <v>39160</v>
      </c>
      <c r="B813" s="112">
        <f>+LN(Prices!B810/Prices!B809)</f>
        <v>1.8129999218407671E-2</v>
      </c>
      <c r="C813" s="113">
        <f>+LN(Prices!C810/Prices!C809)</f>
        <v>1.704834341246321E-2</v>
      </c>
      <c r="D813" s="113">
        <f>+LN(Prices!D810/Prices!D809)</f>
        <v>5.0075217306224133E-3</v>
      </c>
      <c r="E813" s="113">
        <f>+LN(Prices!E810/Prices!E809)</f>
        <v>2.8338689078547988E-2</v>
      </c>
      <c r="F813" s="113">
        <f>+LN(Prices!F810/Prices!F809)</f>
        <v>1.1860795194518887E-2</v>
      </c>
      <c r="G813" s="113">
        <f>+LN(Prices!G810/Prices!G809)</f>
        <v>1.6045648643189105E-2</v>
      </c>
      <c r="H813" s="113">
        <f>+LN(Prices!H810/Prices!H809)</f>
        <v>1.5727716068195306E-2</v>
      </c>
      <c r="I813" s="113">
        <f>+LN(Prices!I810/Prices!I809)</f>
        <v>-1.7785402799690712E-2</v>
      </c>
      <c r="J813" s="113">
        <f>+LN(Prices!J810/Prices!J809)</f>
        <v>-2.0916738051176362E-2</v>
      </c>
      <c r="K813" s="114">
        <f>+LN(Prices!K810/Prices!K809)</f>
        <v>-2.0880501559325968E-3</v>
      </c>
      <c r="L813" s="118">
        <f>+LN(Prices!L810/Prices!L809)</f>
        <v>9.1417193328237455E-3</v>
      </c>
      <c r="M813" s="118">
        <f t="array" ref="M813">+MMULT(B813:K813,w)</f>
        <v>7.1368522339144919E-3</v>
      </c>
      <c r="P813">
        <v>20070319</v>
      </c>
      <c r="Q813" s="113">
        <v>1.0800000000000001E-2</v>
      </c>
      <c r="R813" s="113">
        <v>-1.1000000000000001E-3</v>
      </c>
      <c r="S813" s="113">
        <v>4.0000000000000002E-4</v>
      </c>
    </row>
    <row r="814" spans="1:19" x14ac:dyDescent="0.35">
      <c r="A814" s="110">
        <v>39161</v>
      </c>
      <c r="B814" s="112">
        <f>+LN(Prices!B811/Prices!B810)</f>
        <v>3.601255333623199E-4</v>
      </c>
      <c r="C814" s="113">
        <f>+LN(Prices!C811/Prices!C810)</f>
        <v>3.8289360836178637E-3</v>
      </c>
      <c r="D814" s="113">
        <f>+LN(Prices!D811/Prices!D810)</f>
        <v>9.940439705250716E-3</v>
      </c>
      <c r="E814" s="113">
        <f>+LN(Prices!E811/Prices!E810)</f>
        <v>2.1305498201413805E-2</v>
      </c>
      <c r="F814" s="113">
        <f>+LN(Prices!F811/Prices!F810)</f>
        <v>1.5195578305455025E-3</v>
      </c>
      <c r="G814" s="113">
        <f>+LN(Prices!G811/Prices!G810)</f>
        <v>5.1106010933496357E-2</v>
      </c>
      <c r="H814" s="113">
        <f>+LN(Prices!H811/Prices!H810)</f>
        <v>3.3753115259299153E-3</v>
      </c>
      <c r="I814" s="113">
        <f>+LN(Prices!I811/Prices!I810)</f>
        <v>3.025353803520159E-3</v>
      </c>
      <c r="J814" s="113">
        <f>+LN(Prices!J811/Prices!J810)</f>
        <v>-2.2853925004151995E-2</v>
      </c>
      <c r="K814" s="114">
        <f>+LN(Prices!K811/Prices!K810)</f>
        <v>-6.2971158907048439E-3</v>
      </c>
      <c r="L814" s="118">
        <f>+LN(Prices!L811/Prices!L810)</f>
        <v>5.1170448743108072E-3</v>
      </c>
      <c r="M814" s="118">
        <f t="array" ref="M814">+MMULT(B814:K814,w)</f>
        <v>6.5310192722279805E-3</v>
      </c>
      <c r="P814">
        <v>20070320</v>
      </c>
      <c r="Q814" s="113">
        <v>6.7000000000000002E-3</v>
      </c>
      <c r="R814" s="113">
        <v>2.0000000000000001E-4</v>
      </c>
      <c r="S814" s="113">
        <v>1.5E-3</v>
      </c>
    </row>
    <row r="815" spans="1:19" x14ac:dyDescent="0.35">
      <c r="A815" s="110">
        <v>39162</v>
      </c>
      <c r="B815" s="112">
        <f>+LN(Prices!B812/Prices!B811)</f>
        <v>2.4130617830973325E-2</v>
      </c>
      <c r="C815" s="113">
        <f>+LN(Prices!C812/Prices!C811)</f>
        <v>2.5796199968976287E-2</v>
      </c>
      <c r="D815" s="113">
        <f>+LN(Prices!D812/Prices!D811)</f>
        <v>3.1161235980301155E-2</v>
      </c>
      <c r="E815" s="113">
        <f>+LN(Prices!E812/Prices!E811)</f>
        <v>3.472003196030022E-2</v>
      </c>
      <c r="F815" s="113">
        <f>+LN(Prices!F812/Prices!F811)</f>
        <v>1.6936763577318024E-2</v>
      </c>
      <c r="G815" s="113">
        <f>+LN(Prices!G812/Prices!G811)</f>
        <v>2.5039744417167296E-2</v>
      </c>
      <c r="H815" s="113">
        <f>+LN(Prices!H812/Prices!H811)</f>
        <v>3.1132904812809045E-2</v>
      </c>
      <c r="I815" s="113">
        <f>+LN(Prices!I812/Prices!I811)</f>
        <v>1.590381178880871E-2</v>
      </c>
      <c r="J815" s="113">
        <f>+LN(Prices!J812/Prices!J811)</f>
        <v>1.4069095448419234E-2</v>
      </c>
      <c r="K815" s="114">
        <f>+LN(Prices!K812/Prices!K811)</f>
        <v>1.8262326446316694E-2</v>
      </c>
      <c r="L815" s="118">
        <f>+LN(Prices!L812/Prices!L811)</f>
        <v>2.1883568598985919E-2</v>
      </c>
      <c r="M815" s="118">
        <f t="array" ref="M815">+MMULT(B815:K815,w)</f>
        <v>2.3715273223138999E-2</v>
      </c>
      <c r="P815">
        <v>20070321</v>
      </c>
      <c r="Q815" s="113">
        <v>1.6399999999999998E-2</v>
      </c>
      <c r="R815" s="113">
        <v>-1.1999999999999999E-3</v>
      </c>
      <c r="S815" s="113">
        <v>-1.6000000000000001E-3</v>
      </c>
    </row>
    <row r="816" spans="1:19" x14ac:dyDescent="0.35">
      <c r="A816" s="110">
        <v>39163</v>
      </c>
      <c r="B816" s="112">
        <f>+LN(Prices!B813/Prices!B812)</f>
        <v>-8.8046310545076278E-3</v>
      </c>
      <c r="C816" s="113">
        <f>+LN(Prices!C813/Prices!C812)</f>
        <v>9.5609793963720609E-4</v>
      </c>
      <c r="D816" s="113">
        <f>+LN(Prices!D813/Prices!D812)</f>
        <v>-9.59232687460122E-4</v>
      </c>
      <c r="E816" s="113">
        <f>+LN(Prices!E813/Prices!E812)</f>
        <v>1.7457168195118198E-2</v>
      </c>
      <c r="F816" s="113">
        <f>+LN(Prices!F813/Prices!F812)</f>
        <v>-1.5801725069959544E-2</v>
      </c>
      <c r="G816" s="113">
        <f>+LN(Prices!G813/Prices!G812)</f>
        <v>2.1668480850902932E-3</v>
      </c>
      <c r="H816" s="113">
        <f>+LN(Prices!H813/Prices!H812)</f>
        <v>-7.8194369918338988E-3</v>
      </c>
      <c r="I816" s="113">
        <f>+LN(Prices!I813/Prices!I812)</f>
        <v>-8.7292461510722428E-3</v>
      </c>
      <c r="J816" s="113">
        <f>+LN(Prices!J813/Prices!J812)</f>
        <v>-1.8553407895747834E-2</v>
      </c>
      <c r="K816" s="114">
        <f>+LN(Prices!K813/Prices!K812)</f>
        <v>-9.3541738033577453E-3</v>
      </c>
      <c r="L816" s="118">
        <f>+LN(Prices!L813/Prices!L812)</f>
        <v>-3.660468300637086E-3</v>
      </c>
      <c r="M816" s="118">
        <f t="array" ref="M816">+MMULT(B816:K816,w)</f>
        <v>-4.9441739434093312E-3</v>
      </c>
      <c r="P816">
        <v>20070322</v>
      </c>
      <c r="Q816" s="113">
        <v>-2.0000000000000001E-4</v>
      </c>
      <c r="R816" s="113">
        <v>1.2999999999999999E-3</v>
      </c>
      <c r="S816" s="113">
        <v>-1.9E-3</v>
      </c>
    </row>
    <row r="817" spans="1:19" x14ac:dyDescent="0.35">
      <c r="A817" s="110">
        <v>39164</v>
      </c>
      <c r="B817" s="112">
        <f>+LN(Prices!B814/Prices!B813)</f>
        <v>-8.882841708200747E-3</v>
      </c>
      <c r="C817" s="113">
        <f>+LN(Prices!C814/Prices!C813)</f>
        <v>-4.6952129218352972E-3</v>
      </c>
      <c r="D817" s="113">
        <f>+LN(Prices!D814/Prices!D813)</f>
        <v>3.1938704888764152E-3</v>
      </c>
      <c r="E817" s="113">
        <f>+LN(Prices!E814/Prices!E813)</f>
        <v>-1.3611744659131704E-2</v>
      </c>
      <c r="F817" s="113">
        <f>+LN(Prices!F814/Prices!F813)</f>
        <v>-6.8463717446809423E-3</v>
      </c>
      <c r="G817" s="113">
        <f>+LN(Prices!G814/Prices!G813)</f>
        <v>2.6907452919924402E-2</v>
      </c>
      <c r="H817" s="113">
        <f>+LN(Prices!H814/Prices!H813)</f>
        <v>-1.2998781219143395E-2</v>
      </c>
      <c r="I817" s="113">
        <f>+LN(Prices!I814/Prices!I813)</f>
        <v>-1.8156339246636628E-2</v>
      </c>
      <c r="J817" s="113">
        <f>+LN(Prices!J814/Prices!J813)</f>
        <v>1.1173300598125255E-2</v>
      </c>
      <c r="K817" s="114">
        <f>+LN(Prices!K814/Prices!K813)</f>
        <v>5.7282920991776004E-3</v>
      </c>
      <c r="L817" s="118">
        <f>+LN(Prices!L814/Prices!L813)</f>
        <v>-3.1777064351994752E-3</v>
      </c>
      <c r="M817" s="118">
        <f t="array" ref="M817">+MMULT(B817:K817,w)</f>
        <v>-1.8188375393525043E-3</v>
      </c>
      <c r="P817">
        <v>20070323</v>
      </c>
      <c r="Q817" s="113">
        <v>8.0000000000000004E-4</v>
      </c>
      <c r="R817" s="113">
        <v>5.9999999999999995E-4</v>
      </c>
      <c r="S817" s="113">
        <v>1.5E-3</v>
      </c>
    </row>
    <row r="818" spans="1:19" x14ac:dyDescent="0.35">
      <c r="A818" s="110">
        <v>39167</v>
      </c>
      <c r="B818" s="112">
        <f>+LN(Prices!B815/Prices!B814)</f>
        <v>7.112574544014141E-3</v>
      </c>
      <c r="C818" s="113">
        <f>+LN(Prices!C815/Prices!C814)</f>
        <v>2.4611030120767173E-2</v>
      </c>
      <c r="D818" s="113">
        <f>+LN(Prices!D815/Prices!D814)</f>
        <v>9.5208589706590359E-3</v>
      </c>
      <c r="E818" s="113">
        <f>+LN(Prices!E815/Prices!E814)</f>
        <v>8.185820191564953E-3</v>
      </c>
      <c r="F818" s="113">
        <f>+LN(Prices!F815/Prices!F814)</f>
        <v>5.7113332373225148E-3</v>
      </c>
      <c r="G818" s="113">
        <f>+LN(Prices!G815/Prices!G814)</f>
        <v>-2.0004923357153793E-2</v>
      </c>
      <c r="H818" s="113">
        <f>+LN(Prices!H815/Prices!H814)</f>
        <v>7.6932943915041917E-4</v>
      </c>
      <c r="I818" s="113">
        <f>+LN(Prices!I815/Prices!I814)</f>
        <v>-3.5289964857658628E-3</v>
      </c>
      <c r="J818" s="113">
        <f>+LN(Prices!J815/Prices!J814)</f>
        <v>3.6968618813262026E-3</v>
      </c>
      <c r="K818" s="114">
        <f>+LN(Prices!K815/Prices!K814)</f>
        <v>1.0326128981271814E-3</v>
      </c>
      <c r="L818" s="118">
        <f>+LN(Prices!L815/Prices!L814)</f>
        <v>4.9541523460640115E-3</v>
      </c>
      <c r="M818" s="118">
        <f t="array" ref="M818">+MMULT(B818:K818,w)</f>
        <v>3.7106501440011957E-3</v>
      </c>
      <c r="P818">
        <v>20070326</v>
      </c>
      <c r="Q818" s="113">
        <v>5.9999999999999995E-4</v>
      </c>
      <c r="R818" s="113">
        <v>-8.0000000000000004E-4</v>
      </c>
      <c r="S818" s="113">
        <v>-5.0000000000000001E-4</v>
      </c>
    </row>
    <row r="819" spans="1:19" x14ac:dyDescent="0.35">
      <c r="A819" s="110">
        <v>39168</v>
      </c>
      <c r="B819" s="112">
        <f>+LN(Prices!B816/Prices!B815)</f>
        <v>-1.78728942553899E-2</v>
      </c>
      <c r="C819" s="113">
        <f>+LN(Prices!C816/Prices!C815)</f>
        <v>-4.0779952794843385E-3</v>
      </c>
      <c r="D819" s="113">
        <f>+LN(Prices!D816/Prices!D815)</f>
        <v>-3.4804654656439508E-3</v>
      </c>
      <c r="E819" s="113">
        <f>+LN(Prices!E816/Prices!E815)</f>
        <v>5.4259244675666984E-3</v>
      </c>
      <c r="F819" s="113">
        <f>+LN(Prices!F816/Prices!F815)</f>
        <v>-1.5689194122388977E-2</v>
      </c>
      <c r="G819" s="113">
        <f>+LN(Prices!G816/Prices!G815)</f>
        <v>1.3663748018706411E-2</v>
      </c>
      <c r="H819" s="113">
        <f>+LN(Prices!H816/Prices!H815)</f>
        <v>9.1860814370810003E-3</v>
      </c>
      <c r="I819" s="113">
        <f>+LN(Prices!I816/Prices!I815)</f>
        <v>4.9392425546083678E-3</v>
      </c>
      <c r="J819" s="113">
        <f>+LN(Prices!J816/Prices!J815)</f>
        <v>-3.6968618813262031E-3</v>
      </c>
      <c r="K819" s="114">
        <f>+LN(Prices!K816/Prices!K815)</f>
        <v>-1.1989813866015421E-2</v>
      </c>
      <c r="L819" s="118">
        <f>+LN(Prices!L816/Prices!L815)</f>
        <v>-7.2476993353928591E-3</v>
      </c>
      <c r="M819" s="118">
        <f t="array" ref="M819">+MMULT(B819:K819,w)</f>
        <v>-2.3592228392286313E-3</v>
      </c>
      <c r="P819">
        <v>20070327</v>
      </c>
      <c r="Q819" s="113">
        <v>-6.0999999999999995E-3</v>
      </c>
      <c r="R819" s="113">
        <v>-2.2000000000000001E-3</v>
      </c>
      <c r="S819" s="113">
        <v>5.0000000000000001E-4</v>
      </c>
    </row>
    <row r="820" spans="1:19" x14ac:dyDescent="0.35">
      <c r="A820" s="110">
        <v>39169</v>
      </c>
      <c r="B820" s="112">
        <f>+LN(Prices!B817/Prices!B816)</f>
        <v>-2.8928232078172058E-3</v>
      </c>
      <c r="C820" s="113">
        <f>+LN(Prices!C817/Prices!C816)</f>
        <v>-2.3528110971845945E-2</v>
      </c>
      <c r="D820" s="113">
        <f>+LN(Prices!D817/Prices!D816)</f>
        <v>-4.447275436666993E-3</v>
      </c>
      <c r="E820" s="113">
        <f>+LN(Prices!E817/Prices!E816)</f>
        <v>-1.7457168195118195E-2</v>
      </c>
      <c r="F820" s="113">
        <f>+LN(Prices!F817/Prices!F816)</f>
        <v>-8.9095106370455316E-3</v>
      </c>
      <c r="G820" s="113">
        <f>+LN(Prices!G817/Prices!G816)</f>
        <v>-8.5179390653024791E-3</v>
      </c>
      <c r="H820" s="113">
        <f>+LN(Prices!H817/Prices!H816)</f>
        <v>-7.6229199473294446E-4</v>
      </c>
      <c r="I820" s="113">
        <f>+LN(Prices!I817/Prices!I816)</f>
        <v>-3.0544945688529362E-3</v>
      </c>
      <c r="J820" s="113">
        <f>+LN(Prices!J817/Prices!J816)</f>
        <v>-8.9286307443013184E-3</v>
      </c>
      <c r="K820" s="114">
        <f>+LN(Prices!K817/Prices!K816)</f>
        <v>-1.0554011205228597E-2</v>
      </c>
      <c r="L820" s="118">
        <f>+LN(Prices!L817/Prices!L816)</f>
        <v>-1.0891928140134371E-2</v>
      </c>
      <c r="M820" s="118">
        <f t="array" ref="M820">+MMULT(B820:K820,w)</f>
        <v>-8.9052256026912156E-3</v>
      </c>
      <c r="P820">
        <v>20070328</v>
      </c>
      <c r="Q820" s="113">
        <v>-7.4000000000000003E-3</v>
      </c>
      <c r="R820" s="113">
        <v>2.0999999999999999E-3</v>
      </c>
      <c r="S820" s="113">
        <v>7.000000000000001E-4</v>
      </c>
    </row>
    <row r="821" spans="1:19" x14ac:dyDescent="0.35">
      <c r="A821" s="110">
        <v>39170</v>
      </c>
      <c r="B821" s="112">
        <f>+LN(Prices!B818/Prices!B817)</f>
        <v>3.9727903544268571E-3</v>
      </c>
      <c r="C821" s="113">
        <f>+LN(Prices!C818/Prices!C817)</f>
        <v>5.4553533469256388E-3</v>
      </c>
      <c r="D821" s="113">
        <f>+LN(Prices!D818/Prices!D817)</f>
        <v>-2.2310766226804534E-3</v>
      </c>
      <c r="E821" s="113">
        <f>+LN(Prices!E818/Prices!E817)</f>
        <v>-5.5138471507571157E-4</v>
      </c>
      <c r="F821" s="113">
        <f>+LN(Prices!F818/Prices!F817)</f>
        <v>-1.0561109001402547E-2</v>
      </c>
      <c r="G821" s="113">
        <f>+LN(Prices!G818/Prices!G817)</f>
        <v>2.9895388483659859E-3</v>
      </c>
      <c r="H821" s="113">
        <f>+LN(Prices!H818/Prices!H817)</f>
        <v>1.1876324051312776E-2</v>
      </c>
      <c r="I821" s="113">
        <f>+LN(Prices!I818/Prices!I817)</f>
        <v>-5.9010004424533379E-3</v>
      </c>
      <c r="J821" s="113">
        <f>+LN(Prices!J818/Prices!J817)</f>
        <v>-2.2676708671029815E-2</v>
      </c>
      <c r="K821" s="114">
        <f>+LN(Prices!K818/Prices!K817)</f>
        <v>1.2122899677276032E-2</v>
      </c>
      <c r="L821" s="118">
        <f>+LN(Prices!L818/Prices!L817)</f>
        <v>6.6624135080320705E-4</v>
      </c>
      <c r="M821" s="118">
        <f t="array" ref="M821">+MMULT(B821:K821,w)</f>
        <v>-5.5043731743345775E-4</v>
      </c>
      <c r="P821">
        <v>20070329</v>
      </c>
      <c r="Q821" s="113">
        <v>2.8999999999999998E-3</v>
      </c>
      <c r="R821" s="113">
        <v>-1.8E-3</v>
      </c>
      <c r="S821" s="113">
        <v>2.2000000000000001E-3</v>
      </c>
    </row>
    <row r="822" spans="1:19" x14ac:dyDescent="0.35">
      <c r="A822" s="110">
        <v>39171</v>
      </c>
      <c r="B822" s="112">
        <f>+LN(Prices!B819/Prices!B818)</f>
        <v>4.3125247865566478E-3</v>
      </c>
      <c r="C822" s="113">
        <f>+LN(Prices!C819/Prices!C818)</f>
        <v>-9.0058728504975698E-3</v>
      </c>
      <c r="D822" s="113">
        <f>+LN(Prices!D819/Prices!D818)</f>
        <v>-1.5966792470840617E-3</v>
      </c>
      <c r="E822" s="113">
        <f>+LN(Prices!E819/Prices!E818)</f>
        <v>-1.655980646116621E-3</v>
      </c>
      <c r="F822" s="113">
        <f>+LN(Prices!F819/Prices!F818)</f>
        <v>3.921995265380643E-3</v>
      </c>
      <c r="G822" s="113">
        <f>+LN(Prices!G819/Prices!G818)</f>
        <v>-1.1149343624848009E-2</v>
      </c>
      <c r="H822" s="113">
        <f>+LN(Prices!H819/Prices!H818)</f>
        <v>-5.0251257338868656E-4</v>
      </c>
      <c r="I822" s="113">
        <f>+LN(Prices!I819/Prices!I818)</f>
        <v>9.6572158509073153E-3</v>
      </c>
      <c r="J822" s="113">
        <f>+LN(Prices!J819/Prices!J818)</f>
        <v>-1.5302221807675935E-3</v>
      </c>
      <c r="K822" s="114">
        <f>+LN(Prices!K819/Prices!K818)</f>
        <v>2.0968680750881163E-3</v>
      </c>
      <c r="L822" s="118">
        <f>+LN(Prices!L819/Prices!L818)</f>
        <v>3.6116566610052808E-4</v>
      </c>
      <c r="M822" s="118">
        <f t="array" ref="M822">+MMULT(B822:K822,w)</f>
        <v>-5.4520071447698183E-4</v>
      </c>
      <c r="P822">
        <v>20070330</v>
      </c>
      <c r="Q822" s="113">
        <v>-7.000000000000001E-4</v>
      </c>
      <c r="R822" s="113">
        <v>2.7000000000000001E-3</v>
      </c>
      <c r="S822" s="113">
        <v>-8.0000000000000004E-4</v>
      </c>
    </row>
    <row r="823" spans="1:19" x14ac:dyDescent="0.35">
      <c r="A823" s="110">
        <v>39174</v>
      </c>
      <c r="B823" s="112">
        <f>+LN(Prices!B820/Prices!B819)</f>
        <v>-4.6738182209679086E-3</v>
      </c>
      <c r="C823" s="113">
        <f>+LN(Prices!C820/Prices!C819)</f>
        <v>7.937614167492793E-3</v>
      </c>
      <c r="D823" s="113">
        <f>+LN(Prices!D820/Prices!D819)</f>
        <v>-3.1964200368033195E-4</v>
      </c>
      <c r="E823" s="113">
        <f>+LN(Prices!E820/Prices!E819)</f>
        <v>5.5229830162365043E-4</v>
      </c>
      <c r="F823" s="113">
        <f>+LN(Prices!F820/Prices!F819)</f>
        <v>-5.1033252179757379E-3</v>
      </c>
      <c r="G823" s="113">
        <f>+LN(Prices!G820/Prices!G819)</f>
        <v>1.2427843692455287E-2</v>
      </c>
      <c r="H823" s="113">
        <f>+LN(Prices!H820/Prices!H819)</f>
        <v>1.5709087536637814E-2</v>
      </c>
      <c r="I823" s="113">
        <f>+LN(Prices!I820/Prices!I819)</f>
        <v>9.7990488032841661E-3</v>
      </c>
      <c r="J823" s="113">
        <f>+LN(Prices!J820/Prices!J819)</f>
        <v>-1.7767945220739975E-2</v>
      </c>
      <c r="K823" s="114">
        <f>+LN(Prices!K820/Prices!K819)</f>
        <v>0</v>
      </c>
      <c r="L823" s="118">
        <f>+LN(Prices!L820/Prices!L819)</f>
        <v>5.4714316491224178E-4</v>
      </c>
      <c r="M823" s="118">
        <f t="array" ref="M823">+MMULT(B823:K823,w)</f>
        <v>1.8561161838129754E-3</v>
      </c>
      <c r="P823">
        <v>20070402</v>
      </c>
      <c r="Q823" s="113">
        <v>2.2000000000000001E-3</v>
      </c>
      <c r="R823" s="113">
        <v>2.9999999999999997E-4</v>
      </c>
      <c r="S823" s="113">
        <v>8.9999999999999998E-4</v>
      </c>
    </row>
    <row r="824" spans="1:19" x14ac:dyDescent="0.35">
      <c r="A824" s="110">
        <v>39175</v>
      </c>
      <c r="B824" s="112">
        <f>+LN(Prices!B821/Prices!B820)</f>
        <v>4.673818220967867E-3</v>
      </c>
      <c r="C824" s="113">
        <f>+LN(Prices!C821/Prices!C820)</f>
        <v>9.0362414119440539E-3</v>
      </c>
      <c r="D824" s="113">
        <f>+LN(Prices!D821/Prices!D820)</f>
        <v>1.396848108953676E-2</v>
      </c>
      <c r="E824" s="113">
        <f>+LN(Prices!E821/Prices!E820)</f>
        <v>1.2056795551485557E-2</v>
      </c>
      <c r="F824" s="113">
        <f>+LN(Prices!F821/Prices!F820)</f>
        <v>1.7562353139882358E-2</v>
      </c>
      <c r="G824" s="113">
        <f>+LN(Prices!G821/Prices!G820)</f>
        <v>1.2695896302740138E-2</v>
      </c>
      <c r="H824" s="113">
        <f>+LN(Prices!H821/Prices!H820)</f>
        <v>1.8870796472514398E-2</v>
      </c>
      <c r="I824" s="113">
        <f>+LN(Prices!I821/Prices!I820)</f>
        <v>1.4515665577217774E-2</v>
      </c>
      <c r="J824" s="113">
        <f>+LN(Prices!J821/Prices!J820)</f>
        <v>5.4411327400813621E-3</v>
      </c>
      <c r="K824" s="114">
        <f>+LN(Prices!K821/Prices!K820)</f>
        <v>9.3621719857926947E-3</v>
      </c>
      <c r="L824" s="118">
        <f>+LN(Prices!L821/Prices!L820)</f>
        <v>1.2875425791559569E-2</v>
      </c>
      <c r="M824" s="118">
        <f t="array" ref="M824">+MMULT(B824:K824,w)</f>
        <v>1.1818335249216298E-2</v>
      </c>
      <c r="P824">
        <v>20070403</v>
      </c>
      <c r="Q824" s="113">
        <v>9.300000000000001E-3</v>
      </c>
      <c r="R824" s="113">
        <v>7.000000000000001E-4</v>
      </c>
      <c r="S824" s="113">
        <v>-1.9E-3</v>
      </c>
    </row>
    <row r="825" spans="1:19" x14ac:dyDescent="0.35">
      <c r="A825" s="110">
        <v>39176</v>
      </c>
      <c r="B825" s="112">
        <f>+LN(Prices!B822/Prices!B821)</f>
        <v>2.2356288129053201E-2</v>
      </c>
      <c r="C825" s="113">
        <f>+LN(Prices!C822/Prices!C821)</f>
        <v>-2.4407278151783018E-3</v>
      </c>
      <c r="D825" s="113">
        <f>+LN(Prices!D822/Prices!D821)</f>
        <v>-3.1575649853212546E-3</v>
      </c>
      <c r="E825" s="113">
        <f>+LN(Prices!E822/Prices!E821)</f>
        <v>1.0834441172724169E-2</v>
      </c>
      <c r="F825" s="113">
        <f>+LN(Prices!F822/Prices!F821)</f>
        <v>9.6224152875634475E-3</v>
      </c>
      <c r="G825" s="113">
        <f>+LN(Prices!G822/Prices!G821)</f>
        <v>3.1051967007762062E-2</v>
      </c>
      <c r="H825" s="113">
        <f>+LN(Prices!H822/Prices!H821)</f>
        <v>8.2205491946728305E-3</v>
      </c>
      <c r="I825" s="113">
        <f>+LN(Prices!I822/Prices!I821)</f>
        <v>-1.3727835532682208E-3</v>
      </c>
      <c r="J825" s="113">
        <f>+LN(Prices!J822/Prices!J821)</f>
        <v>-1.4838226166263686E-2</v>
      </c>
      <c r="K825" s="114">
        <f>+LN(Prices!K822/Prices!K821)</f>
        <v>3.6183948127731435E-3</v>
      </c>
      <c r="L825" s="118">
        <f>+LN(Prices!L822/Prices!L821)</f>
        <v>3.018303871455959E-3</v>
      </c>
      <c r="M825" s="118">
        <f t="array" ref="M825">+MMULT(B825:K825,w)</f>
        <v>6.3894753084517376E-3</v>
      </c>
      <c r="P825">
        <v>20070404</v>
      </c>
      <c r="Q825" s="113">
        <v>8.9999999999999998E-4</v>
      </c>
      <c r="R825" s="113">
        <v>-1.8E-3</v>
      </c>
      <c r="S825" s="113">
        <v>-2.3E-3</v>
      </c>
    </row>
    <row r="826" spans="1:19" x14ac:dyDescent="0.35">
      <c r="A826" s="110">
        <v>39177</v>
      </c>
      <c r="B826" s="112">
        <f>+LN(Prices!B823/Prices!B822)</f>
        <v>1.7528854926179907E-3</v>
      </c>
      <c r="C826" s="113">
        <f>+LN(Prices!C823/Prices!C822)</f>
        <v>4.3392803505351253E-3</v>
      </c>
      <c r="D826" s="113">
        <f>+LN(Prices!D823/Prices!D822)</f>
        <v>1.069528911674795E-2</v>
      </c>
      <c r="E826" s="113">
        <f>+LN(Prices!E823/Prices!E822)</f>
        <v>5.9073072729135777E-3</v>
      </c>
      <c r="F826" s="113">
        <f>+LN(Prices!F823/Prices!F822)</f>
        <v>-1.5335460894908743E-3</v>
      </c>
      <c r="G826" s="113">
        <f>+LN(Prices!G823/Prices!G822)</f>
        <v>-1.354422510775726E-2</v>
      </c>
      <c r="H826" s="113">
        <f>+LN(Prices!H823/Prices!H822)</f>
        <v>3.6053398024491869E-3</v>
      </c>
      <c r="I826" s="113">
        <f>+LN(Prices!I823/Prices!I822)</f>
        <v>-8.0513549602114643E-3</v>
      </c>
      <c r="J826" s="113">
        <f>+LN(Prices!J823/Prices!J822)</f>
        <v>1.1732633608110572E-2</v>
      </c>
      <c r="K826" s="114">
        <f>+LN(Prices!K823/Prices!K822)</f>
        <v>1.026578081081448E-2</v>
      </c>
      <c r="L826" s="118">
        <f>+LN(Prices!L823/Prices!L822)</f>
        <v>6.1969722588323742E-3</v>
      </c>
      <c r="M826" s="118">
        <f t="array" ref="M826">+MMULT(B826:K826,w)</f>
        <v>2.5169390296729288E-3</v>
      </c>
      <c r="P826">
        <v>20070405</v>
      </c>
      <c r="Q826" s="113">
        <v>3.0999999999999999E-3</v>
      </c>
      <c r="R826" s="113">
        <v>0</v>
      </c>
      <c r="S826" s="113">
        <v>-4.0000000000000002E-4</v>
      </c>
    </row>
    <row r="827" spans="1:19" x14ac:dyDescent="0.35">
      <c r="A827" s="110">
        <v>39181</v>
      </c>
      <c r="B827" s="112">
        <f>+LN(Prices!B824/Prices!B823)</f>
        <v>6.9778862343913329E-4</v>
      </c>
      <c r="C827" s="113">
        <f>+LN(Prices!C824/Prices!C823)</f>
        <v>-1.0934793947300845E-2</v>
      </c>
      <c r="D827" s="113">
        <f>+LN(Prices!D824/Prices!D823)</f>
        <v>-1.0062977998620841E-2</v>
      </c>
      <c r="E827" s="113">
        <f>+LN(Prices!E824/Prices!E823)</f>
        <v>-5.367802752125523E-3</v>
      </c>
      <c r="F827" s="113">
        <f>+LN(Prices!F824/Prices!F823)</f>
        <v>5.3592449221020102E-3</v>
      </c>
      <c r="G827" s="113">
        <f>+LN(Prices!G824/Prices!G823)</f>
        <v>5.7684543967404479E-3</v>
      </c>
      <c r="H827" s="113">
        <f>+LN(Prices!H824/Prices!H823)</f>
        <v>-4.7996161228561196E-4</v>
      </c>
      <c r="I827" s="113">
        <f>+LN(Prices!I824/Prices!I823)</f>
        <v>-1.4420379531469267E-2</v>
      </c>
      <c r="J827" s="113">
        <f>+LN(Prices!J824/Prices!J823)</f>
        <v>3.7394666036785269E-2</v>
      </c>
      <c r="K827" s="114">
        <f>+LN(Prices!K824/Prices!K823)</f>
        <v>2.6213091879167198E-2</v>
      </c>
      <c r="L827" s="118">
        <f>+LN(Prices!L824/Prices!L823)</f>
        <v>-2.6234919621255441E-3</v>
      </c>
      <c r="M827" s="118">
        <f t="array" ref="M827">+MMULT(B827:K827,w)</f>
        <v>3.4167330016431972E-3</v>
      </c>
      <c r="P827">
        <v>20070409</v>
      </c>
      <c r="Q827" s="113">
        <v>5.0000000000000001E-4</v>
      </c>
      <c r="R827" s="113">
        <v>-2.5000000000000001E-3</v>
      </c>
      <c r="S827" s="113">
        <v>2E-3</v>
      </c>
    </row>
    <row r="828" spans="1:19" x14ac:dyDescent="0.35">
      <c r="A828" s="110">
        <v>39182</v>
      </c>
      <c r="B828" s="112">
        <f>+LN(Prices!B825/Prices!B824)</f>
        <v>-5.9656899412215839E-3</v>
      </c>
      <c r="C828" s="113">
        <f>+LN(Prices!C825/Prices!C824)</f>
        <v>6.3846922124500185E-3</v>
      </c>
      <c r="D828" s="113">
        <f>+LN(Prices!D825/Prices!D824)</f>
        <v>1.579030803376232E-3</v>
      </c>
      <c r="E828" s="113">
        <f>+LN(Prices!E825/Prices!E824)</f>
        <v>1.4961186300050229E-2</v>
      </c>
      <c r="F828" s="113">
        <f>+LN(Prices!F825/Prices!F824)</f>
        <v>-8.0496765716891183E-3</v>
      </c>
      <c r="G828" s="113">
        <f>+LN(Prices!G825/Prices!G824)</f>
        <v>2.1138998523183978E-2</v>
      </c>
      <c r="H828" s="113">
        <f>+LN(Prices!H825/Prices!H824)</f>
        <v>4.78928118502772E-3</v>
      </c>
      <c r="I828" s="113">
        <f>+LN(Prices!I825/Prices!I824)</f>
        <v>7.4695039679899588E-3</v>
      </c>
      <c r="J828" s="113">
        <f>+LN(Prices!J825/Prices!J824)</f>
        <v>-6.010536502142387E-3</v>
      </c>
      <c r="K828" s="114">
        <f>+LN(Prices!K825/Prices!K824)</f>
        <v>2.8448076565673233E-2</v>
      </c>
      <c r="L828" s="118">
        <f>+LN(Prices!L825/Prices!L824)</f>
        <v>4.8219186864979866E-3</v>
      </c>
      <c r="M828" s="118">
        <f t="array" ref="M828">+MMULT(B828:K828,w)</f>
        <v>6.4744866542698291E-3</v>
      </c>
      <c r="P828">
        <v>20070410</v>
      </c>
      <c r="Q828" s="113">
        <v>2.2000000000000001E-3</v>
      </c>
      <c r="R828" s="113">
        <v>8.0000000000000004E-4</v>
      </c>
      <c r="S828" s="113">
        <v>8.9999999999999998E-4</v>
      </c>
    </row>
    <row r="829" spans="1:19" x14ac:dyDescent="0.35">
      <c r="A829" s="110">
        <v>39183</v>
      </c>
      <c r="B829" s="112">
        <f>+LN(Prices!B826/Prices!B825)</f>
        <v>-1.026312794439827E-2</v>
      </c>
      <c r="C829" s="113">
        <f>+LN(Prices!C826/Prices!C825)</f>
        <v>-1.7774183937089485E-2</v>
      </c>
      <c r="D829" s="113">
        <f>+LN(Prices!D826/Prices!D825)</f>
        <v>-1.6545079923583676E-2</v>
      </c>
      <c r="E829" s="113">
        <f>+LN(Prices!E826/Prices!E825)</f>
        <v>-1.3888721031094684E-2</v>
      </c>
      <c r="F829" s="113">
        <f>+LN(Prices!F826/Prices!F825)</f>
        <v>-7.7240397305815755E-3</v>
      </c>
      <c r="G829" s="113">
        <f>+LN(Prices!G826/Prices!G825)</f>
        <v>-1.0513643144247837E-2</v>
      </c>
      <c r="H829" s="113">
        <f>+LN(Prices!H826/Prices!H825)</f>
        <v>-4.3093195727421599E-3</v>
      </c>
      <c r="I829" s="113">
        <f>+LN(Prices!I826/Prices!I825)</f>
        <v>-2.1152688079865554E-2</v>
      </c>
      <c r="J829" s="113">
        <f>+LN(Prices!J826/Prices!J825)</f>
        <v>-6.0468816148929495E-3</v>
      </c>
      <c r="K829" s="114">
        <f>+LN(Prices!K826/Prices!K825)</f>
        <v>-1.0206308474737979E-2</v>
      </c>
      <c r="L829" s="118">
        <f>+LN(Prices!L826/Prices!L825)</f>
        <v>-1.042327321660836E-2</v>
      </c>
      <c r="M829" s="118">
        <f t="array" ref="M829">+MMULT(B829:K829,w)</f>
        <v>-1.1842399345323417E-2</v>
      </c>
      <c r="P829">
        <v>20070411</v>
      </c>
      <c r="Q829" s="113">
        <v>-6.4000000000000003E-3</v>
      </c>
      <c r="R829" s="113">
        <v>-8.9999999999999998E-4</v>
      </c>
      <c r="S829" s="113">
        <v>1.1000000000000001E-3</v>
      </c>
    </row>
    <row r="830" spans="1:19" x14ac:dyDescent="0.35">
      <c r="A830" s="110">
        <v>39184</v>
      </c>
      <c r="B830" s="112">
        <f>+LN(Prices!B827/Prices!B826)</f>
        <v>1.5179861626194198E-2</v>
      </c>
      <c r="C830" s="113">
        <f>+LN(Prices!C827/Prices!C826)</f>
        <v>-4.3256831796245994E-3</v>
      </c>
      <c r="D830" s="113">
        <f>+LN(Prices!D827/Prices!D826)</f>
        <v>1.2824625034422669E-3</v>
      </c>
      <c r="E830" s="113">
        <f>+LN(Prices!E827/Prices!E826)</f>
        <v>5.9034585572748681E-3</v>
      </c>
      <c r="F830" s="113">
        <f>+LN(Prices!F827/Prices!F826)</f>
        <v>6.9564246138927605E-3</v>
      </c>
      <c r="G830" s="113">
        <f>+LN(Prices!G827/Prices!G826)</f>
        <v>0</v>
      </c>
      <c r="H830" s="113">
        <f>+LN(Prices!H827/Prices!H826)</f>
        <v>1.4056217133587038E-2</v>
      </c>
      <c r="I830" s="113">
        <f>+LN(Prices!I827/Prices!I826)</f>
        <v>1.180639250152637E-2</v>
      </c>
      <c r="J830" s="113">
        <f>+LN(Prices!J827/Prices!J826)</f>
        <v>3.5012887413420887E-2</v>
      </c>
      <c r="K830" s="114">
        <f>+LN(Prices!K827/Prices!K826)</f>
        <v>1.4609025526995535E-3</v>
      </c>
      <c r="L830" s="118">
        <f>+LN(Prices!L827/Prices!L826)</f>
        <v>8.5281751125135963E-3</v>
      </c>
      <c r="M830" s="118">
        <f t="array" ref="M830">+MMULT(B830:K830,w)</f>
        <v>8.7332923722413351E-3</v>
      </c>
      <c r="P830">
        <v>20070412</v>
      </c>
      <c r="Q830" s="113">
        <v>6.0999999999999995E-3</v>
      </c>
      <c r="R830" s="113">
        <v>2.3E-3</v>
      </c>
      <c r="S830" s="113">
        <v>-1.2999999999999999E-3</v>
      </c>
    </row>
    <row r="831" spans="1:19" x14ac:dyDescent="0.35">
      <c r="A831" s="110">
        <v>39185</v>
      </c>
      <c r="B831" s="112">
        <f>+LN(Prices!B828/Prices!B827)</f>
        <v>2.4514166381443712E-3</v>
      </c>
      <c r="C831" s="113">
        <f>+LN(Prices!C828/Prices!C827)</f>
        <v>-2.1383335952669093E-2</v>
      </c>
      <c r="D831" s="113">
        <f>+LN(Prices!D828/Prices!D827)</f>
        <v>6.3877572678670757E-3</v>
      </c>
      <c r="E831" s="113">
        <f>+LN(Prices!E828/Prices!E827)</f>
        <v>-3.7506539822195718E-3</v>
      </c>
      <c r="F831" s="113">
        <f>+LN(Prices!F828/Prices!F827)</f>
        <v>2.6969769439286407E-2</v>
      </c>
      <c r="G831" s="113">
        <f>+LN(Prices!G828/Prices!G827)</f>
        <v>0</v>
      </c>
      <c r="H831" s="113">
        <f>+LN(Prices!H828/Prices!H827)</f>
        <v>3.3065689078005818E-3</v>
      </c>
      <c r="I831" s="113">
        <f>+LN(Prices!I828/Prices!I827)</f>
        <v>-1.1741199776410913E-3</v>
      </c>
      <c r="J831" s="113">
        <f>+LN(Prices!J828/Prices!J827)</f>
        <v>-6.61038029586619E-3</v>
      </c>
      <c r="K831" s="114">
        <f>+LN(Prices!K828/Prices!K827)</f>
        <v>-1.9504106687904699E-3</v>
      </c>
      <c r="L831" s="118">
        <f>+LN(Prices!L828/Prices!L827)</f>
        <v>1.8510668198600264E-3</v>
      </c>
      <c r="M831" s="118">
        <f t="array" ref="M831">+MMULT(B831:K831,w)</f>
        <v>4.2466113759120233E-4</v>
      </c>
      <c r="P831">
        <v>20070413</v>
      </c>
      <c r="Q831" s="113">
        <v>3.4000000000000002E-3</v>
      </c>
      <c r="R831" s="113">
        <v>2.3999999999999998E-3</v>
      </c>
      <c r="S831" s="113">
        <v>-1.1999999999999999E-3</v>
      </c>
    </row>
    <row r="832" spans="1:19" x14ac:dyDescent="0.35">
      <c r="A832" s="110">
        <v>39188</v>
      </c>
      <c r="B832" s="112">
        <f>+LN(Prices!B829/Prices!B828)</f>
        <v>4.1831573656741297E-3</v>
      </c>
      <c r="C832" s="113">
        <f>+LN(Prices!C829/Prices!C828)</f>
        <v>1.3102163260335673E-2</v>
      </c>
      <c r="D832" s="113">
        <f>+LN(Prices!D829/Prices!D828)</f>
        <v>6.3472126769711203E-3</v>
      </c>
      <c r="E832" s="113">
        <f>+LN(Prices!E829/Prices!E828)</f>
        <v>1.4389141679264656E-2</v>
      </c>
      <c r="F832" s="113">
        <f>+LN(Prices!F829/Prices!F828)</f>
        <v>-2.2490629822621735E-3</v>
      </c>
      <c r="G832" s="113">
        <f>+LN(Prices!G829/Prices!G828)</f>
        <v>-3.2573318703065105E-3</v>
      </c>
      <c r="H832" s="113">
        <f>+LN(Prices!H829/Prices!H828)</f>
        <v>6.3712903351686237E-2</v>
      </c>
      <c r="I832" s="113">
        <f>+LN(Prices!I829/Prices!I828)</f>
        <v>1.9547689707490729E-2</v>
      </c>
      <c r="J832" s="113">
        <f>+LN(Prices!J829/Prices!J828)</f>
        <v>-3.6914032319597992E-3</v>
      </c>
      <c r="K832" s="114">
        <f>+LN(Prices!K829/Prices!K828)</f>
        <v>1.1180118179179232E-2</v>
      </c>
      <c r="L832" s="118">
        <f>+LN(Prices!L829/Prices!L828)</f>
        <v>9.3733309991941311E-3</v>
      </c>
      <c r="M832" s="118">
        <f t="array" ref="M832">+MMULT(B832:K832,w)</f>
        <v>1.2326458813607329E-2</v>
      </c>
      <c r="P832">
        <v>20070416</v>
      </c>
      <c r="Q832" s="113">
        <v>1.06E-2</v>
      </c>
      <c r="R832" s="113">
        <v>3.4000000000000002E-3</v>
      </c>
      <c r="S832" s="113">
        <v>-5.9999999999999995E-4</v>
      </c>
    </row>
    <row r="833" spans="1:19" x14ac:dyDescent="0.35">
      <c r="A833" s="110">
        <v>39189</v>
      </c>
      <c r="B833" s="112">
        <f>+LN(Prices!B830/Prices!B829)</f>
        <v>4.1698678065805574E-3</v>
      </c>
      <c r="C833" s="113">
        <f>+LN(Prices!C830/Prices!C829)</f>
        <v>-1.1879499821339861E-2</v>
      </c>
      <c r="D833" s="113">
        <f>+LN(Prices!D830/Prices!D829)</f>
        <v>1.5070928894239347E-2</v>
      </c>
      <c r="E833" s="113">
        <f>+LN(Prices!E830/Prices!E829)</f>
        <v>-5.3008217514741304E-4</v>
      </c>
      <c r="F833" s="113">
        <f>+LN(Prices!F830/Prices!F829)</f>
        <v>8.2314775911964712E-3</v>
      </c>
      <c r="G833" s="113">
        <f>+LN(Prices!G830/Prices!G829)</f>
        <v>-2.3103337820761956E-2</v>
      </c>
      <c r="H833" s="113">
        <f>+LN(Prices!H830/Prices!H829)</f>
        <v>-2.8802501356286958E-3</v>
      </c>
      <c r="I833" s="113">
        <f>+LN(Prices!I830/Prices!I829)</f>
        <v>-4.5988785818197559E-4</v>
      </c>
      <c r="J833" s="113">
        <f>+LN(Prices!J830/Prices!J829)</f>
        <v>-3.7050801925453511E-3</v>
      </c>
      <c r="K833" s="114">
        <f>+LN(Prices!K830/Prices!K829)</f>
        <v>1.3919502666624593E-2</v>
      </c>
      <c r="L833" s="118">
        <f>+LN(Prices!L830/Prices!L829)</f>
        <v>5.1787063658932729E-4</v>
      </c>
      <c r="M833" s="118">
        <f t="array" ref="M833">+MMULT(B833:K833,w)</f>
        <v>-1.1663610449642826E-4</v>
      </c>
      <c r="P833">
        <v>20070417</v>
      </c>
      <c r="Q833" s="113">
        <v>8.9999999999999998E-4</v>
      </c>
      <c r="R833" s="113">
        <v>-4.1999999999999997E-3</v>
      </c>
      <c r="S833" s="113">
        <v>-8.0000000000000004E-4</v>
      </c>
    </row>
    <row r="834" spans="1:19" x14ac:dyDescent="0.35">
      <c r="A834" s="110">
        <v>39190</v>
      </c>
      <c r="B834" s="112">
        <f>+LN(Prices!B831/Prices!B830)</f>
        <v>-8.7034559136226781E-3</v>
      </c>
      <c r="C834" s="113">
        <f>+LN(Prices!C831/Prices!C830)</f>
        <v>5.5378201949492288E-4</v>
      </c>
      <c r="D834" s="113">
        <f>+LN(Prices!D831/Prices!D830)</f>
        <v>-0.12532935599795744</v>
      </c>
      <c r="E834" s="113">
        <f>+LN(Prices!E831/Prices!E830)</f>
        <v>-8.5084953163889303E-3</v>
      </c>
      <c r="F834" s="113">
        <f>+LN(Prices!F831/Prices!F830)</f>
        <v>1.1139061920849465E-3</v>
      </c>
      <c r="G834" s="113">
        <f>+LN(Prices!G831/Prices!G830)</f>
        <v>-9.9073512700834809E-2</v>
      </c>
      <c r="H834" s="113">
        <f>+LN(Prices!H831/Prices!H830)</f>
        <v>-1.776593849475924E-3</v>
      </c>
      <c r="I834" s="113">
        <f>+LN(Prices!I831/Prices!I830)</f>
        <v>-9.2661937343987925E-3</v>
      </c>
      <c r="J834" s="113">
        <f>+LN(Prices!J831/Prices!J830)</f>
        <v>3.2143015513078861E-2</v>
      </c>
      <c r="K834" s="114">
        <f>+LN(Prices!K831/Prices!K830)</f>
        <v>1.7477295676631255E-2</v>
      </c>
      <c r="L834" s="118">
        <f>+LN(Prices!L831/Prices!L830)</f>
        <v>-1.3743082903672453E-3</v>
      </c>
      <c r="M834" s="118">
        <f t="array" ref="M834">+MMULT(B834:K834,w)</f>
        <v>-2.013696081113886E-2</v>
      </c>
      <c r="P834">
        <v>20070418</v>
      </c>
      <c r="Q834" s="113">
        <v>0</v>
      </c>
      <c r="R834" s="113">
        <v>-6.7000000000000002E-3</v>
      </c>
      <c r="S834" s="113">
        <v>3.4000000000000002E-3</v>
      </c>
    </row>
    <row r="835" spans="1:19" x14ac:dyDescent="0.35">
      <c r="A835" s="110">
        <v>39191</v>
      </c>
      <c r="B835" s="112">
        <f>+LN(Prices!B832/Prices!B831)</f>
        <v>3.14114572556079E-3</v>
      </c>
      <c r="C835" s="113">
        <f>+LN(Prices!C832/Prices!C831)</f>
        <v>-1.4421022969749876E-3</v>
      </c>
      <c r="D835" s="113">
        <f>+LN(Prices!D832/Prices!D831)</f>
        <v>-2.8665524187324994E-2</v>
      </c>
      <c r="E835" s="113">
        <f>+LN(Prices!E832/Prices!E831)</f>
        <v>1.6029745634778968E-3</v>
      </c>
      <c r="F835" s="113">
        <f>+LN(Prices!F832/Prices!F831)</f>
        <v>-7.0963208010193599E-3</v>
      </c>
      <c r="G835" s="113">
        <f>+LN(Prices!G832/Prices!G831)</f>
        <v>-8.7943172667751361E-3</v>
      </c>
      <c r="H835" s="113">
        <f>+LN(Prices!H832/Prices!H831)</f>
        <v>-7.8099247800254038E-3</v>
      </c>
      <c r="I835" s="113">
        <f>+LN(Prices!I832/Prices!I831)</f>
        <v>9.0361704696680836E-3</v>
      </c>
      <c r="J835" s="113">
        <f>+LN(Prices!J832/Prices!J831)</f>
        <v>2.6251950976086649E-2</v>
      </c>
      <c r="K835" s="114">
        <f>+LN(Prices!K832/Prices!K831)</f>
        <v>2.1319536583855214E-2</v>
      </c>
      <c r="L835" s="118">
        <f>+LN(Prices!L832/Prices!L831)</f>
        <v>4.3657875068981373E-5</v>
      </c>
      <c r="M835" s="118">
        <f t="array" ref="M835">+MMULT(B835:K835,w)</f>
        <v>7.5435889865287532E-4</v>
      </c>
      <c r="P835">
        <v>20070419</v>
      </c>
      <c r="Q835" s="113">
        <v>-2.3E-3</v>
      </c>
      <c r="R835" s="113">
        <v>-3.5999999999999999E-3</v>
      </c>
      <c r="S835" s="113">
        <v>-7.000000000000001E-4</v>
      </c>
    </row>
    <row r="836" spans="1:19" x14ac:dyDescent="0.35">
      <c r="A836" s="110">
        <v>39192</v>
      </c>
      <c r="B836" s="112">
        <f>+LN(Prices!B833/Prices!B832)</f>
        <v>1.1435218559967571E-2</v>
      </c>
      <c r="C836" s="113">
        <f>+LN(Prices!C833/Prices!C832)</f>
        <v>7.7239276340261218E-3</v>
      </c>
      <c r="D836" s="113">
        <f>+LN(Prices!D833/Prices!D832)</f>
        <v>-1.8191745966581584E-3</v>
      </c>
      <c r="E836" s="113">
        <f>+LN(Prices!E833/Prices!E832)</f>
        <v>1.2709929577601212E-2</v>
      </c>
      <c r="F836" s="113">
        <f>+LN(Prices!F833/Prices!F832)</f>
        <v>1.1555818442519907E-2</v>
      </c>
      <c r="G836" s="113">
        <f>+LN(Prices!G833/Prices!G832)</f>
        <v>2.7059665244068502E-2</v>
      </c>
      <c r="H836" s="113">
        <f>+LN(Prices!H833/Prices!H832)</f>
        <v>6.920442844573757E-3</v>
      </c>
      <c r="I836" s="113">
        <f>+LN(Prices!I833/Prices!I832)</f>
        <v>1.8413157155298659E-3</v>
      </c>
      <c r="J836" s="113">
        <f>+LN(Prices!J833/Prices!J832)</f>
        <v>-8.4388686458645949E-3</v>
      </c>
      <c r="K836" s="114">
        <f>+LN(Prices!K833/Prices!K832)</f>
        <v>1.5919770037674391E-2</v>
      </c>
      <c r="L836" s="118">
        <f>+LN(Prices!L833/Prices!L832)</f>
        <v>7.2967624392830119E-3</v>
      </c>
      <c r="M836" s="118">
        <f t="array" ref="M836">+MMULT(B836:K836,w)</f>
        <v>8.4908044813438582E-3</v>
      </c>
      <c r="P836">
        <v>20070420</v>
      </c>
      <c r="Q836" s="113">
        <v>8.8999999999999999E-3</v>
      </c>
      <c r="R836" s="113">
        <v>1.8E-3</v>
      </c>
      <c r="S836" s="113">
        <v>8.9999999999999998E-4</v>
      </c>
    </row>
    <row r="837" spans="1:19" x14ac:dyDescent="0.35">
      <c r="A837" s="110">
        <v>39195</v>
      </c>
      <c r="B837" s="112">
        <f>+LN(Prices!B834/Prices!B833)</f>
        <v>-8.3039087429159584E-3</v>
      </c>
      <c r="C837" s="113">
        <f>+LN(Prices!C834/Prices!C833)</f>
        <v>2.7538035628569039E-2</v>
      </c>
      <c r="D837" s="113">
        <f>+LN(Prices!D834/Prices!D833)</f>
        <v>1.5179185552498019E-2</v>
      </c>
      <c r="E837" s="113">
        <f>+LN(Prices!E834/Prices!E833)</f>
        <v>-3.1623699091263549E-3</v>
      </c>
      <c r="F837" s="113">
        <f>+LN(Prices!F834/Prices!F833)</f>
        <v>-1.5308445979235278E-2</v>
      </c>
      <c r="G837" s="113">
        <f>+LN(Prices!G834/Prices!G833)</f>
        <v>-1.6883814255368914E-2</v>
      </c>
      <c r="H837" s="113">
        <f>+LN(Prices!H834/Prices!H833)</f>
        <v>-4.0124886647550911E-3</v>
      </c>
      <c r="I837" s="113">
        <f>+LN(Prices!I834/Prices!I833)</f>
        <v>-1.2741601719247158E-2</v>
      </c>
      <c r="J837" s="113">
        <f>+LN(Prices!J834/Prices!J833)</f>
        <v>-8.5106896679087302E-3</v>
      </c>
      <c r="K837" s="114">
        <f>+LN(Prices!K834/Prices!K833)</f>
        <v>-1.1342864070971698E-2</v>
      </c>
      <c r="L837" s="118">
        <f>+LN(Prices!L834/Prices!L833)</f>
        <v>2.3213856482733504E-3</v>
      </c>
      <c r="M837" s="118">
        <f t="array" ref="M837">+MMULT(B837:K837,w)</f>
        <v>-3.7548961828462128E-3</v>
      </c>
      <c r="P837">
        <v>20070423</v>
      </c>
      <c r="Q837" s="113">
        <v>-2.3999999999999998E-3</v>
      </c>
      <c r="R837" s="113">
        <v>5.0000000000000001E-4</v>
      </c>
      <c r="S837" s="113">
        <v>-1.6000000000000001E-3</v>
      </c>
    </row>
    <row r="838" spans="1:19" x14ac:dyDescent="0.35">
      <c r="A838" s="110">
        <v>39196</v>
      </c>
      <c r="B838" s="112">
        <f>+LN(Prices!B835/Prices!B834)</f>
        <v>3.4823994083591327E-4</v>
      </c>
      <c r="C838" s="113">
        <f>+LN(Prices!C835/Prices!C834)</f>
        <v>-2.8848902310985021E-3</v>
      </c>
      <c r="D838" s="113">
        <f>+LN(Prices!D835/Prices!D834)</f>
        <v>5.0089550165379046E-3</v>
      </c>
      <c r="E838" s="113">
        <f>+LN(Prices!E835/Prices!E834)</f>
        <v>-6.3549006272177562E-3</v>
      </c>
      <c r="F838" s="113">
        <f>+LN(Prices!F835/Prices!F834)</f>
        <v>-9.4519679969494071E-3</v>
      </c>
      <c r="G838" s="113">
        <f>+LN(Prices!G835/Prices!G834)</f>
        <v>-5.0749820572759822E-3</v>
      </c>
      <c r="H838" s="113">
        <f>+LN(Prices!H835/Prices!H834)</f>
        <v>-4.4682753200988169E-4</v>
      </c>
      <c r="I838" s="113">
        <f>+LN(Prices!I835/Prices!I834)</f>
        <v>3.3700850913939394E-2</v>
      </c>
      <c r="J838" s="113">
        <f>+LN(Prices!J835/Prices!J834)</f>
        <v>3.7054221609448414E-2</v>
      </c>
      <c r="K838" s="114">
        <f>+LN(Prices!K835/Prices!K834)</f>
        <v>1.3649510505541532E-3</v>
      </c>
      <c r="L838" s="118">
        <f>+LN(Prices!L835/Prices!L834)</f>
        <v>4.6858445696997351E-3</v>
      </c>
      <c r="M838" s="118">
        <f t="array" ref="M838">+MMULT(B838:K838,w)</f>
        <v>5.3263650086764246E-3</v>
      </c>
      <c r="P838">
        <v>20070424</v>
      </c>
      <c r="Q838" s="113">
        <v>-1E-3</v>
      </c>
      <c r="R838" s="113">
        <v>-5.0000000000000001E-4</v>
      </c>
      <c r="S838" s="113">
        <v>-2.3E-3</v>
      </c>
    </row>
    <row r="839" spans="1:19" x14ac:dyDescent="0.35">
      <c r="A839" s="110">
        <v>39197</v>
      </c>
      <c r="B839" s="112">
        <f>+LN(Prices!B836/Prices!B835)</f>
        <v>6.9229870087264616E-3</v>
      </c>
      <c r="C839" s="113">
        <f>+LN(Prices!C836/Prices!C835)</f>
        <v>2.2355497529863814E-2</v>
      </c>
      <c r="D839" s="113">
        <f>+LN(Prices!D836/Prices!D835)</f>
        <v>1.4265337654537995E-3</v>
      </c>
      <c r="E839" s="113">
        <f>+LN(Prices!E836/Prices!E835)</f>
        <v>4.242943886801325E-3</v>
      </c>
      <c r="F839" s="113">
        <f>+LN(Prices!F836/Prices!F835)</f>
        <v>1.6943193488344555E-2</v>
      </c>
      <c r="G839" s="113">
        <f>+LN(Prices!G836/Prices!G835)</f>
        <v>-2.7790661702658762E-3</v>
      </c>
      <c r="H839" s="113">
        <f>+LN(Prices!H836/Prices!H835)</f>
        <v>0.23862092184817124</v>
      </c>
      <c r="I839" s="113">
        <f>+LN(Prices!I836/Prices!I835)</f>
        <v>2.1849857231951108E-2</v>
      </c>
      <c r="J839" s="113">
        <f>+LN(Prices!J836/Prices!J835)</f>
        <v>5.4757152559627631E-3</v>
      </c>
      <c r="K839" s="114">
        <f>+LN(Prices!K836/Prices!K835)</f>
        <v>1.43915447530967E-2</v>
      </c>
      <c r="L839" s="118">
        <f>+LN(Prices!L836/Prices!L835)</f>
        <v>1.2010197303678216E-2</v>
      </c>
      <c r="M839" s="118">
        <f t="array" ref="M839">+MMULT(B839:K839,w)</f>
        <v>3.2945012859810593E-2</v>
      </c>
      <c r="P839">
        <v>20070425</v>
      </c>
      <c r="Q839" s="113">
        <v>9.1000000000000004E-3</v>
      </c>
      <c r="R839" s="113">
        <v>-3.0999999999999999E-3</v>
      </c>
      <c r="S839" s="113">
        <v>2.5000000000000001E-3</v>
      </c>
    </row>
    <row r="840" spans="1:19" x14ac:dyDescent="0.35">
      <c r="A840" s="110">
        <v>39198</v>
      </c>
      <c r="B840" s="112">
        <f>+LN(Prices!B837/Prices!B836)</f>
        <v>3.7881323237985345E-3</v>
      </c>
      <c r="C840" s="113">
        <f>+LN(Prices!C837/Prices!C836)</f>
        <v>3.5964792105194023E-2</v>
      </c>
      <c r="D840" s="113">
        <f>+LN(Prices!D837/Prices!D836)</f>
        <v>1.5172973184381518E-2</v>
      </c>
      <c r="E840" s="113">
        <f>+LN(Prices!E837/Prices!E836)</f>
        <v>2.6406406359416493E-3</v>
      </c>
      <c r="F840" s="113">
        <f>+LN(Prices!F837/Prices!F836)</f>
        <v>-8.621416135421214E-3</v>
      </c>
      <c r="G840" s="113">
        <f>+LN(Prices!G837/Prices!G836)</f>
        <v>2.6094408022161928E-2</v>
      </c>
      <c r="H840" s="113">
        <f>+LN(Prices!H837/Prices!H836)</f>
        <v>9.9940113357606636E-2</v>
      </c>
      <c r="I840" s="113">
        <f>+LN(Prices!I837/Prices!I836)</f>
        <v>-8.8040284114104003E-4</v>
      </c>
      <c r="J840" s="113">
        <f>+LN(Prices!J837/Prices!J836)</f>
        <v>-1.0291686036547636E-2</v>
      </c>
      <c r="K840" s="114">
        <f>+LN(Prices!K837/Prices!K836)</f>
        <v>-7.5773751511610818E-3</v>
      </c>
      <c r="L840" s="118">
        <f>+LN(Prices!L837/Prices!L836)</f>
        <v>4.3703164311436173E-3</v>
      </c>
      <c r="M840" s="118">
        <f t="array" ref="M840">+MMULT(B840:K840,w)</f>
        <v>1.5623017946481334E-2</v>
      </c>
      <c r="P840">
        <v>20070426</v>
      </c>
      <c r="Q840" s="113">
        <v>-2.0000000000000001E-4</v>
      </c>
      <c r="R840" s="113">
        <v>3.3E-3</v>
      </c>
      <c r="S840" s="113">
        <v>-3.7000000000000002E-3</v>
      </c>
    </row>
    <row r="841" spans="1:19" x14ac:dyDescent="0.35">
      <c r="A841" s="110">
        <v>39199</v>
      </c>
      <c r="B841" s="112">
        <f>+LN(Prices!B838/Prices!B837)</f>
        <v>3.4449545941604542E-2</v>
      </c>
      <c r="C841" s="113">
        <f>+LN(Prices!C838/Prices!C837)</f>
        <v>1.0872006782617795E-2</v>
      </c>
      <c r="D841" s="113">
        <f>+LN(Prices!D838/Prices!D837)</f>
        <v>-5.1379617533588717E-3</v>
      </c>
      <c r="E841" s="113">
        <f>+LN(Prices!E838/Prices!E837)</f>
        <v>7.8858599688496518E-3</v>
      </c>
      <c r="F841" s="113">
        <f>+LN(Prices!F838/Prices!F837)</f>
        <v>1.7919376127522976E-2</v>
      </c>
      <c r="G841" s="113">
        <f>+LN(Prices!G838/Prices!G837)</f>
        <v>3.60848384337776E-3</v>
      </c>
      <c r="H841" s="113">
        <f>+LN(Prices!H838/Prices!H837)</f>
        <v>-2.8712275072848492E-3</v>
      </c>
      <c r="I841" s="113">
        <f>+LN(Prices!I838/Prices!I837)</f>
        <v>-1.4901248914706098E-2</v>
      </c>
      <c r="J841" s="113">
        <f>+LN(Prices!J838/Prices!J837)</f>
        <v>-1.2491487894029141E-2</v>
      </c>
      <c r="K841" s="114">
        <f>+LN(Prices!K838/Prices!K837)</f>
        <v>-1.0009689334958652E-2</v>
      </c>
      <c r="L841" s="118">
        <f>+LN(Prices!L838/Prices!L837)</f>
        <v>7.8822845776766153E-4</v>
      </c>
      <c r="M841" s="118">
        <f t="array" ref="M841">+MMULT(B841:K841,w)</f>
        <v>2.9323657259635099E-3</v>
      </c>
      <c r="P841">
        <v>20070427</v>
      </c>
      <c r="Q841" s="113">
        <v>-1.2999999999999999E-3</v>
      </c>
      <c r="R841" s="113">
        <v>-2.8999999999999998E-3</v>
      </c>
      <c r="S841" s="113">
        <v>-4.1999999999999997E-3</v>
      </c>
    </row>
    <row r="842" spans="1:19" x14ac:dyDescent="0.35">
      <c r="A842" s="110">
        <v>39202</v>
      </c>
      <c r="B842" s="112">
        <f>+LN(Prices!B839/Prices!B838)</f>
        <v>-5.992563016257885E-3</v>
      </c>
      <c r="C842" s="113">
        <f>+LN(Prices!C839/Prices!C838)</f>
        <v>-1.2013607037495893E-3</v>
      </c>
      <c r="D842" s="113">
        <f>+LN(Prices!D839/Prices!D838)</f>
        <v>-1.0748023938948035E-2</v>
      </c>
      <c r="E842" s="113">
        <f>+LN(Prices!E839/Prices!E838)</f>
        <v>-1.5834401349393224E-2</v>
      </c>
      <c r="F842" s="113">
        <f>+LN(Prices!F839/Prices!F838)</f>
        <v>-1.0788444102015982E-2</v>
      </c>
      <c r="G842" s="113">
        <f>+LN(Prices!G839/Prices!G838)</f>
        <v>-1.8026142781159896E-3</v>
      </c>
      <c r="H842" s="113">
        <f>+LN(Prices!H839/Prices!H838)</f>
        <v>-2.051213278146502E-2</v>
      </c>
      <c r="I842" s="113">
        <f>+LN(Prices!I839/Prices!I838)</f>
        <v>-1.8774177082707625E-2</v>
      </c>
      <c r="J842" s="113">
        <f>+LN(Prices!J839/Prices!J838)</f>
        <v>-3.5540343192975693E-2</v>
      </c>
      <c r="K842" s="114">
        <f>+LN(Prices!K839/Prices!K838)</f>
        <v>-1.7064043023424756E-2</v>
      </c>
      <c r="L842" s="118">
        <f>+LN(Prices!L839/Prices!L838)</f>
        <v>-1.2403020542971403E-2</v>
      </c>
      <c r="M842" s="118">
        <f t="array" ref="M842">+MMULT(B842:K842,w)</f>
        <v>-1.382581034690538E-2</v>
      </c>
      <c r="P842">
        <v>20070430</v>
      </c>
      <c r="Q842" s="113">
        <v>-9.300000000000001E-3</v>
      </c>
      <c r="R842" s="113">
        <v>-9.0000000000000011E-3</v>
      </c>
      <c r="S842" s="113">
        <v>-1E-4</v>
      </c>
    </row>
    <row r="843" spans="1:19" x14ac:dyDescent="0.35">
      <c r="A843" s="110">
        <v>39203</v>
      </c>
      <c r="B843" s="112">
        <f>+LN(Prices!B840/Prices!B839)</f>
        <v>8.3985411301605844E-3</v>
      </c>
      <c r="C843" s="113">
        <f>+LN(Prices!C840/Prices!C839)</f>
        <v>-3.316752625993815E-3</v>
      </c>
      <c r="D843" s="113">
        <f>+LN(Prices!D840/Prices!D839)</f>
        <v>-1.1117202538702587E-2</v>
      </c>
      <c r="E843" s="113">
        <f>+LN(Prices!E840/Prices!E839)</f>
        <v>-1.123404550971792E-2</v>
      </c>
      <c r="F843" s="113">
        <f>+LN(Prices!F840/Prices!F839)</f>
        <v>4.4770427403801457E-3</v>
      </c>
      <c r="G843" s="113">
        <f>+LN(Prices!G840/Prices!G839)</f>
        <v>-9.0252713707562459E-4</v>
      </c>
      <c r="H843" s="113">
        <f>+LN(Prices!H840/Prices!H839)</f>
        <v>-2.3670582002608478E-3</v>
      </c>
      <c r="I843" s="113">
        <f>+LN(Prices!I840/Prices!I839)</f>
        <v>-6.8345093592996509E-4</v>
      </c>
      <c r="J843" s="113">
        <f>+LN(Prices!J840/Prices!J839)</f>
        <v>-2.0468550855394972E-2</v>
      </c>
      <c r="K843" s="114">
        <f>+LN(Prices!K840/Prices!K839)</f>
        <v>1.385827920009975E-2</v>
      </c>
      <c r="L843" s="118">
        <f>+LN(Prices!L840/Prices!L839)</f>
        <v>3.0364774558963689E-3</v>
      </c>
      <c r="M843" s="118">
        <f t="array" ref="M843">+MMULT(B843:K843,w)</f>
        <v>-2.3355724732435253E-3</v>
      </c>
      <c r="P843">
        <v>20070501</v>
      </c>
      <c r="Q843" s="113">
        <v>2.2000000000000001E-3</v>
      </c>
      <c r="R843" s="113">
        <v>-8.9999999999999998E-4</v>
      </c>
      <c r="S843" s="113">
        <v>5.0000000000000001E-4</v>
      </c>
    </row>
    <row r="844" spans="1:19" x14ac:dyDescent="0.35">
      <c r="A844" s="110">
        <v>39204</v>
      </c>
      <c r="B844" s="112">
        <f>+LN(Prices!B841/Prices!B840)</f>
        <v>1.3730947369144902E-2</v>
      </c>
      <c r="C844" s="113">
        <f>+LN(Prices!C841/Prices!C840)</f>
        <v>9.20654049519503E-3</v>
      </c>
      <c r="D844" s="113">
        <f>+LN(Prices!D841/Prices!D840)</f>
        <v>1.3966207314777537E-2</v>
      </c>
      <c r="E844" s="113">
        <f>+LN(Prices!E841/Prices!E840)</f>
        <v>1.4419929542922238E-2</v>
      </c>
      <c r="F844" s="113">
        <f>+LN(Prices!F841/Prices!F840)</f>
        <v>2.9709810985586085E-2</v>
      </c>
      <c r="G844" s="113">
        <f>+LN(Prices!G841/Prices!G840)</f>
        <v>-1.8075016217897128E-3</v>
      </c>
      <c r="H844" s="113">
        <f>+LN(Prices!H841/Prices!H840)</f>
        <v>-8.1722714874135001E-5</v>
      </c>
      <c r="I844" s="113">
        <f>+LN(Prices!I841/Prices!I840)</f>
        <v>1.1358476789944815E-2</v>
      </c>
      <c r="J844" s="113">
        <f>+LN(Prices!J841/Prices!J840)</f>
        <v>6.624978224312442E-3</v>
      </c>
      <c r="K844" s="114">
        <f>+LN(Prices!K841/Prices!K840)</f>
        <v>5.9445793915345845E-3</v>
      </c>
      <c r="L844" s="118">
        <f>+LN(Prices!L841/Prices!L840)</f>
        <v>8.6629863939704232E-3</v>
      </c>
      <c r="M844" s="118">
        <f t="array" ref="M844">+MMULT(B844:K844,w)</f>
        <v>1.0307224577675377E-2</v>
      </c>
      <c r="P844">
        <v>20070502</v>
      </c>
      <c r="Q844" s="113">
        <v>7.9000000000000008E-3</v>
      </c>
      <c r="R844" s="113">
        <v>6.1999999999999998E-3</v>
      </c>
      <c r="S844" s="113">
        <v>-8.0000000000000004E-4</v>
      </c>
    </row>
    <row r="845" spans="1:19" x14ac:dyDescent="0.35">
      <c r="A845" s="110">
        <v>39205</v>
      </c>
      <c r="B845" s="112">
        <f>+LN(Prices!B842/Prices!B841)</f>
        <v>1.169327451284119E-2</v>
      </c>
      <c r="C845" s="113">
        <f>+LN(Prices!C842/Prices!C841)</f>
        <v>1.026347815511594E-4</v>
      </c>
      <c r="D845" s="113">
        <f>+LN(Prices!D842/Prices!D841)</f>
        <v>2.1314395280700397E-3</v>
      </c>
      <c r="E845" s="113">
        <f>+LN(Prices!E842/Prices!E841)</f>
        <v>8.4500959264464954E-3</v>
      </c>
      <c r="F845" s="113">
        <f>+LN(Prices!F842/Prices!F841)</f>
        <v>1.0844700221395421E-3</v>
      </c>
      <c r="G845" s="113">
        <f>+LN(Prices!G842/Prices!G841)</f>
        <v>8.1081525284225249E-3</v>
      </c>
      <c r="H845" s="113">
        <f>+LN(Prices!H842/Prices!H841)</f>
        <v>1.6373876393040439E-2</v>
      </c>
      <c r="I845" s="113">
        <f>+LN(Prices!I842/Prices!I841)</f>
        <v>2.2529557338285371E-4</v>
      </c>
      <c r="J845" s="113">
        <f>+LN(Prices!J842/Prices!J841)</f>
        <v>4.3923935919162509E-3</v>
      </c>
      <c r="K845" s="114">
        <f>+LN(Prices!K842/Prices!K841)</f>
        <v>-3.5567023915898124E-3</v>
      </c>
      <c r="L845" s="118">
        <f>+LN(Prices!L842/Prices!L841)</f>
        <v>3.1225506632288911E-3</v>
      </c>
      <c r="M845" s="118">
        <f t="array" ref="M845">+MMULT(B845:K845,w)</f>
        <v>4.9004930466220687E-3</v>
      </c>
      <c r="P845">
        <v>20070503</v>
      </c>
      <c r="Q845" s="113">
        <v>3.7000000000000002E-3</v>
      </c>
      <c r="R845" s="113">
        <v>-3.4000000000000002E-3</v>
      </c>
      <c r="S845" s="113">
        <v>3.0999999999999999E-3</v>
      </c>
    </row>
    <row r="846" spans="1:19" x14ac:dyDescent="0.35">
      <c r="A846" s="110">
        <v>39206</v>
      </c>
      <c r="B846" s="112">
        <f>+LN(Prices!B843/Prices!B842)</f>
        <v>-1.3328100167191645E-2</v>
      </c>
      <c r="C846" s="113">
        <f>+LN(Prices!C843/Prices!C842)</f>
        <v>4.0748749609905354E-3</v>
      </c>
      <c r="D846" s="113">
        <f>+LN(Prices!D843/Prices!D842)</f>
        <v>9.4729328518188369E-2</v>
      </c>
      <c r="E846" s="113">
        <f>+LN(Prices!E843/Prices!E842)</f>
        <v>5.2646017713552627E-4</v>
      </c>
      <c r="F846" s="113">
        <f>+LN(Prices!F843/Prices!F842)</f>
        <v>7.5546115315381851E-3</v>
      </c>
      <c r="G846" s="113">
        <f>+LN(Prices!G843/Prices!G842)</f>
        <v>-5.8492855186944148E-3</v>
      </c>
      <c r="H846" s="113">
        <f>+LN(Prices!H843/Prices!H842)</f>
        <v>1.6584656954723945E-2</v>
      </c>
      <c r="I846" s="113">
        <f>+LN(Prices!I843/Prices!I842)</f>
        <v>-4.0733880787869456E-3</v>
      </c>
      <c r="J846" s="113">
        <f>+LN(Prices!J843/Prices!J842)</f>
        <v>-1.1756197117660886E-2</v>
      </c>
      <c r="K846" s="114">
        <f>+LN(Prices!K843/Prices!K842)</f>
        <v>7.3312500609120351E-3</v>
      </c>
      <c r="L846" s="118">
        <f>+LN(Prices!L843/Prices!L842)</f>
        <v>3.1651078513201453E-5</v>
      </c>
      <c r="M846" s="118">
        <f t="array" ref="M846">+MMULT(B846:K846,w)</f>
        <v>9.5794211321154725E-3</v>
      </c>
      <c r="P846">
        <v>20070504</v>
      </c>
      <c r="Q846" s="113">
        <v>2.5000000000000001E-3</v>
      </c>
      <c r="R846" s="113">
        <v>1.8E-3</v>
      </c>
      <c r="S846" s="113">
        <v>-4.0000000000000002E-4</v>
      </c>
    </row>
    <row r="847" spans="1:19" x14ac:dyDescent="0.35">
      <c r="A847" s="110">
        <v>39209</v>
      </c>
      <c r="B847" s="112">
        <f>+LN(Prices!B844/Prices!B843)</f>
        <v>4.8964807790537529E-3</v>
      </c>
      <c r="C847" s="113">
        <f>+LN(Prices!C844/Prices!C843)</f>
        <v>3.0379989920563399E-2</v>
      </c>
      <c r="D847" s="113">
        <f>+LN(Prices!D844/Prices!D843)</f>
        <v>-1.9557337821095824E-2</v>
      </c>
      <c r="E847" s="113">
        <f>+LN(Prices!E844/Prices!E843)</f>
        <v>1.0465551850192588E-3</v>
      </c>
      <c r="F847" s="113">
        <f>+LN(Prices!F844/Prices!F843)</f>
        <v>-3.5908799654291485E-3</v>
      </c>
      <c r="G847" s="113">
        <f>+LN(Prices!G844/Prices!G843)</f>
        <v>2.7039223324009146E-3</v>
      </c>
      <c r="H847" s="113">
        <f>+LN(Prices!H844/Prices!H843)</f>
        <v>-3.8860189821303244E-2</v>
      </c>
      <c r="I847" s="113">
        <f>+LN(Prices!I844/Prices!I843)</f>
        <v>-3.406351253579157E-3</v>
      </c>
      <c r="J847" s="113">
        <f>+LN(Prices!J844/Prices!J843)</f>
        <v>-1.8650298134408837E-2</v>
      </c>
      <c r="K847" s="114">
        <f>+LN(Prices!K844/Prices!K843)</f>
        <v>2.7382935001845489E-3</v>
      </c>
      <c r="L847" s="118">
        <f>+LN(Prices!L844/Prices!L843)</f>
        <v>1.3714309848849503E-4</v>
      </c>
      <c r="M847" s="118">
        <f t="array" ref="M847">+MMULT(B847:K847,w)</f>
        <v>-4.229981527859434E-3</v>
      </c>
      <c r="P847">
        <v>20070507</v>
      </c>
      <c r="Q847" s="113">
        <v>1.8E-3</v>
      </c>
      <c r="R847" s="113">
        <v>-3.4999999999999996E-3</v>
      </c>
      <c r="S847" s="113">
        <v>3.4999999999999996E-3</v>
      </c>
    </row>
    <row r="848" spans="1:19" x14ac:dyDescent="0.35">
      <c r="A848" s="110">
        <v>39210</v>
      </c>
      <c r="B848" s="112">
        <f>+LN(Prices!B845/Prices!B844)</f>
        <v>1.3009129582385796E-3</v>
      </c>
      <c r="C848" s="113">
        <f>+LN(Prices!C845/Prices!C844)</f>
        <v>1.0910902461834392E-2</v>
      </c>
      <c r="D848" s="113">
        <f>+LN(Prices!D845/Prices!D844)</f>
        <v>9.8700452164642081E-4</v>
      </c>
      <c r="E848" s="113">
        <f>+LN(Prices!E845/Prices!E844)</f>
        <v>-5.2604539412620379E-3</v>
      </c>
      <c r="F848" s="113">
        <f>+LN(Prices!F845/Prices!F844)</f>
        <v>1.9582496823365065E-2</v>
      </c>
      <c r="G848" s="113">
        <f>+LN(Prices!G845/Prices!G844)</f>
        <v>-3.6068569309930187E-3</v>
      </c>
      <c r="H848" s="113">
        <f>+LN(Prices!H845/Prices!H844)</f>
        <v>1.6470001321258785E-2</v>
      </c>
      <c r="I848" s="113">
        <f>+LN(Prices!I845/Prices!I844)</f>
        <v>4.9935594108521299E-3</v>
      </c>
      <c r="J848" s="113">
        <f>+LN(Prices!J845/Prices!J844)</f>
        <v>-7.5586149739266147E-3</v>
      </c>
      <c r="K848" s="114">
        <f>+LN(Prices!K845/Prices!K844)</f>
        <v>8.6145297122719438E-3</v>
      </c>
      <c r="L848" s="118">
        <f>+LN(Prices!L845/Prices!L844)</f>
        <v>2.039101921304614E-3</v>
      </c>
      <c r="M848" s="118">
        <f t="array" ref="M848">+MMULT(B848:K848,w)</f>
        <v>4.643348136328565E-3</v>
      </c>
      <c r="P848">
        <v>20070508</v>
      </c>
      <c r="Q848" s="113">
        <v>-1.2999999999999999E-3</v>
      </c>
      <c r="R848" s="113">
        <v>-4.0000000000000002E-4</v>
      </c>
      <c r="S848" s="113">
        <v>-5.0000000000000001E-4</v>
      </c>
    </row>
    <row r="849" spans="1:19" x14ac:dyDescent="0.35">
      <c r="A849" s="110">
        <v>39211</v>
      </c>
      <c r="B849" s="112">
        <f>+LN(Prices!B846/Prices!B845)</f>
        <v>9.7360604577134745E-4</v>
      </c>
      <c r="C849" s="113">
        <f>+LN(Prices!C846/Prices!C845)</f>
        <v>1.7176359298059798E-2</v>
      </c>
      <c r="D849" s="113">
        <f>+LN(Prices!D846/Prices!D845)</f>
        <v>-6.2675448446798598E-3</v>
      </c>
      <c r="E849" s="113">
        <f>+LN(Prices!E846/Prices!E845)</f>
        <v>-6.3515310920286058E-3</v>
      </c>
      <c r="F849" s="113">
        <f>+LN(Prices!F846/Prices!F845)</f>
        <v>-6.7456016948311506E-2</v>
      </c>
      <c r="G849" s="113">
        <f>+LN(Prices!G846/Prices!G845)</f>
        <v>-1.3559324111359554E-3</v>
      </c>
      <c r="H849" s="113">
        <f>+LN(Prices!H846/Prices!H845)</f>
        <v>1.636225146577916E-2</v>
      </c>
      <c r="I849" s="113">
        <f>+LN(Prices!I846/Prices!I845)</f>
        <v>2.2608843481309237E-3</v>
      </c>
      <c r="J849" s="113">
        <f>+LN(Prices!J846/Prices!J845)</f>
        <v>2.9160944772416687E-2</v>
      </c>
      <c r="K849" s="114">
        <f>+LN(Prices!K846/Prices!K845)</f>
        <v>1.4340649397736613E-2</v>
      </c>
      <c r="L849" s="118">
        <f>+LN(Prices!L846/Prices!L845)</f>
        <v>3.0587492445807597E-3</v>
      </c>
      <c r="M849" s="118">
        <f t="array" ref="M849">+MMULT(B849:K849,w)</f>
        <v>-1.1563299682613905E-4</v>
      </c>
      <c r="P849">
        <v>20070509</v>
      </c>
      <c r="Q849" s="113">
        <v>3.4999999999999996E-3</v>
      </c>
      <c r="R849" s="113">
        <v>8.9999999999999998E-4</v>
      </c>
      <c r="S849" s="113">
        <v>-8.9999999999999998E-4</v>
      </c>
    </row>
    <row r="850" spans="1:19" x14ac:dyDescent="0.35">
      <c r="A850" s="110">
        <v>39212</v>
      </c>
      <c r="B850" s="112">
        <f>+LN(Prices!B847/Prices!B846)</f>
        <v>-6.515187821439357E-3</v>
      </c>
      <c r="C850" s="113">
        <f>+LN(Prices!C847/Prices!C846)</f>
        <v>4.294668507992901E-3</v>
      </c>
      <c r="D850" s="113">
        <f>+LN(Prices!D847/Prices!D846)</f>
        <v>-1.7356911035939615E-2</v>
      </c>
      <c r="E850" s="113">
        <f>+LN(Prices!E847/Prices!E846)</f>
        <v>-1.822202705749941E-2</v>
      </c>
      <c r="F850" s="113">
        <f>+LN(Prices!F847/Prices!F846)</f>
        <v>-8.334384629993875E-3</v>
      </c>
      <c r="G850" s="113">
        <f>+LN(Prices!G847/Prices!G846)</f>
        <v>-9.0868412619797313E-3</v>
      </c>
      <c r="H850" s="113">
        <f>+LN(Prices!H847/Prices!H846)</f>
        <v>-3.1189407009295313E-2</v>
      </c>
      <c r="I850" s="113">
        <f>+LN(Prices!I847/Prices!I846)</f>
        <v>-8.165283458702613E-3</v>
      </c>
      <c r="J850" s="113">
        <f>+LN(Prices!J847/Prices!J846)</f>
        <v>3.4760921932977022E-2</v>
      </c>
      <c r="K850" s="114">
        <f>+LN(Prices!K847/Prices!K846)</f>
        <v>-1.1638905841759327E-2</v>
      </c>
      <c r="L850" s="118">
        <f>+LN(Prices!L847/Prices!L846)</f>
        <v>-1.610783732919974E-2</v>
      </c>
      <c r="M850" s="118">
        <f t="array" ref="M850">+MMULT(B850:K850,w)</f>
        <v>-7.1453357675639317E-3</v>
      </c>
      <c r="P850">
        <v>20070510</v>
      </c>
      <c r="Q850" s="113">
        <v>-1.4199999999999999E-2</v>
      </c>
      <c r="R850" s="113">
        <v>-4.7999999999999996E-3</v>
      </c>
      <c r="S850" s="113">
        <v>2.5000000000000001E-3</v>
      </c>
    </row>
    <row r="851" spans="1:19" x14ac:dyDescent="0.35">
      <c r="A851" s="110">
        <v>39213</v>
      </c>
      <c r="B851" s="112">
        <f>+LN(Prices!B848/Prices!B847)</f>
        <v>1.0087290547148966E-2</v>
      </c>
      <c r="C851" s="113">
        <f>+LN(Prices!C848/Prices!C847)</f>
        <v>1.2957202389397984E-2</v>
      </c>
      <c r="D851" s="113">
        <f>+LN(Prices!D848/Prices!D847)</f>
        <v>1.1715615172562763E-2</v>
      </c>
      <c r="E851" s="113">
        <f>+LN(Prices!E848/Prices!E847)</f>
        <v>2.6152380031735669E-2</v>
      </c>
      <c r="F851" s="113">
        <f>+LN(Prices!F848/Prices!F847)</f>
        <v>1.2850182103247927E-2</v>
      </c>
      <c r="G851" s="113">
        <f>+LN(Prices!G848/Prices!G847)</f>
        <v>6.8228602179811419E-3</v>
      </c>
      <c r="H851" s="113">
        <f>+LN(Prices!H848/Prices!H847)</f>
        <v>1.0450780943717517E-2</v>
      </c>
      <c r="I851" s="113">
        <f>+LN(Prices!I848/Prices!I847)</f>
        <v>2.1404479620738777E-2</v>
      </c>
      <c r="J851" s="113">
        <f>+LN(Prices!J848/Prices!J847)</f>
        <v>4.3863627406614633E-2</v>
      </c>
      <c r="K851" s="114">
        <f>+LN(Prices!K848/Prices!K847)</f>
        <v>3.1475547387861324E-3</v>
      </c>
      <c r="L851" s="118">
        <f>+LN(Prices!L848/Prices!L847)</f>
        <v>1.2501520796506332E-2</v>
      </c>
      <c r="M851" s="118">
        <f t="array" ref="M851">+MMULT(B851:K851,w)</f>
        <v>1.5945197317193151E-2</v>
      </c>
      <c r="P851">
        <v>20070511</v>
      </c>
      <c r="Q851" s="113">
        <v>9.4999999999999998E-3</v>
      </c>
      <c r="R851" s="113">
        <v>1.6000000000000001E-3</v>
      </c>
      <c r="S851" s="113">
        <v>1.2999999999999999E-3</v>
      </c>
    </row>
    <row r="852" spans="1:19" x14ac:dyDescent="0.35">
      <c r="A852" s="110">
        <v>39216</v>
      </c>
      <c r="B852" s="112">
        <f>+LN(Prices!B849/Prices!B848)</f>
        <v>2.5849976584185531E-3</v>
      </c>
      <c r="C852" s="113">
        <f>+LN(Prices!C849/Prices!C848)</f>
        <v>5.6895989558919564E-3</v>
      </c>
      <c r="D852" s="113">
        <f>+LN(Prices!D849/Prices!D848)</f>
        <v>-2.493390625841559E-2</v>
      </c>
      <c r="E852" s="113">
        <f>+LN(Prices!E849/Prices!E848)</f>
        <v>-2.1075057777328061E-3</v>
      </c>
      <c r="F852" s="113">
        <f>+LN(Prices!F849/Prices!F848)</f>
        <v>-1.2850182103247945E-2</v>
      </c>
      <c r="G852" s="113">
        <f>+LN(Prices!G849/Prices!G848)</f>
        <v>-4.5433971840264566E-3</v>
      </c>
      <c r="H852" s="113">
        <f>+LN(Prices!H849/Prices!H848)</f>
        <v>2.2716219406635702E-3</v>
      </c>
      <c r="I852" s="113">
        <f>+LN(Prices!I849/Prices!I848)</f>
        <v>-1.3692501263334142E-2</v>
      </c>
      <c r="J852" s="113">
        <f>+LN(Prices!J849/Prices!J848)</f>
        <v>4.5280704533156496E-2</v>
      </c>
      <c r="K852" s="114">
        <f>+LN(Prices!K849/Prices!K848)</f>
        <v>-7.2057639413833589E-3</v>
      </c>
      <c r="L852" s="118">
        <f>+LN(Prices!L849/Prices!L848)</f>
        <v>-5.6564014901030477E-3</v>
      </c>
      <c r="M852" s="118">
        <f t="array" ref="M852">+MMULT(B852:K852,w)</f>
        <v>-9.5063334400097169E-4</v>
      </c>
      <c r="P852">
        <v>20070514</v>
      </c>
      <c r="Q852" s="113">
        <v>-2.8000000000000004E-3</v>
      </c>
      <c r="R852" s="113">
        <v>-6.5000000000000006E-3</v>
      </c>
      <c r="S852" s="113">
        <v>1.7000000000000001E-3</v>
      </c>
    </row>
    <row r="853" spans="1:19" x14ac:dyDescent="0.35">
      <c r="A853" s="110">
        <v>39217</v>
      </c>
      <c r="B853" s="112">
        <f>+LN(Prices!B850/Prices!B849)</f>
        <v>9.7054107576349997E-4</v>
      </c>
      <c r="C853" s="113">
        <f>+LN(Prices!C850/Prices!C849)</f>
        <v>-1.6968310633366703E-2</v>
      </c>
      <c r="D853" s="113">
        <f>+LN(Prices!D850/Prices!D849)</f>
        <v>-1.7206205626363998E-2</v>
      </c>
      <c r="E853" s="113">
        <f>+LN(Prices!E850/Prices!E849)</f>
        <v>-5.2910766961149188E-3</v>
      </c>
      <c r="F853" s="113">
        <f>+LN(Prices!F850/Prices!F849)</f>
        <v>-6.1037744320292719E-3</v>
      </c>
      <c r="G853" s="113">
        <f>+LN(Prices!G850/Prices!G849)</f>
        <v>-9.6088591066368495E-3</v>
      </c>
      <c r="H853" s="113">
        <f>+LN(Prices!H850/Prices!H849)</f>
        <v>-1.8319125312250939E-2</v>
      </c>
      <c r="I853" s="113">
        <f>+LN(Prices!I850/Prices!I849)</f>
        <v>-1.8075792468329138E-3</v>
      </c>
      <c r="J853" s="113">
        <f>+LN(Prices!J850/Prices!J849)</f>
        <v>2.6007817000574403E-3</v>
      </c>
      <c r="K853" s="114">
        <f>+LN(Prices!K850/Prices!K849)</f>
        <v>-4.9856879393524994E-3</v>
      </c>
      <c r="L853" s="118">
        <f>+LN(Prices!L850/Prices!L849)</f>
        <v>-8.6652474313281616E-3</v>
      </c>
      <c r="M853" s="118">
        <f t="array" ref="M853">+MMULT(B853:K853,w)</f>
        <v>-7.6719296217127144E-3</v>
      </c>
      <c r="P853">
        <v>20070515</v>
      </c>
      <c r="Q853" s="113">
        <v>-2.7000000000000001E-3</v>
      </c>
      <c r="R853" s="113">
        <v>-8.199999999999999E-3</v>
      </c>
      <c r="S853" s="113">
        <v>3.4000000000000002E-3</v>
      </c>
    </row>
    <row r="854" spans="1:19" x14ac:dyDescent="0.35">
      <c r="A854" s="110">
        <v>39218</v>
      </c>
      <c r="B854" s="112">
        <f>+LN(Prices!B851/Prices!B850)</f>
        <v>5.4858394819899342E-3</v>
      </c>
      <c r="C854" s="113">
        <f>+LN(Prices!C851/Prices!C850)</f>
        <v>-1.6784907119232614E-3</v>
      </c>
      <c r="D854" s="113">
        <f>+LN(Prices!D851/Prices!D850)</f>
        <v>1.378856730321255E-2</v>
      </c>
      <c r="E854" s="113">
        <f>+LN(Prices!E851/Prices!E850)</f>
        <v>7.9261536318299703E-3</v>
      </c>
      <c r="F854" s="113">
        <f>+LN(Prices!F851/Prices!F850)</f>
        <v>1.3304981660555534E-2</v>
      </c>
      <c r="G854" s="113">
        <f>+LN(Prices!G851/Prices!G850)</f>
        <v>-1.3802624689584579E-3</v>
      </c>
      <c r="H854" s="113">
        <f>+LN(Prices!H851/Prices!H850)</f>
        <v>4.2655901188380516E-2</v>
      </c>
      <c r="I854" s="113">
        <f>+LN(Prices!I851/Prices!I850)</f>
        <v>1.972603908844163E-2</v>
      </c>
      <c r="J854" s="113">
        <f>+LN(Prices!J851/Prices!J850)</f>
        <v>1.162053102301879E-2</v>
      </c>
      <c r="K854" s="114">
        <f>+LN(Prices!K851/Prices!K850)</f>
        <v>7.696781725775116E-3</v>
      </c>
      <c r="L854" s="118">
        <f>+LN(Prices!L851/Prices!L850)</f>
        <v>1.0511979796422219E-2</v>
      </c>
      <c r="M854" s="118">
        <f t="array" ref="M854">+MMULT(B854:K854,w)</f>
        <v>1.1914604192232232E-2</v>
      </c>
      <c r="P854">
        <v>20070516</v>
      </c>
      <c r="Q854" s="113">
        <v>8.199999999999999E-3</v>
      </c>
      <c r="R854" s="113">
        <v>-2E-3</v>
      </c>
      <c r="S854" s="113">
        <v>2.9999999999999997E-4</v>
      </c>
    </row>
    <row r="855" spans="1:19" x14ac:dyDescent="0.35">
      <c r="A855" s="110">
        <v>39219</v>
      </c>
      <c r="B855" s="112">
        <f>+LN(Prices!B852/Prices!B851)</f>
        <v>-2.8984860760694997E-3</v>
      </c>
      <c r="C855" s="113">
        <f>+LN(Prices!C852/Prices!C851)</f>
        <v>1.9373384217790272E-2</v>
      </c>
      <c r="D855" s="113">
        <f>+LN(Prices!D852/Prices!D851)</f>
        <v>-2.2153900156967925E-2</v>
      </c>
      <c r="E855" s="113">
        <f>+LN(Prices!E852/Prices!E851)</f>
        <v>3.1540609010720505E-3</v>
      </c>
      <c r="F855" s="113">
        <f>+LN(Prices!F852/Prices!F851)</f>
        <v>-7.5805612057663202E-3</v>
      </c>
      <c r="G855" s="113">
        <f>+LN(Prices!G852/Prices!G851)</f>
        <v>4.5934853391901148E-3</v>
      </c>
      <c r="H855" s="113">
        <f>+LN(Prices!H852/Prices!H851)</f>
        <v>-1.674813850622545E-2</v>
      </c>
      <c r="I855" s="113">
        <f>+LN(Prices!I852/Prices!I851)</f>
        <v>-5.1183135824125359E-3</v>
      </c>
      <c r="J855" s="113">
        <f>+LN(Prices!J852/Prices!J851)</f>
        <v>-9.6743740675327011E-3</v>
      </c>
      <c r="K855" s="114">
        <f>+LN(Prices!K852/Prices!K851)</f>
        <v>2.2498603328300324E-3</v>
      </c>
      <c r="L855" s="118">
        <f>+LN(Prices!L852/Prices!L851)</f>
        <v>-3.6491268563650478E-3</v>
      </c>
      <c r="M855" s="118">
        <f t="array" ref="M855">+MMULT(B855:K855,w)</f>
        <v>-3.4802982804091965E-3</v>
      </c>
      <c r="P855">
        <v>20070517</v>
      </c>
      <c r="Q855" s="113">
        <v>-1E-3</v>
      </c>
      <c r="R855" s="113">
        <v>-3.4999999999999996E-3</v>
      </c>
      <c r="S855" s="113">
        <v>2.9999999999999997E-4</v>
      </c>
    </row>
    <row r="856" spans="1:19" x14ac:dyDescent="0.35">
      <c r="A856" s="110">
        <v>39220</v>
      </c>
      <c r="B856" s="112">
        <f>+LN(Prices!B853/Prices!B852)</f>
        <v>-4.8534162452689043E-3</v>
      </c>
      <c r="C856" s="113">
        <f>+LN(Prices!C853/Prices!C852)</f>
        <v>5.2854458374463273E-3</v>
      </c>
      <c r="D856" s="113">
        <f>+LN(Prices!D853/Prices!D852)</f>
        <v>4.0471915748957081E-2</v>
      </c>
      <c r="E856" s="113">
        <f>+LN(Prices!E853/Prices!E852)</f>
        <v>1.0444088537418472E-2</v>
      </c>
      <c r="F856" s="113">
        <f>+LN(Prices!F853/Prices!F852)</f>
        <v>-2.6678762382141541E-3</v>
      </c>
      <c r="G856" s="113">
        <f>+LN(Prices!G853/Prices!G852)</f>
        <v>5.4844744421595005E-3</v>
      </c>
      <c r="H856" s="113">
        <f>+LN(Prices!H853/Prices!H852)</f>
        <v>1.8012760868884332E-2</v>
      </c>
      <c r="I856" s="113">
        <f>+LN(Prices!I853/Prices!I852)</f>
        <v>8.6647995759666484E-3</v>
      </c>
      <c r="J856" s="113">
        <f>+LN(Prices!J853/Prices!J852)</f>
        <v>1.0316016694615722E-2</v>
      </c>
      <c r="K856" s="114">
        <f>+LN(Prices!K853/Prices!K852)</f>
        <v>2.092488404506444E-2</v>
      </c>
      <c r="L856" s="118">
        <f>+LN(Prices!L853/Prices!L852)</f>
        <v>6.4787446873495547E-3</v>
      </c>
      <c r="M856" s="118">
        <f t="array" ref="M856">+MMULT(B856:K856,w)</f>
        <v>1.1208309326702947E-2</v>
      </c>
      <c r="P856">
        <v>20070518</v>
      </c>
      <c r="Q856" s="113">
        <v>6.6E-3</v>
      </c>
      <c r="R856" s="113">
        <v>3.7000000000000002E-3</v>
      </c>
      <c r="S856" s="113">
        <v>-4.1999999999999997E-3</v>
      </c>
    </row>
    <row r="857" spans="1:19" x14ac:dyDescent="0.35">
      <c r="A857" s="110">
        <v>39223</v>
      </c>
      <c r="B857" s="112">
        <f>+LN(Prices!B854/Prices!B853)</f>
        <v>7.1085199462036543E-3</v>
      </c>
      <c r="C857" s="113">
        <f>+LN(Prices!C854/Prices!C853)</f>
        <v>1.7657912161432001E-2</v>
      </c>
      <c r="D857" s="113">
        <f>+LN(Prices!D854/Prices!D853)</f>
        <v>-1.3536585717533264E-2</v>
      </c>
      <c r="E857" s="113">
        <f>+LN(Prices!E854/Prices!E853)</f>
        <v>3.6300855537842801E-3</v>
      </c>
      <c r="F857" s="113">
        <f>+LN(Prices!F854/Prices!F853)</f>
        <v>7.2231052512164396E-3</v>
      </c>
      <c r="G857" s="113">
        <f>+LN(Prices!G854/Prices!G853)</f>
        <v>2.5203854363290156E-2</v>
      </c>
      <c r="H857" s="113">
        <f>+LN(Prices!H854/Prices!H853)</f>
        <v>7.6024437426613883E-2</v>
      </c>
      <c r="I857" s="113">
        <f>+LN(Prices!I854/Prices!I853)</f>
        <v>2.0144387515024034E-2</v>
      </c>
      <c r="J857" s="113">
        <f>+LN(Prices!J854/Prices!J853)</f>
        <v>-1.0316016694615699E-2</v>
      </c>
      <c r="K857" s="114">
        <f>+LN(Prices!K854/Prices!K853)</f>
        <v>-3.0892138729243196E-3</v>
      </c>
      <c r="L857" s="118">
        <f>+LN(Prices!L854/Prices!L853)</f>
        <v>7.4735976483004153E-3</v>
      </c>
      <c r="M857" s="118">
        <f t="array" ref="M857">+MMULT(B857:K857,w)</f>
        <v>1.3005048593249118E-2</v>
      </c>
      <c r="P857">
        <v>20070521</v>
      </c>
      <c r="Q857" s="113">
        <v>3.0999999999999999E-3</v>
      </c>
      <c r="R857" s="113">
        <v>9.1000000000000004E-3</v>
      </c>
      <c r="S857" s="113">
        <v>-2.8999999999999998E-3</v>
      </c>
    </row>
    <row r="858" spans="1:19" x14ac:dyDescent="0.35">
      <c r="A858" s="110">
        <v>39224</v>
      </c>
      <c r="B858" s="112">
        <f>+LN(Prices!B855/Prices!B854)</f>
        <v>-1.1659984985163222E-2</v>
      </c>
      <c r="C858" s="113">
        <f>+LN(Prices!C855/Prices!C854)</f>
        <v>1.3837798969049658E-2</v>
      </c>
      <c r="D858" s="113">
        <f>+LN(Prices!D855/Prices!D854)</f>
        <v>-1.4759148983541507E-2</v>
      </c>
      <c r="E858" s="113">
        <f>+LN(Prices!E855/Prices!E854)</f>
        <v>2.5887618655158471E-3</v>
      </c>
      <c r="F858" s="113">
        <f>+LN(Prices!F855/Prices!F854)</f>
        <v>-1.1379022299770182E-3</v>
      </c>
      <c r="G858" s="113">
        <f>+LN(Prices!G855/Prices!G854)</f>
        <v>2.1978906718775167E-2</v>
      </c>
      <c r="H858" s="113">
        <f>+LN(Prices!H855/Prices!H854)</f>
        <v>8.4560935427309431E-3</v>
      </c>
      <c r="I858" s="113">
        <f>+LN(Prices!I855/Prices!I854)</f>
        <v>5.4035574318569736E-3</v>
      </c>
      <c r="J858" s="113">
        <f>+LN(Prices!J855/Prices!J854)</f>
        <v>-6.4829823988607059E-4</v>
      </c>
      <c r="K858" s="114">
        <f>+LN(Prices!K855/Prices!K854)</f>
        <v>1.5779627384555114E-2</v>
      </c>
      <c r="L858" s="118">
        <f>+LN(Prices!L855/Prices!L854)</f>
        <v>2.7641287216543641E-3</v>
      </c>
      <c r="M858" s="118">
        <f t="array" ref="M858">+MMULT(B858:K858,w)</f>
        <v>3.9839411473915889E-3</v>
      </c>
      <c r="P858">
        <v>20070522</v>
      </c>
      <c r="Q858" s="113">
        <v>8.0000000000000004E-4</v>
      </c>
      <c r="R858" s="113">
        <v>7.0999999999999995E-3</v>
      </c>
      <c r="S858" s="113">
        <v>-1.6000000000000001E-3</v>
      </c>
    </row>
    <row r="859" spans="1:19" x14ac:dyDescent="0.35">
      <c r="A859" s="110">
        <v>39225</v>
      </c>
      <c r="B859" s="112">
        <f>+LN(Prices!B856/Prices!B855)</f>
        <v>-3.5915743477571726E-3</v>
      </c>
      <c r="C859" s="113">
        <f>+LN(Prices!C856/Prices!C855)</f>
        <v>-5.7403237108936411E-3</v>
      </c>
      <c r="D859" s="113">
        <f>+LN(Prices!D856/Prices!D855)</f>
        <v>-1.077709022854512E-2</v>
      </c>
      <c r="E859" s="113">
        <f>+LN(Prices!E856/Prices!E855)</f>
        <v>-1.0901616774051512E-2</v>
      </c>
      <c r="F859" s="113">
        <f>+LN(Prices!F856/Prices!F855)</f>
        <v>-1.5283006649111671E-2</v>
      </c>
      <c r="G859" s="113">
        <f>+LN(Prices!G856/Prices!G855)</f>
        <v>8.2269353382907456E-3</v>
      </c>
      <c r="H859" s="113">
        <f>+LN(Prices!H856/Prices!H855)</f>
        <v>1.7406444777841182E-3</v>
      </c>
      <c r="I859" s="113">
        <f>+LN(Prices!I856/Prices!I855)</f>
        <v>-3.3767731443244624E-2</v>
      </c>
      <c r="J859" s="113">
        <f>+LN(Prices!J856/Prices!J855)</f>
        <v>-1.3712261863981895E-2</v>
      </c>
      <c r="K859" s="114">
        <f>+LN(Prices!K856/Prices!K855)</f>
        <v>-1.4013988915071463E-2</v>
      </c>
      <c r="L859" s="118">
        <f>+LN(Prices!L856/Prices!L855)</f>
        <v>-6.3022669508631685E-3</v>
      </c>
      <c r="M859" s="118">
        <f t="array" ref="M859">+MMULT(B859:K859,w)</f>
        <v>-9.7820014116582234E-3</v>
      </c>
      <c r="P859">
        <v>20070523</v>
      </c>
      <c r="Q859" s="113">
        <v>-1.8E-3</v>
      </c>
      <c r="R859" s="113">
        <v>-2.0999999999999999E-3</v>
      </c>
      <c r="S859" s="113">
        <v>-2.0999999999999999E-3</v>
      </c>
    </row>
    <row r="860" spans="1:19" x14ac:dyDescent="0.35">
      <c r="A860" s="110">
        <v>39226</v>
      </c>
      <c r="B860" s="112">
        <f>+LN(Prices!B857/Prices!B856)</f>
        <v>-1.3498715903512745E-2</v>
      </c>
      <c r="C860" s="113">
        <f>+LN(Prices!C857/Prices!C856)</f>
        <v>-1.9679544307058219E-2</v>
      </c>
      <c r="D860" s="113">
        <f>+LN(Prices!D857/Prices!D856)</f>
        <v>-7.0151111959222507E-3</v>
      </c>
      <c r="E860" s="113">
        <f>+LN(Prices!E857/Prices!E856)</f>
        <v>-2.1632056090242543E-2</v>
      </c>
      <c r="F860" s="113">
        <f>+LN(Prices!F857/Prices!F856)</f>
        <v>-2.2193175571679054E-2</v>
      </c>
      <c r="G860" s="113">
        <f>+LN(Prices!G857/Prices!G856)</f>
        <v>-2.8429642655810123E-2</v>
      </c>
      <c r="H860" s="113">
        <f>+LN(Prices!H857/Prices!H856)</f>
        <v>5.0596421635811474E-3</v>
      </c>
      <c r="I860" s="113">
        <f>+LN(Prices!I857/Prices!I856)</f>
        <v>-2.8271276578905904E-2</v>
      </c>
      <c r="J860" s="113">
        <f>+LN(Prices!J857/Prices!J856)</f>
        <v>-2.193507686625568E-2</v>
      </c>
      <c r="K860" s="114">
        <f>+LN(Prices!K857/Prices!K856)</f>
        <v>-3.1366586765845889E-2</v>
      </c>
      <c r="L860" s="118">
        <f>+LN(Prices!L857/Prices!L856)</f>
        <v>-1.5776945991881442E-2</v>
      </c>
      <c r="M860" s="118">
        <f t="array" ref="M860">+MMULT(B860:K860,w)</f>
        <v>-1.8896154377165124E-2</v>
      </c>
      <c r="P860">
        <v>20070524</v>
      </c>
      <c r="Q860" s="113">
        <v>-1.0700000000000001E-2</v>
      </c>
      <c r="R860" s="113">
        <v>-3.9000000000000003E-3</v>
      </c>
      <c r="S860" s="113">
        <v>-1.5E-3</v>
      </c>
    </row>
    <row r="861" spans="1:19" x14ac:dyDescent="0.35">
      <c r="A861" s="110">
        <v>39227</v>
      </c>
      <c r="B861" s="112">
        <f>+LN(Prices!B858/Prices!B857)</f>
        <v>1.0222061935212353E-2</v>
      </c>
      <c r="C861" s="113">
        <f>+LN(Prices!C858/Prices!C857)</f>
        <v>2.6126190279295022E-2</v>
      </c>
      <c r="D861" s="113">
        <f>+LN(Prices!D858/Prices!D857)</f>
        <v>5.9659766356247703E-3</v>
      </c>
      <c r="E861" s="113">
        <f>+LN(Prices!E858/Prices!E857)</f>
        <v>2.5794381576812318E-2</v>
      </c>
      <c r="F861" s="113">
        <f>+LN(Prices!F858/Prices!F857)</f>
        <v>4.712675898039375E-3</v>
      </c>
      <c r="G861" s="113">
        <f>+LN(Prices!G858/Prices!G857)</f>
        <v>-8.8770534014054781E-4</v>
      </c>
      <c r="H861" s="113">
        <f>+LN(Prices!H858/Prices!H857)</f>
        <v>-1.1602740752517198E-2</v>
      </c>
      <c r="I861" s="113">
        <f>+LN(Prices!I858/Prices!I857)</f>
        <v>-5.5228878101764734E-3</v>
      </c>
      <c r="J861" s="113">
        <f>+LN(Prices!J858/Prices!J857)</f>
        <v>-8.0972102326194745E-3</v>
      </c>
      <c r="K861" s="114">
        <f>+LN(Prices!K858/Prices!K857)</f>
        <v>8.6106386181167005E-3</v>
      </c>
      <c r="L861" s="118">
        <f>+LN(Prices!L858/Prices!L857)</f>
        <v>7.7846215884438833E-3</v>
      </c>
      <c r="M861" s="118">
        <f t="array" ref="M861">+MMULT(B861:K861,w)</f>
        <v>5.5321380807646856E-3</v>
      </c>
      <c r="P861">
        <v>20070525</v>
      </c>
      <c r="Q861" s="113">
        <v>5.5000000000000005E-3</v>
      </c>
      <c r="R861" s="113">
        <v>2.2000000000000001E-3</v>
      </c>
      <c r="S861" s="113">
        <v>-4.0000000000000002E-4</v>
      </c>
    </row>
    <row r="862" spans="1:19" x14ac:dyDescent="0.35">
      <c r="A862" s="110">
        <v>39231</v>
      </c>
      <c r="B862" s="112">
        <f>+LN(Prices!B859/Prices!B858)</f>
        <v>1.0118627803565605E-2</v>
      </c>
      <c r="C862" s="113">
        <f>+LN(Prices!C859/Prices!C858)</f>
        <v>6.4053527883896448E-3</v>
      </c>
      <c r="D862" s="113">
        <f>+LN(Prices!D859/Prices!D858)</f>
        <v>-6.31802733456098E-3</v>
      </c>
      <c r="E862" s="113">
        <f>+LN(Prices!E859/Prices!E858)</f>
        <v>3.6319718736578833E-3</v>
      </c>
      <c r="F862" s="113">
        <f>+LN(Prices!F859/Prices!F858)</f>
        <v>1.4780735688957136E-2</v>
      </c>
      <c r="G862" s="113">
        <f>+LN(Prices!G859/Prices!G858)</f>
        <v>-3.0202881729890434E-2</v>
      </c>
      <c r="H862" s="113">
        <f>+LN(Prices!H859/Prices!H858)</f>
        <v>1.5632102946131994E-2</v>
      </c>
      <c r="I862" s="113">
        <f>+LN(Prices!I859/Prices!I858)</f>
        <v>2.1227605724964002E-2</v>
      </c>
      <c r="J862" s="113">
        <f>+LN(Prices!J859/Prices!J858)</f>
        <v>-1.0899290458035742E-2</v>
      </c>
      <c r="K862" s="114">
        <f>+LN(Prices!K859/Prices!K858)</f>
        <v>6.2993585490810061E-3</v>
      </c>
      <c r="L862" s="118">
        <f>+LN(Prices!L859/Prices!L858)</f>
        <v>5.563428829429653E-3</v>
      </c>
      <c r="M862" s="118">
        <f t="array" ref="M862">+MMULT(B862:K862,w)</f>
        <v>3.0675555852260113E-3</v>
      </c>
      <c r="P862">
        <v>20070529</v>
      </c>
      <c r="Q862" s="113">
        <v>2.3999999999999998E-3</v>
      </c>
      <c r="R862" s="113">
        <v>6.0000000000000001E-3</v>
      </c>
      <c r="S862" s="113">
        <v>-4.0000000000000002E-4</v>
      </c>
    </row>
    <row r="863" spans="1:19" x14ac:dyDescent="0.35">
      <c r="A863" s="110">
        <v>39232</v>
      </c>
      <c r="B863" s="112">
        <f>+LN(Prices!B860/Prices!B859)</f>
        <v>1.0342315630056841E-2</v>
      </c>
      <c r="C863" s="113">
        <f>+LN(Prices!C860/Prices!C859)</f>
        <v>3.792219858325073E-2</v>
      </c>
      <c r="D863" s="113">
        <f>+LN(Prices!D860/Prices!D859)</f>
        <v>-7.0447343526375489E-4</v>
      </c>
      <c r="E863" s="113">
        <f>+LN(Prices!E860/Prices!E859)</f>
        <v>5.6839679365740629E-3</v>
      </c>
      <c r="F863" s="113">
        <f>+LN(Prices!F860/Prices!F859)</f>
        <v>1.8742900016994819E-2</v>
      </c>
      <c r="G863" s="113">
        <f>+LN(Prices!G860/Prices!G859)</f>
        <v>9.5650922837570256E-3</v>
      </c>
      <c r="H863" s="113">
        <f>+LN(Prices!H860/Prices!H859)</f>
        <v>3.2977304242305791E-3</v>
      </c>
      <c r="I863" s="113">
        <f>+LN(Prices!I860/Prices!I859)</f>
        <v>-3.0360880928201901E-2</v>
      </c>
      <c r="J863" s="113">
        <f>+LN(Prices!J860/Prices!J859)</f>
        <v>-1.5878828623357214E-2</v>
      </c>
      <c r="K863" s="114">
        <f>+LN(Prices!K860/Prices!K859)</f>
        <v>-9.9152564530075107E-3</v>
      </c>
      <c r="L863" s="118">
        <f>+LN(Prices!L860/Prices!L859)</f>
        <v>9.5813319579847647E-3</v>
      </c>
      <c r="M863" s="118">
        <f t="array" ref="M863">+MMULT(B863:K863,w)</f>
        <v>2.8694765435033683E-3</v>
      </c>
      <c r="P863">
        <v>20070530</v>
      </c>
      <c r="Q863" s="113">
        <v>7.7000000000000002E-3</v>
      </c>
      <c r="R863" s="113">
        <v>-2.5999999999999999E-3</v>
      </c>
      <c r="S863" s="113">
        <v>8.9999999999999998E-4</v>
      </c>
    </row>
    <row r="864" spans="1:19" x14ac:dyDescent="0.35">
      <c r="A864" s="110">
        <v>39233</v>
      </c>
      <c r="B864" s="112">
        <f>+LN(Prices!B861/Prices!B860)</f>
        <v>-1.3588839306308827E-2</v>
      </c>
      <c r="C864" s="113">
        <f>+LN(Prices!C861/Prices!C860)</f>
        <v>2.0176556218326022E-2</v>
      </c>
      <c r="D864" s="113">
        <f>+LN(Prices!D861/Prices!D860)</f>
        <v>1.1212451033678805E-2</v>
      </c>
      <c r="E864" s="113">
        <f>+LN(Prices!E861/Prices!E860)</f>
        <v>-2.0651395601908374E-3</v>
      </c>
      <c r="F864" s="113">
        <f>+LN(Prices!F861/Prices!F860)</f>
        <v>1.9884852455577914E-2</v>
      </c>
      <c r="G864" s="113">
        <f>+LN(Prices!G861/Prices!G860)</f>
        <v>-7.2793770029012479E-3</v>
      </c>
      <c r="H864" s="113">
        <f>+LN(Prices!H861/Prices!H860)</f>
        <v>-1.0359804885207399E-2</v>
      </c>
      <c r="I864" s="113">
        <f>+LN(Prices!I861/Prices!I860)</f>
        <v>3.0300258997224632E-3</v>
      </c>
      <c r="J864" s="113">
        <f>+LN(Prices!J861/Prices!J860)</f>
        <v>-6.9832686021885281E-3</v>
      </c>
      <c r="K864" s="114">
        <f>+LN(Prices!K861/Prices!K860)</f>
        <v>4.5149891994911992E-3</v>
      </c>
      <c r="L864" s="118">
        <f>+LN(Prices!L861/Prices!L860)</f>
        <v>5.2570533445823247E-3</v>
      </c>
      <c r="M864" s="118">
        <f t="array" ref="M864">+MMULT(B864:K864,w)</f>
        <v>1.854244544999957E-3</v>
      </c>
      <c r="P864">
        <v>20070531</v>
      </c>
      <c r="Q864" s="113">
        <v>1.2999999999999999E-3</v>
      </c>
      <c r="R864" s="113">
        <v>3.3E-3</v>
      </c>
      <c r="S864" s="113">
        <v>-3.4000000000000002E-3</v>
      </c>
    </row>
    <row r="865" spans="1:19" x14ac:dyDescent="0.35">
      <c r="A865" s="110">
        <v>39234</v>
      </c>
      <c r="B865" s="112">
        <f>+LN(Prices!B862/Prices!B861)</f>
        <v>-3.2687633437543115E-3</v>
      </c>
      <c r="C865" s="113">
        <f>+LN(Prices!C862/Prices!C861)</f>
        <v>-2.3298445788727733E-2</v>
      </c>
      <c r="D865" s="113">
        <f>+LN(Prices!D862/Prices!D861)</f>
        <v>2.7835786936463991E-3</v>
      </c>
      <c r="E865" s="113">
        <f>+LN(Prices!E862/Prices!E861)</f>
        <v>1.4345759001977676E-2</v>
      </c>
      <c r="F865" s="113">
        <f>+LN(Prices!F862/Prices!F861)</f>
        <v>-2.2330624634577328E-3</v>
      </c>
      <c r="G865" s="113">
        <f>+LN(Prices!G862/Prices!G861)</f>
        <v>-1.5183176421390006E-2</v>
      </c>
      <c r="H865" s="113">
        <f>+LN(Prices!H862/Prices!H861)</f>
        <v>-8.1324874587042732E-3</v>
      </c>
      <c r="I865" s="113">
        <f>+LN(Prices!I862/Prices!I861)</f>
        <v>-4.1996985115824751E-3</v>
      </c>
      <c r="J865" s="113">
        <f>+LN(Prices!J862/Prices!J861)</f>
        <v>2.7991620796145524E-3</v>
      </c>
      <c r="K865" s="114">
        <f>+LN(Prices!K862/Prices!K861)</f>
        <v>8.083861940942641E-3</v>
      </c>
      <c r="L865" s="118">
        <f>+LN(Prices!L862/Prices!L861)</f>
        <v>3.6302817361864016E-5</v>
      </c>
      <c r="M865" s="118">
        <f t="array" ref="M865">+MMULT(B865:K865,w)</f>
        <v>-2.8303272271435263E-3</v>
      </c>
      <c r="P865">
        <v>20070601</v>
      </c>
      <c r="Q865" s="113">
        <v>4.4000000000000003E-3</v>
      </c>
      <c r="R865" s="113">
        <v>3.8E-3</v>
      </c>
      <c r="S865" s="113">
        <v>-2.0000000000000001E-4</v>
      </c>
    </row>
    <row r="866" spans="1:19" x14ac:dyDescent="0.35">
      <c r="A866" s="110">
        <v>39237</v>
      </c>
      <c r="B866" s="112">
        <f>+LN(Prices!B863/Prices!B862)</f>
        <v>4.0784784186684644E-3</v>
      </c>
      <c r="C866" s="113">
        <f>+LN(Prices!C863/Prices!C862)</f>
        <v>2.4445600334259909E-2</v>
      </c>
      <c r="D866" s="113">
        <f>+LN(Prices!D863/Prices!D862)</f>
        <v>-6.623695125001397E-3</v>
      </c>
      <c r="E866" s="113">
        <f>+LN(Prices!E863/Prices!E862)</f>
        <v>5.093274039781019E-4</v>
      </c>
      <c r="F866" s="113">
        <f>+LN(Prices!F863/Prices!F862)</f>
        <v>5.5692772711985307E-3</v>
      </c>
      <c r="G866" s="113">
        <f>+LN(Prices!G863/Prices!G862)</f>
        <v>-4.1811907604010464E-3</v>
      </c>
      <c r="H866" s="113">
        <f>+LN(Prices!H863/Prices!H862)</f>
        <v>2.6476366692132134E-2</v>
      </c>
      <c r="I866" s="113">
        <f>+LN(Prices!I863/Prices!I862)</f>
        <v>-1.3889315382939138E-2</v>
      </c>
      <c r="J866" s="113">
        <f>+LN(Prices!J863/Prices!J862)</f>
        <v>-9.8315398657704955E-3</v>
      </c>
      <c r="K866" s="114">
        <f>+LN(Prices!K863/Prices!K862)</f>
        <v>-8.9829532365071837E-3</v>
      </c>
      <c r="L866" s="118">
        <f>+LN(Prices!L863/Prices!L862)</f>
        <v>2.8327383850251971E-3</v>
      </c>
      <c r="M866" s="118">
        <f t="array" ref="M866">+MMULT(B866:K866,w)</f>
        <v>1.7570355749617879E-3</v>
      </c>
      <c r="P866">
        <v>20070604</v>
      </c>
      <c r="Q866" s="113">
        <v>1.8E-3</v>
      </c>
      <c r="R866" s="113">
        <v>5.0000000000000001E-4</v>
      </c>
      <c r="S866" s="113">
        <v>4.0000000000000002E-4</v>
      </c>
    </row>
    <row r="867" spans="1:19" x14ac:dyDescent="0.35">
      <c r="A867" s="110">
        <v>39238</v>
      </c>
      <c r="B867" s="112">
        <f>+LN(Prices!B864/Prices!B863)</f>
        <v>-4.4051652339272612E-3</v>
      </c>
      <c r="C867" s="113">
        <f>+LN(Prices!C864/Prices!C863)</f>
        <v>1.0985839898348006E-2</v>
      </c>
      <c r="D867" s="113">
        <f>+LN(Prices!D864/Prices!D863)</f>
        <v>-1.2671764068822448E-2</v>
      </c>
      <c r="E867" s="113">
        <f>+LN(Prices!E864/Prices!E863)</f>
        <v>-9.7056242926803465E-3</v>
      </c>
      <c r="F867" s="113">
        <f>+LN(Prices!F864/Prices!F863)</f>
        <v>7.009912884046449E-3</v>
      </c>
      <c r="G867" s="113">
        <f>+LN(Prices!G864/Prices!G863)</f>
        <v>-4.1987465463497161E-3</v>
      </c>
      <c r="H867" s="113">
        <f>+LN(Prices!H864/Prices!H863)</f>
        <v>4.4846829181732904E-2</v>
      </c>
      <c r="I867" s="113">
        <f>+LN(Prices!I864/Prices!I863)</f>
        <v>7.3211907945524438E-3</v>
      </c>
      <c r="J867" s="113">
        <f>+LN(Prices!J864/Prices!J863)</f>
        <v>-1.3499316896924815E-2</v>
      </c>
      <c r="K867" s="114">
        <f>+LN(Prices!K864/Prices!K863)</f>
        <v>-9.0643786787994122E-3</v>
      </c>
      <c r="L867" s="118">
        <f>+LN(Prices!L864/Prices!L863)</f>
        <v>-7.1390144984606033E-4</v>
      </c>
      <c r="M867" s="118">
        <f t="array" ref="M867">+MMULT(B867:K867,w)</f>
        <v>1.66187770411758E-3</v>
      </c>
      <c r="P867">
        <v>20070605</v>
      </c>
      <c r="Q867" s="113">
        <v>-5.5000000000000005E-3</v>
      </c>
      <c r="R867" s="113">
        <v>-1.1000000000000001E-3</v>
      </c>
      <c r="S867" s="113">
        <v>-2.3E-3</v>
      </c>
    </row>
    <row r="868" spans="1:19" x14ac:dyDescent="0.35">
      <c r="A868" s="110">
        <v>39239</v>
      </c>
      <c r="B868" s="112">
        <f>+LN(Prices!B865/Prices!B864)</f>
        <v>-9.5284971271385015E-3</v>
      </c>
      <c r="C868" s="113">
        <f>+LN(Prices!C865/Prices!C864)</f>
        <v>7.876691653035393E-3</v>
      </c>
      <c r="D868" s="113">
        <f>+LN(Prices!D865/Prices!D864)</f>
        <v>-2.8383439407713422E-2</v>
      </c>
      <c r="E868" s="113">
        <f>+LN(Prices!E865/Prices!E864)</f>
        <v>-6.6956717584715558E-3</v>
      </c>
      <c r="F868" s="113">
        <f>+LN(Prices!F865/Prices!F864)</f>
        <v>-2.2306969090814852E-2</v>
      </c>
      <c r="G868" s="113">
        <f>+LN(Prices!G865/Prices!G864)</f>
        <v>5.5026383183925942E-2</v>
      </c>
      <c r="H868" s="113">
        <f>+LN(Prices!H865/Prices!H864)</f>
        <v>-1.8638335896433541E-2</v>
      </c>
      <c r="I868" s="113">
        <f>+LN(Prices!I865/Prices!I864)</f>
        <v>-6.1378442492061869E-3</v>
      </c>
      <c r="J868" s="113">
        <f>+LN(Prices!J865/Prices!J864)</f>
        <v>-2.5354491097222938E-2</v>
      </c>
      <c r="K868" s="114">
        <f>+LN(Prices!K865/Prices!K864)</f>
        <v>-2.1637720939810638E-2</v>
      </c>
      <c r="L868" s="118">
        <f>+LN(Prices!L865/Prices!L864)</f>
        <v>-9.0975882202186387E-3</v>
      </c>
      <c r="M868" s="118">
        <f t="array" ref="M868">+MMULT(B868:K868,w)</f>
        <v>-7.5779894729850299E-3</v>
      </c>
      <c r="P868">
        <v>20070606</v>
      </c>
      <c r="Q868" s="113">
        <v>-9.1999999999999998E-3</v>
      </c>
      <c r="R868" s="113">
        <v>8.0000000000000004E-4</v>
      </c>
      <c r="S868" s="113">
        <v>2.9999999999999997E-4</v>
      </c>
    </row>
    <row r="869" spans="1:19" x14ac:dyDescent="0.35">
      <c r="A869" s="110">
        <v>39240</v>
      </c>
      <c r="B869" s="112">
        <f>+LN(Prices!B866/Prices!B865)</f>
        <v>-2.236915260176129E-2</v>
      </c>
      <c r="C869" s="113">
        <f>+LN(Prices!C866/Prices!C865)</f>
        <v>3.4644571600366053E-3</v>
      </c>
      <c r="D869" s="113">
        <f>+LN(Prices!D866/Prices!D865)</f>
        <v>-1.6905952078074663E-2</v>
      </c>
      <c r="E869" s="113">
        <f>+LN(Prices!E866/Prices!E865)</f>
        <v>-3.2562278376159284E-2</v>
      </c>
      <c r="F869" s="113">
        <f>+LN(Prices!F866/Prices!F865)</f>
        <v>-2.8597969520658878E-2</v>
      </c>
      <c r="G869" s="113">
        <f>+LN(Prices!G866/Prices!G865)</f>
        <v>5.7182995642041608E-2</v>
      </c>
      <c r="H869" s="113">
        <f>+LN(Prices!H866/Prices!H865)</f>
        <v>-3.4642867044504633E-3</v>
      </c>
      <c r="I869" s="113">
        <f>+LN(Prices!I866/Prices!I865)</f>
        <v>-2.9069541687972603E-2</v>
      </c>
      <c r="J869" s="113">
        <f>+LN(Prices!J866/Prices!J865)</f>
        <v>3.6616664859631738E-3</v>
      </c>
      <c r="K869" s="114">
        <f>+LN(Prices!K866/Prices!K865)</f>
        <v>-8.406581371304114E-3</v>
      </c>
      <c r="L869" s="118">
        <f>+LN(Prices!L866/Prices!L865)</f>
        <v>-1.721392406251172E-2</v>
      </c>
      <c r="M869" s="118">
        <f t="array" ref="M869">+MMULT(B869:K869,w)</f>
        <v>-7.7066643052339902E-3</v>
      </c>
      <c r="P869">
        <v>20070607</v>
      </c>
      <c r="Q869" s="113">
        <v>-1.7500000000000002E-2</v>
      </c>
      <c r="R869" s="113">
        <v>-1E-4</v>
      </c>
      <c r="S869" s="113">
        <v>-1.1000000000000001E-3</v>
      </c>
    </row>
    <row r="870" spans="1:19" x14ac:dyDescent="0.35">
      <c r="A870" s="110">
        <v>39241</v>
      </c>
      <c r="B870" s="112">
        <f>+LN(Prices!B867/Prices!B866)</f>
        <v>1.4412889560357538E-2</v>
      </c>
      <c r="C870" s="113">
        <f>+LN(Prices!C867/Prices!C866)</f>
        <v>3.3874648934075291E-3</v>
      </c>
      <c r="D870" s="113">
        <f>+LN(Prices!D867/Prices!D866)</f>
        <v>1.508213249537688E-2</v>
      </c>
      <c r="E870" s="113">
        <f>+LN(Prices!E867/Prices!E866)</f>
        <v>1.7459676017692875E-2</v>
      </c>
      <c r="F870" s="113">
        <f>+LN(Prices!F867/Prices!F866)</f>
        <v>2.4077063503649559E-2</v>
      </c>
      <c r="G870" s="113">
        <f>+LN(Prices!G867/Prices!G866)</f>
        <v>-2.1115649400577668E-2</v>
      </c>
      <c r="H870" s="113">
        <f>+LN(Prices!H867/Prices!H866)</f>
        <v>1.6520199498554398E-2</v>
      </c>
      <c r="I870" s="113">
        <f>+LN(Prices!I867/Prices!I866)</f>
        <v>2.0508310287000838E-2</v>
      </c>
      <c r="J870" s="113">
        <f>+LN(Prices!J867/Prices!J866)</f>
        <v>2.8109958931893424E-2</v>
      </c>
      <c r="K870" s="114">
        <f>+LN(Prices!K867/Prices!K866)</f>
        <v>2.4103753535044587E-2</v>
      </c>
      <c r="L870" s="118">
        <f>+LN(Prices!L867/Prices!L866)</f>
        <v>1.2717840740965002E-2</v>
      </c>
      <c r="M870" s="118">
        <f t="array" ref="M870">+MMULT(B870:K870,w)</f>
        <v>1.4254579932239995E-2</v>
      </c>
      <c r="P870">
        <v>20070608</v>
      </c>
      <c r="Q870" s="113">
        <v>1.0700000000000001E-2</v>
      </c>
      <c r="R870" s="113">
        <v>-5.0000000000000001E-4</v>
      </c>
      <c r="S870" s="113">
        <v>1E-4</v>
      </c>
    </row>
    <row r="871" spans="1:19" x14ac:dyDescent="0.35">
      <c r="A871" s="110">
        <v>39244</v>
      </c>
      <c r="B871" s="112">
        <f>+LN(Prices!B868/Prices!B867)</f>
        <v>-9.9800802729632198E-4</v>
      </c>
      <c r="C871" s="113">
        <f>+LN(Prices!C868/Prices!C867)</f>
        <v>-3.5155299466183954E-2</v>
      </c>
      <c r="D871" s="113">
        <f>+LN(Prices!D868/Prices!D867)</f>
        <v>-1.4614544069965869E-3</v>
      </c>
      <c r="E871" s="113">
        <f>+LN(Prices!E868/Prices!E867)</f>
        <v>7.8405413405707516E-3</v>
      </c>
      <c r="F871" s="113">
        <f>+LN(Prices!F868/Prices!F867)</f>
        <v>-6.0598448012352439E-3</v>
      </c>
      <c r="G871" s="113">
        <f>+LN(Prices!G868/Prices!G867)</f>
        <v>-6.6161690089907452E-2</v>
      </c>
      <c r="H871" s="113">
        <f>+LN(Prices!H868/Prices!H867)</f>
        <v>-2.8670338495130156E-2</v>
      </c>
      <c r="I871" s="113">
        <f>+LN(Prices!I868/Prices!I867)</f>
        <v>-1.1530196029005754E-2</v>
      </c>
      <c r="J871" s="113">
        <f>+LN(Prices!J868/Prices!J867)</f>
        <v>-1.1436865190946175E-2</v>
      </c>
      <c r="K871" s="114">
        <f>+LN(Prices!K868/Prices!K867)</f>
        <v>4.572339307096461E-3</v>
      </c>
      <c r="L871" s="118">
        <f>+LN(Prices!L868/Prices!L867)</f>
        <v>-2.2582738536263054E-3</v>
      </c>
      <c r="M871" s="118">
        <f t="array" ref="M871">+MMULT(B871:K871,w)</f>
        <v>-1.4906081585903442E-2</v>
      </c>
      <c r="P871">
        <v>20070611</v>
      </c>
      <c r="Q871" s="113">
        <v>8.0000000000000004E-4</v>
      </c>
      <c r="R871" s="113">
        <v>-2.8000000000000004E-3</v>
      </c>
      <c r="S871" s="113">
        <v>1.1999999999999999E-3</v>
      </c>
    </row>
    <row r="872" spans="1:19" x14ac:dyDescent="0.35">
      <c r="A872" s="110">
        <v>39245</v>
      </c>
      <c r="B872" s="112">
        <f>+LN(Prices!B869/Prices!B868)</f>
        <v>-5.6782549627051471E-3</v>
      </c>
      <c r="C872" s="113">
        <f>+LN(Prices!C869/Prices!C868)</f>
        <v>1.5847718400577961E-3</v>
      </c>
      <c r="D872" s="113">
        <f>+LN(Prices!D869/Prices!D868)</f>
        <v>-1.1029523575499732E-2</v>
      </c>
      <c r="E872" s="113">
        <f>+LN(Prices!E869/Prices!E868)</f>
        <v>-1.9446388789088317E-2</v>
      </c>
      <c r="F872" s="113">
        <f>+LN(Prices!F869/Prices!F868)</f>
        <v>-9.928349504341594E-3</v>
      </c>
      <c r="G872" s="113">
        <f>+LN(Prices!G869/Prices!G868)</f>
        <v>-8.8131267606268396E-2</v>
      </c>
      <c r="H872" s="113">
        <f>+LN(Prices!H869/Prices!H868)</f>
        <v>-1.5576638928737337E-2</v>
      </c>
      <c r="I872" s="113">
        <f>+LN(Prices!I869/Prices!I868)</f>
        <v>1.0096171048357172E-2</v>
      </c>
      <c r="J872" s="113">
        <f>+LN(Prices!J869/Prices!J868)</f>
        <v>-7.9394137721925002E-3</v>
      </c>
      <c r="K872" s="114">
        <f>+LN(Prices!K869/Prices!K868)</f>
        <v>1.2235645870523367E-2</v>
      </c>
      <c r="L872" s="118">
        <f>+LN(Prices!L869/Prices!L868)</f>
        <v>-5.9536698011309966E-3</v>
      </c>
      <c r="M872" s="118">
        <f t="array" ref="M872">+MMULT(B872:K872,w)</f>
        <v>-1.3381324837989469E-2</v>
      </c>
      <c r="P872">
        <v>20070612</v>
      </c>
      <c r="Q872" s="113">
        <v>-1.06E-2</v>
      </c>
      <c r="R872" s="113">
        <v>-1.5E-3</v>
      </c>
      <c r="S872" s="113">
        <v>-2E-3</v>
      </c>
    </row>
    <row r="873" spans="1:19" x14ac:dyDescent="0.35">
      <c r="A873" s="110">
        <v>39246</v>
      </c>
      <c r="B873" s="112">
        <f>+LN(Prices!B870/Prices!B869)</f>
        <v>1.7929695454787873E-2</v>
      </c>
      <c r="C873" s="113">
        <f>+LN(Prices!C870/Prices!C869)</f>
        <v>-2.4221031456918677E-2</v>
      </c>
      <c r="D873" s="113">
        <f>+LN(Prices!D870/Prices!D869)</f>
        <v>1.2125814567812278E-2</v>
      </c>
      <c r="E873" s="113">
        <f>+LN(Prices!E870/Prices!E869)</f>
        <v>2.4122467220628666E-2</v>
      </c>
      <c r="F873" s="113">
        <f>+LN(Prices!F870/Prices!F869)</f>
        <v>1.7877487292398079E-2</v>
      </c>
      <c r="G873" s="113">
        <f>+LN(Prices!G870/Prices!G869)</f>
        <v>-3.3420831960349451E-2</v>
      </c>
      <c r="H873" s="113">
        <f>+LN(Prices!H870/Prices!H869)</f>
        <v>1.1606424362558862E-2</v>
      </c>
      <c r="I873" s="113">
        <f>+LN(Prices!I870/Prices!I869)</f>
        <v>1.8719908827691926E-2</v>
      </c>
      <c r="J873" s="113">
        <f>+LN(Prices!J870/Prices!J869)</f>
        <v>1.1527505171067414E-2</v>
      </c>
      <c r="K873" s="114">
        <f>+LN(Prices!K870/Prices!K869)</f>
        <v>2.104192523208246E-2</v>
      </c>
      <c r="L873" s="118">
        <f>+LN(Prices!L870/Prices!L869)</f>
        <v>1.2196106532186219E-2</v>
      </c>
      <c r="M873" s="118">
        <f t="array" ref="M873">+MMULT(B873:K873,w)</f>
        <v>7.7309364711759428E-3</v>
      </c>
      <c r="P873">
        <v>20070613</v>
      </c>
      <c r="Q873" s="113">
        <v>1.37E-2</v>
      </c>
      <c r="R873" s="113">
        <v>-2.0999999999999999E-3</v>
      </c>
      <c r="S873" s="113">
        <v>-7.000000000000001E-4</v>
      </c>
    </row>
    <row r="874" spans="1:19" x14ac:dyDescent="0.35">
      <c r="A874" s="110">
        <v>39247</v>
      </c>
      <c r="B874" s="112">
        <f>+LN(Prices!B871/Prices!B870)</f>
        <v>4.2650650123047104E-3</v>
      </c>
      <c r="C874" s="113">
        <f>+LN(Prices!C871/Prices!C870)</f>
        <v>1.0586065444051019E-2</v>
      </c>
      <c r="D874" s="113">
        <f>+LN(Prices!D871/Prices!D870)</f>
        <v>-2.9261176693886792E-3</v>
      </c>
      <c r="E874" s="113">
        <f>+LN(Prices!E871/Prices!E870)</f>
        <v>1.7458517521101859E-2</v>
      </c>
      <c r="F874" s="113">
        <f>+LN(Prices!F871/Prices!F870)</f>
        <v>1.1240987982931817E-2</v>
      </c>
      <c r="G874" s="113">
        <f>+LN(Prices!G871/Prices!G870)</f>
        <v>-1.2435393407886759E-2</v>
      </c>
      <c r="H874" s="113">
        <f>+LN(Prices!H871/Prices!H870)</f>
        <v>1.473127152247642E-2</v>
      </c>
      <c r="I874" s="113">
        <f>+LN(Prices!I871/Prices!I870)</f>
        <v>4.6936966108472047E-4</v>
      </c>
      <c r="J874" s="113">
        <f>+LN(Prices!J871/Prices!J870)</f>
        <v>-1.2977831748713989E-2</v>
      </c>
      <c r="K874" s="114">
        <f>+LN(Prices!K871/Prices!K870)</f>
        <v>2.4313481054948481E-2</v>
      </c>
      <c r="L874" s="118">
        <f>+LN(Prices!L871/Prices!L870)</f>
        <v>5.5596080061551482E-3</v>
      </c>
      <c r="M874" s="118">
        <f t="array" ref="M874">+MMULT(B874:K874,w)</f>
        <v>5.4725415372909609E-3</v>
      </c>
      <c r="P874">
        <v>20070614</v>
      </c>
      <c r="Q874" s="113">
        <v>5.0000000000000001E-3</v>
      </c>
      <c r="R874" s="113">
        <v>8.0000000000000004E-4</v>
      </c>
      <c r="S874" s="113">
        <v>2.9999999999999997E-4</v>
      </c>
    </row>
    <row r="875" spans="1:19" x14ac:dyDescent="0.35">
      <c r="A875" s="110">
        <v>39248</v>
      </c>
      <c r="B875" s="112">
        <f>+LN(Prices!B872/Prices!B871)</f>
        <v>-9.8263244198535001E-4</v>
      </c>
      <c r="C875" s="113">
        <f>+LN(Prices!C872/Prices!C871)</f>
        <v>1.4631045940496185E-2</v>
      </c>
      <c r="D875" s="113">
        <f>+LN(Prices!D872/Prices!D871)</f>
        <v>3.6623329469959051E-4</v>
      </c>
      <c r="E875" s="113">
        <f>+LN(Prices!E872/Prices!E871)</f>
        <v>1.1141091021141676E-2</v>
      </c>
      <c r="F875" s="113">
        <f>+LN(Prices!F872/Prices!F871)</f>
        <v>2.0658710007866756E-2</v>
      </c>
      <c r="G875" s="113">
        <f>+LN(Prices!G872/Prices!G871)</f>
        <v>2.7258051709336695E-2</v>
      </c>
      <c r="H875" s="113">
        <f>+LN(Prices!H872/Prices!H871)</f>
        <v>6.3738611241928329E-3</v>
      </c>
      <c r="I875" s="113">
        <f>+LN(Prices!I872/Prices!I871)</f>
        <v>2.332769591262738E-4</v>
      </c>
      <c r="J875" s="113">
        <f>+LN(Prices!J872/Prices!J871)</f>
        <v>-1.0945019877071116E-2</v>
      </c>
      <c r="K875" s="114">
        <f>+LN(Prices!K872/Prices!K871)</f>
        <v>4.2560066982740528E-2</v>
      </c>
      <c r="L875" s="118">
        <f>+LN(Prices!L872/Prices!L871)</f>
        <v>9.2424919949229273E-3</v>
      </c>
      <c r="M875" s="118">
        <f t="array" ref="M875">+MMULT(B875:K875,w)</f>
        <v>1.1129468472054408E-2</v>
      </c>
      <c r="P875">
        <v>20070615</v>
      </c>
      <c r="Q875" s="113">
        <v>6.8999999999999999E-3</v>
      </c>
      <c r="R875" s="113">
        <v>4.8999999999999998E-3</v>
      </c>
      <c r="S875" s="113">
        <v>4.0000000000000002E-4</v>
      </c>
    </row>
    <row r="876" spans="1:19" x14ac:dyDescent="0.35">
      <c r="A876" s="110">
        <v>39251</v>
      </c>
      <c r="B876" s="112">
        <f>+LN(Prices!B873/Prices!B872)</f>
        <v>6.5519556810889285E-4</v>
      </c>
      <c r="C876" s="113">
        <f>+LN(Prices!C873/Prices!C872)</f>
        <v>3.738125606788132E-2</v>
      </c>
      <c r="D876" s="113">
        <f>+LN(Prices!D873/Prices!D872)</f>
        <v>2.922813145685051E-2</v>
      </c>
      <c r="E876" s="113">
        <f>+LN(Prices!E873/Prices!E872)</f>
        <v>-3.5312048095263522E-3</v>
      </c>
      <c r="F876" s="113">
        <f>+LN(Prices!F873/Prices!F872)</f>
        <v>-6.5945905059639088E-3</v>
      </c>
      <c r="G876" s="113">
        <f>+LN(Prices!G873/Prices!G872)</f>
        <v>1.5605652722445526E-2</v>
      </c>
      <c r="H876" s="113">
        <f>+LN(Prices!H873/Prices!H872)</f>
        <v>-7.9040833049604988E-3</v>
      </c>
      <c r="I876" s="113">
        <f>+LN(Prices!I873/Prices!I872)</f>
        <v>-7.0621292817547639E-3</v>
      </c>
      <c r="J876" s="113">
        <f>+LN(Prices!J873/Prices!J872)</f>
        <v>-8.8430937363338201E-3</v>
      </c>
      <c r="K876" s="114">
        <f>+LN(Prices!K873/Prices!K872)</f>
        <v>-2.8926684561149181E-3</v>
      </c>
      <c r="L876" s="118">
        <f>+LN(Prices!L873/Prices!L872)</f>
        <v>1.0085470060756147E-3</v>
      </c>
      <c r="M876" s="118">
        <f t="array" ref="M876">+MMULT(B876:K876,w)</f>
        <v>4.6042465720631974E-3</v>
      </c>
      <c r="P876">
        <v>20070618</v>
      </c>
      <c r="Q876" s="113">
        <v>-1.2999999999999999E-3</v>
      </c>
      <c r="R876" s="113">
        <v>2.0000000000000001E-4</v>
      </c>
      <c r="S876" s="113">
        <v>-1.1000000000000001E-3</v>
      </c>
    </row>
    <row r="877" spans="1:19" x14ac:dyDescent="0.35">
      <c r="A877" s="110">
        <v>39252</v>
      </c>
      <c r="B877" s="112">
        <f>+LN(Prices!B874/Prices!B873)</f>
        <v>-1.638794526418343E-3</v>
      </c>
      <c r="C877" s="113">
        <f>+LN(Prices!C874/Prices!C873)</f>
        <v>-1.1498018528313942E-2</v>
      </c>
      <c r="D877" s="113">
        <f>+LN(Prices!D874/Prices!D873)</f>
        <v>-1.7578928007139102E-2</v>
      </c>
      <c r="E877" s="113">
        <f>+LN(Prices!E874/Prices!E873)</f>
        <v>4.5393496432744257E-3</v>
      </c>
      <c r="F877" s="113">
        <f>+LN(Prices!F874/Prices!F873)</f>
        <v>3.3047381866112054E-3</v>
      </c>
      <c r="G877" s="113">
        <f>+LN(Prices!G874/Prices!G873)</f>
        <v>-4.5056396623711905E-3</v>
      </c>
      <c r="H877" s="113">
        <f>+LN(Prices!H874/Prices!H873)</f>
        <v>-2.8524950104400117E-2</v>
      </c>
      <c r="I877" s="113">
        <f>+LN(Prices!I874/Prices!I873)</f>
        <v>8.4685899612058566E-3</v>
      </c>
      <c r="J877" s="113">
        <f>+LN(Prices!J874/Prices!J873)</f>
        <v>4.431321874670332E-3</v>
      </c>
      <c r="K877" s="114">
        <f>+LN(Prices!K874/Prices!K873)</f>
        <v>-2.9010602675083987E-3</v>
      </c>
      <c r="L877" s="118">
        <f>+LN(Prices!L874/Prices!L873)</f>
        <v>-1.3483888284269315E-3</v>
      </c>
      <c r="M877" s="118">
        <f t="array" ref="M877">+MMULT(B877:K877,w)</f>
        <v>-4.5903391430389268E-3</v>
      </c>
      <c r="P877">
        <v>20070619</v>
      </c>
      <c r="Q877" s="113">
        <v>1.4000000000000002E-3</v>
      </c>
      <c r="R877" s="113">
        <v>1E-4</v>
      </c>
      <c r="S877" s="113">
        <v>1.4000000000000002E-3</v>
      </c>
    </row>
    <row r="878" spans="1:19" x14ac:dyDescent="0.35">
      <c r="A878" s="110">
        <v>39253</v>
      </c>
      <c r="B878" s="112">
        <f>+LN(Prices!B875/Prices!B874)</f>
        <v>-1.4883164907095601E-2</v>
      </c>
      <c r="C878" s="113">
        <f>+LN(Prices!C875/Prices!C874)</f>
        <v>-1.7211116246594039E-2</v>
      </c>
      <c r="D878" s="113">
        <f>+LN(Prices!D875/Prices!D874)</f>
        <v>1.0851873012869833E-3</v>
      </c>
      <c r="E878" s="113">
        <f>+LN(Prices!E875/Prices!E874)</f>
        <v>-1.7763977015324488E-2</v>
      </c>
      <c r="F878" s="113">
        <f>+LN(Prices!F875/Prices!F874)</f>
        <v>-3.6712635504429613E-3</v>
      </c>
      <c r="G878" s="113">
        <f>+LN(Prices!G875/Prices!G874)</f>
        <v>-1.9250847793328484E-2</v>
      </c>
      <c r="H878" s="113">
        <f>+LN(Prices!H875/Prices!H874)</f>
        <v>-1.0222535208685905E-2</v>
      </c>
      <c r="I878" s="113">
        <f>+LN(Prices!I875/Prices!I874)</f>
        <v>8.8619399144872716E-3</v>
      </c>
      <c r="J878" s="113">
        <f>+LN(Prices!J875/Prices!J874)</f>
        <v>5.145178568538215E-3</v>
      </c>
      <c r="K878" s="114">
        <f>+LN(Prices!K875/Prices!K874)</f>
        <v>-6.6597584353035666E-3</v>
      </c>
      <c r="L878" s="118">
        <f>+LN(Prices!L875/Prices!L874)</f>
        <v>-1.0160884754920579E-2</v>
      </c>
      <c r="M878" s="118">
        <f t="array" ref="M878">+MMULT(B878:K878,w)</f>
        <v>-7.4570357372462587E-3</v>
      </c>
      <c r="P878">
        <v>20070620</v>
      </c>
      <c r="Q878" s="113">
        <v>-1.29E-2</v>
      </c>
      <c r="R878" s="113">
        <v>1.1000000000000001E-3</v>
      </c>
      <c r="S878" s="113">
        <v>-3.0999999999999999E-3</v>
      </c>
    </row>
    <row r="879" spans="1:19" x14ac:dyDescent="0.35">
      <c r="A879" s="110">
        <v>39254</v>
      </c>
      <c r="B879" s="112">
        <f>+LN(Prices!B876/Prices!B875)</f>
        <v>6.9714768943416848E-3</v>
      </c>
      <c r="C879" s="113">
        <f>+LN(Prices!C876/Prices!C875)</f>
        <v>1.9149527713406573E-2</v>
      </c>
      <c r="D879" s="113">
        <f>+LN(Prices!D876/Prices!D875)</f>
        <v>3.6146756222245438E-4</v>
      </c>
      <c r="E879" s="113">
        <f>+LN(Prices!E876/Prices!E875)</f>
        <v>7.6525703984675906E-3</v>
      </c>
      <c r="F879" s="113">
        <f>+LN(Prices!F876/Prices!F875)</f>
        <v>4.40149517062393E-3</v>
      </c>
      <c r="G879" s="113">
        <f>+LN(Prices!G876/Prices!G875)</f>
        <v>2.2256862080933904E-2</v>
      </c>
      <c r="H879" s="113">
        <f>+LN(Prices!H876/Prices!H875)</f>
        <v>8.2150782684033991E-3</v>
      </c>
      <c r="I879" s="113">
        <f>+LN(Prices!I876/Prices!I875)</f>
        <v>1.1313822208100979E-2</v>
      </c>
      <c r="J879" s="113">
        <f>+LN(Prices!J876/Prices!J875)</f>
        <v>7.6200460885414073E-2</v>
      </c>
      <c r="K879" s="114">
        <f>+LN(Prices!K876/Prices!K875)</f>
        <v>1.4512341998706116E-2</v>
      </c>
      <c r="L879" s="118">
        <f>+LN(Prices!L876/Prices!L875)</f>
        <v>9.9394105081221703E-3</v>
      </c>
      <c r="M879" s="118">
        <f t="array" ref="M879">+MMULT(B879:K879,w)</f>
        <v>1.7103510318062072E-2</v>
      </c>
      <c r="P879">
        <v>20070621</v>
      </c>
      <c r="Q879" s="113">
        <v>5.6000000000000008E-3</v>
      </c>
      <c r="R879" s="113">
        <v>-1.8E-3</v>
      </c>
      <c r="S879" s="113">
        <v>4.0000000000000002E-4</v>
      </c>
    </row>
    <row r="880" spans="1:19" x14ac:dyDescent="0.35">
      <c r="A880" s="110">
        <v>39255</v>
      </c>
      <c r="B880" s="112">
        <f>+LN(Prices!B877/Prices!B876)</f>
        <v>-2.4452440377574783E-2</v>
      </c>
      <c r="C880" s="113">
        <f>+LN(Prices!C877/Prices!C876)</f>
        <v>-7.2914909243123917E-3</v>
      </c>
      <c r="D880" s="113">
        <f>+LN(Prices!D877/Prices!D876)</f>
        <v>-1.0535973938531843E-2</v>
      </c>
      <c r="E880" s="113">
        <f>+LN(Prices!E877/Prices!E876)</f>
        <v>-1.484746967480598E-2</v>
      </c>
      <c r="F880" s="113">
        <f>+LN(Prices!F877/Prices!F876)</f>
        <v>-1.4747622862411193E-2</v>
      </c>
      <c r="G880" s="113">
        <f>+LN(Prices!G877/Prices!G876)</f>
        <v>-1.5629256888201229E-2</v>
      </c>
      <c r="H880" s="113">
        <f>+LN(Prices!H877/Prices!H876)</f>
        <v>-1.1694351131649822E-2</v>
      </c>
      <c r="I880" s="113">
        <f>+LN(Prices!I877/Prices!I876)</f>
        <v>-1.3172978560823993E-2</v>
      </c>
      <c r="J880" s="113">
        <f>+LN(Prices!J877/Prices!J876)</f>
        <v>-1.0242493093616691E-2</v>
      </c>
      <c r="K880" s="114">
        <f>+LN(Prices!K877/Prices!K876)</f>
        <v>-2.459120917875425E-2</v>
      </c>
      <c r="L880" s="118">
        <f>+LN(Prices!L877/Prices!L876)</f>
        <v>-1.0033061491785979E-2</v>
      </c>
      <c r="M880" s="118">
        <f t="array" ref="M880">+MMULT(B880:K880,w)</f>
        <v>-1.472052866306822E-2</v>
      </c>
      <c r="P880">
        <v>20070622</v>
      </c>
      <c r="Q880" s="113">
        <v>-1.2500000000000001E-2</v>
      </c>
      <c r="R880" s="113">
        <v>6.0999999999999995E-3</v>
      </c>
      <c r="S880" s="113">
        <v>-5.0000000000000001E-4</v>
      </c>
    </row>
    <row r="881" spans="1:19" x14ac:dyDescent="0.35">
      <c r="A881" s="110">
        <v>39258</v>
      </c>
      <c r="B881" s="112">
        <f>+LN(Prices!B878/Prices!B877)</f>
        <v>0</v>
      </c>
      <c r="C881" s="113">
        <f>+LN(Prices!C878/Prices!C877)</f>
        <v>-5.3758731744967926E-3</v>
      </c>
      <c r="D881" s="113">
        <f>+LN(Prices!D878/Prices!D877)</f>
        <v>9.4511790391664293E-3</v>
      </c>
      <c r="E881" s="113">
        <f>+LN(Prices!E878/Prices!E877)</f>
        <v>4.6327772604980045E-3</v>
      </c>
      <c r="F881" s="113">
        <f>+LN(Prices!F878/Prices!F877)</f>
        <v>4.0742850714671043E-3</v>
      </c>
      <c r="G881" s="113">
        <f>+LN(Prices!G878/Prices!G877)</f>
        <v>-3.0534374868902317E-3</v>
      </c>
      <c r="H881" s="113">
        <f>+LN(Prices!H878/Prices!H877)</f>
        <v>-2.9086698808317734E-3</v>
      </c>
      <c r="I881" s="113">
        <f>+LN(Prices!I878/Prices!I877)</f>
        <v>-1.0757750172229489E-2</v>
      </c>
      <c r="J881" s="113">
        <f>+LN(Prices!J878/Prices!J877)</f>
        <v>-2.0104663295675246E-2</v>
      </c>
      <c r="K881" s="114">
        <f>+LN(Prices!K878/Prices!K877)</f>
        <v>-9.3268194517568438E-3</v>
      </c>
      <c r="L881" s="118">
        <f>+LN(Prices!L878/Prices!L877)</f>
        <v>-4.7146774025643139E-3</v>
      </c>
      <c r="M881" s="118">
        <f t="array" ref="M881">+MMULT(B881:K881,w)</f>
        <v>-3.3368972090748838E-3</v>
      </c>
      <c r="P881">
        <v>20070625</v>
      </c>
      <c r="Q881" s="113">
        <v>-3.9000000000000003E-3</v>
      </c>
      <c r="R881" s="113">
        <v>-4.0000000000000001E-3</v>
      </c>
      <c r="S881" s="113">
        <v>-5.0000000000000001E-4</v>
      </c>
    </row>
    <row r="882" spans="1:19" x14ac:dyDescent="0.35">
      <c r="A882" s="110">
        <v>39259</v>
      </c>
      <c r="B882" s="112">
        <f>+LN(Prices!B879/Prices!B878)</f>
        <v>1.0199660223691185E-3</v>
      </c>
      <c r="C882" s="113">
        <f>+LN(Prices!C879/Prices!C878)</f>
        <v>-2.2233884553999064E-2</v>
      </c>
      <c r="D882" s="113">
        <f>+LN(Prices!D879/Prices!D878)</f>
        <v>2.5293599754178655E-3</v>
      </c>
      <c r="E882" s="113">
        <f>+LN(Prices!E879/Prices!E878)</f>
        <v>-1.6562587849886217E-2</v>
      </c>
      <c r="F882" s="113">
        <f>+LN(Prices!F879/Prices!F878)</f>
        <v>4.4331620810210519E-3</v>
      </c>
      <c r="G882" s="113">
        <f>+LN(Prices!G879/Prices!G878)</f>
        <v>-5.1098731522707021E-3</v>
      </c>
      <c r="H882" s="113">
        <f>+LN(Prices!H879/Prices!H878)</f>
        <v>-1.7335530351778351E-2</v>
      </c>
      <c r="I882" s="113">
        <f>+LN(Prices!I879/Prices!I878)</f>
        <v>7.2638070363962139E-3</v>
      </c>
      <c r="J882" s="113">
        <f>+LN(Prices!J879/Prices!J878)</f>
        <v>-7.0274358074568621E-3</v>
      </c>
      <c r="K882" s="114">
        <f>+LN(Prices!K879/Prices!K878)</f>
        <v>-4.2644676706178409E-3</v>
      </c>
      <c r="L882" s="118">
        <f>+LN(Prices!L879/Prices!L878)</f>
        <v>-2.2294686249722203E-3</v>
      </c>
      <c r="M882" s="118">
        <f t="array" ref="M882">+MMULT(B882:K882,w)</f>
        <v>-5.7287484270804791E-3</v>
      </c>
      <c r="P882">
        <v>20070626</v>
      </c>
      <c r="Q882" s="113">
        <v>-3.4999999999999996E-3</v>
      </c>
      <c r="R882" s="113">
        <v>1.6000000000000001E-3</v>
      </c>
      <c r="S882" s="113">
        <v>-4.3E-3</v>
      </c>
    </row>
    <row r="883" spans="1:19" x14ac:dyDescent="0.35">
      <c r="A883" s="110">
        <v>39260</v>
      </c>
      <c r="B883" s="112">
        <f>+LN(Prices!B880/Prices!B879)</f>
        <v>1.1784870714201832E-2</v>
      </c>
      <c r="C883" s="113">
        <f>+LN(Prices!C880/Prices!C879)</f>
        <v>1.8545289088239578E-2</v>
      </c>
      <c r="D883" s="113">
        <f>+LN(Prices!D880/Prices!D879)</f>
        <v>-4.7024865097314364E-3</v>
      </c>
      <c r="E883" s="113">
        <f>+LN(Prices!E880/Prices!E879)</f>
        <v>2.7286089367321749E-2</v>
      </c>
      <c r="F883" s="113">
        <f>+LN(Prices!F880/Prices!F879)</f>
        <v>4.4095777254216442E-3</v>
      </c>
      <c r="G883" s="113">
        <f>+LN(Prices!G880/Prices!G879)</f>
        <v>6.2551404686134876E-2</v>
      </c>
      <c r="H883" s="113">
        <f>+LN(Prices!H880/Prices!H879)</f>
        <v>9.7331545550529211E-3</v>
      </c>
      <c r="I883" s="113">
        <f>+LN(Prices!I880/Prices!I879)</f>
        <v>1.3447813173446448E-2</v>
      </c>
      <c r="J883" s="113">
        <f>+LN(Prices!J880/Prices!J879)</f>
        <v>2.7818205476530605E-2</v>
      </c>
      <c r="K883" s="114">
        <f>+LN(Prices!K880/Prices!K879)</f>
        <v>1.7384765196911206E-2</v>
      </c>
      <c r="L883" s="118">
        <f>+LN(Prices!L880/Prices!L879)</f>
        <v>1.2713293027423724E-2</v>
      </c>
      <c r="M883" s="118">
        <f t="array" ref="M883">+MMULT(B883:K883,w)</f>
        <v>1.8825868347352941E-2</v>
      </c>
      <c r="P883">
        <v>20070627</v>
      </c>
      <c r="Q883" s="113">
        <v>9.1999999999999998E-3</v>
      </c>
      <c r="R883" s="113">
        <v>4.3E-3</v>
      </c>
      <c r="S883" s="113">
        <v>-2.5999999999999999E-3</v>
      </c>
    </row>
    <row r="884" spans="1:19" x14ac:dyDescent="0.35">
      <c r="A884" s="110">
        <v>39261</v>
      </c>
      <c r="B884" s="112">
        <f>+LN(Prices!B881/Prices!B880)</f>
        <v>-1.338923004750062E-3</v>
      </c>
      <c r="C884" s="113">
        <f>+LN(Prices!C881/Prices!C880)</f>
        <v>-1.097107372065639E-2</v>
      </c>
      <c r="D884" s="113">
        <f>+LN(Prices!D881/Prices!D880)</f>
        <v>-1.2037351255902587E-2</v>
      </c>
      <c r="E884" s="113">
        <f>+LN(Prices!E881/Prices!E880)</f>
        <v>8.0899988732689183E-3</v>
      </c>
      <c r="F884" s="113">
        <f>+LN(Prices!F881/Prices!F880)</f>
        <v>2.1045038025404351E-2</v>
      </c>
      <c r="G884" s="113">
        <f>+LN(Prices!G881/Prices!G880)</f>
        <v>-4.5786978537881919E-2</v>
      </c>
      <c r="H884" s="113">
        <f>+LN(Prices!H881/Prices!H880)</f>
        <v>1.0946617372283873E-2</v>
      </c>
      <c r="I884" s="113">
        <f>+LN(Prices!I881/Prices!I880)</f>
        <v>9.2080319267000895E-4</v>
      </c>
      <c r="J884" s="113">
        <f>+LN(Prices!J881/Prices!J880)</f>
        <v>-6.191970247921107E-3</v>
      </c>
      <c r="K884" s="114">
        <f>+LN(Prices!K881/Prices!K880)</f>
        <v>5.447155041526877E-3</v>
      </c>
      <c r="L884" s="118">
        <f>+LN(Prices!L881/Prices!L880)</f>
        <v>-7.1932583126664952E-4</v>
      </c>
      <c r="M884" s="118">
        <f t="array" ref="M884">+MMULT(B884:K884,w)</f>
        <v>-2.9876684261958041E-3</v>
      </c>
      <c r="P884">
        <v>20070628</v>
      </c>
      <c r="Q884" s="113">
        <v>2.9999999999999997E-4</v>
      </c>
      <c r="R884" s="113">
        <v>1.4000000000000002E-3</v>
      </c>
      <c r="S884" s="113">
        <v>1.7000000000000001E-3</v>
      </c>
    </row>
    <row r="885" spans="1:19" x14ac:dyDescent="0.35">
      <c r="A885" s="110">
        <v>39262</v>
      </c>
      <c r="B885" s="112">
        <f>+LN(Prices!B882/Prices!B881)</f>
        <v>-1.2143778644780015E-2</v>
      </c>
      <c r="C885" s="113">
        <f>+LN(Prices!C882/Prices!C881)</f>
        <v>1.2202117910086225E-2</v>
      </c>
      <c r="D885" s="113">
        <f>+LN(Prices!D882/Prices!D881)</f>
        <v>-4.4133944384127499E-3</v>
      </c>
      <c r="E885" s="113">
        <f>+LN(Prices!E882/Prices!E881)</f>
        <v>-7.0785057644577746E-3</v>
      </c>
      <c r="F885" s="113">
        <f>+LN(Prices!F882/Prices!F881)</f>
        <v>0</v>
      </c>
      <c r="G885" s="113">
        <f>+LN(Prices!G882/Prices!G881)</f>
        <v>-2.3446537878638998E-2</v>
      </c>
      <c r="H885" s="113">
        <f>+LN(Prices!H882/Prices!H881)</f>
        <v>-6.9920168321978473E-3</v>
      </c>
      <c r="I885" s="113">
        <f>+LN(Prices!I882/Prices!I881)</f>
        <v>-1.6132645036840948E-3</v>
      </c>
      <c r="J885" s="113">
        <f>+LN(Prices!J882/Prices!J881)</f>
        <v>-1.3199219066729377E-2</v>
      </c>
      <c r="K885" s="114">
        <f>+LN(Prices!K882/Prices!K881)</f>
        <v>-7.5599515126962159E-3</v>
      </c>
      <c r="L885" s="118">
        <f>+LN(Prices!L882/Prices!L881)</f>
        <v>1.2571882548913533E-3</v>
      </c>
      <c r="M885" s="118">
        <f t="array" ref="M885">+MMULT(B885:K885,w)</f>
        <v>-6.4244550731510858E-3</v>
      </c>
      <c r="P885">
        <v>20070629</v>
      </c>
      <c r="Q885" s="113">
        <v>-1.9E-3</v>
      </c>
      <c r="R885" s="113">
        <v>-3.8E-3</v>
      </c>
      <c r="S885" s="113">
        <v>2E-3</v>
      </c>
    </row>
    <row r="886" spans="1:19" x14ac:dyDescent="0.35">
      <c r="A886" s="110">
        <v>39265</v>
      </c>
      <c r="B886" s="112">
        <f>+LN(Prices!B883/Prices!B882)</f>
        <v>9.1206315128942363E-3</v>
      </c>
      <c r="C886" s="113">
        <f>+LN(Prices!C883/Prices!C882)</f>
        <v>-6.4131871195597006E-3</v>
      </c>
      <c r="D886" s="113">
        <f>+LN(Prices!D883/Prices!D882)</f>
        <v>-1.0001935575748811E-2</v>
      </c>
      <c r="E886" s="113">
        <f>+LN(Prices!E883/Prices!E882)</f>
        <v>1.0599057418515566E-2</v>
      </c>
      <c r="F886" s="113">
        <f>+LN(Prices!F883/Prices!F882)</f>
        <v>1.4350504632033257E-3</v>
      </c>
      <c r="G886" s="113">
        <f>+LN(Prices!G883/Prices!G882)</f>
        <v>4.6308289598285127E-3</v>
      </c>
      <c r="H886" s="113">
        <f>+LN(Prices!H883/Prices!H882)</f>
        <v>1.7389222407668499E-2</v>
      </c>
      <c r="I886" s="113">
        <f>+LN(Prices!I883/Prices!I882)</f>
        <v>1.2368378150374082E-2</v>
      </c>
      <c r="J886" s="113">
        <f>+LN(Prices!J883/Prices!J882)</f>
        <v>4.187026354216453E-3</v>
      </c>
      <c r="K886" s="114">
        <f>+LN(Prices!K883/Prices!K882)</f>
        <v>2.2084375396899353E-2</v>
      </c>
      <c r="L886" s="118">
        <f>+LN(Prices!L883/Prices!L882)</f>
        <v>1.0297862219580126E-2</v>
      </c>
      <c r="M886" s="118">
        <f t="array" ref="M886">+MMULT(B886:K886,w)</f>
        <v>6.5399447968291519E-3</v>
      </c>
      <c r="P886">
        <v>20070702</v>
      </c>
      <c r="Q886" s="113">
        <v>1.06E-2</v>
      </c>
      <c r="R886" s="113">
        <v>-8.0000000000000004E-4</v>
      </c>
      <c r="S886" s="113">
        <v>1.2999999999999999E-3</v>
      </c>
    </row>
    <row r="887" spans="1:19" x14ac:dyDescent="0.35">
      <c r="A887" s="110">
        <v>39266</v>
      </c>
      <c r="B887" s="112">
        <f>+LN(Prices!B884/Prices!B883)</f>
        <v>9.3710876863006033E-3</v>
      </c>
      <c r="C887" s="113">
        <f>+LN(Prices!C884/Prices!C883)</f>
        <v>4.7588525110827708E-2</v>
      </c>
      <c r="D887" s="113">
        <f>+LN(Prices!D884/Prices!D883)</f>
        <v>5.1986749092376768E-3</v>
      </c>
      <c r="E887" s="113">
        <f>+LN(Prices!E884/Prices!E883)</f>
        <v>7.5033109651540661E-3</v>
      </c>
      <c r="F887" s="113">
        <f>+LN(Prices!F884/Prices!F883)</f>
        <v>7.5033377129169508E-3</v>
      </c>
      <c r="G887" s="113">
        <f>+LN(Prices!G884/Prices!G883)</f>
        <v>1.4777338968136376E-2</v>
      </c>
      <c r="H887" s="113">
        <f>+LN(Prices!H884/Prices!H883)</f>
        <v>-2.3011659802222618E-3</v>
      </c>
      <c r="I887" s="113">
        <f>+LN(Prices!I884/Prices!I883)</f>
        <v>-1.593416619071563E-3</v>
      </c>
      <c r="J887" s="113">
        <f>+LN(Prices!J884/Prices!J883)</f>
        <v>0</v>
      </c>
      <c r="K887" s="114">
        <f>+LN(Prices!K884/Prices!K883)</f>
        <v>1.3101311859834239E-2</v>
      </c>
      <c r="L887" s="118">
        <f>+LN(Prices!L884/Prices!L883)</f>
        <v>5.6540570902290374E-3</v>
      </c>
      <c r="M887" s="118">
        <f t="array" ref="M887">+MMULT(B887:K887,w)</f>
        <v>1.0114900461311381E-2</v>
      </c>
      <c r="P887">
        <v>20070703</v>
      </c>
      <c r="Q887" s="113">
        <v>3.5999999999999999E-3</v>
      </c>
      <c r="R887" s="113">
        <v>-5.0000000000000001E-4</v>
      </c>
      <c r="S887" s="113">
        <v>-1.1999999999999999E-3</v>
      </c>
    </row>
    <row r="888" spans="1:19" x14ac:dyDescent="0.35">
      <c r="A888" s="110">
        <v>39268</v>
      </c>
      <c r="B888" s="112">
        <f>+LN(Prices!B885/Prices!B884)</f>
        <v>-9.9900504243098762E-4</v>
      </c>
      <c r="C888" s="113">
        <f>+LN(Prices!C885/Prices!C884)</f>
        <v>4.2945617019522514E-2</v>
      </c>
      <c r="D888" s="113">
        <f>+LN(Prices!D885/Prices!D884)</f>
        <v>-3.7043897441588284E-4</v>
      </c>
      <c r="E888" s="113">
        <f>+LN(Prices!E885/Prices!E884)</f>
        <v>2.0712553054540703E-2</v>
      </c>
      <c r="F888" s="113">
        <f>+LN(Prices!F885/Prices!F884)</f>
        <v>9.5623948320272597E-3</v>
      </c>
      <c r="G888" s="113">
        <f>+LN(Prices!G885/Prices!G884)</f>
        <v>2.5258917193164599E-3</v>
      </c>
      <c r="H888" s="113">
        <f>+LN(Prices!H885/Prices!H884)</f>
        <v>-1.0421284066838878E-2</v>
      </c>
      <c r="I888" s="113">
        <f>+LN(Prices!I885/Prices!I884)</f>
        <v>-7.3226303808289006E-3</v>
      </c>
      <c r="J888" s="113">
        <f>+LN(Prices!J885/Prices!J884)</f>
        <v>-1.1909072448126877E-2</v>
      </c>
      <c r="K888" s="114">
        <f>+LN(Prices!K885/Prices!K884)</f>
        <v>4.052206841101563E-4</v>
      </c>
      <c r="L888" s="118">
        <f>+LN(Prices!L885/Prices!L884)</f>
        <v>8.0380336788616162E-3</v>
      </c>
      <c r="M888" s="118">
        <f t="array" ref="M888">+MMULT(B888:K888,w)</f>
        <v>4.512924639687557E-3</v>
      </c>
      <c r="P888">
        <v>20070705</v>
      </c>
      <c r="Q888" s="113">
        <v>7.000000000000001E-4</v>
      </c>
      <c r="R888" s="113">
        <v>1.6000000000000001E-3</v>
      </c>
      <c r="S888" s="113">
        <v>-5.5000000000000005E-3</v>
      </c>
    </row>
    <row r="889" spans="1:19" x14ac:dyDescent="0.35">
      <c r="A889" s="110">
        <v>39269</v>
      </c>
      <c r="B889" s="112">
        <f>+LN(Prices!B886/Prices!B885)</f>
        <v>-6.665582433818361E-4</v>
      </c>
      <c r="C889" s="113">
        <f>+LN(Prices!C886/Prices!C885)</f>
        <v>-3.3988514401321222E-3</v>
      </c>
      <c r="D889" s="113">
        <f>+LN(Prices!D886/Prices!D885)</f>
        <v>4.067300855741968E-3</v>
      </c>
      <c r="E889" s="113">
        <f>+LN(Prices!E886/Prices!E885)</f>
        <v>-4.4039077152552763E-3</v>
      </c>
      <c r="F889" s="113">
        <f>+LN(Prices!F886/Prices!F885)</f>
        <v>3.5162702114992124E-3</v>
      </c>
      <c r="G889" s="113">
        <f>+LN(Prices!G886/Prices!G885)</f>
        <v>2.8353055684521795E-2</v>
      </c>
      <c r="H889" s="113">
        <f>+LN(Prices!H886/Prices!H885)</f>
        <v>3.4858423096859386E-3</v>
      </c>
      <c r="I889" s="113">
        <f>+LN(Prices!I886/Prices!I885)</f>
        <v>9.1826656413950534E-4</v>
      </c>
      <c r="J889" s="113">
        <f>+LN(Prices!J886/Prices!J885)</f>
        <v>1.3996029727325242E-2</v>
      </c>
      <c r="K889" s="114">
        <f>+LN(Prices!K886/Prices!K885)</f>
        <v>3.2460911603506459E-3</v>
      </c>
      <c r="L889" s="118">
        <f>+LN(Prices!L886/Prices!L885)</f>
        <v>3.6529767001527579E-3</v>
      </c>
      <c r="M889" s="118">
        <f t="array" ref="M889">+MMULT(B889:K889,w)</f>
        <v>4.9113539114495073E-3</v>
      </c>
      <c r="P889">
        <v>20070706</v>
      </c>
      <c r="Q889" s="113">
        <v>4.0000000000000001E-3</v>
      </c>
      <c r="R889" s="113">
        <v>-7.000000000000001E-4</v>
      </c>
      <c r="S889" s="113">
        <v>-1.4000000000000002E-3</v>
      </c>
    </row>
    <row r="890" spans="1:19" x14ac:dyDescent="0.35">
      <c r="A890" s="110">
        <v>39272</v>
      </c>
      <c r="B890" s="112">
        <f>+LN(Prices!B887/Prices!B886)</f>
        <v>-3.3434542638521832E-3</v>
      </c>
      <c r="C890" s="113">
        <f>+LN(Prices!C887/Prices!C886)</f>
        <v>-1.4998851943098019E-2</v>
      </c>
      <c r="D890" s="113">
        <f>+LN(Prices!D887/Prices!D886)</f>
        <v>3.683245416296368E-3</v>
      </c>
      <c r="E890" s="113">
        <f>+LN(Prices!E887/Prices!E886)</f>
        <v>-1.1832488821387625E-2</v>
      </c>
      <c r="F890" s="113">
        <f>+LN(Prices!F887/Prices!F886)</f>
        <v>-7.0457650360866123E-4</v>
      </c>
      <c r="G890" s="113">
        <f>+LN(Prices!G887/Prices!G886)</f>
        <v>1.9598242431668866E-3</v>
      </c>
      <c r="H890" s="113">
        <f>+LN(Prices!H887/Prices!H886)</f>
        <v>4.3966241493149712E-2</v>
      </c>
      <c r="I890" s="113">
        <f>+LN(Prices!I887/Prices!I886)</f>
        <v>2.2813885459153116E-4</v>
      </c>
      <c r="J890" s="113">
        <f>+LN(Prices!J887/Prices!J886)</f>
        <v>1.2431099307837016E-2</v>
      </c>
      <c r="K890" s="114">
        <f>+LN(Prices!K887/Prices!K886)</f>
        <v>1.1279050742437619E-2</v>
      </c>
      <c r="L890" s="118">
        <f>+LN(Prices!L887/Prices!L886)</f>
        <v>4.4751616707603315E-4</v>
      </c>
      <c r="M890" s="118">
        <f t="array" ref="M890">+MMULT(B890:K890,w)</f>
        <v>4.2668228525532641E-3</v>
      </c>
      <c r="P890">
        <v>20070709</v>
      </c>
      <c r="Q890" s="113">
        <v>1E-3</v>
      </c>
      <c r="R890" s="113">
        <v>2.9999999999999997E-4</v>
      </c>
      <c r="S890" s="113">
        <v>2.0000000000000001E-4</v>
      </c>
    </row>
    <row r="891" spans="1:19" x14ac:dyDescent="0.35">
      <c r="A891" s="110">
        <v>39273</v>
      </c>
      <c r="B891" s="112">
        <f>+LN(Prices!B888/Prices!B887)</f>
        <v>-1.8244721374120153E-2</v>
      </c>
      <c r="C891" s="113">
        <f>+LN(Prices!C888/Prices!C887)</f>
        <v>1.5377073084606143E-2</v>
      </c>
      <c r="D891" s="113">
        <f>+LN(Prices!D888/Prices!D887)</f>
        <v>-8.4918361503130077E-3</v>
      </c>
      <c r="E891" s="113">
        <f>+LN(Prices!E888/Prices!E887)</f>
        <v>-2.2070488558021135E-2</v>
      </c>
      <c r="F891" s="113">
        <f>+LN(Prices!F888/Prices!F887)</f>
        <v>-4.9305024004685227E-3</v>
      </c>
      <c r="G891" s="113">
        <f>+LN(Prices!G888/Prices!G887)</f>
        <v>-1.5290063597992164E-2</v>
      </c>
      <c r="H891" s="113">
        <f>+LN(Prices!H888/Prices!H887)</f>
        <v>-2.5150605617453164E-2</v>
      </c>
      <c r="I891" s="113">
        <f>+LN(Prices!I888/Prices!I887)</f>
        <v>-8.7557593154468597E-3</v>
      </c>
      <c r="J891" s="113">
        <f>+LN(Prices!J888/Prices!J887)</f>
        <v>-9.6552474213339786E-3</v>
      </c>
      <c r="K891" s="114">
        <f>+LN(Prices!K888/Prices!K887)</f>
        <v>4.0426908700654364E-4</v>
      </c>
      <c r="L891" s="118">
        <f>+LN(Prices!L888/Prices!L887)</f>
        <v>-8.7400741668797587E-3</v>
      </c>
      <c r="M891" s="118">
        <f t="array" ref="M891">+MMULT(B891:K891,w)</f>
        <v>-9.6807882263536312E-3</v>
      </c>
      <c r="P891">
        <v>20070710</v>
      </c>
      <c r="Q891" s="113">
        <v>-1.43E-2</v>
      </c>
      <c r="R891" s="113">
        <v>-1.6000000000000001E-3</v>
      </c>
      <c r="S891" s="113">
        <v>-3.2000000000000002E-3</v>
      </c>
    </row>
    <row r="892" spans="1:19" x14ac:dyDescent="0.35">
      <c r="A892" s="110">
        <v>39274</v>
      </c>
      <c r="B892" s="112">
        <f>+LN(Prices!B889/Prices!B888)</f>
        <v>5.4398846375490091E-3</v>
      </c>
      <c r="C892" s="113">
        <f>+LN(Prices!C889/Prices!C888)</f>
        <v>3.0025021076287347E-4</v>
      </c>
      <c r="D892" s="113">
        <f>+LN(Prices!D889/Prices!D888)</f>
        <v>-1.0436173735205763E-2</v>
      </c>
      <c r="E892" s="113">
        <f>+LN(Prices!E889/Prices!E888)</f>
        <v>1.3098049423730653E-2</v>
      </c>
      <c r="F892" s="113">
        <f>+LN(Prices!F889/Prices!F888)</f>
        <v>1.5771277549083064E-2</v>
      </c>
      <c r="G892" s="113">
        <f>+LN(Prices!G889/Prices!G888)</f>
        <v>-5.4821966358964023E-3</v>
      </c>
      <c r="H892" s="113">
        <f>+LN(Prices!H889/Prices!H888)</f>
        <v>6.3825477290021786E-3</v>
      </c>
      <c r="I892" s="113">
        <f>+LN(Prices!I889/Prices!I888)</f>
        <v>1.4475887453425701E-2</v>
      </c>
      <c r="J892" s="113">
        <f>+LN(Prices!J889/Prices!J888)</f>
        <v>1.5130962677296774E-2</v>
      </c>
      <c r="K892" s="114">
        <f>+LN(Prices!K889/Prices!K888)</f>
        <v>-1.615070057692914E-2</v>
      </c>
      <c r="L892" s="118">
        <f>+LN(Prices!L889/Prices!L888)</f>
        <v>6.1628569388261188E-3</v>
      </c>
      <c r="M892" s="118">
        <f t="array" ref="M892">+MMULT(B892:K892,w)</f>
        <v>3.8529788732818947E-3</v>
      </c>
      <c r="P892">
        <v>20070711</v>
      </c>
      <c r="Q892" s="113">
        <v>5.5000000000000005E-3</v>
      </c>
      <c r="R892" s="113">
        <v>-2.8999999999999998E-3</v>
      </c>
      <c r="S892" s="113">
        <v>-1.1000000000000001E-3</v>
      </c>
    </row>
    <row r="893" spans="1:19" x14ac:dyDescent="0.35">
      <c r="A893" s="110">
        <v>39275</v>
      </c>
      <c r="B893" s="112">
        <f>+LN(Prices!B890/Prices!B889)</f>
        <v>1.9476648083109432E-2</v>
      </c>
      <c r="C893" s="113">
        <f>+LN(Prices!C890/Prices!C889)</f>
        <v>1.2612137777243612E-2</v>
      </c>
      <c r="D893" s="113">
        <f>+LN(Prices!D890/Prices!D889)</f>
        <v>1.0065322627673578E-2</v>
      </c>
      <c r="E893" s="113">
        <f>+LN(Prices!E890/Prices!E889)</f>
        <v>2.5692392187019956E-2</v>
      </c>
      <c r="F893" s="113">
        <f>+LN(Prices!F890/Prices!F889)</f>
        <v>3.5522016838467473E-2</v>
      </c>
      <c r="G893" s="113">
        <f>+LN(Prices!G890/Prices!G889)</f>
        <v>4.9850551889185834E-3</v>
      </c>
      <c r="H893" s="113">
        <f>+LN(Prices!H890/Prices!H889)</f>
        <v>2.8708772082268071E-2</v>
      </c>
      <c r="I893" s="113">
        <f>+LN(Prices!I890/Prices!I889)</f>
        <v>3.1657035114753505E-2</v>
      </c>
      <c r="J893" s="113">
        <f>+LN(Prices!J890/Prices!J889)</f>
        <v>4.7326392256449808E-2</v>
      </c>
      <c r="K893" s="114">
        <f>+LN(Prices!K890/Prices!K889)</f>
        <v>5.6570043412128942E-2</v>
      </c>
      <c r="L893" s="118">
        <f>+LN(Prices!L890/Prices!L889)</f>
        <v>1.8451951817484148E-2</v>
      </c>
      <c r="M893" s="118">
        <f t="array" ref="M893">+MMULT(B893:K893,w)</f>
        <v>2.7261581556803298E-2</v>
      </c>
      <c r="P893">
        <v>20070712</v>
      </c>
      <c r="Q893" s="113">
        <v>1.78E-2</v>
      </c>
      <c r="R893" s="113">
        <v>-1.8E-3</v>
      </c>
      <c r="S893" s="113">
        <v>-3.3E-3</v>
      </c>
    </row>
    <row r="894" spans="1:19" x14ac:dyDescent="0.35">
      <c r="A894" s="110">
        <v>39276</v>
      </c>
      <c r="B894" s="112">
        <f>+LN(Prices!B891/Prices!B890)</f>
        <v>-8.3457454018097451E-3</v>
      </c>
      <c r="C894" s="113">
        <f>+LN(Prices!C891/Prices!C890)</f>
        <v>2.6934172241468886E-2</v>
      </c>
      <c r="D894" s="113">
        <f>+LN(Prices!D891/Prices!D890)</f>
        <v>-1.4195232759007142E-2</v>
      </c>
      <c r="E894" s="113">
        <f>+LN(Prices!E891/Prices!E890)</f>
        <v>-4.8874642313419406E-3</v>
      </c>
      <c r="F894" s="113">
        <f>+LN(Prices!F891/Prices!F890)</f>
        <v>3.0179447294213348E-3</v>
      </c>
      <c r="G894" s="113">
        <f>+LN(Prices!G891/Prices!G890)</f>
        <v>1.4906835058557237E-3</v>
      </c>
      <c r="H894" s="113">
        <f>+LN(Prices!H891/Prices!H890)</f>
        <v>3.1241975639922346E-2</v>
      </c>
      <c r="I894" s="113">
        <f>+LN(Prices!I891/Prices!I890)</f>
        <v>2.2074871432851261E-3</v>
      </c>
      <c r="J894" s="113">
        <f>+LN(Prices!J891/Prices!J890)</f>
        <v>4.5469386555434367E-3</v>
      </c>
      <c r="K894" s="114">
        <f>+LN(Prices!K891/Prices!K890)</f>
        <v>-1.1506335822238068E-3</v>
      </c>
      <c r="L894" s="118">
        <f>+LN(Prices!L891/Prices!L890)</f>
        <v>5.4919843259955059E-3</v>
      </c>
      <c r="M894" s="118">
        <f t="array" ref="M894">+MMULT(B894:K894,w)</f>
        <v>4.0860125941114215E-3</v>
      </c>
      <c r="P894">
        <v>20070713</v>
      </c>
      <c r="Q894" s="113">
        <v>2.8000000000000004E-3</v>
      </c>
      <c r="R894" s="113">
        <v>-3.2000000000000002E-3</v>
      </c>
      <c r="S894" s="113">
        <v>1.4000000000000002E-3</v>
      </c>
    </row>
    <row r="895" spans="1:19" x14ac:dyDescent="0.35">
      <c r="A895" s="110">
        <v>39279</v>
      </c>
      <c r="B895" s="112">
        <f>+LN(Prices!B892/Prices!B891)</f>
        <v>7.0157316285286144E-3</v>
      </c>
      <c r="C895" s="113">
        <f>+LN(Prices!C892/Prices!C891)</f>
        <v>2.684321819755585E-3</v>
      </c>
      <c r="D895" s="113">
        <f>+LN(Prices!D892/Prices!D891)</f>
        <v>4.5045121211045079E-3</v>
      </c>
      <c r="E895" s="113">
        <f>+LN(Prices!E892/Prices!E891)</f>
        <v>-9.8523987830628594E-3</v>
      </c>
      <c r="F895" s="113">
        <f>+LN(Prices!F892/Prices!F891)</f>
        <v>0</v>
      </c>
      <c r="G895" s="113">
        <f>+LN(Prices!G892/Prices!G891)</f>
        <v>-3.9801047566268098E-3</v>
      </c>
      <c r="H895" s="113">
        <f>+LN(Prices!H892/Prices!H891)</f>
        <v>-1.8953453991181025E-2</v>
      </c>
      <c r="I895" s="113">
        <f>+LN(Prices!I892/Prices!I891)</f>
        <v>-7.0811802762075016E-3</v>
      </c>
      <c r="J895" s="113">
        <f>+LN(Prices!J892/Prices!J891)</f>
        <v>1.8620120625991006E-2</v>
      </c>
      <c r="K895" s="114">
        <f>+LN(Prices!K892/Prices!K891)</f>
        <v>-7.7268677714707236E-4</v>
      </c>
      <c r="L895" s="118">
        <f>+LN(Prices!L892/Prices!L891)</f>
        <v>-2.0393191606252639E-3</v>
      </c>
      <c r="M895" s="118">
        <f t="array" ref="M895">+MMULT(B895:K895,w)</f>
        <v>-7.8151383888455531E-4</v>
      </c>
      <c r="P895">
        <v>20070716</v>
      </c>
      <c r="Q895" s="113">
        <v>-3.0999999999999999E-3</v>
      </c>
      <c r="R895" s="113">
        <v>-4.5999999999999999E-3</v>
      </c>
      <c r="S895" s="113">
        <v>-3.2000000000000002E-3</v>
      </c>
    </row>
    <row r="896" spans="1:19" x14ac:dyDescent="0.35">
      <c r="A896" s="110">
        <v>39280</v>
      </c>
      <c r="B896" s="112">
        <f>+LN(Prices!B893/Prices!B892)</f>
        <v>2.4663532573418169E-2</v>
      </c>
      <c r="C896" s="113">
        <f>+LN(Prices!C893/Prices!C892)</f>
        <v>5.8452973761023343E-3</v>
      </c>
      <c r="D896" s="113">
        <f>+LN(Prices!D893/Prices!D892)</f>
        <v>3.0521939599405312E-2</v>
      </c>
      <c r="E896" s="113">
        <f>+LN(Prices!E893/Prices!E892)</f>
        <v>8.8699636093943247E-3</v>
      </c>
      <c r="F896" s="113">
        <f>+LN(Prices!F893/Prices!F892)</f>
        <v>-5.3703196317932671E-3</v>
      </c>
      <c r="G896" s="113">
        <f>+LN(Prices!G893/Prices!G892)</f>
        <v>7.4497488817402667E-3</v>
      </c>
      <c r="H896" s="113">
        <f>+LN(Prices!H893/Prices!H892)</f>
        <v>1.3561162913673505E-3</v>
      </c>
      <c r="I896" s="113">
        <f>+LN(Prices!I893/Prices!I892)</f>
        <v>0</v>
      </c>
      <c r="J896" s="113">
        <f>+LN(Prices!J893/Prices!J892)</f>
        <v>7.6045993852192125E-3</v>
      </c>
      <c r="K896" s="114">
        <f>+LN(Prices!K893/Prices!K892)</f>
        <v>1.4532003813573193E-2</v>
      </c>
      <c r="L896" s="118">
        <f>+LN(Prices!L893/Prices!L892)</f>
        <v>6.7620288128811927E-3</v>
      </c>
      <c r="M896" s="118">
        <f t="array" ref="M896">+MMULT(B896:K896,w)</f>
        <v>9.5472881898426894E-3</v>
      </c>
      <c r="P896">
        <v>20070717</v>
      </c>
      <c r="Q896" s="113">
        <v>2.0000000000000001E-4</v>
      </c>
      <c r="R896" s="113">
        <v>1.6000000000000001E-3</v>
      </c>
      <c r="S896" s="113">
        <v>-1.5E-3</v>
      </c>
    </row>
    <row r="897" spans="1:19" x14ac:dyDescent="0.35">
      <c r="A897" s="110">
        <v>39281</v>
      </c>
      <c r="B897" s="112">
        <f>+LN(Prices!B894/Prices!B893)</f>
        <v>4.5420622979018633E-3</v>
      </c>
      <c r="C897" s="113">
        <f>+LN(Prices!C894/Prices!C893)</f>
        <v>-5.7014121003802496E-3</v>
      </c>
      <c r="D897" s="113">
        <f>+LN(Prices!D894/Prices!D893)</f>
        <v>-4.9426094238558038E-2</v>
      </c>
      <c r="E897" s="113">
        <f>+LN(Prices!E894/Prices!E893)</f>
        <v>1.473291055322931E-3</v>
      </c>
      <c r="F897" s="113">
        <f>+LN(Prices!F894/Prices!F893)</f>
        <v>-9.8001510286700247E-3</v>
      </c>
      <c r="G897" s="113">
        <f>+LN(Prices!G894/Prices!G893)</f>
        <v>-4.4631861839911809E-3</v>
      </c>
      <c r="H897" s="113">
        <f>+LN(Prices!H894/Prices!H893)</f>
        <v>-6.3897980987712329E-3</v>
      </c>
      <c r="I897" s="113">
        <f>+LN(Prices!I894/Prices!I893)</f>
        <v>1.5520458649679336E-3</v>
      </c>
      <c r="J897" s="113">
        <f>+LN(Prices!J894/Prices!J893)</f>
        <v>-2.4282343227003796E-2</v>
      </c>
      <c r="K897" s="114">
        <f>+LN(Prices!K894/Prices!K893)</f>
        <v>-4.9432179068543407E-2</v>
      </c>
      <c r="L897" s="118">
        <f>+LN(Prices!L894/Prices!L893)</f>
        <v>-1.8628552164372543E-3</v>
      </c>
      <c r="M897" s="118">
        <f t="array" ref="M897">+MMULT(B897:K897,w)</f>
        <v>-1.419277647277252E-2</v>
      </c>
      <c r="P897">
        <v>20070718</v>
      </c>
      <c r="Q897" s="113">
        <v>-2.5000000000000001E-3</v>
      </c>
      <c r="R897" s="113">
        <v>-2.5999999999999999E-3</v>
      </c>
      <c r="S897" s="113">
        <v>1E-3</v>
      </c>
    </row>
    <row r="898" spans="1:19" x14ac:dyDescent="0.35">
      <c r="A898" s="110">
        <v>39282</v>
      </c>
      <c r="B898" s="112">
        <f>+LN(Prices!B895/Prices!B894)</f>
        <v>1.890134503048994E-2</v>
      </c>
      <c r="C898" s="113">
        <f>+LN(Prices!C895/Prices!C894)</f>
        <v>1.3517724625161232E-2</v>
      </c>
      <c r="D898" s="113">
        <f>+LN(Prices!D895/Prices!D894)</f>
        <v>-6.5096917605771227E-3</v>
      </c>
      <c r="E898" s="113">
        <f>+LN(Prices!E895/Prices!E894)</f>
        <v>9.2654194165662767E-3</v>
      </c>
      <c r="F898" s="113">
        <f>+LN(Prices!F895/Prices!F894)</f>
        <v>1.684073953710627E-2</v>
      </c>
      <c r="G898" s="113">
        <f>+LN(Prices!G895/Prices!G894)</f>
        <v>-8.9865806978461325E-3</v>
      </c>
      <c r="H898" s="113">
        <f>+LN(Prices!H895/Prices!H894)</f>
        <v>4.0908161748636716E-4</v>
      </c>
      <c r="I898" s="113">
        <f>+LN(Prices!I895/Prices!I894)</f>
        <v>-3.9576543130448734E-2</v>
      </c>
      <c r="J898" s="113">
        <f>+LN(Prices!J895/Prices!J894)</f>
        <v>2.0487272258452115E-2</v>
      </c>
      <c r="K898" s="114">
        <f>+LN(Prices!K895/Prices!K894)</f>
        <v>7.9525475024781363E-3</v>
      </c>
      <c r="L898" s="118">
        <f>+LN(Prices!L895/Prices!L894)</f>
        <v>7.3381458946382965E-3</v>
      </c>
      <c r="M898" s="118">
        <f t="array" ref="M898">+MMULT(B898:K898,w)</f>
        <v>3.2301314398868355E-3</v>
      </c>
      <c r="P898">
        <v>20070719</v>
      </c>
      <c r="Q898" s="113">
        <v>4.4000000000000003E-3</v>
      </c>
      <c r="R898" s="113">
        <v>3.0999999999999999E-3</v>
      </c>
      <c r="S898" s="113">
        <v>-4.4000000000000003E-3</v>
      </c>
    </row>
    <row r="899" spans="1:19" x14ac:dyDescent="0.35">
      <c r="A899" s="110">
        <v>39283</v>
      </c>
      <c r="B899" s="112">
        <f>+LN(Prices!B896/Prices!B895)</f>
        <v>-1.116808352294351E-2</v>
      </c>
      <c r="C899" s="113">
        <f>+LN(Prices!C896/Prices!C895)</f>
        <v>2.6432754209851778E-2</v>
      </c>
      <c r="D899" s="113">
        <f>+LN(Prices!D896/Prices!D895)</f>
        <v>-2.6470988969281791E-2</v>
      </c>
      <c r="E899" s="113">
        <f>+LN(Prices!E896/Prices!E895)</f>
        <v>4.8609139986934295E-4</v>
      </c>
      <c r="F899" s="113">
        <f>+LN(Prices!F896/Prices!F895)</f>
        <v>-1.1758301580006861E-2</v>
      </c>
      <c r="G899" s="113">
        <f>+LN(Prices!G896/Prices!G895)</f>
        <v>-1.566875624532265E-2</v>
      </c>
      <c r="H899" s="113">
        <f>+LN(Prices!H896/Prices!H895)</f>
        <v>-2.3728523962630893E-2</v>
      </c>
      <c r="I899" s="113">
        <f>+LN(Prices!I896/Prices!I895)</f>
        <v>-8.1052206145830422E-3</v>
      </c>
      <c r="J899" s="113">
        <f>+LN(Prices!J896/Prices!J895)</f>
        <v>-1.790329149252725E-2</v>
      </c>
      <c r="K899" s="114">
        <f>+LN(Prices!K896/Prices!K895)</f>
        <v>-2.8510691929945289E-2</v>
      </c>
      <c r="L899" s="118">
        <f>+LN(Prices!L896/Prices!L895)</f>
        <v>-8.3691092492970444E-3</v>
      </c>
      <c r="M899" s="118">
        <f t="array" ref="M899">+MMULT(B899:K899,w)</f>
        <v>-1.1639501270752018E-2</v>
      </c>
      <c r="P899">
        <v>20070720</v>
      </c>
      <c r="Q899" s="113">
        <v>-1.2500000000000001E-2</v>
      </c>
      <c r="R899" s="113">
        <v>-3.0000000000000001E-3</v>
      </c>
      <c r="S899" s="113">
        <v>-1.6000000000000001E-3</v>
      </c>
    </row>
    <row r="900" spans="1:19" x14ac:dyDescent="0.35">
      <c r="A900" s="110">
        <v>39286</v>
      </c>
      <c r="B900" s="112">
        <f>+LN(Prices!B897/Prices!B896)</f>
        <v>9.615128541845036E-4</v>
      </c>
      <c r="C900" s="113">
        <f>+LN(Prices!C897/Prices!C896)</f>
        <v>-3.4822151336609335E-4</v>
      </c>
      <c r="D900" s="113">
        <f>+LN(Prices!D897/Prices!D896)</f>
        <v>-1.4302985190331253E-2</v>
      </c>
      <c r="E900" s="113">
        <f>+LN(Prices!E897/Prices!E896)</f>
        <v>8.2123850418708635E-3</v>
      </c>
      <c r="F900" s="113">
        <f>+LN(Prices!F897/Prices!F896)</f>
        <v>2.2388257006074736E-2</v>
      </c>
      <c r="G900" s="113">
        <f>+LN(Prices!G897/Prices!G896)</f>
        <v>-0.12808811612978241</v>
      </c>
      <c r="H900" s="113">
        <f>+LN(Prices!H897/Prices!H896)</f>
        <v>1.5344914777766958E-3</v>
      </c>
      <c r="I900" s="113">
        <f>+LN(Prices!I897/Prices!I896)</f>
        <v>-5.8321957715739368E-3</v>
      </c>
      <c r="J900" s="113">
        <f>+LN(Prices!J897/Prices!J896)</f>
        <v>-9.0732962056748294E-3</v>
      </c>
      <c r="K900" s="114">
        <f>+LN(Prices!K897/Prices!K896)</f>
        <v>6.8980800739714522E-3</v>
      </c>
      <c r="L900" s="118">
        <f>+LN(Prices!L897/Prices!L896)</f>
        <v>2.2101021402712794E-4</v>
      </c>
      <c r="M900" s="118">
        <f t="array" ref="M900">+MMULT(B900:K900,w)</f>
        <v>-1.1765008835685027E-2</v>
      </c>
      <c r="P900">
        <v>20070723</v>
      </c>
      <c r="Q900" s="113">
        <v>3.5999999999999999E-3</v>
      </c>
      <c r="R900" s="113">
        <v>-4.3E-3</v>
      </c>
      <c r="S900" s="113">
        <v>-3.4000000000000002E-3</v>
      </c>
    </row>
    <row r="901" spans="1:19" x14ac:dyDescent="0.35">
      <c r="A901" s="110">
        <v>39287</v>
      </c>
      <c r="B901" s="112">
        <f>+LN(Prices!B898/Prices!B897)</f>
        <v>-1.2583947602465295E-2</v>
      </c>
      <c r="C901" s="113">
        <f>+LN(Prices!C898/Prices!C897)</f>
        <v>-6.3267757600856969E-2</v>
      </c>
      <c r="D901" s="113">
        <f>+LN(Prices!D898/Prices!D897)</f>
        <v>-6.0204877815829127E-3</v>
      </c>
      <c r="E901" s="113">
        <f>+LN(Prices!E898/Prices!E897)</f>
        <v>-6.765743119654534E-3</v>
      </c>
      <c r="F901" s="113">
        <f>+LN(Prices!F898/Prices!F897)</f>
        <v>-1.6661179600931542E-2</v>
      </c>
      <c r="G901" s="113">
        <f>+LN(Prices!G898/Prices!G897)</f>
        <v>-7.2016712409166017E-2</v>
      </c>
      <c r="H901" s="113">
        <f>+LN(Prices!H898/Prices!H897)</f>
        <v>-3.5325327036688524E-2</v>
      </c>
      <c r="I901" s="113">
        <f>+LN(Prices!I898/Prices!I897)</f>
        <v>7.6909177268962847E-3</v>
      </c>
      <c r="J901" s="113">
        <f>+LN(Prices!J898/Prices!J897)</f>
        <v>-9.8136214483245093E-3</v>
      </c>
      <c r="K901" s="114">
        <f>+LN(Prices!K898/Prices!K897)</f>
        <v>-7.7566235332739066E-3</v>
      </c>
      <c r="L901" s="118">
        <f>+LN(Prices!L898/Prices!L897)</f>
        <v>-1.7727025314683287E-2</v>
      </c>
      <c r="M901" s="118">
        <f t="array" ref="M901">+MMULT(B901:K901,w)</f>
        <v>-2.2252048240604796E-2</v>
      </c>
      <c r="P901">
        <v>20070724</v>
      </c>
      <c r="Q901" s="113">
        <v>-2.0400000000000001E-2</v>
      </c>
      <c r="R901" s="113">
        <v>-5.0000000000000001E-3</v>
      </c>
      <c r="S901" s="113">
        <v>-3.2000000000000002E-3</v>
      </c>
    </row>
    <row r="902" spans="1:19" x14ac:dyDescent="0.35">
      <c r="A902" s="110">
        <v>39288</v>
      </c>
      <c r="B902" s="112">
        <f>+LN(Prices!B899/Prices!B898)</f>
        <v>-2.9239334558521539E-3</v>
      </c>
      <c r="C902" s="113">
        <f>+LN(Prices!C899/Prices!C898)</f>
        <v>1.7416766171363781E-2</v>
      </c>
      <c r="D902" s="113">
        <f>+LN(Prices!D899/Prices!D898)</f>
        <v>-6.6525137649300599E-3</v>
      </c>
      <c r="E902" s="113">
        <f>+LN(Prices!E899/Prices!E898)</f>
        <v>-2.9056255511689462E-3</v>
      </c>
      <c r="F902" s="113">
        <f>+LN(Prices!F899/Prices!F898)</f>
        <v>5.027932268265394E-3</v>
      </c>
      <c r="G902" s="113">
        <f>+LN(Prices!G899/Prices!G898)</f>
        <v>3.8454539673288053E-2</v>
      </c>
      <c r="H902" s="113">
        <f>+LN(Prices!H899/Prices!H898)</f>
        <v>0.21871498712024406</v>
      </c>
      <c r="I902" s="113">
        <f>+LN(Prices!I899/Prices!I898)</f>
        <v>-1.4733153653984662E-2</v>
      </c>
      <c r="J902" s="113">
        <f>+LN(Prices!J899/Prices!J898)</f>
        <v>2.4034934171400766E-2</v>
      </c>
      <c r="K902" s="114">
        <f>+LN(Prices!K899/Prices!K898)</f>
        <v>-1.1836330678852468E-3</v>
      </c>
      <c r="L902" s="118">
        <f>+LN(Prices!L899/Prices!L898)</f>
        <v>5.2795827188980918E-3</v>
      </c>
      <c r="M902" s="118">
        <f t="array" ref="M902">+MMULT(B902:K902,w)</f>
        <v>2.7525029991074097E-2</v>
      </c>
      <c r="P902">
        <v>20070725</v>
      </c>
      <c r="Q902" s="113">
        <v>3.0000000000000001E-3</v>
      </c>
      <c r="R902" s="113">
        <v>-3.8E-3</v>
      </c>
      <c r="S902" s="113">
        <v>2.9999999999999997E-4</v>
      </c>
    </row>
    <row r="903" spans="1:19" x14ac:dyDescent="0.35">
      <c r="A903" s="110">
        <v>39289</v>
      </c>
      <c r="B903" s="112">
        <f>+LN(Prices!B900/Prices!B899)</f>
        <v>-2.4057496824961958E-2</v>
      </c>
      <c r="C903" s="113">
        <f>+LN(Prices!C900/Prices!C899)</f>
        <v>6.1729865657885193E-2</v>
      </c>
      <c r="D903" s="113">
        <f>+LN(Prices!D900/Prices!D899)</f>
        <v>-2.6499693551970349E-2</v>
      </c>
      <c r="E903" s="113">
        <f>+LN(Prices!E900/Prices!E899)</f>
        <v>-2.8085546446632626E-2</v>
      </c>
      <c r="F903" s="113">
        <f>+LN(Prices!F900/Prices!F899)</f>
        <v>-8.0553937458735202E-3</v>
      </c>
      <c r="G903" s="113">
        <f>+LN(Prices!G900/Prices!G899)</f>
        <v>6.6034407729153921E-2</v>
      </c>
      <c r="H903" s="113">
        <f>+LN(Prices!H900/Prices!H899)</f>
        <v>-2.5502292810936234E-2</v>
      </c>
      <c r="I903" s="113">
        <f>+LN(Prices!I900/Prices!I899)</f>
        <v>-8.7529432127169161E-3</v>
      </c>
      <c r="J903" s="113">
        <f>+LN(Prices!J900/Prices!J899)</f>
        <v>-5.6101809968063306E-2</v>
      </c>
      <c r="K903" s="114">
        <f>+LN(Prices!K900/Prices!K899)</f>
        <v>-2.0617678054793975E-2</v>
      </c>
      <c r="L903" s="118">
        <f>+LN(Prices!L900/Prices!L899)</f>
        <v>-1.2277090674155711E-2</v>
      </c>
      <c r="M903" s="118">
        <f t="array" ref="M903">+MMULT(B903:K903,w)</f>
        <v>-6.9908581228909777E-3</v>
      </c>
      <c r="P903">
        <v>20070726</v>
      </c>
      <c r="Q903" s="113">
        <v>-2.3599999999999999E-2</v>
      </c>
      <c r="R903" s="113">
        <v>0</v>
      </c>
      <c r="S903" s="113">
        <v>-3.3E-3</v>
      </c>
    </row>
    <row r="904" spans="1:19" x14ac:dyDescent="0.35">
      <c r="A904" s="110">
        <v>39290</v>
      </c>
      <c r="B904" s="112">
        <f>+LN(Prices!B901/Prices!B900)</f>
        <v>-1.9871507350955393E-2</v>
      </c>
      <c r="C904" s="113">
        <f>+LN(Prices!C901/Prices!C900)</f>
        <v>-1.483457325197263E-2</v>
      </c>
      <c r="D904" s="113">
        <f>+LN(Prices!D901/Prices!D900)</f>
        <v>-2.2732508217311688E-2</v>
      </c>
      <c r="E904" s="113">
        <f>+LN(Prices!E901/Prices!E900)</f>
        <v>-1.9682082170745671E-2</v>
      </c>
      <c r="F904" s="113">
        <f>+LN(Prices!F901/Prices!F900)</f>
        <v>-2.3881932837552067E-2</v>
      </c>
      <c r="G904" s="113">
        <f>+LN(Prices!G901/Prices!G900)</f>
        <v>-4.2364663643249111E-2</v>
      </c>
      <c r="H904" s="113">
        <f>+LN(Prices!H901/Prices!H900)</f>
        <v>3.5703660004387058E-4</v>
      </c>
      <c r="I904" s="113">
        <f>+LN(Prices!I901/Prices!I900)</f>
        <v>-9.7951111805713361E-3</v>
      </c>
      <c r="J904" s="113">
        <f>+LN(Prices!J901/Prices!J900)</f>
        <v>-6.0157996147798799E-2</v>
      </c>
      <c r="K904" s="114">
        <f>+LN(Prices!K901/Prices!K900)</f>
        <v>-1.9351402098617378E-2</v>
      </c>
      <c r="L904" s="118">
        <f>+LN(Prices!L901/Prices!L900)</f>
        <v>-1.5425930889672255E-2</v>
      </c>
      <c r="M904" s="118">
        <f t="array" ref="M904">+MMULT(B904:K904,w)</f>
        <v>-2.3231474029873019E-2</v>
      </c>
      <c r="P904">
        <v>20070727</v>
      </c>
      <c r="Q904" s="113">
        <v>-1.5100000000000001E-2</v>
      </c>
      <c r="R904" s="113">
        <v>-5.9999999999999995E-4</v>
      </c>
      <c r="S904" s="113">
        <v>1.1999999999999999E-3</v>
      </c>
    </row>
    <row r="905" spans="1:19" x14ac:dyDescent="0.35">
      <c r="A905" s="110">
        <v>39293</v>
      </c>
      <c r="B905" s="112">
        <f>+LN(Prices!B902/Prices!B901)</f>
        <v>3.3586445959286058E-4</v>
      </c>
      <c r="C905" s="113">
        <f>+LN(Prices!C902/Prices!C901)</f>
        <v>-1.6966001058823302E-2</v>
      </c>
      <c r="D905" s="113">
        <f>+LN(Prices!D902/Prices!D901)</f>
        <v>5.5232692381504845E-3</v>
      </c>
      <c r="E905" s="113">
        <f>+LN(Prices!E902/Prices!E901)</f>
        <v>-2.0440664660787765E-3</v>
      </c>
      <c r="F905" s="113">
        <f>+LN(Prices!F902/Prices!F901)</f>
        <v>1.7795658134538313E-2</v>
      </c>
      <c r="G905" s="113">
        <f>+LN(Prices!G902/Prices!G901)</f>
        <v>1.6816864857577409E-2</v>
      </c>
      <c r="H905" s="113">
        <f>+LN(Prices!H902/Prices!H901)</f>
        <v>-1.6073273947154066E-2</v>
      </c>
      <c r="I905" s="113">
        <f>+LN(Prices!I902/Prices!I901)</f>
        <v>2.0430838384171139E-2</v>
      </c>
      <c r="J905" s="113">
        <f>+LN(Prices!J902/Prices!J901)</f>
        <v>-5.784542521529777E-3</v>
      </c>
      <c r="K905" s="114">
        <f>+LN(Prices!K902/Prices!K901)</f>
        <v>1.30817560249855E-2</v>
      </c>
      <c r="L905" s="118">
        <f>+LN(Prices!L902/Prices!L901)</f>
        <v>9.0277754801799184E-3</v>
      </c>
      <c r="M905" s="118">
        <f t="array" ref="M905">+MMULT(B905:K905,w)</f>
        <v>3.3116367105429792E-3</v>
      </c>
      <c r="P905">
        <v>20070730</v>
      </c>
      <c r="Q905" s="113">
        <v>9.300000000000001E-3</v>
      </c>
      <c r="R905" s="113">
        <v>-2.3E-3</v>
      </c>
      <c r="S905" s="113">
        <v>-1.1000000000000001E-3</v>
      </c>
    </row>
    <row r="906" spans="1:19" x14ac:dyDescent="0.35">
      <c r="A906" s="110">
        <v>39294</v>
      </c>
      <c r="B906" s="112">
        <f>+LN(Prices!B903/Prices!B902)</f>
        <v>-1.404431059037615E-2</v>
      </c>
      <c r="C906" s="113">
        <f>+LN(Prices!C903/Prices!C902)</f>
        <v>-7.0825240936433748E-2</v>
      </c>
      <c r="D906" s="113">
        <f>+LN(Prices!D903/Prices!D902)</f>
        <v>-1.5788678735851016E-2</v>
      </c>
      <c r="E906" s="113">
        <f>+LN(Prices!E903/Prices!E902)</f>
        <v>-2.3773476018822022E-2</v>
      </c>
      <c r="F906" s="113">
        <f>+LN(Prices!F903/Prices!F902)</f>
        <v>-1.9862971478008126E-2</v>
      </c>
      <c r="G906" s="113">
        <f>+LN(Prices!G903/Prices!G902)</f>
        <v>-9.2432778263533619E-3</v>
      </c>
      <c r="H906" s="113">
        <f>+LN(Prices!H903/Prices!H902)</f>
        <v>-5.1611552879781981E-2</v>
      </c>
      <c r="I906" s="113">
        <f>+LN(Prices!I903/Prices!I902)</f>
        <v>-2.0908200317655664E-2</v>
      </c>
      <c r="J906" s="113">
        <f>+LN(Prices!J903/Prices!J902)</f>
        <v>-1.8295424321081485E-2</v>
      </c>
      <c r="K906" s="114">
        <f>+LN(Prices!K903/Prices!K902)</f>
        <v>-9.6897459244768766E-3</v>
      </c>
      <c r="L906" s="118">
        <f>+LN(Prices!L903/Prices!L902)</f>
        <v>-2.1439688180903381E-2</v>
      </c>
      <c r="M906" s="118">
        <f t="array" ref="M906">+MMULT(B906:K906,w)</f>
        <v>-2.5404287902884043E-2</v>
      </c>
      <c r="P906">
        <v>20070731</v>
      </c>
      <c r="Q906" s="113">
        <v>-1.1899999999999999E-2</v>
      </c>
      <c r="R906" s="113">
        <v>2.8999999999999998E-3</v>
      </c>
      <c r="S906" s="113">
        <v>5.0000000000000001E-4</v>
      </c>
    </row>
    <row r="907" spans="1:19" x14ac:dyDescent="0.35">
      <c r="A907" s="110">
        <v>39295</v>
      </c>
      <c r="B907" s="112">
        <f>+LN(Prices!B904/Prices!B903)</f>
        <v>1.0635923314610428E-2</v>
      </c>
      <c r="C907" s="113">
        <f>+LN(Prices!C904/Prices!C903)</f>
        <v>2.4297295370412288E-2</v>
      </c>
      <c r="D907" s="113">
        <f>+LN(Prices!D904/Prices!D903)</f>
        <v>0</v>
      </c>
      <c r="E907" s="113">
        <f>+LN(Prices!E904/Prices!E903)</f>
        <v>3.4442529071830583E-2</v>
      </c>
      <c r="F907" s="113">
        <f>+LN(Prices!F904/Prices!F903)</f>
        <v>2.9311709253941047E-2</v>
      </c>
      <c r="G907" s="113">
        <f>+LN(Prices!G904/Prices!G903)</f>
        <v>-4.0709564800220288E-3</v>
      </c>
      <c r="H907" s="113">
        <f>+LN(Prices!H904/Prices!H903)</f>
        <v>-1.5784735817480192E-2</v>
      </c>
      <c r="I907" s="113">
        <f>+LN(Prices!I904/Prices!I903)</f>
        <v>-6.2620202475903372E-3</v>
      </c>
      <c r="J907" s="113">
        <f>+LN(Prices!J904/Prices!J903)</f>
        <v>-9.6475701905416721E-3</v>
      </c>
      <c r="K907" s="114">
        <f>+LN(Prices!K904/Prices!K903)</f>
        <v>7.5928650595773403E-3</v>
      </c>
      <c r="L907" s="118">
        <f>+LN(Prices!L904/Prices!L903)</f>
        <v>6.7163161212244185E-3</v>
      </c>
      <c r="M907" s="118">
        <f t="array" ref="M907">+MMULT(B907:K907,w)</f>
        <v>7.0515039334737451E-3</v>
      </c>
      <c r="P907">
        <v>20070801</v>
      </c>
      <c r="Q907" s="113">
        <v>5.1000000000000004E-3</v>
      </c>
      <c r="R907" s="113">
        <v>-5.1000000000000004E-3</v>
      </c>
      <c r="S907" s="113">
        <v>-8.9999999999999998E-4</v>
      </c>
    </row>
    <row r="908" spans="1:19" x14ac:dyDescent="0.35">
      <c r="A908" s="110">
        <v>39296</v>
      </c>
      <c r="B908" s="112">
        <f>+LN(Prices!B905/Prices!B904)</f>
        <v>7.4823705298977614E-3</v>
      </c>
      <c r="C908" s="113">
        <f>+LN(Prices!C905/Prices!C904)</f>
        <v>1.0974106533740429E-2</v>
      </c>
      <c r="D908" s="113">
        <f>+LN(Prices!D905/Prices!D904)</f>
        <v>4.7200259266609061E-3</v>
      </c>
      <c r="E908" s="113">
        <f>+LN(Prices!E905/Prices!E904)</f>
        <v>1.5048214213011913E-2</v>
      </c>
      <c r="F908" s="113">
        <f>+LN(Prices!F905/Prices!F904)</f>
        <v>1.2022286616159604E-2</v>
      </c>
      <c r="G908" s="113">
        <f>+LN(Prices!G905/Prices!G904)</f>
        <v>-2.9180061557141528E-3</v>
      </c>
      <c r="H908" s="113">
        <f>+LN(Prices!H905/Prices!H904)</f>
        <v>3.05717351074484E-2</v>
      </c>
      <c r="I908" s="113">
        <f>+LN(Prices!I905/Prices!I904)</f>
        <v>1.5583478605657532E-2</v>
      </c>
      <c r="J908" s="113">
        <f>+LN(Prices!J905/Prices!J904)</f>
        <v>-7.4599033672144487E-4</v>
      </c>
      <c r="K908" s="114">
        <f>+LN(Prices!K905/Prices!K904)</f>
        <v>2.0789111832712415E-2</v>
      </c>
      <c r="L908" s="118">
        <f>+LN(Prices!L905/Prices!L904)</f>
        <v>1.1003056033971489E-2</v>
      </c>
      <c r="M908" s="118">
        <f t="array" ref="M908">+MMULT(B908:K908,w)</f>
        <v>1.1352733287285336E-2</v>
      </c>
      <c r="P908">
        <v>20070802</v>
      </c>
      <c r="Q908" s="113">
        <v>5.5000000000000005E-3</v>
      </c>
      <c r="R908" s="113">
        <v>1.1000000000000001E-3</v>
      </c>
      <c r="S908" s="113">
        <v>-4.5999999999999999E-3</v>
      </c>
    </row>
    <row r="909" spans="1:19" x14ac:dyDescent="0.35">
      <c r="A909" s="110">
        <v>39297</v>
      </c>
      <c r="B909" s="112">
        <f>+LN(Prices!B906/Prices!B905)</f>
        <v>-1.9148703328413261E-2</v>
      </c>
      <c r="C909" s="113">
        <f>+LN(Prices!C906/Prices!C905)</f>
        <v>-3.4584567596862174E-2</v>
      </c>
      <c r="D909" s="113">
        <f>+LN(Prices!D906/Prices!D905)</f>
        <v>-1.9015266113487399E-2</v>
      </c>
      <c r="E909" s="113">
        <f>+LN(Prices!E906/Prices!E905)</f>
        <v>-2.163866671220006E-2</v>
      </c>
      <c r="F909" s="113">
        <f>+LN(Prices!F906/Prices!F905)</f>
        <v>-2.2489634560687727E-2</v>
      </c>
      <c r="G909" s="113">
        <f>+LN(Prices!G906/Prices!G905)</f>
        <v>-3.2069256465630504E-2</v>
      </c>
      <c r="H909" s="113">
        <f>+LN(Prices!H906/Prices!H905)</f>
        <v>-3.7190408286205283E-2</v>
      </c>
      <c r="I909" s="113">
        <f>+LN(Prices!I906/Prices!I905)</f>
        <v>-3.0676163746620373E-2</v>
      </c>
      <c r="J909" s="113">
        <f>+LN(Prices!J906/Prices!J905)</f>
        <v>-4.1910895615636948E-2</v>
      </c>
      <c r="K909" s="114">
        <f>+LN(Prices!K906/Prices!K905)</f>
        <v>-1.1534623023448523E-2</v>
      </c>
      <c r="L909" s="118">
        <f>+LN(Prices!L906/Prices!L905)</f>
        <v>-2.4731258714932793E-2</v>
      </c>
      <c r="M909" s="118">
        <f t="array" ref="M909">+MMULT(B909:K909,w)</f>
        <v>-2.7025818544919221E-2</v>
      </c>
      <c r="P909">
        <v>20070803</v>
      </c>
      <c r="Q909" s="113">
        <v>-2.6600000000000002E-2</v>
      </c>
      <c r="R909" s="113">
        <v>-6.8000000000000005E-3</v>
      </c>
      <c r="S909" s="113">
        <v>-6.0999999999999995E-3</v>
      </c>
    </row>
    <row r="910" spans="1:19" x14ac:dyDescent="0.35">
      <c r="A910" s="110">
        <v>39300</v>
      </c>
      <c r="B910" s="112">
        <f>+LN(Prices!B907/Prices!B906)</f>
        <v>1.9825418706814809E-2</v>
      </c>
      <c r="C910" s="113">
        <f>+LN(Prices!C907/Prices!C906)</f>
        <v>2.5456932187192784E-2</v>
      </c>
      <c r="D910" s="113">
        <f>+LN(Prices!D907/Prices!D906)</f>
        <v>2.1791248544679918E-3</v>
      </c>
      <c r="E910" s="113">
        <f>+LN(Prices!E907/Prices!E906)</f>
        <v>2.1139990817569274E-2</v>
      </c>
      <c r="F910" s="113">
        <f>+LN(Prices!F907/Prices!F906)</f>
        <v>1.3566783166938652E-3</v>
      </c>
      <c r="G910" s="113">
        <f>+LN(Prices!G907/Prices!G906)</f>
        <v>2.326379892528558E-2</v>
      </c>
      <c r="H910" s="113">
        <f>+LN(Prices!H907/Prices!H906)</f>
        <v>2.8243212313395154E-2</v>
      </c>
      <c r="I910" s="113">
        <f>+LN(Prices!I907/Prices!I906)</f>
        <v>2.447242404467426E-2</v>
      </c>
      <c r="J910" s="113">
        <f>+LN(Prices!J907/Prices!J906)</f>
        <v>-6.2451412967808595E-3</v>
      </c>
      <c r="K910" s="114">
        <f>+LN(Prices!K907/Prices!K906)</f>
        <v>9.15401604015691E-3</v>
      </c>
      <c r="L910" s="118">
        <f>+LN(Prices!L907/Prices!L906)</f>
        <v>1.849298621506211E-2</v>
      </c>
      <c r="M910" s="118">
        <f t="array" ref="M910">+MMULT(B910:K910,w)</f>
        <v>1.4884645490946978E-2</v>
      </c>
      <c r="P910">
        <v>20070806</v>
      </c>
      <c r="Q910" s="113">
        <v>2.07E-2</v>
      </c>
      <c r="R910" s="113">
        <v>-1.15E-2</v>
      </c>
      <c r="S910" s="113">
        <v>-4.8999999999999998E-3</v>
      </c>
    </row>
    <row r="911" spans="1:19" x14ac:dyDescent="0.35">
      <c r="A911" s="110">
        <v>39301</v>
      </c>
      <c r="B911" s="112">
        <f>+LN(Prices!B908/Prices!B907)</f>
        <v>3.3818603775049287E-4</v>
      </c>
      <c r="C911" s="113">
        <f>+LN(Prices!C908/Prices!C907)</f>
        <v>-1.622970282286837E-3</v>
      </c>
      <c r="D911" s="113">
        <f>+LN(Prices!D908/Prices!D907)</f>
        <v>2.0250681787100662E-2</v>
      </c>
      <c r="E911" s="113">
        <f>+LN(Prices!E908/Prices!E907)</f>
        <v>-2.0121595291963622E-2</v>
      </c>
      <c r="F911" s="113">
        <f>+LN(Prices!F908/Prices!F907)</f>
        <v>6.4201280170731309E-3</v>
      </c>
      <c r="G911" s="113">
        <f>+LN(Prices!G908/Prices!G907)</f>
        <v>2.2734876029111256E-2</v>
      </c>
      <c r="H911" s="113">
        <f>+LN(Prices!H908/Prices!H907)</f>
        <v>1.7705834902567023E-3</v>
      </c>
      <c r="I911" s="113">
        <f>+LN(Prices!I908/Prices!I907)</f>
        <v>-3.1112735633886966E-2</v>
      </c>
      <c r="J911" s="113">
        <f>+LN(Prices!J908/Prices!J907)</f>
        <v>-1.1023733682048061E-2</v>
      </c>
      <c r="K911" s="114">
        <f>+LN(Prices!K908/Prices!K907)</f>
        <v>-5.2040372921271691E-6</v>
      </c>
      <c r="L911" s="118">
        <f>+LN(Prices!L908/Prices!L907)</f>
        <v>3.7129672049318334E-3</v>
      </c>
      <c r="M911" s="118">
        <f t="array" ref="M911">+MMULT(B911:K911,w)</f>
        <v>-1.2371783566185368E-3</v>
      </c>
      <c r="P911">
        <v>20070807</v>
      </c>
      <c r="Q911" s="113">
        <v>6.5000000000000006E-3</v>
      </c>
      <c r="R911" s="113">
        <v>2.5999999999999999E-3</v>
      </c>
      <c r="S911" s="113">
        <v>-4.6999999999999993E-3</v>
      </c>
    </row>
    <row r="912" spans="1:19" x14ac:dyDescent="0.35">
      <c r="A912" s="110">
        <v>39302</v>
      </c>
      <c r="B912" s="112">
        <f>+LN(Prices!B909/Prices!B908)</f>
        <v>1.5113094388519405E-2</v>
      </c>
      <c r="C912" s="113">
        <f>+LN(Prices!C909/Prices!C908)</f>
        <v>-7.5887469125734087E-3</v>
      </c>
      <c r="D912" s="113">
        <f>+LN(Prices!D909/Prices!D908)</f>
        <v>1.8182741862631139E-2</v>
      </c>
      <c r="E912" s="113">
        <f>+LN(Prices!E909/Prices!E908)</f>
        <v>2.6078917151830923E-2</v>
      </c>
      <c r="F912" s="113">
        <f>+LN(Prices!F909/Prices!F908)</f>
        <v>6.4875004401741529E-2</v>
      </c>
      <c r="G912" s="113">
        <f>+LN(Prices!G909/Prices!G908)</f>
        <v>3.5111194402599223E-2</v>
      </c>
      <c r="H912" s="113">
        <f>+LN(Prices!H909/Prices!H908)</f>
        <v>-1.7334107229677032E-2</v>
      </c>
      <c r="I912" s="113">
        <f>+LN(Prices!I909/Prices!I908)</f>
        <v>-8.6836578552501043E-3</v>
      </c>
      <c r="J912" s="113">
        <f>+LN(Prices!J909/Prices!J908)</f>
        <v>6.0671195181135909E-2</v>
      </c>
      <c r="K912" s="114">
        <f>+LN(Prices!K909/Prices!K908)</f>
        <v>2.2542934614371363E-2</v>
      </c>
      <c r="L912" s="118">
        <f>+LN(Prices!L909/Prices!L908)</f>
        <v>1.3016203092163803E-2</v>
      </c>
      <c r="M912" s="118">
        <f t="array" ref="M912">+MMULT(B912:K912,w)</f>
        <v>2.0896857000532894E-2</v>
      </c>
      <c r="P912">
        <v>20070808</v>
      </c>
      <c r="Q912" s="113">
        <v>1.47E-2</v>
      </c>
      <c r="R912" s="113">
        <v>1.18E-2</v>
      </c>
      <c r="S912" s="113">
        <v>-7.4000000000000003E-3</v>
      </c>
    </row>
    <row r="913" spans="1:19" x14ac:dyDescent="0.35">
      <c r="A913" s="110">
        <v>39303</v>
      </c>
      <c r="B913" s="112">
        <f>+LN(Prices!B910/Prices!B909)</f>
        <v>-3.666594217808123E-2</v>
      </c>
      <c r="C913" s="113">
        <f>+LN(Prices!C910/Prices!C909)</f>
        <v>-5.8540806594917408E-2</v>
      </c>
      <c r="D913" s="113">
        <f>+LN(Prices!D910/Prices!D909)</f>
        <v>-2.9368596733097135E-3</v>
      </c>
      <c r="E913" s="113">
        <f>+LN(Prices!E910/Prices!E909)</f>
        <v>-5.4586459652365953E-3</v>
      </c>
      <c r="F913" s="113">
        <f>+LN(Prices!F910/Prices!F909)</f>
        <v>-8.8765328465546002E-3</v>
      </c>
      <c r="G913" s="113">
        <f>+LN(Prices!G910/Prices!G909)</f>
        <v>-1.11920586289077E-2</v>
      </c>
      <c r="H913" s="113">
        <f>+LN(Prices!H910/Prices!H909)</f>
        <v>-4.833385276433378E-2</v>
      </c>
      <c r="I913" s="113">
        <f>+LN(Prices!I910/Prices!I909)</f>
        <v>-4.9261668099742729E-2</v>
      </c>
      <c r="J913" s="113">
        <f>+LN(Prices!J910/Prices!J909)</f>
        <v>-2.5661785514483049E-2</v>
      </c>
      <c r="K913" s="114">
        <f>+LN(Prices!K910/Prices!K909)</f>
        <v>-3.127693413015812E-2</v>
      </c>
      <c r="L913" s="118">
        <f>+LN(Prices!L910/Prices!L909)</f>
        <v>-2.5780587355583504E-2</v>
      </c>
      <c r="M913" s="118">
        <f t="array" ref="M913">+MMULT(B913:K913,w)</f>
        <v>-2.7820508639572496E-2</v>
      </c>
      <c r="P913">
        <v>20070809</v>
      </c>
      <c r="Q913" s="113">
        <v>-2.7400000000000001E-2</v>
      </c>
      <c r="R913" s="113">
        <v>1.5900000000000001E-2</v>
      </c>
      <c r="S913" s="113">
        <v>-4.0000000000000001E-3</v>
      </c>
    </row>
    <row r="914" spans="1:19" x14ac:dyDescent="0.35">
      <c r="A914" s="110">
        <v>39304</v>
      </c>
      <c r="B914" s="112">
        <f>+LN(Prices!B911/Prices!B910)</f>
        <v>-7.2859992116593207E-3</v>
      </c>
      <c r="C914" s="113">
        <f>+LN(Prices!C911/Prices!C910)</f>
        <v>-1.1055206544416154E-2</v>
      </c>
      <c r="D914" s="113">
        <f>+LN(Prices!D911/Prices!D910)</f>
        <v>5.8651194523980576E-3</v>
      </c>
      <c r="E914" s="113">
        <f>+LN(Prices!E911/Prices!E910)</f>
        <v>-4.992710717060706E-3</v>
      </c>
      <c r="F914" s="113">
        <f>+LN(Prices!F911/Prices!F910)</f>
        <v>-3.1411748950322473E-4</v>
      </c>
      <c r="G914" s="113">
        <f>+LN(Prices!G911/Prices!G910)</f>
        <v>6.7302553540678888E-3</v>
      </c>
      <c r="H914" s="113">
        <f>+LN(Prices!H911/Prices!H910)</f>
        <v>8.9999935857001598E-3</v>
      </c>
      <c r="I914" s="113">
        <f>+LN(Prices!I911/Prices!I910)</f>
        <v>-8.676109758366312E-3</v>
      </c>
      <c r="J914" s="113">
        <f>+LN(Prices!J911/Prices!J910)</f>
        <v>-5.3660535046387969E-3</v>
      </c>
      <c r="K914" s="114">
        <f>+LN(Prices!K911/Prices!K910)</f>
        <v>2.5062144133340446E-3</v>
      </c>
      <c r="L914" s="118">
        <f>+LN(Prices!L911/Prices!L910)</f>
        <v>-6.0177814375851971E-3</v>
      </c>
      <c r="M914" s="118">
        <f t="array" ref="M914">+MMULT(B914:K914,w)</f>
        <v>-1.3588614420144364E-3</v>
      </c>
      <c r="P914">
        <v>20070810</v>
      </c>
      <c r="Q914" s="113">
        <v>2.9999999999999997E-4</v>
      </c>
      <c r="R914" s="113">
        <v>1E-3</v>
      </c>
      <c r="S914" s="113">
        <v>1.2199999999999999E-2</v>
      </c>
    </row>
    <row r="915" spans="1:19" x14ac:dyDescent="0.35">
      <c r="A915" s="110">
        <v>39307</v>
      </c>
      <c r="B915" s="112">
        <f>+LN(Prices!B912/Prices!B911)</f>
        <v>-2.7922143209859868E-3</v>
      </c>
      <c r="C915" s="113">
        <f>+LN(Prices!C912/Prices!C911)</f>
        <v>2.2070166531108413E-2</v>
      </c>
      <c r="D915" s="113">
        <f>+LN(Prices!D912/Prices!D911)</f>
        <v>2.5975486403260521E-2</v>
      </c>
      <c r="E915" s="113">
        <f>+LN(Prices!E912/Prices!E911)</f>
        <v>-1.3599221914048526E-2</v>
      </c>
      <c r="F915" s="113">
        <f>+LN(Prices!F912/Prices!F911)</f>
        <v>-1.8005811973966137E-2</v>
      </c>
      <c r="G915" s="113">
        <f>+LN(Prices!G912/Prices!G911)</f>
        <v>-3.0073188288423695E-2</v>
      </c>
      <c r="H915" s="113">
        <f>+LN(Prices!H912/Prices!H911)</f>
        <v>1.202806693626183E-3</v>
      </c>
      <c r="I915" s="113">
        <f>+LN(Prices!I912/Prices!I911)</f>
        <v>2.682526874641205E-2</v>
      </c>
      <c r="J915" s="113">
        <f>+LN(Prices!J912/Prices!J911)</f>
        <v>-1.3152994262598743E-2</v>
      </c>
      <c r="K915" s="114">
        <f>+LN(Prices!K912/Prices!K911)</f>
        <v>1.6638416596647446E-3</v>
      </c>
      <c r="L915" s="118">
        <f>+LN(Prices!L912/Prices!L911)</f>
        <v>4.8036780586752301E-3</v>
      </c>
      <c r="M915" s="118">
        <f t="array" ref="M915">+MMULT(B915:K915,w)</f>
        <v>1.1413927404882619E-5</v>
      </c>
      <c r="P915">
        <v>20070813</v>
      </c>
      <c r="Q915" s="113">
        <v>-5.9999999999999995E-4</v>
      </c>
      <c r="R915" s="113">
        <v>-1.1599999999999999E-2</v>
      </c>
      <c r="S915" s="113">
        <v>4.3E-3</v>
      </c>
    </row>
    <row r="916" spans="1:19" x14ac:dyDescent="0.35">
      <c r="A916" s="110">
        <v>39308</v>
      </c>
      <c r="B916" s="112">
        <f>+LN(Prices!B913/Prices!B912)</f>
        <v>-9.1530285978842791E-3</v>
      </c>
      <c r="C916" s="113">
        <f>+LN(Prices!C913/Prices!C912)</f>
        <v>-2.9860817007194881E-2</v>
      </c>
      <c r="D916" s="113">
        <f>+LN(Prices!D913/Prices!D912)</f>
        <v>-3.5207612403563106E-2</v>
      </c>
      <c r="E916" s="113">
        <f>+LN(Prices!E913/Prices!E912)</f>
        <v>-1.8938702728264659E-2</v>
      </c>
      <c r="F916" s="113">
        <f>+LN(Prices!F913/Prices!F912)</f>
        <v>-1.8661822475335876E-2</v>
      </c>
      <c r="G916" s="113">
        <f>+LN(Prices!G913/Prices!G912)</f>
        <v>5.7438411792520927E-3</v>
      </c>
      <c r="H916" s="113">
        <f>+LN(Prices!H913/Prices!H912)</f>
        <v>-1.9148373622707597E-2</v>
      </c>
      <c r="I916" s="113">
        <f>+LN(Prices!I913/Prices!I912)</f>
        <v>-2.9728132433034224E-2</v>
      </c>
      <c r="J916" s="113">
        <f>+LN(Prices!J913/Prices!J912)</f>
        <v>-2.3641763057040539E-2</v>
      </c>
      <c r="K916" s="114">
        <f>+LN(Prices!K913/Prices!K912)</f>
        <v>-9.2014073075225144E-3</v>
      </c>
      <c r="L916" s="118">
        <f>+LN(Prices!L913/Prices!L912)</f>
        <v>-1.7253988630074598E-2</v>
      </c>
      <c r="M916" s="118">
        <f t="array" ref="M916">+MMULT(B916:K916,w)</f>
        <v>-1.8779781845329559E-2</v>
      </c>
      <c r="P916">
        <v>20070814</v>
      </c>
      <c r="Q916" s="113">
        <v>-1.83E-2</v>
      </c>
      <c r="R916" s="113">
        <v>-5.9999999999999995E-4</v>
      </c>
      <c r="S916" s="113">
        <v>-2.0999999999999999E-3</v>
      </c>
    </row>
    <row r="917" spans="1:19" x14ac:dyDescent="0.35">
      <c r="A917" s="110">
        <v>39309</v>
      </c>
      <c r="B917" s="112">
        <f>+LN(Prices!B914/Prices!B913)</f>
        <v>-6.0307776746071169E-3</v>
      </c>
      <c r="C917" s="113">
        <f>+LN(Prices!C914/Prices!C913)</f>
        <v>-3.3869017246732913E-2</v>
      </c>
      <c r="D917" s="113">
        <f>+LN(Prices!D914/Prices!D913)</f>
        <v>-1.7007212647233001E-2</v>
      </c>
      <c r="E917" s="113">
        <f>+LN(Prices!E914/Prices!E913)</f>
        <v>-8.8274578360134932E-3</v>
      </c>
      <c r="F917" s="113">
        <f>+LN(Prices!F914/Prices!F913)</f>
        <v>-1.1299925595354693E-2</v>
      </c>
      <c r="G917" s="113">
        <f>+LN(Prices!G914/Prices!G913)</f>
        <v>-1.1461319306225722E-3</v>
      </c>
      <c r="H917" s="113">
        <f>+LN(Prices!H914/Prices!H913)</f>
        <v>-1.4674884484290027E-2</v>
      </c>
      <c r="I917" s="113">
        <f>+LN(Prices!I914/Prices!I913)</f>
        <v>-4.5765188700280061E-2</v>
      </c>
      <c r="J917" s="113">
        <f>+LN(Prices!J914/Prices!J913)</f>
        <v>-4.8192256827254969E-2</v>
      </c>
      <c r="K917" s="114">
        <f>+LN(Prices!K914/Prices!K913)</f>
        <v>-2.4672563300775219E-2</v>
      </c>
      <c r="L917" s="118">
        <f>+LN(Prices!L914/Prices!L913)</f>
        <v>-1.9330225063191729E-2</v>
      </c>
      <c r="M917" s="118">
        <f t="array" ref="M917">+MMULT(B917:K917,w)</f>
        <v>-2.1148541624316407E-2</v>
      </c>
      <c r="P917">
        <v>20070815</v>
      </c>
      <c r="Q917" s="113">
        <v>-1.46E-2</v>
      </c>
      <c r="R917" s="113">
        <v>5.0000000000000001E-4</v>
      </c>
      <c r="S917" s="113">
        <v>-1.2999999999999999E-3</v>
      </c>
    </row>
    <row r="918" spans="1:19" x14ac:dyDescent="0.35">
      <c r="A918" s="110">
        <v>39310</v>
      </c>
      <c r="B918" s="112">
        <f>+LN(Prices!B915/Prices!B914)</f>
        <v>-1.0375749512274362E-2</v>
      </c>
      <c r="C918" s="113">
        <f>+LN(Prices!C915/Prices!C914)</f>
        <v>-2.4055182050440761E-2</v>
      </c>
      <c r="D918" s="113">
        <f>+LN(Prices!D915/Prices!D914)</f>
        <v>-2.430675222416143E-2</v>
      </c>
      <c r="E918" s="113">
        <f>+LN(Prices!E915/Prices!E914)</f>
        <v>-2.0855064910213707E-3</v>
      </c>
      <c r="F918" s="113">
        <f>+LN(Prices!F915/Prices!F914)</f>
        <v>-2.0938794637473571E-2</v>
      </c>
      <c r="G918" s="113">
        <f>+LN(Prices!G915/Prices!G914)</f>
        <v>-3.145279655180596E-2</v>
      </c>
      <c r="H918" s="113">
        <f>+LN(Prices!H915/Prices!H914)</f>
        <v>5.6485649945702231E-3</v>
      </c>
      <c r="I918" s="113">
        <f>+LN(Prices!I915/Prices!I914)</f>
        <v>2.3008232174329988E-2</v>
      </c>
      <c r="J918" s="113">
        <f>+LN(Prices!J915/Prices!J914)</f>
        <v>-2.6283836074227761E-2</v>
      </c>
      <c r="K918" s="114">
        <f>+LN(Prices!K915/Prices!K914)</f>
        <v>-5.1780015873576363E-3</v>
      </c>
      <c r="L918" s="118">
        <f>+LN(Prices!L915/Prices!L914)</f>
        <v>-1.0148267778325597E-2</v>
      </c>
      <c r="M918" s="118">
        <f t="array" ref="M918">+MMULT(B918:K918,w)</f>
        <v>-1.1601982195986266E-2</v>
      </c>
      <c r="P918">
        <v>20070816</v>
      </c>
      <c r="Q918" s="113">
        <v>3.0999999999999999E-3</v>
      </c>
      <c r="R918" s="113">
        <v>1.29E-2</v>
      </c>
      <c r="S918" s="113">
        <v>7.6E-3</v>
      </c>
    </row>
    <row r="919" spans="1:19" x14ac:dyDescent="0.35">
      <c r="A919" s="110">
        <v>39311</v>
      </c>
      <c r="B919" s="112">
        <f>+LN(Prices!B916/Prices!B915)</f>
        <v>1.5697674680305904E-2</v>
      </c>
      <c r="C919" s="113">
        <f>+LN(Prices!C916/Prices!C915)</f>
        <v>4.1911224089227005E-2</v>
      </c>
      <c r="D919" s="113">
        <f>+LN(Prices!D916/Prices!D915)</f>
        <v>3.3696492574000411E-2</v>
      </c>
      <c r="E919" s="113">
        <f>+LN(Prices!E916/Prices!E915)</f>
        <v>1.0912964327034903E-2</v>
      </c>
      <c r="F919" s="113">
        <f>+LN(Prices!F916/Prices!F915)</f>
        <v>2.3276248536580876E-2</v>
      </c>
      <c r="G919" s="113">
        <f>+LN(Prices!G916/Prices!G915)</f>
        <v>1.9918643306519265E-2</v>
      </c>
      <c r="H919" s="113">
        <f>+LN(Prices!H916/Prices!H915)</f>
        <v>3.017616152357451E-2</v>
      </c>
      <c r="I919" s="113">
        <f>+LN(Prices!I916/Prices!I915)</f>
        <v>1.6384182973584654E-2</v>
      </c>
      <c r="J919" s="113">
        <f>+LN(Prices!J916/Prices!J915)</f>
        <v>2.1250268399398625E-2</v>
      </c>
      <c r="K919" s="114">
        <f>+LN(Prices!K916/Prices!K915)</f>
        <v>2.5641880126807317E-2</v>
      </c>
      <c r="L919" s="118">
        <f>+LN(Prices!L916/Prices!L915)</f>
        <v>2.2861229044459377E-2</v>
      </c>
      <c r="M919" s="118">
        <f t="array" ref="M919">+MMULT(B919:K919,w)</f>
        <v>2.3886574053703348E-2</v>
      </c>
      <c r="P919">
        <v>20070817</v>
      </c>
      <c r="Q919" s="113">
        <v>2.3599999999999999E-2</v>
      </c>
      <c r="R919" s="113">
        <v>-4.0000000000000001E-3</v>
      </c>
      <c r="S919" s="113">
        <v>2.2000000000000001E-3</v>
      </c>
    </row>
    <row r="920" spans="1:19" x14ac:dyDescent="0.35">
      <c r="A920" s="110">
        <v>39314</v>
      </c>
      <c r="B920" s="112">
        <f>+LN(Prices!B917/Prices!B916)</f>
        <v>3.5239186339470775E-4</v>
      </c>
      <c r="C920" s="113">
        <f>+LN(Prices!C917/Prices!C916)</f>
        <v>1.3136409623886968E-3</v>
      </c>
      <c r="D920" s="113">
        <f>+LN(Prices!D917/Prices!D916)</f>
        <v>-8.532474973720703E-3</v>
      </c>
      <c r="E920" s="113">
        <f>+LN(Prices!E917/Prices!E916)</f>
        <v>-1.2484091203086588E-2</v>
      </c>
      <c r="F920" s="113">
        <f>+LN(Prices!F917/Prices!F916)</f>
        <v>-7.6987079046840915E-3</v>
      </c>
      <c r="G920" s="113">
        <f>+LN(Prices!G917/Prices!G916)</f>
        <v>-4.0685903261626346E-3</v>
      </c>
      <c r="H920" s="113">
        <f>+LN(Prices!H917/Prices!H916)</f>
        <v>-4.274652514969589E-3</v>
      </c>
      <c r="I920" s="113">
        <f>+LN(Prices!I917/Prices!I916)</f>
        <v>-3.2016813551735859E-3</v>
      </c>
      <c r="J920" s="113">
        <f>+LN(Prices!J917/Prices!J916)</f>
        <v>1.7507741900004859E-2</v>
      </c>
      <c r="K920" s="114">
        <f>+LN(Prices!K917/Prices!K916)</f>
        <v>1.7151457255246371E-2</v>
      </c>
      <c r="L920" s="118">
        <f>+LN(Prices!L917/Prices!L916)</f>
        <v>2.2581669797464982E-3</v>
      </c>
      <c r="M920" s="118">
        <f t="array" ref="M920">+MMULT(B920:K920,w)</f>
        <v>-3.934966296762557E-4</v>
      </c>
      <c r="P920">
        <v>20070820</v>
      </c>
      <c r="Q920" s="113">
        <v>0</v>
      </c>
      <c r="R920" s="113">
        <v>1.2999999999999999E-3</v>
      </c>
      <c r="S920" s="113">
        <v>-2.2000000000000001E-3</v>
      </c>
    </row>
    <row r="921" spans="1:19" x14ac:dyDescent="0.35">
      <c r="A921" s="110">
        <v>39315</v>
      </c>
      <c r="B921" s="112">
        <f>+LN(Prices!B918/Prices!B917)</f>
        <v>-6.7421092721596009E-3</v>
      </c>
      <c r="C921" s="113">
        <f>+LN(Prices!C918/Prices!C917)</f>
        <v>4.2842353760973437E-2</v>
      </c>
      <c r="D921" s="113">
        <f>+LN(Prices!D918/Prices!D917)</f>
        <v>-1.2936791030719451E-2</v>
      </c>
      <c r="E921" s="113">
        <f>+LN(Prices!E918/Prices!E917)</f>
        <v>8.340020321490553E-3</v>
      </c>
      <c r="F921" s="113">
        <f>+LN(Prices!F918/Prices!F917)</f>
        <v>1.1360326315442718E-2</v>
      </c>
      <c r="G921" s="113">
        <f>+LN(Prices!G918/Prices!G917)</f>
        <v>7.542826594348951E-3</v>
      </c>
      <c r="H921" s="113">
        <f>+LN(Prices!H918/Prices!H917)</f>
        <v>3.6668803637087126E-2</v>
      </c>
      <c r="I921" s="113">
        <f>+LN(Prices!I918/Prices!I917)</f>
        <v>-1.3993642141703023E-2</v>
      </c>
      <c r="J921" s="113">
        <f>+LN(Prices!J918/Prices!J917)</f>
        <v>5.7684543967404479E-3</v>
      </c>
      <c r="K921" s="114">
        <f>+LN(Prices!K918/Prices!K917)</f>
        <v>-9.166887824817168E-3</v>
      </c>
      <c r="L921" s="118">
        <f>+LN(Prices!L918/Prices!L917)</f>
        <v>9.4321474028047133E-3</v>
      </c>
      <c r="M921" s="118">
        <f t="array" ref="M921">+MMULT(B921:K921,w)</f>
        <v>6.9683354756683996E-3</v>
      </c>
      <c r="P921">
        <v>20070821</v>
      </c>
      <c r="Q921" s="113">
        <v>1.5E-3</v>
      </c>
      <c r="R921" s="113">
        <v>-5.0000000000000001E-4</v>
      </c>
      <c r="S921" s="113">
        <v>-5.0000000000000001E-4</v>
      </c>
    </row>
    <row r="922" spans="1:19" x14ac:dyDescent="0.35">
      <c r="A922" s="110">
        <v>39316</v>
      </c>
      <c r="B922" s="112">
        <f>+LN(Prices!B919/Prices!B918)</f>
        <v>5.3275957946587538E-3</v>
      </c>
      <c r="C922" s="113">
        <f>+LN(Prices!C919/Prices!C918)</f>
        <v>3.7987525829873928E-2</v>
      </c>
      <c r="D922" s="113">
        <f>+LN(Prices!D919/Prices!D918)</f>
        <v>8.2127109546274064E-3</v>
      </c>
      <c r="E922" s="113">
        <f>+LN(Prices!E919/Prices!E918)</f>
        <v>2.590009698717052E-3</v>
      </c>
      <c r="F922" s="113">
        <f>+LN(Prices!F919/Prices!F918)</f>
        <v>5.300853285488823E-3</v>
      </c>
      <c r="G922" s="113">
        <f>+LN(Prices!G919/Prices!G918)</f>
        <v>7.4863580281962026E-3</v>
      </c>
      <c r="H922" s="113">
        <f>+LN(Prices!H919/Prices!H918)</f>
        <v>1.2949729012503998E-2</v>
      </c>
      <c r="I922" s="113">
        <f>+LN(Prices!I919/Prices!I918)</f>
        <v>9.975555369556053E-3</v>
      </c>
      <c r="J922" s="113">
        <f>+LN(Prices!J919/Prices!J918)</f>
        <v>-1.3234270907543595E-2</v>
      </c>
      <c r="K922" s="114">
        <f>+LN(Prices!K919/Prices!K918)</f>
        <v>1.0826967463138734E-2</v>
      </c>
      <c r="L922" s="118">
        <f>+LN(Prices!L919/Prices!L918)</f>
        <v>1.3400204672517532E-2</v>
      </c>
      <c r="M922" s="118">
        <f t="array" ref="M922">+MMULT(B922:K922,w)</f>
        <v>8.7423034529217365E-3</v>
      </c>
      <c r="P922">
        <v>20070822</v>
      </c>
      <c r="Q922" s="113">
        <v>1.2E-2</v>
      </c>
      <c r="R922" s="113">
        <v>4.0000000000000002E-4</v>
      </c>
      <c r="S922" s="113">
        <v>0</v>
      </c>
    </row>
    <row r="923" spans="1:19" x14ac:dyDescent="0.35">
      <c r="A923" s="110">
        <v>39317</v>
      </c>
      <c r="B923" s="112">
        <f>+LN(Prices!B920/Prices!B919)</f>
        <v>2.8312174054247121E-3</v>
      </c>
      <c r="C923" s="113">
        <f>+LN(Prices!C920/Prices!C919)</f>
        <v>-1.0923699334845553E-2</v>
      </c>
      <c r="D923" s="113">
        <f>+LN(Prices!D920/Prices!D919)</f>
        <v>-4.3140705389700133E-3</v>
      </c>
      <c r="E923" s="113">
        <f>+LN(Prices!E920/Prices!E919)</f>
        <v>2.5887618655158471E-3</v>
      </c>
      <c r="F923" s="113">
        <f>+LN(Prices!F920/Prices!F919)</f>
        <v>3.2946722551719098E-4</v>
      </c>
      <c r="G923" s="113">
        <f>+LN(Prices!G920/Prices!G919)</f>
        <v>-1.0380716054560741E-2</v>
      </c>
      <c r="H923" s="113">
        <f>+LN(Prices!H920/Prices!H919)</f>
        <v>-1.5404669194986467E-2</v>
      </c>
      <c r="I923" s="113">
        <f>+LN(Prices!I920/Prices!I919)</f>
        <v>1.5707806428233526E-2</v>
      </c>
      <c r="J923" s="113">
        <f>+LN(Prices!J920/Prices!J919)</f>
        <v>4.1545552071473191E-3</v>
      </c>
      <c r="K923" s="114">
        <f>+LN(Prices!K920/Prices!K919)</f>
        <v>3.3067319729458279E-3</v>
      </c>
      <c r="L923" s="118">
        <f>+LN(Prices!L920/Prices!L919)</f>
        <v>-2.5280149945200812E-3</v>
      </c>
      <c r="M923" s="118">
        <f t="array" ref="M923">+MMULT(B923:K923,w)</f>
        <v>-1.2104615018578352E-3</v>
      </c>
      <c r="P923">
        <v>20070823</v>
      </c>
      <c r="Q923" s="113">
        <v>-2.3E-3</v>
      </c>
      <c r="R923" s="113">
        <v>-9.7999999999999997E-3</v>
      </c>
      <c r="S923" s="113">
        <v>2.8999999999999998E-3</v>
      </c>
    </row>
    <row r="924" spans="1:19" x14ac:dyDescent="0.35">
      <c r="A924" s="110">
        <v>39318</v>
      </c>
      <c r="B924" s="112">
        <f>+LN(Prices!B921/Prices!B920)</f>
        <v>1.7862473041326727E-2</v>
      </c>
      <c r="C924" s="113">
        <f>+LN(Prices!C921/Prices!C920)</f>
        <v>3.1761508198616874E-2</v>
      </c>
      <c r="D924" s="113">
        <f>+LN(Prices!D921/Prices!D920)</f>
        <v>1.969241717623578E-2</v>
      </c>
      <c r="E924" s="113">
        <f>+LN(Prices!E921/Prices!E920)</f>
        <v>2.9000133397031756E-2</v>
      </c>
      <c r="F924" s="113">
        <f>+LN(Prices!F921/Prices!F920)</f>
        <v>1.5085691617038115E-2</v>
      </c>
      <c r="G924" s="113">
        <f>+LN(Prices!G921/Prices!G920)</f>
        <v>3.1386313820670662E-2</v>
      </c>
      <c r="H924" s="113">
        <f>+LN(Prices!H921/Prices!H920)</f>
        <v>2.491345716401383E-2</v>
      </c>
      <c r="I924" s="113">
        <f>+LN(Prices!I921/Prices!I920)</f>
        <v>9.7238374616457138E-3</v>
      </c>
      <c r="J924" s="113">
        <f>+LN(Prices!J921/Prices!J920)</f>
        <v>5.787531656919408E-3</v>
      </c>
      <c r="K924" s="114">
        <f>+LN(Prices!K921/Prices!K920)</f>
        <v>2.2845928315347729E-2</v>
      </c>
      <c r="L924" s="118">
        <f>+LN(Prices!L921/Prices!L920)</f>
        <v>1.5154685065823556E-2</v>
      </c>
      <c r="M924" s="118">
        <f t="array" ref="M924">+MMULT(B924:K924,w)</f>
        <v>2.080592918488466E-2</v>
      </c>
      <c r="P924">
        <v>20070824</v>
      </c>
      <c r="Q924" s="113">
        <v>1.21E-2</v>
      </c>
      <c r="R924" s="113">
        <v>1.1999999999999999E-3</v>
      </c>
      <c r="S924" s="113">
        <v>-2.5000000000000001E-3</v>
      </c>
    </row>
    <row r="925" spans="1:19" x14ac:dyDescent="0.35">
      <c r="A925" s="110">
        <v>39321</v>
      </c>
      <c r="B925" s="112">
        <f>+LN(Prices!B922/Prices!B921)</f>
        <v>-1.1170804277078337E-2</v>
      </c>
      <c r="C925" s="113">
        <f>+LN(Prices!C922/Prices!C921)</f>
        <v>-2.2800408909400965E-2</v>
      </c>
      <c r="D925" s="113">
        <f>+LN(Prices!D922/Prices!D921)</f>
        <v>-2.4025179586989763E-2</v>
      </c>
      <c r="E925" s="113">
        <f>+LN(Prices!E922/Prices!E921)</f>
        <v>-4.0212081237804391E-3</v>
      </c>
      <c r="F925" s="113">
        <f>+LN(Prices!F922/Prices!F921)</f>
        <v>1.1966003213637182E-2</v>
      </c>
      <c r="G925" s="113">
        <f>+LN(Prices!G922/Prices!G921)</f>
        <v>-3.7783544128405733E-2</v>
      </c>
      <c r="H925" s="113">
        <f>+LN(Prices!H922/Prices!H921)</f>
        <v>-7.5997832531030946E-3</v>
      </c>
      <c r="I925" s="113">
        <f>+LN(Prices!I922/Prices!I921)</f>
        <v>9.1148571396293503E-3</v>
      </c>
      <c r="J925" s="113">
        <f>+LN(Prices!J922/Prices!J921)</f>
        <v>-1.2443130268655461E-2</v>
      </c>
      <c r="K925" s="114">
        <f>+LN(Prices!K922/Prices!K921)</f>
        <v>-1.3807111565718257E-2</v>
      </c>
      <c r="L925" s="118">
        <f>+LN(Prices!L922/Prices!L921)</f>
        <v>-7.10694316449663E-3</v>
      </c>
      <c r="M925" s="118">
        <f t="array" ref="M925">+MMULT(B925:K925,w)</f>
        <v>-1.1257030975986553E-2</v>
      </c>
      <c r="P925">
        <v>20070827</v>
      </c>
      <c r="Q925" s="113">
        <v>-8.5000000000000006E-3</v>
      </c>
      <c r="R925" s="113">
        <v>-8.0000000000000004E-4</v>
      </c>
      <c r="S925" s="113">
        <v>-2.2000000000000001E-3</v>
      </c>
    </row>
    <row r="926" spans="1:19" x14ac:dyDescent="0.35">
      <c r="A926" s="110">
        <v>39322</v>
      </c>
      <c r="B926" s="112">
        <f>+LN(Prices!B923/Prices!B922)</f>
        <v>-1.9854302412488329E-2</v>
      </c>
      <c r="C926" s="113">
        <f>+LN(Prices!C923/Prices!C922)</f>
        <v>-4.1927071734637902E-2</v>
      </c>
      <c r="D926" s="113">
        <f>+LN(Prices!D923/Prices!D922)</f>
        <v>-2.2393910561104236E-2</v>
      </c>
      <c r="E926" s="113">
        <f>+LN(Prices!E923/Prices!E922)</f>
        <v>-2.5496141788887941E-2</v>
      </c>
      <c r="F926" s="113">
        <f>+LN(Prices!F923/Prices!F922)</f>
        <v>-2.2436101995872332E-2</v>
      </c>
      <c r="G926" s="113">
        <f>+LN(Prices!G923/Prices!G922)</f>
        <v>-9.3787322864324688E-3</v>
      </c>
      <c r="H926" s="113">
        <f>+LN(Prices!H923/Prices!H922)</f>
        <v>-3.1383734058572775E-2</v>
      </c>
      <c r="I926" s="113">
        <f>+LN(Prices!I923/Prices!I922)</f>
        <v>-1.8576092692321244E-2</v>
      </c>
      <c r="J926" s="113">
        <f>+LN(Prices!J923/Prices!J922)</f>
        <v>-2.7074411764956976E-2</v>
      </c>
      <c r="K926" s="114">
        <f>+LN(Prices!K923/Prices!K922)</f>
        <v>-2.0249036267115172E-2</v>
      </c>
      <c r="L926" s="118">
        <f>+LN(Prices!L923/Prices!L922)</f>
        <v>-2.5087557810338192E-2</v>
      </c>
      <c r="M926" s="118">
        <f t="array" ref="M926">+MMULT(B926:K926,w)</f>
        <v>-2.3876953556238943E-2</v>
      </c>
      <c r="P926">
        <v>20070828</v>
      </c>
      <c r="Q926" s="113">
        <v>-2.3300000000000001E-2</v>
      </c>
      <c r="R926" s="113">
        <v>-1.1000000000000001E-3</v>
      </c>
      <c r="S926" s="113">
        <v>-3.0999999999999999E-3</v>
      </c>
    </row>
    <row r="927" spans="1:19" x14ac:dyDescent="0.35">
      <c r="A927" s="110">
        <v>39323</v>
      </c>
      <c r="B927" s="112">
        <f>+LN(Prices!B924/Prices!B923)</f>
        <v>2.3355492779231733E-2</v>
      </c>
      <c r="C927" s="113">
        <f>+LN(Prices!C924/Prices!C923)</f>
        <v>5.5672897669424445E-2</v>
      </c>
      <c r="D927" s="113">
        <f>+LN(Prices!D924/Prices!D923)</f>
        <v>1.331262677197806E-3</v>
      </c>
      <c r="E927" s="113">
        <f>+LN(Prices!E924/Prices!E923)</f>
        <v>3.9000134228022364E-2</v>
      </c>
      <c r="F927" s="113">
        <f>+LN(Prices!F924/Prices!F923)</f>
        <v>1.9217669472682292E-2</v>
      </c>
      <c r="G927" s="113">
        <f>+LN(Prices!G924/Prices!G923)</f>
        <v>3.0164700046267107E-2</v>
      </c>
      <c r="H927" s="113">
        <f>+LN(Prices!H924/Prices!H923)</f>
        <v>3.6456668209766806E-2</v>
      </c>
      <c r="I927" s="113">
        <f>+LN(Prices!I924/Prices!I923)</f>
        <v>3.1053716125897274E-2</v>
      </c>
      <c r="J927" s="113">
        <f>+LN(Prices!J924/Prices!J923)</f>
        <v>5.343508145602556E-2</v>
      </c>
      <c r="K927" s="114">
        <f>+LN(Prices!K924/Prices!K923)</f>
        <v>4.6084921912512108E-2</v>
      </c>
      <c r="L927" s="118">
        <f>+LN(Prices!L924/Prices!L923)</f>
        <v>2.8859657999946577E-2</v>
      </c>
      <c r="M927" s="118">
        <f t="array" ref="M927">+MMULT(B927:K927,w)</f>
        <v>3.3577254457702752E-2</v>
      </c>
      <c r="P927">
        <v>20070829</v>
      </c>
      <c r="Q927" s="113">
        <v>2.1299999999999999E-2</v>
      </c>
      <c r="R927" s="113">
        <v>1.2999999999999999E-3</v>
      </c>
      <c r="S927" s="113">
        <v>2.0000000000000001E-4</v>
      </c>
    </row>
    <row r="928" spans="1:19" x14ac:dyDescent="0.35">
      <c r="A928" s="110">
        <v>39324</v>
      </c>
      <c r="B928" s="112">
        <f>+LN(Prices!B925/Prices!B924)</f>
        <v>-4.9084391782004784E-3</v>
      </c>
      <c r="C928" s="113">
        <f>+LN(Prices!C925/Prices!C924)</f>
        <v>1.6052792876055575E-2</v>
      </c>
      <c r="D928" s="113">
        <f>+LN(Prices!D925/Prices!D924)</f>
        <v>2.6572203411911453E-3</v>
      </c>
      <c r="E928" s="113">
        <f>+LN(Prices!E925/Prices!E924)</f>
        <v>3.9673776168068628E-3</v>
      </c>
      <c r="F928" s="113">
        <f>+LN(Prices!F925/Prices!F924)</f>
        <v>1.3774728637269463E-2</v>
      </c>
      <c r="G928" s="113">
        <f>+LN(Prices!G925/Prices!G924)</f>
        <v>-1.7291497110061109E-2</v>
      </c>
      <c r="H928" s="113">
        <f>+LN(Prices!H925/Prices!H924)</f>
        <v>-4.6915701346225535E-3</v>
      </c>
      <c r="I928" s="113">
        <f>+LN(Prices!I925/Prices!I924)</f>
        <v>4.1018030656237566E-3</v>
      </c>
      <c r="J928" s="113">
        <f>+LN(Prices!J925/Prices!J924)</f>
        <v>9.7088141269609032E-3</v>
      </c>
      <c r="K928" s="114">
        <f>+LN(Prices!K925/Prices!K924)</f>
        <v>7.5438941139373454E-3</v>
      </c>
      <c r="L928" s="118">
        <f>+LN(Prices!L925/Prices!L924)</f>
        <v>4.5424464366921637E-3</v>
      </c>
      <c r="M928" s="118">
        <f t="array" ref="M928">+MMULT(B928:K928,w)</f>
        <v>3.0915124354960913E-3</v>
      </c>
      <c r="P928">
        <v>20070830</v>
      </c>
      <c r="Q928" s="113">
        <v>-4.3E-3</v>
      </c>
      <c r="R928" s="113">
        <v>-1E-4</v>
      </c>
      <c r="S928" s="113">
        <v>-4.7999999999999996E-3</v>
      </c>
    </row>
    <row r="929" spans="1:19" x14ac:dyDescent="0.35">
      <c r="A929" s="110">
        <v>39325</v>
      </c>
      <c r="B929" s="112">
        <f>+LN(Prices!B926/Prices!B925)</f>
        <v>9.7970289923460518E-3</v>
      </c>
      <c r="C929" s="113">
        <f>+LN(Prices!C926/Prices!C925)</f>
        <v>1.6235079609641413E-2</v>
      </c>
      <c r="D929" s="113">
        <f>+LN(Prices!D926/Prices!D925)</f>
        <v>5.2933515745732952E-3</v>
      </c>
      <c r="E929" s="113">
        <f>+LN(Prices!E926/Prices!E925)</f>
        <v>3.4579405570197945E-3</v>
      </c>
      <c r="F929" s="113">
        <f>+LN(Prices!F926/Prices!F925)</f>
        <v>1.5470502824085826E-2</v>
      </c>
      <c r="G929" s="113">
        <f>+LN(Prices!G926/Prices!G925)</f>
        <v>1.8433701688837966E-2</v>
      </c>
      <c r="H929" s="113">
        <f>+LN(Prices!H926/Prices!H925)</f>
        <v>1.5512007865512925E-2</v>
      </c>
      <c r="I929" s="113">
        <f>+LN(Prices!I926/Prices!I925)</f>
        <v>2.0514402565158438E-2</v>
      </c>
      <c r="J929" s="113">
        <f>+LN(Prices!J926/Prices!J925)</f>
        <v>4.5641280956204018E-2</v>
      </c>
      <c r="K929" s="114">
        <f>+LN(Prices!K926/Prices!K925)</f>
        <v>1.8421839093932531E-2</v>
      </c>
      <c r="L929" s="118">
        <f>+LN(Prices!L926/Prices!L925)</f>
        <v>1.2640333463401951E-2</v>
      </c>
      <c r="M929" s="118">
        <f t="array" ref="M929">+MMULT(B929:K929,w)</f>
        <v>1.6877713572731223E-2</v>
      </c>
      <c r="P929">
        <v>20070831</v>
      </c>
      <c r="Q929" s="113">
        <v>1.1200000000000002E-2</v>
      </c>
      <c r="R929" s="113">
        <v>5.0000000000000001E-4</v>
      </c>
      <c r="S929" s="113">
        <v>-1.1000000000000001E-3</v>
      </c>
    </row>
    <row r="930" spans="1:19" x14ac:dyDescent="0.35">
      <c r="A930" s="110">
        <v>39329</v>
      </c>
      <c r="B930" s="112">
        <f>+LN(Prices!B927/Prices!B926)</f>
        <v>2.7810240961895767E-3</v>
      </c>
      <c r="C930" s="113">
        <f>+LN(Prices!C927/Prices!C926)</f>
        <v>4.0195921626964309E-2</v>
      </c>
      <c r="D930" s="113">
        <f>+LN(Prices!D927/Prices!D926)</f>
        <v>5.3117410581841051E-2</v>
      </c>
      <c r="E930" s="113">
        <f>+LN(Prices!E927/Prices!E926)</f>
        <v>2.1462402043235278E-2</v>
      </c>
      <c r="F930" s="113">
        <f>+LN(Prices!F927/Prices!F926)</f>
        <v>1.245184663773404E-2</v>
      </c>
      <c r="G930" s="113">
        <f>+LN(Prices!G927/Prices!G926)</f>
        <v>3.4776359178745123E-2</v>
      </c>
      <c r="H930" s="113">
        <f>+LN(Prices!H927/Prices!H926)</f>
        <v>3.4318600643274202E-2</v>
      </c>
      <c r="I930" s="113">
        <f>+LN(Prices!I927/Prices!I926)</f>
        <v>3.0039022565350997E-3</v>
      </c>
      <c r="J930" s="113">
        <f>+LN(Prices!J927/Prices!J926)</f>
        <v>1.2992158293652847E-2</v>
      </c>
      <c r="K930" s="114">
        <f>+LN(Prices!K927/Prices!K926)</f>
        <v>1.6559680443240667E-2</v>
      </c>
      <c r="L930" s="118">
        <f>+LN(Prices!L927/Prices!L926)</f>
        <v>1.5853710743030443E-2</v>
      </c>
      <c r="M930" s="118">
        <f t="array" ref="M930">+MMULT(B930:K930,w)</f>
        <v>2.3165930580141218E-2</v>
      </c>
      <c r="P930">
        <v>20070904</v>
      </c>
      <c r="Q930" s="113">
        <v>1.03E-2</v>
      </c>
      <c r="R930" s="113">
        <v>-2.3999999999999998E-3</v>
      </c>
      <c r="S930" s="113">
        <v>8.0000000000000004E-4</v>
      </c>
    </row>
    <row r="931" spans="1:19" x14ac:dyDescent="0.35">
      <c r="A931" s="110">
        <v>39330</v>
      </c>
      <c r="B931" s="112">
        <f>+LN(Prices!B928/Prices!B927)</f>
        <v>-1.1524511864464548E-2</v>
      </c>
      <c r="C931" s="113">
        <f>+LN(Prices!C928/Prices!C927)</f>
        <v>-5.2694513335602065E-2</v>
      </c>
      <c r="D931" s="113">
        <f>+LN(Prices!D928/Prices!D927)</f>
        <v>5.4087920503164523E-3</v>
      </c>
      <c r="E931" s="113">
        <f>+LN(Prices!E928/Prices!E927)</f>
        <v>4.8327734191869822E-4</v>
      </c>
      <c r="F931" s="113">
        <f>+LN(Prices!F928/Prices!F927)</f>
        <v>-3.0967556377612458E-3</v>
      </c>
      <c r="G931" s="113">
        <f>+LN(Prices!G928/Prices!G927)</f>
        <v>-1.2202037140206057E-2</v>
      </c>
      <c r="H931" s="113">
        <f>+LN(Prices!H928/Prices!H927)</f>
        <v>1.2616568675530095E-2</v>
      </c>
      <c r="I931" s="113">
        <f>+LN(Prices!I928/Prices!I927)</f>
        <v>-2.7362709489574866E-2</v>
      </c>
      <c r="J931" s="113">
        <f>+LN(Prices!J928/Prices!J927)</f>
        <v>-2.0714204387563221E-2</v>
      </c>
      <c r="K931" s="114">
        <f>+LN(Prices!K928/Prices!K927)</f>
        <v>-7.2836128526221882E-3</v>
      </c>
      <c r="L931" s="118">
        <f>+LN(Prices!L928/Prices!L927)</f>
        <v>-1.3016729695816971E-2</v>
      </c>
      <c r="M931" s="118">
        <f t="array" ref="M931">+MMULT(B931:K931,w)</f>
        <v>-1.1636970664002896E-2</v>
      </c>
      <c r="P931">
        <v>20070905</v>
      </c>
      <c r="Q931" s="113">
        <v>-1.0500000000000001E-2</v>
      </c>
      <c r="R931" s="113">
        <v>0</v>
      </c>
      <c r="S931" s="113">
        <v>-2.8000000000000004E-3</v>
      </c>
    </row>
    <row r="932" spans="1:19" x14ac:dyDescent="0.35">
      <c r="A932" s="110">
        <v>39331</v>
      </c>
      <c r="B932" s="112">
        <f>+LN(Prices!B929/Prices!B928)</f>
        <v>1.4986876012620956E-2</v>
      </c>
      <c r="C932" s="113">
        <f>+LN(Prices!C929/Prices!C928)</f>
        <v>-1.288027079626782E-2</v>
      </c>
      <c r="D932" s="113">
        <f>+LN(Prices!D929/Prices!D928)</f>
        <v>2.0725396019723751E-3</v>
      </c>
      <c r="E932" s="113">
        <f>+LN(Prices!E929/Prices!E928)</f>
        <v>-9.2070484494329464E-3</v>
      </c>
      <c r="F932" s="113">
        <f>+LN(Prices!F929/Prices!F928)</f>
        <v>-1.1864174851367421E-2</v>
      </c>
      <c r="G932" s="113">
        <f>+LN(Prices!G929/Prices!G928)</f>
        <v>3.8986404156571017E-3</v>
      </c>
      <c r="H932" s="113">
        <f>+LN(Prices!H929/Prices!H928)</f>
        <v>2.8950009516657705E-2</v>
      </c>
      <c r="I932" s="113">
        <f>+LN(Prices!I929/Prices!I928)</f>
        <v>-2.8321329703192444E-3</v>
      </c>
      <c r="J932" s="113">
        <f>+LN(Prices!J929/Prices!J928)</f>
        <v>3.0959777051279922E-3</v>
      </c>
      <c r="K932" s="114">
        <f>+LN(Prices!K929/Prices!K928)</f>
        <v>6.1413863468452205E-3</v>
      </c>
      <c r="L932" s="118">
        <f>+LN(Prices!L929/Prices!L928)</f>
        <v>2.1487342510604929E-3</v>
      </c>
      <c r="M932" s="118">
        <f t="array" ref="M932">+MMULT(B932:K932,w)</f>
        <v>2.236180253149392E-3</v>
      </c>
      <c r="P932">
        <v>20070906</v>
      </c>
      <c r="Q932" s="113">
        <v>4.1999999999999997E-3</v>
      </c>
      <c r="R932" s="113">
        <v>-5.0000000000000001E-4</v>
      </c>
      <c r="S932" s="113">
        <v>-1.6000000000000001E-3</v>
      </c>
    </row>
    <row r="933" spans="1:19" x14ac:dyDescent="0.35">
      <c r="A933" s="110">
        <v>39332</v>
      </c>
      <c r="B933" s="112">
        <f>+LN(Prices!B930/Prices!B929)</f>
        <v>-1.6390455161040558E-2</v>
      </c>
      <c r="C933" s="113">
        <f>+LN(Prices!C930/Prices!C929)</f>
        <v>-2.4289966841309185E-2</v>
      </c>
      <c r="D933" s="113">
        <f>+LN(Prices!D930/Prices!D929)</f>
        <v>-1.6280885604137388E-2</v>
      </c>
      <c r="E933" s="113">
        <f>+LN(Prices!E930/Prices!E929)</f>
        <v>-1.8672376218284326E-2</v>
      </c>
      <c r="F933" s="113">
        <f>+LN(Prices!F930/Prices!F929)</f>
        <v>-1.0103244690648836E-2</v>
      </c>
      <c r="G933" s="113">
        <f>+LN(Prices!G930/Prices!G929)</f>
        <v>2.7754666720358535E-3</v>
      </c>
      <c r="H933" s="113">
        <f>+LN(Prices!H930/Prices!H929)</f>
        <v>-1.9797987473977659E-2</v>
      </c>
      <c r="I933" s="113">
        <f>+LN(Prices!I930/Prices!I929)</f>
        <v>-2.4248077181075883E-2</v>
      </c>
      <c r="J933" s="113">
        <f>+LN(Prices!J930/Prices!J929)</f>
        <v>-2.5833139095926275E-2</v>
      </c>
      <c r="K933" s="114">
        <f>+LN(Prices!K930/Prices!K929)</f>
        <v>-2.6351883408712622E-2</v>
      </c>
      <c r="L933" s="118">
        <f>+LN(Prices!L930/Prices!L929)</f>
        <v>-2.0379677385174357E-2</v>
      </c>
      <c r="M933" s="118">
        <f t="array" ref="M933">+MMULT(B933:K933,w)</f>
        <v>-1.7919254900307689E-2</v>
      </c>
      <c r="P933">
        <v>20070907</v>
      </c>
      <c r="Q933" s="113">
        <v>-1.7000000000000001E-2</v>
      </c>
      <c r="R933" s="113">
        <v>-2.8999999999999998E-3</v>
      </c>
      <c r="S933" s="113">
        <v>1.9E-3</v>
      </c>
    </row>
    <row r="934" spans="1:19" x14ac:dyDescent="0.35">
      <c r="A934" s="110">
        <v>39335</v>
      </c>
      <c r="B934" s="112">
        <f>+LN(Prices!B931/Prices!B930)</f>
        <v>1.4035791484197208E-3</v>
      </c>
      <c r="C934" s="113">
        <f>+LN(Prices!C931/Prices!C930)</f>
        <v>3.6804215273830536E-2</v>
      </c>
      <c r="D934" s="113">
        <f>+LN(Prices!D931/Prices!D930)</f>
        <v>-1.9550133922789294E-2</v>
      </c>
      <c r="E934" s="113">
        <f>+LN(Prices!E931/Prices!E930)</f>
        <v>4.9146987076469182E-4</v>
      </c>
      <c r="F934" s="113">
        <f>+LN(Prices!F931/Prices!F930)</f>
        <v>6.9562846980928709E-3</v>
      </c>
      <c r="G934" s="113">
        <f>+LN(Prices!G931/Prices!G930)</f>
        <v>-3.6121308413994295E-2</v>
      </c>
      <c r="H934" s="113">
        <f>+LN(Prices!H931/Prices!H930)</f>
        <v>-1.4059566753548422E-2</v>
      </c>
      <c r="I934" s="113">
        <f>+LN(Prices!I931/Prices!I930)</f>
        <v>-3.0002340794878502E-2</v>
      </c>
      <c r="J934" s="113">
        <f>+LN(Prices!J931/Prices!J930)</f>
        <v>2.5833139095926227E-2</v>
      </c>
      <c r="K934" s="114">
        <f>+LN(Prices!K931/Prices!K930)</f>
        <v>-4.7194957937753326E-3</v>
      </c>
      <c r="L934" s="118">
        <f>+LN(Prices!L931/Prices!L930)</f>
        <v>9.4422688874704053E-4</v>
      </c>
      <c r="M934" s="118">
        <f t="array" ref="M934">+MMULT(B934:K934,w)</f>
        <v>-3.2964157591951803E-3</v>
      </c>
      <c r="P934">
        <v>20070910</v>
      </c>
      <c r="Q934" s="113">
        <v>-2.7000000000000001E-3</v>
      </c>
      <c r="R934" s="113">
        <v>-5.1999999999999998E-3</v>
      </c>
      <c r="S934" s="113">
        <v>-1.8E-3</v>
      </c>
    </row>
    <row r="935" spans="1:19" x14ac:dyDescent="0.35">
      <c r="A935" s="110">
        <v>39336</v>
      </c>
      <c r="B935" s="112">
        <f>+LN(Prices!B932/Prices!B931)</f>
        <v>1.5679551509562937E-2</v>
      </c>
      <c r="C935" s="113">
        <f>+LN(Prices!C932/Prices!C931)</f>
        <v>-8.9661964090757881E-3</v>
      </c>
      <c r="D935" s="113">
        <f>+LN(Prices!D932/Prices!D931)</f>
        <v>1.7443539505659165E-2</v>
      </c>
      <c r="E935" s="113">
        <f>+LN(Prices!E932/Prices!E931)</f>
        <v>1.4277393634036416E-2</v>
      </c>
      <c r="F935" s="113">
        <f>+LN(Prices!F932/Prices!F931)</f>
        <v>1.3145742094083947E-2</v>
      </c>
      <c r="G935" s="113">
        <f>+LN(Prices!G932/Prices!G931)</f>
        <v>1.5398080111121881E-2</v>
      </c>
      <c r="H935" s="113">
        <f>+LN(Prices!H932/Prices!H931)</f>
        <v>3.4669195526648183E-2</v>
      </c>
      <c r="I935" s="113">
        <f>+LN(Prices!I932/Prices!I931)</f>
        <v>3.3164553535964966E-2</v>
      </c>
      <c r="J935" s="113">
        <f>+LN(Prices!J932/Prices!J931)</f>
        <v>2.3157092555981251E-3</v>
      </c>
      <c r="K935" s="114">
        <f>+LN(Prices!K932/Prices!K931)</f>
        <v>1.2151260491916428E-2</v>
      </c>
      <c r="L935" s="118">
        <f>+LN(Prices!L932/Prices!L931)</f>
        <v>1.4575435664164754E-2</v>
      </c>
      <c r="M935" s="118">
        <f t="array" ref="M935">+MMULT(B935:K935,w)</f>
        <v>1.4927882925551628E-2</v>
      </c>
      <c r="P935">
        <v>20070911</v>
      </c>
      <c r="Q935" s="113">
        <v>1.3500000000000002E-2</v>
      </c>
      <c r="R935" s="113">
        <v>4.0000000000000002E-4</v>
      </c>
      <c r="S935" s="113">
        <v>-4.0000000000000001E-3</v>
      </c>
    </row>
    <row r="936" spans="1:19" x14ac:dyDescent="0.35">
      <c r="A936" s="110">
        <v>39337</v>
      </c>
      <c r="B936" s="112">
        <f>+LN(Prices!B933/Prices!B932)</f>
        <v>0</v>
      </c>
      <c r="C936" s="113">
        <f>+LN(Prices!C933/Prices!C932)</f>
        <v>9.9885703425771355E-3</v>
      </c>
      <c r="D936" s="113">
        <f>+LN(Prices!D933/Prices!D932)</f>
        <v>-6.3465412939282696E-3</v>
      </c>
      <c r="E936" s="113">
        <f>+LN(Prices!E933/Prices!E932)</f>
        <v>3.9035127134832235E-3</v>
      </c>
      <c r="F936" s="113">
        <f>+LN(Prices!F933/Prices!F932)</f>
        <v>-1.188990695402938E-2</v>
      </c>
      <c r="G936" s="113">
        <f>+LN(Prices!G933/Prices!G932)</f>
        <v>-1.7699577099401086E-2</v>
      </c>
      <c r="H936" s="113">
        <f>+LN(Prices!H933/Prices!H932)</f>
        <v>1.1752641324600925E-2</v>
      </c>
      <c r="I936" s="113">
        <f>+LN(Prices!I933/Prices!I932)</f>
        <v>-3.6882399550633672E-3</v>
      </c>
      <c r="J936" s="113">
        <f>+LN(Prices!J933/Prices!J932)</f>
        <v>-1.0852819700807554E-2</v>
      </c>
      <c r="K936" s="114">
        <f>+LN(Prices!K933/Prices!K932)</f>
        <v>-7.8213293029876091E-3</v>
      </c>
      <c r="L936" s="118">
        <f>+LN(Prices!L933/Prices!L932)</f>
        <v>-1.0055455839020287E-5</v>
      </c>
      <c r="M936" s="118">
        <f t="array" ref="M936">+MMULT(B936:K936,w)</f>
        <v>-3.2653689925555983E-3</v>
      </c>
      <c r="P936">
        <v>20070912</v>
      </c>
      <c r="Q936" s="113">
        <v>-2.9999999999999997E-4</v>
      </c>
      <c r="R936" s="113">
        <v>-4.4000000000000003E-3</v>
      </c>
      <c r="S936" s="113">
        <v>-1.8E-3</v>
      </c>
    </row>
    <row r="937" spans="1:19" x14ac:dyDescent="0.35">
      <c r="A937" s="110">
        <v>39338</v>
      </c>
      <c r="B937" s="112">
        <f>+LN(Prices!B934/Prices!B933)</f>
        <v>7.9172453586597302E-3</v>
      </c>
      <c r="C937" s="113">
        <f>+LN(Prices!C934/Prices!C933)</f>
        <v>2.5567356481639961E-3</v>
      </c>
      <c r="D937" s="113">
        <f>+LN(Prices!D934/Prices!D933)</f>
        <v>6.7682153461388105E-3</v>
      </c>
      <c r="E937" s="113">
        <f>+LN(Prices!E934/Prices!E933)</f>
        <v>-4.3931693708710966E-3</v>
      </c>
      <c r="F937" s="113">
        <f>+LN(Prices!F934/Prices!F933)</f>
        <v>-8.5285188721191119E-3</v>
      </c>
      <c r="G937" s="113">
        <f>+LN(Prices!G934/Prices!G933)</f>
        <v>-1.1527378798082853E-3</v>
      </c>
      <c r="H937" s="113">
        <f>+LN(Prices!H934/Prices!H933)</f>
        <v>-4.5829515009286181E-4</v>
      </c>
      <c r="I937" s="113">
        <f>+LN(Prices!I934/Prices!I933)</f>
        <v>3.3749635833792535E-2</v>
      </c>
      <c r="J937" s="113">
        <f>+LN(Prices!J934/Prices!J933)</f>
        <v>-7.8247660582299108E-3</v>
      </c>
      <c r="K937" s="114">
        <f>+LN(Prices!K934/Prices!K933)</f>
        <v>-4.329931188928801E-3</v>
      </c>
      <c r="L937" s="118">
        <f>+LN(Prices!L934/Prices!L933)</f>
        <v>4.8500567789822565E-3</v>
      </c>
      <c r="M937" s="118">
        <f t="array" ref="M937">+MMULT(B937:K937,w)</f>
        <v>2.4304413666705006E-3</v>
      </c>
      <c r="P937">
        <v>20070913</v>
      </c>
      <c r="Q937" s="113">
        <v>6.8999999999999999E-3</v>
      </c>
      <c r="R937" s="113">
        <v>-6.6E-3</v>
      </c>
      <c r="S937" s="113">
        <v>1.7000000000000001E-3</v>
      </c>
    </row>
    <row r="938" spans="1:19" x14ac:dyDescent="0.35">
      <c r="A938" s="110">
        <v>39339</v>
      </c>
      <c r="B938" s="112">
        <f>+LN(Prices!B935/Prices!B934)</f>
        <v>-4.1222054298993161E-3</v>
      </c>
      <c r="C938" s="113">
        <f>+LN(Prices!C935/Prices!C934)</f>
        <v>1.1663727890490215E-2</v>
      </c>
      <c r="D938" s="113">
        <f>+LN(Prices!D935/Prices!D934)</f>
        <v>4.1698507403800218E-2</v>
      </c>
      <c r="E938" s="113">
        <f>+LN(Prices!E935/Prices!E934)</f>
        <v>-1.8755363365311185E-2</v>
      </c>
      <c r="F938" s="113">
        <f>+LN(Prices!F935/Prices!F934)</f>
        <v>1.5844669986183489E-3</v>
      </c>
      <c r="G938" s="113">
        <f>+LN(Prices!G935/Prices!G934)</f>
        <v>2.1677973824539135E-2</v>
      </c>
      <c r="H938" s="113">
        <f>+LN(Prices!H935/Prices!H934)</f>
        <v>5.8275889085626529E-3</v>
      </c>
      <c r="I938" s="113">
        <f>+LN(Prices!I935/Prices!I934)</f>
        <v>6.6170772354560104E-3</v>
      </c>
      <c r="J938" s="113">
        <f>+LN(Prices!J935/Prices!J934)</f>
        <v>-3.1471308430189616E-3</v>
      </c>
      <c r="K938" s="114">
        <f>+LN(Prices!K935/Prices!K934)</f>
        <v>-1.6708471767933383E-2</v>
      </c>
      <c r="L938" s="118">
        <f>+LN(Prices!L935/Prices!L934)</f>
        <v>1.0951506926613816E-3</v>
      </c>
      <c r="M938" s="118">
        <f t="array" ref="M938">+MMULT(B938:K938,w)</f>
        <v>4.6336170855303732E-3</v>
      </c>
      <c r="P938">
        <v>20070914</v>
      </c>
      <c r="Q938" s="113">
        <v>1E-3</v>
      </c>
      <c r="R938" s="113">
        <v>3.3E-3</v>
      </c>
      <c r="S938" s="113">
        <v>-8.0000000000000004E-4</v>
      </c>
    </row>
    <row r="939" spans="1:19" x14ac:dyDescent="0.35">
      <c r="A939" s="110">
        <v>39342</v>
      </c>
      <c r="B939" s="112">
        <f>+LN(Prices!B936/Prices!B935)</f>
        <v>-1.0908527517516552E-2</v>
      </c>
      <c r="C939" s="113">
        <f>+LN(Prices!C936/Prices!C935)</f>
        <v>-2.8832618332975206E-3</v>
      </c>
      <c r="D939" s="113">
        <f>+LN(Prices!D936/Prices!D935)</f>
        <v>8.8567406642027294E-3</v>
      </c>
      <c r="E939" s="113">
        <f>+LN(Prices!E936/Prices!E935)</f>
        <v>-2.4930979382705694E-3</v>
      </c>
      <c r="F939" s="113">
        <f>+LN(Prices!F936/Prices!F935)</f>
        <v>-1.9009661726237729E-3</v>
      </c>
      <c r="G939" s="113">
        <f>+LN(Prices!G936/Prices!G935)</f>
        <v>3.8200050068051737E-2</v>
      </c>
      <c r="H939" s="113">
        <f>+LN(Prices!H936/Prices!H935)</f>
        <v>-9.8466561546574887E-3</v>
      </c>
      <c r="I939" s="113">
        <f>+LN(Prices!I936/Prices!I935)</f>
        <v>-1.0966312751210348E-2</v>
      </c>
      <c r="J939" s="113">
        <f>+LN(Prices!J936/Prices!J935)</f>
        <v>1.175101653551895E-2</v>
      </c>
      <c r="K939" s="114">
        <f>+LN(Prices!K936/Prices!K935)</f>
        <v>-3.2137416257470917E-3</v>
      </c>
      <c r="L939" s="118">
        <f>+LN(Prices!L936/Prices!L935)</f>
        <v>-8.9059048942308743E-3</v>
      </c>
      <c r="M939" s="118">
        <f t="array" ref="M939">+MMULT(B939:K939,w)</f>
        <v>1.6595243274450074E-3</v>
      </c>
      <c r="P939">
        <v>20070917</v>
      </c>
      <c r="Q939" s="113">
        <v>-6.0000000000000001E-3</v>
      </c>
      <c r="R939" s="113">
        <v>-4.5000000000000005E-3</v>
      </c>
      <c r="S939" s="113">
        <v>0</v>
      </c>
    </row>
    <row r="940" spans="1:19" x14ac:dyDescent="0.35">
      <c r="A940" s="110">
        <v>39343</v>
      </c>
      <c r="B940" s="112">
        <f>+LN(Prices!B937/Prices!B936)</f>
        <v>7.1134875887562564E-3</v>
      </c>
      <c r="C940" s="113">
        <f>+LN(Prices!C937/Prices!C936)</f>
        <v>1.7970361645404873E-2</v>
      </c>
      <c r="D940" s="113">
        <f>+LN(Prices!D937/Prices!D936)</f>
        <v>4.3991272703945974E-3</v>
      </c>
      <c r="E940" s="113">
        <f>+LN(Prices!E937/Prices!E936)</f>
        <v>3.4848679123885909E-2</v>
      </c>
      <c r="F940" s="113">
        <f>+LN(Prices!F937/Prices!F936)</f>
        <v>1.6997087806183187E-2</v>
      </c>
      <c r="G940" s="113">
        <f>+LN(Prices!G937/Prices!G936)</f>
        <v>4.3577564355701842E-2</v>
      </c>
      <c r="H940" s="113">
        <f>+LN(Prices!H937/Prices!H936)</f>
        <v>2.0950327906156547E-2</v>
      </c>
      <c r="I940" s="113">
        <f>+LN(Prices!I937/Prices!I936)</f>
        <v>2.0307195368020545E-2</v>
      </c>
      <c r="J940" s="113">
        <f>+LN(Prices!J937/Prices!J936)</f>
        <v>3.519873696589302E-2</v>
      </c>
      <c r="K940" s="114">
        <f>+LN(Prices!K937/Prices!K936)</f>
        <v>2.2287216425619531E-2</v>
      </c>
      <c r="L940" s="118">
        <f>+LN(Prices!L937/Prices!L936)</f>
        <v>2.6026428910773093E-2</v>
      </c>
      <c r="M940" s="118">
        <f t="array" ref="M940">+MMULT(B940:K940,w)</f>
        <v>2.2364978445601633E-2</v>
      </c>
      <c r="P940">
        <v>20070918</v>
      </c>
      <c r="Q940" s="113">
        <v>2.8799999999999999E-2</v>
      </c>
      <c r="R940" s="113">
        <v>6.1999999999999998E-3</v>
      </c>
      <c r="S940" s="113">
        <v>1.7000000000000001E-3</v>
      </c>
    </row>
    <row r="941" spans="1:19" x14ac:dyDescent="0.35">
      <c r="A941" s="110">
        <v>39344</v>
      </c>
      <c r="B941" s="112">
        <f>+LN(Prices!B938/Prices!B937)</f>
        <v>-9.0300199138163041E-3</v>
      </c>
      <c r="C941" s="113">
        <f>+LN(Prices!C938/Prices!C937)</f>
        <v>-1.0660257587279498E-3</v>
      </c>
      <c r="D941" s="113">
        <f>+LN(Prices!D938/Prices!D937)</f>
        <v>9.1361112139516174E-3</v>
      </c>
      <c r="E941" s="113">
        <f>+LN(Prices!E938/Prices!E937)</f>
        <v>5.2905747986221573E-3</v>
      </c>
      <c r="F941" s="113">
        <f>+LN(Prices!F938/Prices!F937)</f>
        <v>1.5582767795366533E-3</v>
      </c>
      <c r="G941" s="113">
        <f>+LN(Prices!G938/Prices!G937)</f>
        <v>2.1096743325631436E-2</v>
      </c>
      <c r="H941" s="113">
        <f>+LN(Prices!H938/Prices!H937)</f>
        <v>2.8129413766146577E-3</v>
      </c>
      <c r="I941" s="113">
        <f>+LN(Prices!I938/Prices!I937)</f>
        <v>6.0123247274424555E-3</v>
      </c>
      <c r="J941" s="113">
        <f>+LN(Prices!J938/Prices!J937)</f>
        <v>-1.5151805020602333E-2</v>
      </c>
      <c r="K941" s="114">
        <f>+LN(Prices!K938/Prices!K937)</f>
        <v>1.0568948293044366E-2</v>
      </c>
      <c r="L941" s="118">
        <f>+LN(Prices!L938/Prices!L937)</f>
        <v>2.9386318498315469E-3</v>
      </c>
      <c r="M941" s="118">
        <f t="array" ref="M941">+MMULT(B941:K941,w)</f>
        <v>3.122806982169676E-3</v>
      </c>
      <c r="P941">
        <v>20070919</v>
      </c>
      <c r="Q941" s="113">
        <v>5.8999999999999999E-3</v>
      </c>
      <c r="R941" s="113">
        <v>6.0000000000000001E-3</v>
      </c>
      <c r="S941" s="113">
        <v>2E-3</v>
      </c>
    </row>
    <row r="942" spans="1:19" x14ac:dyDescent="0.35">
      <c r="A942" s="110">
        <v>39345</v>
      </c>
      <c r="B942" s="112">
        <f>+LN(Prices!B939/Prices!B938)</f>
        <v>-8.7535543870930262E-3</v>
      </c>
      <c r="C942" s="113">
        <f>+LN(Prices!C939/Prices!C938)</f>
        <v>-3.2731024950396555E-3</v>
      </c>
      <c r="D942" s="113">
        <f>+LN(Prices!D939/Prices!D938)</f>
        <v>0</v>
      </c>
      <c r="E942" s="113">
        <f>+LN(Prices!E939/Prices!E938)</f>
        <v>9.551286400258055E-3</v>
      </c>
      <c r="F942" s="113">
        <f>+LN(Prices!F939/Prices!F938)</f>
        <v>3.7320279916520645E-3</v>
      </c>
      <c r="G942" s="113">
        <f>+LN(Prices!G939/Prices!G938)</f>
        <v>-8.1800047119308071E-3</v>
      </c>
      <c r="H942" s="113">
        <f>+LN(Prices!H939/Prices!H938)</f>
        <v>7.2768303190020754E-3</v>
      </c>
      <c r="I942" s="113">
        <f>+LN(Prices!I939/Prices!I938)</f>
        <v>1.2408913251054077E-2</v>
      </c>
      <c r="J942" s="113">
        <f>+LN(Prices!J939/Prices!J938)</f>
        <v>1.8904154639152654E-2</v>
      </c>
      <c r="K942" s="114">
        <f>+LN(Prices!K939/Prices!K938)</f>
        <v>5.0482863815920053E-3</v>
      </c>
      <c r="L942" s="118">
        <f>+LN(Prices!L939/Prices!L938)</f>
        <v>-4.2955708827152189E-3</v>
      </c>
      <c r="M942" s="118">
        <f t="array" ref="M942">+MMULT(B942:K942,w)</f>
        <v>3.6714837388647443E-3</v>
      </c>
      <c r="P942">
        <v>20070920</v>
      </c>
      <c r="Q942" s="113">
        <v>-6.5000000000000006E-3</v>
      </c>
      <c r="R942" s="113">
        <v>-1.8E-3</v>
      </c>
      <c r="S942" s="113">
        <v>-2.7000000000000001E-3</v>
      </c>
    </row>
    <row r="943" spans="1:19" x14ac:dyDescent="0.35">
      <c r="A943" s="110">
        <v>39346</v>
      </c>
      <c r="B943" s="112">
        <f>+LN(Prices!B940/Prices!B939)</f>
        <v>8.0545934942415041E-3</v>
      </c>
      <c r="C943" s="113">
        <f>+LN(Prices!C940/Prices!C939)</f>
        <v>2.7003353575459656E-2</v>
      </c>
      <c r="D943" s="113">
        <f>+LN(Prices!D940/Prices!D939)</f>
        <v>2.9604868738541016E-2</v>
      </c>
      <c r="E943" s="113">
        <f>+LN(Prices!E940/Prices!E939)</f>
        <v>4.3483086224780143E-2</v>
      </c>
      <c r="F943" s="113">
        <f>+LN(Prices!F940/Prices!F939)</f>
        <v>2.7924533628281671E-3</v>
      </c>
      <c r="G943" s="113">
        <f>+LN(Prices!G940/Prices!G939)</f>
        <v>-1.4998988194780483E-2</v>
      </c>
      <c r="H943" s="113">
        <f>+LN(Prices!H940/Prices!H939)</f>
        <v>1.8237587549780793E-2</v>
      </c>
      <c r="I943" s="113">
        <f>+LN(Prices!I940/Prices!I939)</f>
        <v>7.1278466478728528E-3</v>
      </c>
      <c r="J943" s="113">
        <f>+LN(Prices!J940/Prices!J939)</f>
        <v>-8.2738343373963599E-3</v>
      </c>
      <c r="K943" s="114">
        <f>+LN(Prices!K940/Prices!K939)</f>
        <v>2.322903992846675E-3</v>
      </c>
      <c r="L943" s="118">
        <f>+LN(Prices!L940/Prices!L939)</f>
        <v>8.2654209203931062E-3</v>
      </c>
      <c r="M943" s="118">
        <f t="array" ref="M943">+MMULT(B943:K943,w)</f>
        <v>1.1535387105417396E-2</v>
      </c>
      <c r="P943">
        <v>20070921</v>
      </c>
      <c r="Q943" s="113">
        <v>4.3E-3</v>
      </c>
      <c r="R943" s="113">
        <v>-2.3999999999999998E-3</v>
      </c>
      <c r="S943" s="113">
        <v>-1.7000000000000001E-3</v>
      </c>
    </row>
    <row r="944" spans="1:19" x14ac:dyDescent="0.35">
      <c r="A944" s="110">
        <v>39349</v>
      </c>
      <c r="B944" s="112">
        <f>+LN(Prices!B941/Prices!B940)</f>
        <v>1.4898619432472395E-2</v>
      </c>
      <c r="C944" s="113">
        <f>+LN(Prices!C941/Prices!C940)</f>
        <v>2.8245900929371064E-2</v>
      </c>
      <c r="D944" s="113">
        <f>+LN(Prices!D941/Prices!D940)</f>
        <v>-1.2356303126762001E-2</v>
      </c>
      <c r="E944" s="113">
        <f>+LN(Prices!E941/Prices!E940)</f>
        <v>-8.455701574293201E-3</v>
      </c>
      <c r="F944" s="113">
        <f>+LN(Prices!F941/Prices!F940)</f>
        <v>-1.308837417836164E-2</v>
      </c>
      <c r="G944" s="113">
        <f>+LN(Prices!G941/Prices!G940)</f>
        <v>5.1975168980289976E-3</v>
      </c>
      <c r="H944" s="113">
        <f>+LN(Prices!H941/Prices!H940)</f>
        <v>1.4030356859033043E-2</v>
      </c>
      <c r="I944" s="113">
        <f>+LN(Prices!I941/Prices!I940)</f>
        <v>1.9643725235014207E-2</v>
      </c>
      <c r="J944" s="113">
        <f>+LN(Prices!J941/Prices!J940)</f>
        <v>1.7964554975298894E-2</v>
      </c>
      <c r="K944" s="114">
        <f>+LN(Prices!K941/Prices!K940)</f>
        <v>4.2430823053713545E-3</v>
      </c>
      <c r="L944" s="118">
        <f>+LN(Prices!L941/Prices!L940)</f>
        <v>3.7840370667216795E-3</v>
      </c>
      <c r="M944" s="118">
        <f t="array" ref="M944">+MMULT(B944:K944,w)</f>
        <v>7.0323377755173114E-3</v>
      </c>
      <c r="P944">
        <v>20070924</v>
      </c>
      <c r="Q944" s="113">
        <v>-5.6000000000000008E-3</v>
      </c>
      <c r="R944" s="113">
        <v>-4.1999999999999997E-3</v>
      </c>
      <c r="S944" s="113">
        <v>-5.1999999999999998E-3</v>
      </c>
    </row>
    <row r="945" spans="1:19" x14ac:dyDescent="0.35">
      <c r="A945" s="110">
        <v>39350</v>
      </c>
      <c r="B945" s="112">
        <f>+LN(Prices!B942/Prices!B941)</f>
        <v>1.6369518422467335E-2</v>
      </c>
      <c r="C945" s="113">
        <f>+LN(Prices!C942/Prices!C941)</f>
        <v>3.2513264472180746E-2</v>
      </c>
      <c r="D945" s="113">
        <f>+LN(Prices!D942/Prices!D941)</f>
        <v>2.9860621838718304E-2</v>
      </c>
      <c r="E945" s="113">
        <f>+LN(Prices!E942/Prices!E941)</f>
        <v>6.8615783644052023E-3</v>
      </c>
      <c r="F945" s="113">
        <f>+LN(Prices!F942/Prices!F941)</f>
        <v>1.7411120653283492E-2</v>
      </c>
      <c r="G945" s="113">
        <f>+LN(Prices!G942/Prices!G941)</f>
        <v>8.5411687939271494E-2</v>
      </c>
      <c r="H945" s="113">
        <f>+LN(Prices!H942/Prices!H941)</f>
        <v>9.5663652107015398E-3</v>
      </c>
      <c r="I945" s="113">
        <f>+LN(Prices!I942/Prices!I941)</f>
        <v>-2.1597637527761464E-3</v>
      </c>
      <c r="J945" s="113">
        <f>+LN(Prices!J942/Prices!J941)</f>
        <v>2.4185861937039761E-2</v>
      </c>
      <c r="K945" s="114">
        <f>+LN(Prices!K942/Prices!K941)</f>
        <v>-3.4667450254825634E-3</v>
      </c>
      <c r="L945" s="118">
        <f>+LN(Prices!L942/Prices!L941)</f>
        <v>9.4725532200784016E-3</v>
      </c>
      <c r="M945" s="118">
        <f t="array" ref="M945">+MMULT(B945:K945,w)</f>
        <v>2.165535100598092E-2</v>
      </c>
      <c r="P945">
        <v>20070925</v>
      </c>
      <c r="Q945" s="113">
        <v>-2.9999999999999997E-4</v>
      </c>
      <c r="R945" s="113">
        <v>-3.0999999999999999E-3</v>
      </c>
      <c r="S945" s="113">
        <v>-4.4000000000000003E-3</v>
      </c>
    </row>
    <row r="946" spans="1:19" x14ac:dyDescent="0.35">
      <c r="A946" s="110">
        <v>39351</v>
      </c>
      <c r="B946" s="112">
        <f>+LN(Prices!B943/Prices!B942)</f>
        <v>-2.0270751840797824E-3</v>
      </c>
      <c r="C946" s="113">
        <f>+LN(Prices!C943/Prices!C942)</f>
        <v>-2.6798639060517061E-3</v>
      </c>
      <c r="D946" s="113">
        <f>+LN(Prices!D943/Prices!D942)</f>
        <v>7.1453172738326701E-3</v>
      </c>
      <c r="E946" s="113">
        <f>+LN(Prices!E943/Prices!E942)</f>
        <v>-7.7813145133911396E-3</v>
      </c>
      <c r="F946" s="113">
        <f>+LN(Prices!F943/Prices!F942)</f>
        <v>1.6817589359639958E-2</v>
      </c>
      <c r="G946" s="113">
        <f>+LN(Prices!G943/Prices!G942)</f>
        <v>4.33129399901752E-2</v>
      </c>
      <c r="H946" s="113">
        <f>+LN(Prices!H943/Prices!H942)</f>
        <v>-5.3501686579294594E-4</v>
      </c>
      <c r="I946" s="113">
        <f>+LN(Prices!I943/Prices!I942)</f>
        <v>1.6466850652431923E-2</v>
      </c>
      <c r="J946" s="113">
        <f>+LN(Prices!J943/Prices!J942)</f>
        <v>-4.3541433086205028E-3</v>
      </c>
      <c r="K946" s="114">
        <f>+LN(Prices!K943/Prices!K942)</f>
        <v>7.6604207280536838E-4</v>
      </c>
      <c r="L946" s="118">
        <f>+LN(Prices!L943/Prices!L942)</f>
        <v>5.545953075197097E-3</v>
      </c>
      <c r="M946" s="118">
        <f t="array" ref="M946">+MMULT(B946:K946,w)</f>
        <v>6.7131325570949042E-3</v>
      </c>
      <c r="P946">
        <v>20070926</v>
      </c>
      <c r="Q946" s="113">
        <v>6.0000000000000001E-3</v>
      </c>
      <c r="R946" s="113">
        <v>1.2999999999999999E-3</v>
      </c>
      <c r="S946" s="113">
        <v>-7.000000000000001E-4</v>
      </c>
    </row>
    <row r="947" spans="1:19" x14ac:dyDescent="0.35">
      <c r="A947" s="110">
        <v>39352</v>
      </c>
      <c r="B947" s="112">
        <f>+LN(Prices!B944/Prices!B943)</f>
        <v>-3.4159525313823182E-4</v>
      </c>
      <c r="C947" s="113">
        <f>+LN(Prices!C944/Prices!C943)</f>
        <v>1.125798144265697E-2</v>
      </c>
      <c r="D947" s="113">
        <f>+LN(Prices!D944/Prices!D943)</f>
        <v>-1.6235961708755322E-2</v>
      </c>
      <c r="E947" s="113">
        <f>+LN(Prices!E944/Prices!E943)</f>
        <v>-6.4521995080571715E-3</v>
      </c>
      <c r="F947" s="113">
        <f>+LN(Prices!F944/Prices!F943)</f>
        <v>7.2410366425449584E-3</v>
      </c>
      <c r="G947" s="113">
        <f>+LN(Prices!G944/Prices!G943)</f>
        <v>-2.6791440755090164E-2</v>
      </c>
      <c r="H947" s="113">
        <f>+LN(Prices!H944/Prices!H943)</f>
        <v>-5.3530326207338686E-4</v>
      </c>
      <c r="I947" s="113">
        <f>+LN(Prices!I944/Prices!I943)</f>
        <v>-2.3722610824531188E-4</v>
      </c>
      <c r="J947" s="113">
        <f>+LN(Prices!J944/Prices!J943)</f>
        <v>-3.477968006429253E-2</v>
      </c>
      <c r="K947" s="114">
        <f>+LN(Prices!K944/Prices!K943)</f>
        <v>-5.8035421497725122E-3</v>
      </c>
      <c r="L947" s="118">
        <f>+LN(Prices!L944/Prices!L943)</f>
        <v>3.8281720534910262E-3</v>
      </c>
      <c r="M947" s="118">
        <f t="array" ref="M947">+MMULT(B947:K947,w)</f>
        <v>-7.2677930724222694E-3</v>
      </c>
      <c r="P947">
        <v>20070927</v>
      </c>
      <c r="Q947" s="113">
        <v>4.3E-3</v>
      </c>
      <c r="R947" s="113">
        <v>2.0999999999999999E-3</v>
      </c>
      <c r="S947" s="113">
        <v>-1.1000000000000001E-3</v>
      </c>
    </row>
    <row r="948" spans="1:19" x14ac:dyDescent="0.35">
      <c r="A948" s="110">
        <v>39353</v>
      </c>
      <c r="B948" s="112">
        <f>+LN(Prices!B945/Prices!B944)</f>
        <v>-1.0174393178939167E-3</v>
      </c>
      <c r="C948" s="113">
        <f>+LN(Prices!C945/Prices!C944)</f>
        <v>-6.6868140859578287E-3</v>
      </c>
      <c r="D948" s="113">
        <f>+LN(Prices!D945/Prices!D944)</f>
        <v>2.1558848628705156E-2</v>
      </c>
      <c r="E948" s="113">
        <f>+LN(Prices!E945/Prices!E944)</f>
        <v>9.2568690137316144E-4</v>
      </c>
      <c r="F948" s="113">
        <f>+LN(Prices!F945/Prices!F944)</f>
        <v>-3.0151390634526342E-3</v>
      </c>
      <c r="G948" s="113">
        <f>+LN(Prices!G945/Prices!G944)</f>
        <v>-2.8973767415286716E-2</v>
      </c>
      <c r="H948" s="113">
        <f>+LN(Prices!H945/Prices!H944)</f>
        <v>-2.4660924951934427E-3</v>
      </c>
      <c r="I948" s="113">
        <f>+LN(Prices!I945/Prices!I944)</f>
        <v>7.1150956277858332E-4</v>
      </c>
      <c r="J948" s="113">
        <f>+LN(Prices!J945/Prices!J944)</f>
        <v>-6.0423144559625863E-3</v>
      </c>
      <c r="K948" s="114">
        <f>+LN(Prices!K945/Prices!K944)</f>
        <v>3.8727680277569486E-3</v>
      </c>
      <c r="L948" s="118">
        <f>+LN(Prices!L945/Prices!L944)</f>
        <v>-2.5217923812067815E-3</v>
      </c>
      <c r="M948" s="118">
        <f t="array" ref="M948">+MMULT(B948:K948,w)</f>
        <v>-2.1132753713133277E-3</v>
      </c>
      <c r="P948">
        <v>20070928</v>
      </c>
      <c r="Q948" s="113">
        <v>-3.7000000000000002E-3</v>
      </c>
      <c r="R948" s="113">
        <v>-5.1999999999999998E-3</v>
      </c>
      <c r="S948" s="113">
        <v>2.0000000000000001E-4</v>
      </c>
    </row>
    <row r="949" spans="1:19" x14ac:dyDescent="0.35">
      <c r="A949" s="110">
        <v>39356</v>
      </c>
      <c r="B949" s="112">
        <f>+LN(Prices!B946/Prices!B945)</f>
        <v>1.0474568992906103E-2</v>
      </c>
      <c r="C949" s="113">
        <f>+LN(Prices!C946/Prices!C945)</f>
        <v>1.8521159644368533E-2</v>
      </c>
      <c r="D949" s="113">
        <f>+LN(Prices!D946/Prices!D945)</f>
        <v>7.3271006169193294E-3</v>
      </c>
      <c r="E949" s="113">
        <f>+LN(Prices!E946/Prices!E945)</f>
        <v>1.4671631769587771E-2</v>
      </c>
      <c r="F949" s="113">
        <f>+LN(Prices!F946/Prices!F945)</f>
        <v>-4.2292190271772251E-3</v>
      </c>
      <c r="G949" s="113">
        <f>+LN(Prices!G946/Prices!G945)</f>
        <v>2.2397886509129675E-2</v>
      </c>
      <c r="H949" s="113">
        <f>+LN(Prices!H946/Prices!H945)</f>
        <v>2.7873088371598029E-3</v>
      </c>
      <c r="I949" s="113">
        <f>+LN(Prices!I946/Prices!I945)</f>
        <v>-4.0305737132957367E-3</v>
      </c>
      <c r="J949" s="113">
        <f>+LN(Prices!J946/Prices!J945)</f>
        <v>2.2701485345392992E-3</v>
      </c>
      <c r="K949" s="114">
        <f>+LN(Prices!K946/Prices!K945)</f>
        <v>1.9565899050813969E-2</v>
      </c>
      <c r="L949" s="118">
        <f>+LN(Prices!L946/Prices!L945)</f>
        <v>1.2290795584379956E-2</v>
      </c>
      <c r="M949" s="118">
        <f t="array" ref="M949">+MMULT(B949:K949,w)</f>
        <v>8.9755911214951523E-3</v>
      </c>
      <c r="P949">
        <v>20071001</v>
      </c>
      <c r="Q949" s="113">
        <v>1.37E-2</v>
      </c>
      <c r="R949" s="113">
        <v>8.3000000000000001E-3</v>
      </c>
      <c r="S949" s="113">
        <v>5.0000000000000001E-4</v>
      </c>
    </row>
    <row r="950" spans="1:19" x14ac:dyDescent="0.35">
      <c r="A950" s="110">
        <v>39357</v>
      </c>
      <c r="B950" s="112">
        <f>+LN(Prices!B947/Prices!B946)</f>
        <v>-2.3599019156019898E-3</v>
      </c>
      <c r="C950" s="113">
        <f>+LN(Prices!C947/Prices!C946)</f>
        <v>1.3411407885920717E-2</v>
      </c>
      <c r="D950" s="113">
        <f>+LN(Prices!D947/Prices!D946)</f>
        <v>-3.4230242694263083E-3</v>
      </c>
      <c r="E950" s="113">
        <f>+LN(Prices!E947/Prices!E946)</f>
        <v>-5.4712391882593006E-3</v>
      </c>
      <c r="F950" s="113">
        <f>+LN(Prices!F947/Prices!F946)</f>
        <v>6.0432191609527408E-4</v>
      </c>
      <c r="G950" s="113">
        <f>+LN(Prices!G947/Prices!G946)</f>
        <v>-9.4295150787023602E-4</v>
      </c>
      <c r="H950" s="113">
        <f>+LN(Prices!H947/Prices!H946)</f>
        <v>-1.1304421398462708E-2</v>
      </c>
      <c r="I950" s="113">
        <f>+LN(Prices!I947/Prices!I946)</f>
        <v>-2.6192257463795894E-3</v>
      </c>
      <c r="J950" s="113">
        <f>+LN(Prices!J947/Prices!J946)</f>
        <v>-2.2701485345391855E-3</v>
      </c>
      <c r="K950" s="114">
        <f>+LN(Prices!K947/Prices!K946)</f>
        <v>3.4279022050483357E-4</v>
      </c>
      <c r="L950" s="118">
        <f>+LN(Prices!L947/Prices!L946)</f>
        <v>-5.102932879593818E-4</v>
      </c>
      <c r="M950" s="118">
        <f t="array" ref="M950">+MMULT(B950:K950,w)</f>
        <v>-1.4032392538018495E-3</v>
      </c>
      <c r="P950">
        <v>20071002</v>
      </c>
      <c r="Q950" s="113">
        <v>1.1000000000000001E-3</v>
      </c>
      <c r="R950" s="113">
        <v>6.6E-3</v>
      </c>
      <c r="S950" s="113">
        <v>8.0000000000000004E-4</v>
      </c>
    </row>
    <row r="951" spans="1:19" x14ac:dyDescent="0.35">
      <c r="A951" s="110">
        <v>39358</v>
      </c>
      <c r="B951" s="112">
        <f>+LN(Prices!B948/Prices!B947)</f>
        <v>-8.3681825944151664E-3</v>
      </c>
      <c r="C951" s="113">
        <f>+LN(Prices!C948/Prices!C947)</f>
        <v>-3.3500089489519325E-3</v>
      </c>
      <c r="D951" s="113">
        <f>+LN(Prices!D948/Prices!D947)</f>
        <v>8.1308772812231627E-3</v>
      </c>
      <c r="E951" s="113">
        <f>+LN(Prices!E948/Prices!E947)</f>
        <v>-1.3015831666933816E-2</v>
      </c>
      <c r="F951" s="113">
        <f>+LN(Prices!F948/Prices!F947)</f>
        <v>-1.710450621466051E-2</v>
      </c>
      <c r="G951" s="113">
        <f>+LN(Prices!G948/Prices!G947)</f>
        <v>-5.6764580048051906E-3</v>
      </c>
      <c r="H951" s="113">
        <f>+LN(Prices!H948/Prices!H947)</f>
        <v>1.0280551726548741E-3</v>
      </c>
      <c r="I951" s="113">
        <f>+LN(Prices!I948/Prices!I947)</f>
        <v>6.8841936051566499E-3</v>
      </c>
      <c r="J951" s="113">
        <f>+LN(Prices!J948/Prices!J947)</f>
        <v>2.2701485345392992E-3</v>
      </c>
      <c r="K951" s="114">
        <f>+LN(Prices!K948/Prices!K947)</f>
        <v>-2.184319849484434E-2</v>
      </c>
      <c r="L951" s="118">
        <f>+LN(Prices!L948/Prices!L947)</f>
        <v>-6.1058759466632445E-3</v>
      </c>
      <c r="M951" s="118">
        <f t="array" ref="M951">+MMULT(B951:K951,w)</f>
        <v>-5.1044911331036974E-3</v>
      </c>
      <c r="P951">
        <v>20071003</v>
      </c>
      <c r="Q951" s="113">
        <v>-4.7999999999999996E-3</v>
      </c>
      <c r="R951" s="113">
        <v>-1.8E-3</v>
      </c>
      <c r="S951" s="113">
        <v>-1.8E-3</v>
      </c>
    </row>
    <row r="952" spans="1:19" x14ac:dyDescent="0.35">
      <c r="A952" s="110">
        <v>39359</v>
      </c>
      <c r="B952" s="112">
        <f>+LN(Prices!B949/Prices!B948)</f>
        <v>8.7033727780772632E-3</v>
      </c>
      <c r="C952" s="113">
        <f>+LN(Prices!C949/Prices!C948)</f>
        <v>-1.069714333263215E-2</v>
      </c>
      <c r="D952" s="113">
        <f>+LN(Prices!D949/Prices!D948)</f>
        <v>-6.4435957492525351E-4</v>
      </c>
      <c r="E952" s="113">
        <f>+LN(Prices!E949/Prices!E948)</f>
        <v>8.8817662051999761E-3</v>
      </c>
      <c r="F952" s="113">
        <f>+LN(Prices!F949/Prices!F948)</f>
        <v>-9.2918523245196314E-3</v>
      </c>
      <c r="G952" s="113">
        <f>+LN(Prices!G949/Prices!G948)</f>
        <v>2.8422567689300737E-3</v>
      </c>
      <c r="H952" s="113">
        <f>+LN(Prices!H949/Prices!H948)</f>
        <v>-2.1113615292749073E-3</v>
      </c>
      <c r="I952" s="113">
        <f>+LN(Prices!I949/Prices!I948)</f>
        <v>1.199499220109441E-2</v>
      </c>
      <c r="J952" s="113">
        <f>+LN(Prices!J949/Prices!J948)</f>
        <v>9.0294067193941573E-3</v>
      </c>
      <c r="K952" s="114">
        <f>+LN(Prices!K949/Prices!K948)</f>
        <v>-8.1680164132293294E-3</v>
      </c>
      <c r="L952" s="118">
        <f>+LN(Prices!L949/Prices!L948)</f>
        <v>1.2118131869277111E-3</v>
      </c>
      <c r="M952" s="118">
        <f t="array" ref="M952">+MMULT(B952:K952,w)</f>
        <v>1.0539061498114608E-3</v>
      </c>
      <c r="P952">
        <v>20071004</v>
      </c>
      <c r="Q952" s="113">
        <v>1.8E-3</v>
      </c>
      <c r="R952" s="113">
        <v>-2.9999999999999997E-4</v>
      </c>
      <c r="S952" s="113">
        <v>1.7000000000000001E-3</v>
      </c>
    </row>
    <row r="953" spans="1:19" x14ac:dyDescent="0.35">
      <c r="A953" s="110">
        <v>39360</v>
      </c>
      <c r="B953" s="112">
        <f>+LN(Prices!B950/Prices!B949)</f>
        <v>4.367140775338103E-3</v>
      </c>
      <c r="C953" s="113">
        <f>+LN(Prices!C950/Prices!C949)</f>
        <v>3.2803195085817936E-2</v>
      </c>
      <c r="D953" s="113">
        <f>+LN(Prices!D950/Prices!D949)</f>
        <v>2.6536126306520112E-2</v>
      </c>
      <c r="E953" s="113">
        <f>+LN(Prices!E950/Prices!E949)</f>
        <v>1.9066935556693029E-2</v>
      </c>
      <c r="F953" s="113">
        <f>+LN(Prices!F950/Prices!F949)</f>
        <v>1.5401881819311484E-2</v>
      </c>
      <c r="G953" s="113">
        <f>+LN(Prices!G950/Prices!G949)</f>
        <v>3.9875472916224237E-2</v>
      </c>
      <c r="H953" s="113">
        <f>+LN(Prices!H950/Prices!H949)</f>
        <v>1.2601814675189801E-2</v>
      </c>
      <c r="I953" s="113">
        <f>+LN(Prices!I950/Prices!I949)</f>
        <v>1.3466421642681171E-2</v>
      </c>
      <c r="J953" s="113">
        <f>+LN(Prices!J950/Prices!J949)</f>
        <v>2.0756860862182848E-2</v>
      </c>
      <c r="K953" s="114">
        <f>+LN(Prices!K950/Prices!K949)</f>
        <v>-2.3474304463494047E-3</v>
      </c>
      <c r="L953" s="118">
        <f>+LN(Prices!L950/Prices!L949)</f>
        <v>2.0732876979002661E-2</v>
      </c>
      <c r="M953" s="118">
        <f t="array" ref="M953">+MMULT(B953:K953,w)</f>
        <v>1.8252841919360937E-2</v>
      </c>
      <c r="P953">
        <v>20071005</v>
      </c>
      <c r="Q953" s="113">
        <v>1.1000000000000001E-2</v>
      </c>
      <c r="R953" s="113">
        <v>6.3E-3</v>
      </c>
      <c r="S953" s="113">
        <v>-7.000000000000001E-4</v>
      </c>
    </row>
    <row r="954" spans="1:19" x14ac:dyDescent="0.35">
      <c r="A954" s="110">
        <v>39363</v>
      </c>
      <c r="B954" s="112">
        <f>+LN(Prices!B951/Prices!B950)</f>
        <v>0</v>
      </c>
      <c r="C954" s="113">
        <f>+LN(Prices!C951/Prices!C950)</f>
        <v>3.9231934494589386E-2</v>
      </c>
      <c r="D954" s="113">
        <f>+LN(Prices!D951/Prices!D950)</f>
        <v>6.0754592822409529E-3</v>
      </c>
      <c r="E954" s="113">
        <f>+LN(Prices!E951/Prices!E950)</f>
        <v>1.4820888035973461E-2</v>
      </c>
      <c r="F954" s="113">
        <f>+LN(Prices!F951/Prices!F950)</f>
        <v>1.8642771771394614E-3</v>
      </c>
      <c r="G954" s="113">
        <f>+LN(Prices!G951/Prices!G950)</f>
        <v>1.2198027910960344E-2</v>
      </c>
      <c r="H954" s="113">
        <f>+LN(Prices!H951/Prices!H950)</f>
        <v>2.5571976686789004E-2</v>
      </c>
      <c r="I954" s="113">
        <f>+LN(Prices!I951/Prices!I950)</f>
        <v>-1.3700652819395288E-2</v>
      </c>
      <c r="J954" s="113">
        <f>+LN(Prices!J951/Prices!J950)</f>
        <v>0</v>
      </c>
      <c r="K954" s="114">
        <f>+LN(Prices!K951/Prices!K950)</f>
        <v>4.6844696449197983E-3</v>
      </c>
      <c r="L954" s="118">
        <f>+LN(Prices!L951/Prices!L950)</f>
        <v>6.3020011813109209E-3</v>
      </c>
      <c r="M954" s="118">
        <f t="array" ref="M954">+MMULT(B954:K954,w)</f>
        <v>9.0746380413217129E-3</v>
      </c>
      <c r="P954">
        <v>20071008</v>
      </c>
      <c r="Q954" s="113">
        <v>-2.7000000000000001E-3</v>
      </c>
      <c r="R954" s="113">
        <v>-1.9E-3</v>
      </c>
      <c r="S954" s="113">
        <v>-2.8999999999999998E-3</v>
      </c>
    </row>
    <row r="955" spans="1:19" x14ac:dyDescent="0.35">
      <c r="A955" s="110">
        <v>39364</v>
      </c>
      <c r="B955" s="112">
        <f>+LN(Prices!B952/Prices!B951)</f>
        <v>8.6696029076901542E-3</v>
      </c>
      <c r="C955" s="113">
        <f>+LN(Prices!C952/Prices!C951)</f>
        <v>-2.9810963640980063E-4</v>
      </c>
      <c r="D955" s="113">
        <f>+LN(Prices!D952/Prices!D951)</f>
        <v>1.1340091995648512E-2</v>
      </c>
      <c r="E955" s="113">
        <f>+LN(Prices!E952/Prices!E951)</f>
        <v>3.324600171084136E-3</v>
      </c>
      <c r="F955" s="113">
        <f>+LN(Prices!F952/Prices!F951)</f>
        <v>1.1249079750021531E-2</v>
      </c>
      <c r="G955" s="113">
        <f>+LN(Prices!G952/Prices!G951)</f>
        <v>2.3081361988316708E-2</v>
      </c>
      <c r="H955" s="113">
        <f>+LN(Prices!H952/Prices!H951)</f>
        <v>-5.5028542305359095E-3</v>
      </c>
      <c r="I955" s="113">
        <f>+LN(Prices!I952/Prices!I951)</f>
        <v>-2.7807484816490106E-3</v>
      </c>
      <c r="J955" s="113">
        <f>+LN(Prices!J952/Prices!J951)</f>
        <v>1.1670446096768988E-2</v>
      </c>
      <c r="K955" s="114">
        <f>+LN(Prices!K952/Prices!K951)</f>
        <v>6.9882440548935413E-3</v>
      </c>
      <c r="L955" s="118">
        <f>+LN(Prices!L952/Prices!L951)</f>
        <v>3.668272667591033E-3</v>
      </c>
      <c r="M955" s="118">
        <f t="array" ref="M955">+MMULT(B955:K955,w)</f>
        <v>6.7741714615828872E-3</v>
      </c>
      <c r="P955">
        <v>20071009</v>
      </c>
      <c r="Q955" s="113">
        <v>7.8000000000000005E-3</v>
      </c>
      <c r="R955" s="113">
        <v>-2.3999999999999998E-3</v>
      </c>
      <c r="S955" s="113">
        <v>-1.1000000000000001E-3</v>
      </c>
    </row>
    <row r="956" spans="1:19" x14ac:dyDescent="0.35">
      <c r="A956" s="110">
        <v>39365</v>
      </c>
      <c r="B956" s="112">
        <f>+LN(Prices!B953/Prices!B952)</f>
        <v>4.314619792829268E-3</v>
      </c>
      <c r="C956" s="113">
        <f>+LN(Prices!C953/Prices!C952)</f>
        <v>-6.3956442742030004E-3</v>
      </c>
      <c r="D956" s="113">
        <f>+LN(Prices!D953/Prices!D952)</f>
        <v>-3.4902230042717445E-4</v>
      </c>
      <c r="E956" s="113">
        <f>+LN(Prices!E953/Prices!E952)</f>
        <v>1.4726523640923113E-2</v>
      </c>
      <c r="F956" s="113">
        <f>+LN(Prices!F953/Prices!F952)</f>
        <v>5.7273054980346615E-3</v>
      </c>
      <c r="G956" s="113">
        <f>+LN(Prices!G953/Prices!G952)</f>
        <v>2.7268514911978479E-2</v>
      </c>
      <c r="H956" s="113">
        <f>+LN(Prices!H953/Prices!H952)</f>
        <v>-6.9900907830156627E-3</v>
      </c>
      <c r="I956" s="113">
        <f>+LN(Prices!I953/Prices!I952)</f>
        <v>-8.2691754422471904E-3</v>
      </c>
      <c r="J956" s="113">
        <f>+LN(Prices!J953/Prices!J952)</f>
        <v>1.6541189801233654E-2</v>
      </c>
      <c r="K956" s="114">
        <f>+LN(Prices!K953/Prices!K952)</f>
        <v>1.5490290104739819E-3</v>
      </c>
      <c r="L956" s="118">
        <f>+LN(Prices!L953/Prices!L952)</f>
        <v>2.6539794198507244E-3</v>
      </c>
      <c r="M956" s="118">
        <f t="array" ref="M956">+MMULT(B956:K956,w)</f>
        <v>4.8123249855580143E-3</v>
      </c>
      <c r="P956">
        <v>20071010</v>
      </c>
      <c r="Q956" s="113">
        <v>-1.2999999999999999E-3</v>
      </c>
      <c r="R956" s="113">
        <v>-1E-4</v>
      </c>
      <c r="S956" s="113">
        <v>-4.3E-3</v>
      </c>
    </row>
    <row r="957" spans="1:19" x14ac:dyDescent="0.35">
      <c r="A957" s="110">
        <v>39366</v>
      </c>
      <c r="B957" s="112">
        <f>+LN(Prices!B954/Prices!B953)</f>
        <v>-1.0639341776376977E-2</v>
      </c>
      <c r="C957" s="113">
        <f>+LN(Prices!C954/Prices!C953)</f>
        <v>-2.7717601057356336E-2</v>
      </c>
      <c r="D957" s="113">
        <f>+LN(Prices!D954/Prices!D953)</f>
        <v>-2.5353973695582961E-2</v>
      </c>
      <c r="E957" s="113">
        <f>+LN(Prices!E954/Prices!E953)</f>
        <v>-2.0273680384584533E-2</v>
      </c>
      <c r="F957" s="113">
        <f>+LN(Prices!F954/Prices!F953)</f>
        <v>-1.4226557470242564E-2</v>
      </c>
      <c r="G957" s="113">
        <f>+LN(Prices!G954/Prices!G953)</f>
        <v>-2.201686170416722E-2</v>
      </c>
      <c r="H957" s="113">
        <f>+LN(Prices!H954/Prices!H953)</f>
        <v>-5.7842208554129186E-2</v>
      </c>
      <c r="I957" s="113">
        <f>+LN(Prices!I954/Prices!I953)</f>
        <v>-1.9817318140143387E-2</v>
      </c>
      <c r="J957" s="113">
        <f>+LN(Prices!J954/Prices!J953)</f>
        <v>-1.5816289443284892E-2</v>
      </c>
      <c r="K957" s="114">
        <f>+LN(Prices!K954/Prices!K953)</f>
        <v>-1.7538083484112378E-2</v>
      </c>
      <c r="L957" s="118">
        <f>+LN(Prices!L954/Prices!L953)</f>
        <v>-1.6702952063210201E-2</v>
      </c>
      <c r="M957" s="118">
        <f t="array" ref="M957">+MMULT(B957:K957,w)</f>
        <v>-2.3124191570998043E-2</v>
      </c>
      <c r="P957">
        <v>20071011</v>
      </c>
      <c r="Q957" s="113">
        <v>-5.7999999999999996E-3</v>
      </c>
      <c r="R957" s="113">
        <v>-6.5000000000000006E-3</v>
      </c>
      <c r="S957" s="113">
        <v>6.5000000000000006E-3</v>
      </c>
    </row>
    <row r="958" spans="1:19" x14ac:dyDescent="0.35">
      <c r="A958" s="110">
        <v>39367</v>
      </c>
      <c r="B958" s="112">
        <f>+LN(Prices!B955/Prices!B954)</f>
        <v>8.6533139628977018E-3</v>
      </c>
      <c r="C958" s="113">
        <f>+LN(Prices!C955/Prices!C954)</f>
        <v>3.0493777096000294E-2</v>
      </c>
      <c r="D958" s="113">
        <f>+LN(Prices!D955/Prices!D954)</f>
        <v>2.9576358575431276E-2</v>
      </c>
      <c r="E958" s="113">
        <f>+LN(Prices!E955/Prices!E954)</f>
        <v>-8.8758861166633339E-4</v>
      </c>
      <c r="F958" s="113">
        <f>+LN(Prices!F955/Prices!F954)</f>
        <v>3.6547140087202523E-3</v>
      </c>
      <c r="G958" s="113">
        <f>+LN(Prices!G955/Prices!G954)</f>
        <v>3.920719463745604E-3</v>
      </c>
      <c r="H958" s="113">
        <f>+LN(Prices!H955/Prices!H954)</f>
        <v>3.3352934680546044E-2</v>
      </c>
      <c r="I958" s="113">
        <f>+LN(Prices!I955/Prices!I954)</f>
        <v>1.6501087176964874E-2</v>
      </c>
      <c r="J958" s="113">
        <f>+LN(Prices!J955/Prices!J954)</f>
        <v>1.0093813169218686E-2</v>
      </c>
      <c r="K958" s="114">
        <f>+LN(Prices!K955/Prices!K954)</f>
        <v>4.7046855206899054E-3</v>
      </c>
      <c r="L958" s="118">
        <f>+LN(Prices!L955/Prices!L954)</f>
        <v>1.7166789939525261E-2</v>
      </c>
      <c r="M958" s="118">
        <f t="array" ref="M958">+MMULT(B958:K958,w)</f>
        <v>1.4006381504254832E-2</v>
      </c>
      <c r="P958">
        <v>20071012</v>
      </c>
      <c r="Q958" s="113">
        <v>5.1000000000000004E-3</v>
      </c>
      <c r="R958" s="113">
        <v>1.1000000000000001E-3</v>
      </c>
      <c r="S958" s="113">
        <v>-3.0000000000000001E-3</v>
      </c>
    </row>
    <row r="959" spans="1:19" x14ac:dyDescent="0.35">
      <c r="A959" s="110">
        <v>39370</v>
      </c>
      <c r="B959" s="112">
        <f>+LN(Prices!B956/Prices!B955)</f>
        <v>-4.3192699597694537E-3</v>
      </c>
      <c r="C959" s="113">
        <f>+LN(Prices!C956/Prices!C955)</f>
        <v>-1.6339261233841058E-3</v>
      </c>
      <c r="D959" s="113">
        <f>+LN(Prices!D956/Prices!D955)</f>
        <v>-2.201011819211536E-2</v>
      </c>
      <c r="E959" s="113">
        <f>+LN(Prices!E956/Prices!E955)</f>
        <v>-1.6628598060904977E-2</v>
      </c>
      <c r="F959" s="113">
        <f>+LN(Prices!F956/Prices!F955)</f>
        <v>-3.9621050961308893E-3</v>
      </c>
      <c r="G959" s="113">
        <f>+LN(Prices!G956/Prices!G955)</f>
        <v>4.0891557318099021E-2</v>
      </c>
      <c r="H959" s="113">
        <f>+LN(Prices!H956/Prices!H955)</f>
        <v>-2.0120963117169714E-2</v>
      </c>
      <c r="I959" s="113">
        <f>+LN(Prices!I956/Prices!I955)</f>
        <v>-2.0851232580388932E-2</v>
      </c>
      <c r="J959" s="113">
        <f>+LN(Prices!J956/Prices!J955)</f>
        <v>2.865331473286427E-3</v>
      </c>
      <c r="K959" s="114">
        <f>+LN(Prices!K956/Prices!K955)</f>
        <v>7.7987896711628427E-3</v>
      </c>
      <c r="L959" s="118">
        <f>+LN(Prices!L956/Prices!L955)</f>
        <v>-8.7943364776091413E-3</v>
      </c>
      <c r="M959" s="118">
        <f t="array" ref="M959">+MMULT(B959:K959,w)</f>
        <v>-3.7970534667315144E-3</v>
      </c>
      <c r="P959">
        <v>20071015</v>
      </c>
      <c r="Q959" s="113">
        <v>-8.8999999999999999E-3</v>
      </c>
      <c r="R959" s="113">
        <v>-4.0000000000000001E-3</v>
      </c>
      <c r="S959" s="113">
        <v>-1.4000000000000002E-3</v>
      </c>
    </row>
    <row r="960" spans="1:19" x14ac:dyDescent="0.35">
      <c r="A960" s="110">
        <v>39371</v>
      </c>
      <c r="B960" s="112">
        <f>+LN(Prices!B957/Prices!B956)</f>
        <v>9.2808728643999742E-3</v>
      </c>
      <c r="C960" s="113">
        <f>+LN(Prices!C957/Prices!C956)</f>
        <v>1.5448105285543558E-2</v>
      </c>
      <c r="D960" s="113">
        <f>+LN(Prices!D957/Prices!D956)</f>
        <v>-4.2903004935226856E-2</v>
      </c>
      <c r="E960" s="113">
        <f>+LN(Prices!E957/Prices!E956)</f>
        <v>-1.460463031081056E-2</v>
      </c>
      <c r="F960" s="113">
        <f>+LN(Prices!F957/Prices!F956)</f>
        <v>-1.5365723556265103E-2</v>
      </c>
      <c r="G960" s="113">
        <f>+LN(Prices!G957/Prices!G956)</f>
        <v>4.1727519904427818E-4</v>
      </c>
      <c r="H960" s="113">
        <f>+LN(Prices!H957/Prices!H956)</f>
        <v>-1.1107522841284414E-2</v>
      </c>
      <c r="I960" s="113">
        <f>+LN(Prices!I957/Prices!I956)</f>
        <v>-1.0957504094156077E-2</v>
      </c>
      <c r="J960" s="113">
        <f>+LN(Prices!J957/Prices!J956)</f>
        <v>-1.4316394714377388E-3</v>
      </c>
      <c r="K960" s="114">
        <f>+LN(Prices!K957/Prices!K956)</f>
        <v>-1.054008826241223E-2</v>
      </c>
      <c r="L960" s="118">
        <f>+LN(Prices!L957/Prices!L956)</f>
        <v>-3.6101624802920714E-3</v>
      </c>
      <c r="M960" s="118">
        <f t="array" ref="M960">+MMULT(B960:K960,w)</f>
        <v>-8.176386012260518E-3</v>
      </c>
      <c r="P960">
        <v>20071016</v>
      </c>
      <c r="Q960" s="113">
        <v>-6.7000000000000002E-3</v>
      </c>
      <c r="R960" s="113">
        <v>-5.9999999999999995E-4</v>
      </c>
      <c r="S960" s="113">
        <v>-1.6000000000000001E-3</v>
      </c>
    </row>
    <row r="961" spans="1:19" x14ac:dyDescent="0.35">
      <c r="A961" s="110">
        <v>39372</v>
      </c>
      <c r="B961" s="112">
        <f>+LN(Prices!B958/Prices!B957)</f>
        <v>2.4754303102061566E-2</v>
      </c>
      <c r="C961" s="113">
        <f>+LN(Prices!C958/Prices!C957)</f>
        <v>1.8520441391101646E-2</v>
      </c>
      <c r="D961" s="113">
        <f>+LN(Prices!D958/Prices!D957)</f>
        <v>7.6780627154943201E-2</v>
      </c>
      <c r="E961" s="113">
        <f>+LN(Prices!E958/Prices!E957)</f>
        <v>-1.2025658909479089E-2</v>
      </c>
      <c r="F961" s="113">
        <f>+LN(Prices!F958/Prices!F957)</f>
        <v>5.2528381797997464E-3</v>
      </c>
      <c r="G961" s="113">
        <f>+LN(Prices!G958/Prices!G957)</f>
        <v>1.2849917745004715E-2</v>
      </c>
      <c r="H961" s="113">
        <f>+LN(Prices!H958/Prices!H957)</f>
        <v>1.1328419683357642E-2</v>
      </c>
      <c r="I961" s="113">
        <f>+LN(Prices!I958/Prices!I957)</f>
        <v>1.3859702652917203E-2</v>
      </c>
      <c r="J961" s="113">
        <f>+LN(Prices!J958/Prices!J957)</f>
        <v>1.0687668530496146E-2</v>
      </c>
      <c r="K961" s="114">
        <f>+LN(Prices!K958/Prices!K957)</f>
        <v>4.7519735281705312E-2</v>
      </c>
      <c r="L961" s="118">
        <f>+LN(Prices!L958/Prices!L957)</f>
        <v>1.2932369380268125E-2</v>
      </c>
      <c r="M961" s="118">
        <f t="array" ref="M961">+MMULT(B961:K961,w)</f>
        <v>2.0952799481190811E-2</v>
      </c>
      <c r="P961">
        <v>20071017</v>
      </c>
      <c r="Q961" s="113">
        <v>2.2000000000000001E-3</v>
      </c>
      <c r="R961" s="113">
        <v>-1.6000000000000001E-3</v>
      </c>
      <c r="S961" s="113">
        <v>-2.3999999999999998E-3</v>
      </c>
    </row>
    <row r="962" spans="1:19" x14ac:dyDescent="0.35">
      <c r="A962" s="110">
        <v>39373</v>
      </c>
      <c r="B962" s="112">
        <f>+LN(Prices!B959/Prices!B958)</f>
        <v>2.5710235213159418E-3</v>
      </c>
      <c r="C962" s="113">
        <f>+LN(Prices!C959/Prices!C958)</f>
        <v>4.3320569314144203E-3</v>
      </c>
      <c r="D962" s="113">
        <f>+LN(Prices!D959/Prices!D958)</f>
        <v>1.8222955702729391E-2</v>
      </c>
      <c r="E962" s="113">
        <f>+LN(Prices!E959/Prices!E958)</f>
        <v>-2.8003516281011908E-3</v>
      </c>
      <c r="F962" s="113">
        <f>+LN(Prices!F959/Prices!F958)</f>
        <v>6.7555094757440265E-3</v>
      </c>
      <c r="G962" s="113">
        <f>+LN(Prices!G959/Prices!G958)</f>
        <v>-1.0349916442919958E-2</v>
      </c>
      <c r="H962" s="113">
        <f>+LN(Prices!H959/Prices!H958)</f>
        <v>-7.7605710998543305E-3</v>
      </c>
      <c r="I962" s="113">
        <f>+LN(Prices!I959/Prices!I958)</f>
        <v>-7.2340012074803063E-4</v>
      </c>
      <c r="J962" s="113">
        <f>+LN(Prices!J959/Prices!J958)</f>
        <v>3.0707227752778867E-2</v>
      </c>
      <c r="K962" s="114">
        <f>+LN(Prices!K959/Prices!K958)</f>
        <v>9.3133582874285678E-3</v>
      </c>
      <c r="L962" s="118">
        <f>+LN(Prices!L959/Prices!L958)</f>
        <v>3.83817851061215E-3</v>
      </c>
      <c r="M962" s="118">
        <f t="array" ref="M962">+MMULT(B962:K962,w)</f>
        <v>5.0267892379787698E-3</v>
      </c>
      <c r="P962">
        <v>20071018</v>
      </c>
      <c r="Q962" s="113">
        <v>-1E-3</v>
      </c>
      <c r="R962" s="113">
        <v>7.000000000000001E-4</v>
      </c>
      <c r="S962" s="113">
        <v>-3.0999999999999999E-3</v>
      </c>
    </row>
    <row r="963" spans="1:19" x14ac:dyDescent="0.35">
      <c r="A963" s="110">
        <v>39374</v>
      </c>
      <c r="B963" s="112">
        <f>+LN(Prices!B960/Prices!B959)</f>
        <v>-3.2286929528007928E-2</v>
      </c>
      <c r="C963" s="113">
        <f>+LN(Prices!C960/Prices!C959)</f>
        <v>-1.7908294431398037E-2</v>
      </c>
      <c r="D963" s="113">
        <f>+LN(Prices!D960/Prices!D959)</f>
        <v>-1.0962768237566962E-2</v>
      </c>
      <c r="E963" s="113">
        <f>+LN(Prices!E960/Prices!E959)</f>
        <v>-3.2241909135689514E-2</v>
      </c>
      <c r="F963" s="113">
        <f>+LN(Prices!F960/Prices!F959)</f>
        <v>-3.6776043489725088E-2</v>
      </c>
      <c r="G963" s="113">
        <f>+LN(Prices!G960/Prices!G959)</f>
        <v>-3.3428117764667184E-2</v>
      </c>
      <c r="H963" s="113">
        <f>+LN(Prices!H960/Prices!H959)</f>
        <v>-1.0021714551817018E-3</v>
      </c>
      <c r="I963" s="113">
        <f>+LN(Prices!I960/Prices!I959)</f>
        <v>-2.6198881450404488E-2</v>
      </c>
      <c r="J963" s="113">
        <f>+LN(Prices!J960/Prices!J959)</f>
        <v>-5.2922401454342551E-2</v>
      </c>
      <c r="K963" s="114">
        <f>+LN(Prices!K960/Prices!K959)</f>
        <v>-2.5158322387077017E-2</v>
      </c>
      <c r="L963" s="118">
        <f>+LN(Prices!L960/Prices!L959)</f>
        <v>-2.6139588592612648E-2</v>
      </c>
      <c r="M963" s="118">
        <f t="array" ref="M963">+MMULT(B963:K963,w)</f>
        <v>-2.6888583933406048E-2</v>
      </c>
      <c r="P963">
        <v>20071019</v>
      </c>
      <c r="Q963" s="113">
        <v>-2.4500000000000001E-2</v>
      </c>
      <c r="R963" s="113">
        <v>-5.0000000000000001E-3</v>
      </c>
      <c r="S963" s="113">
        <v>4.0000000000000002E-4</v>
      </c>
    </row>
    <row r="964" spans="1:19" x14ac:dyDescent="0.35">
      <c r="A964" s="110">
        <v>39377</v>
      </c>
      <c r="B964" s="112">
        <f>+LN(Prices!B961/Prices!B960)</f>
        <v>1.120494921726033E-2</v>
      </c>
      <c r="C964" s="113">
        <f>+LN(Prices!C961/Prices!C960)</f>
        <v>2.2855039314077608E-2</v>
      </c>
      <c r="D964" s="113">
        <f>+LN(Prices!D961/Prices!D960)</f>
        <v>2.7855061802072673E-2</v>
      </c>
      <c r="E964" s="113">
        <f>+LN(Prices!E961/Prices!E960)</f>
        <v>2.1453880455402207E-2</v>
      </c>
      <c r="F964" s="113">
        <f>+LN(Prices!F961/Prices!F960)</f>
        <v>-4.1376027852224155E-3</v>
      </c>
      <c r="G964" s="113">
        <f>+LN(Prices!G961/Prices!G960)</f>
        <v>-9.9460279364357897E-3</v>
      </c>
      <c r="H964" s="113">
        <f>+LN(Prices!H961/Prices!H960)</f>
        <v>1.6901810802603254E-2</v>
      </c>
      <c r="I964" s="113">
        <f>+LN(Prices!I961/Prices!I960)</f>
        <v>1.3795541027151007E-2</v>
      </c>
      <c r="J964" s="113">
        <f>+LN(Prices!J961/Prices!J960)</f>
        <v>-3.6297680505787237E-3</v>
      </c>
      <c r="K964" s="114">
        <f>+LN(Prices!K961/Prices!K960)</f>
        <v>1.284684215029663E-2</v>
      </c>
      <c r="L964" s="118">
        <f>+LN(Prices!L961/Prices!L960)</f>
        <v>1.2298075263503822E-2</v>
      </c>
      <c r="M964" s="118">
        <f t="array" ref="M964">+MMULT(B964:K964,w)</f>
        <v>1.0919972599662679E-2</v>
      </c>
      <c r="P964">
        <v>20071022</v>
      </c>
      <c r="Q964" s="113">
        <v>4.6999999999999993E-3</v>
      </c>
      <c r="R964" s="113">
        <v>9.0000000000000011E-3</v>
      </c>
      <c r="S964" s="113">
        <v>-4.0000000000000002E-4</v>
      </c>
    </row>
    <row r="965" spans="1:19" x14ac:dyDescent="0.35">
      <c r="A965" s="110">
        <v>39378</v>
      </c>
      <c r="B965" s="112">
        <f>+LN(Prices!B962/Prices!B961)</f>
        <v>1.2704747970852841E-2</v>
      </c>
      <c r="C965" s="113">
        <f>+LN(Prices!C962/Prices!C961)</f>
        <v>6.5482031620064385E-2</v>
      </c>
      <c r="D965" s="113">
        <f>+LN(Prices!D962/Prices!D961)</f>
        <v>2.6121505033779489E-2</v>
      </c>
      <c r="E965" s="113">
        <f>+LN(Prices!E962/Prices!E961)</f>
        <v>1.1722350823827714E-2</v>
      </c>
      <c r="F965" s="113">
        <f>+LN(Prices!F962/Prices!F961)</f>
        <v>5.4064730527169386E-3</v>
      </c>
      <c r="G965" s="113">
        <f>+LN(Prices!G962/Prices!G961)</f>
        <v>0.12178294460612425</v>
      </c>
      <c r="H965" s="113">
        <f>+LN(Prices!H962/Prices!H961)</f>
        <v>9.9295496077495243E-2</v>
      </c>
      <c r="I965" s="113">
        <f>+LN(Prices!I962/Prices!I961)</f>
        <v>6.3427075424646647E-3</v>
      </c>
      <c r="J965" s="113">
        <f>+LN(Prices!J962/Prices!J961)</f>
        <v>-1.4556043327005389E-3</v>
      </c>
      <c r="K965" s="114">
        <f>+LN(Prices!K962/Prices!K961)</f>
        <v>5.9872820255758808E-3</v>
      </c>
      <c r="L965" s="118">
        <f>+LN(Prices!L962/Prices!L961)</f>
        <v>2.1882169484235933E-2</v>
      </c>
      <c r="M965" s="118">
        <f t="array" ref="M965">+MMULT(B965:K965,w)</f>
        <v>3.5338993442020086E-2</v>
      </c>
      <c r="P965">
        <v>20071023</v>
      </c>
      <c r="Q965" s="113">
        <v>8.5000000000000006E-3</v>
      </c>
      <c r="R965" s="113">
        <v>4.0000000000000002E-4</v>
      </c>
      <c r="S965" s="113">
        <v>-5.3E-3</v>
      </c>
    </row>
    <row r="966" spans="1:19" x14ac:dyDescent="0.35">
      <c r="A966" s="110">
        <v>39379</v>
      </c>
      <c r="B966" s="112">
        <f>+LN(Prices!B963/Prices!B962)</f>
        <v>1.1260332128697892E-2</v>
      </c>
      <c r="C966" s="113">
        <f>+LN(Prices!C963/Prices!C962)</f>
        <v>-1.2342847858987046E-3</v>
      </c>
      <c r="D966" s="113">
        <f>+LN(Prices!D963/Prices!D962)</f>
        <v>1.3046316266649492E-3</v>
      </c>
      <c r="E966" s="113">
        <f>+LN(Prices!E963/Prices!E962)</f>
        <v>-1.2667695074144258E-2</v>
      </c>
      <c r="F966" s="113">
        <f>+LN(Prices!F963/Prices!F962)</f>
        <v>-8.9195948732955048E-3</v>
      </c>
      <c r="G966" s="113">
        <f>+LN(Prices!G963/Prices!G962)</f>
        <v>-2.888569293203001E-2</v>
      </c>
      <c r="H966" s="113">
        <f>+LN(Prices!H963/Prices!H962)</f>
        <v>-0.12773869780723832</v>
      </c>
      <c r="I966" s="113">
        <f>+LN(Prices!I963/Prices!I962)</f>
        <v>1.2145218903246054E-3</v>
      </c>
      <c r="J966" s="113">
        <f>+LN(Prices!J963/Prices!J962)</f>
        <v>-4.5445436263936795E-2</v>
      </c>
      <c r="K966" s="114">
        <f>+LN(Prices!K963/Prices!K962)</f>
        <v>-2.9919982995816049E-2</v>
      </c>
      <c r="L966" s="118">
        <f>+LN(Prices!L963/Prices!L962)</f>
        <v>-7.5516373592909121E-3</v>
      </c>
      <c r="M966" s="118">
        <f t="array" ref="M966">+MMULT(B966:K966,w)</f>
        <v>-2.4103189908667222E-2</v>
      </c>
      <c r="P966">
        <v>20071024</v>
      </c>
      <c r="Q966" s="113">
        <v>-3.3E-3</v>
      </c>
      <c r="R966" s="113">
        <v>-5.0000000000000001E-3</v>
      </c>
      <c r="S966" s="113">
        <v>-4.0000000000000002E-4</v>
      </c>
    </row>
    <row r="967" spans="1:19" x14ac:dyDescent="0.35">
      <c r="A967" s="110">
        <v>39380</v>
      </c>
      <c r="B967" s="112">
        <f>+LN(Prices!B964/Prices!B963)</f>
        <v>2.3404171049402053E-2</v>
      </c>
      <c r="C967" s="113">
        <f>+LN(Prices!C964/Prices!C963)</f>
        <v>-1.7087471912678773E-2</v>
      </c>
      <c r="D967" s="113">
        <f>+LN(Prices!D964/Prices!D963)</f>
        <v>2.1284260428819243E-2</v>
      </c>
      <c r="E967" s="113">
        <f>+LN(Prices!E964/Prices!E963)</f>
        <v>-8.5334944308034389E-3</v>
      </c>
      <c r="F967" s="113">
        <f>+LN(Prices!F964/Prices!F963)</f>
        <v>-2.5621330951673014E-3</v>
      </c>
      <c r="G967" s="113">
        <f>+LN(Prices!G964/Prices!G963)</f>
        <v>3.163308292215024E-3</v>
      </c>
      <c r="H967" s="113">
        <f>+LN(Prices!H964/Prices!H963)</f>
        <v>-5.877715576570958E-3</v>
      </c>
      <c r="I967" s="113">
        <f>+LN(Prices!I964/Prices!I963)</f>
        <v>-9.5148300954464547E-3</v>
      </c>
      <c r="J967" s="113">
        <f>+LN(Prices!J964/Prices!J963)</f>
        <v>-2.8606511911507829E-2</v>
      </c>
      <c r="K967" s="114">
        <f>+LN(Prices!K964/Prices!K963)</f>
        <v>-4.6261206222270659E-3</v>
      </c>
      <c r="L967" s="118">
        <f>+LN(Prices!L964/Prices!L963)</f>
        <v>-1.2445822944393285E-2</v>
      </c>
      <c r="M967" s="118">
        <f t="array" ref="M967">+MMULT(B967:K967,w)</f>
        <v>-2.8956537873965505E-3</v>
      </c>
      <c r="P967">
        <v>20071025</v>
      </c>
      <c r="Q967" s="113">
        <v>-1.9E-3</v>
      </c>
      <c r="R967" s="113">
        <v>-3.0000000000000001E-3</v>
      </c>
      <c r="S967" s="113">
        <v>-4.0000000000000002E-4</v>
      </c>
    </row>
    <row r="968" spans="1:19" x14ac:dyDescent="0.35">
      <c r="A968" s="110">
        <v>39381</v>
      </c>
      <c r="B968" s="112">
        <f>+LN(Prices!B965/Prices!B964)</f>
        <v>9.0782465907458754E-2</v>
      </c>
      <c r="C968" s="113">
        <f>+LN(Prices!C965/Prices!C964)</f>
        <v>1.0450872519202997E-2</v>
      </c>
      <c r="D968" s="113">
        <f>+LN(Prices!D965/Prices!D964)</f>
        <v>7.0523288824303615E-2</v>
      </c>
      <c r="E968" s="113">
        <f>+LN(Prices!E965/Prices!E964)</f>
        <v>1.6530701108415969E-2</v>
      </c>
      <c r="F968" s="113">
        <f>+LN(Prices!F965/Prices!F964)</f>
        <v>2.2829685970744765E-2</v>
      </c>
      <c r="G968" s="113">
        <f>+LN(Prices!G965/Prices!G964)</f>
        <v>-4.3521334768103275E-3</v>
      </c>
      <c r="H968" s="113">
        <f>+LN(Prices!H965/Prices!H964)</f>
        <v>2.0089335059589573E-2</v>
      </c>
      <c r="I968" s="113">
        <f>+LN(Prices!I965/Prices!I964)</f>
        <v>1.3152294214779647E-2</v>
      </c>
      <c r="J968" s="113">
        <f>+LN(Prices!J965/Prices!J964)</f>
        <v>1.0920545346660872E-2</v>
      </c>
      <c r="K968" s="114">
        <f>+LN(Prices!K965/Prices!K964)</f>
        <v>1.9285381072975632E-3</v>
      </c>
      <c r="L968" s="118">
        <f>+LN(Prices!L965/Prices!L964)</f>
        <v>1.518356300873475E-2</v>
      </c>
      <c r="M968" s="118">
        <f t="array" ref="M968">+MMULT(B968:K968,w)</f>
        <v>2.5285559358164341E-2</v>
      </c>
      <c r="P968">
        <v>20071026</v>
      </c>
      <c r="Q968" s="113">
        <v>1.38E-2</v>
      </c>
      <c r="R968" s="113">
        <v>3.0000000000000001E-3</v>
      </c>
      <c r="S968" s="113">
        <v>2.7000000000000001E-3</v>
      </c>
    </row>
    <row r="969" spans="1:19" x14ac:dyDescent="0.35">
      <c r="A969" s="110">
        <v>39384</v>
      </c>
      <c r="B969" s="112">
        <f>+LN(Prices!B966/Prices!B965)</f>
        <v>-1.3219420165676777E-2</v>
      </c>
      <c r="C969" s="113">
        <f>+LN(Prices!C966/Prices!C965)</f>
        <v>2.109739015770387E-3</v>
      </c>
      <c r="D969" s="113">
        <f>+LN(Prices!D966/Prices!D965)</f>
        <v>-5.6266750829466972E-2</v>
      </c>
      <c r="E969" s="113">
        <f>+LN(Prices!E966/Prices!E965)</f>
        <v>1.9477912240953524E-2</v>
      </c>
      <c r="F969" s="113">
        <f>+LN(Prices!F966/Prices!F965)</f>
        <v>1.5863206534117907E-2</v>
      </c>
      <c r="G969" s="113">
        <f>+LN(Prices!G966/Prices!G965)</f>
        <v>4.4589669828421878E-2</v>
      </c>
      <c r="H969" s="113">
        <f>+LN(Prices!H966/Prices!H965)</f>
        <v>1.1104942840271153E-3</v>
      </c>
      <c r="I969" s="113">
        <f>+LN(Prices!I966/Prices!I965)</f>
        <v>7.2300654469616534E-3</v>
      </c>
      <c r="J969" s="113">
        <f>+LN(Prices!J966/Prices!J965)</f>
        <v>-7.7609627488840315E-4</v>
      </c>
      <c r="K969" s="114">
        <f>+LN(Prices!K966/Prices!K965)</f>
        <v>1.2259170981143399E-2</v>
      </c>
      <c r="L969" s="118">
        <f>+LN(Prices!L966/Prices!L965)</f>
        <v>4.0154578386592402E-3</v>
      </c>
      <c r="M969" s="118">
        <f t="array" ref="M969">+MMULT(B969:K969,w)</f>
        <v>3.2377991061363714E-3</v>
      </c>
      <c r="P969">
        <v>20071029</v>
      </c>
      <c r="Q969" s="113">
        <v>4.0000000000000001E-3</v>
      </c>
      <c r="R969" s="113">
        <v>-3.0999999999999999E-3</v>
      </c>
      <c r="S969" s="113">
        <v>-4.5000000000000005E-3</v>
      </c>
    </row>
    <row r="970" spans="1:19" x14ac:dyDescent="0.35">
      <c r="A970" s="110">
        <v>39385</v>
      </c>
      <c r="B970" s="112">
        <f>+LN(Prices!B967/Prices!B966)</f>
        <v>2.8518268618849076E-2</v>
      </c>
      <c r="C970" s="113">
        <f>+LN(Prices!C967/Prices!C966)</f>
        <v>1.0265994895484661E-2</v>
      </c>
      <c r="D970" s="113">
        <f>+LN(Prices!D967/Prices!D966)</f>
        <v>-3.0663533024652398E-2</v>
      </c>
      <c r="E970" s="113">
        <f>+LN(Prices!E967/Prices!E966)</f>
        <v>-6.4521995080571715E-3</v>
      </c>
      <c r="F970" s="113">
        <f>+LN(Prices!F967/Prices!F966)</f>
        <v>6.1511691544462272E-3</v>
      </c>
      <c r="G970" s="113">
        <f>+LN(Prices!G967/Prices!G966)</f>
        <v>2.6510146182902308E-3</v>
      </c>
      <c r="H970" s="113">
        <f>+LN(Prices!H967/Prices!H966)</f>
        <v>-2.0859789669045149E-2</v>
      </c>
      <c r="I970" s="113">
        <f>+LN(Prices!I967/Prices!I966)</f>
        <v>3.5982185415089603E-3</v>
      </c>
      <c r="J970" s="113">
        <f>+LN(Prices!J967/Prices!J966)</f>
        <v>9.2736367853290327E-3</v>
      </c>
      <c r="K970" s="114">
        <f>+LN(Prices!K967/Prices!K966)</f>
        <v>3.8248048620578747E-4</v>
      </c>
      <c r="L970" s="118">
        <f>+LN(Prices!L967/Prices!L966)</f>
        <v>1.8997836152574792E-3</v>
      </c>
      <c r="M970" s="118">
        <f t="array" ref="M970">+MMULT(B970:K970,w)</f>
        <v>2.8652608983592565E-4</v>
      </c>
      <c r="P970">
        <v>20071030</v>
      </c>
      <c r="Q970" s="113">
        <v>-6.4000000000000003E-3</v>
      </c>
      <c r="R970" s="113">
        <v>1.4000000000000002E-3</v>
      </c>
      <c r="S970" s="113">
        <v>1E-4</v>
      </c>
    </row>
    <row r="971" spans="1:19" x14ac:dyDescent="0.35">
      <c r="A971" s="110">
        <v>39386</v>
      </c>
      <c r="B971" s="112">
        <f>+LN(Prices!B968/Prices!B967)</f>
        <v>3.4266382945267744E-2</v>
      </c>
      <c r="C971" s="113">
        <f>+LN(Prices!C968/Prices!C967)</f>
        <v>1.5651678465045629E-2</v>
      </c>
      <c r="D971" s="113">
        <f>+LN(Prices!D968/Prices!D967)</f>
        <v>8.71957728712963E-3</v>
      </c>
      <c r="E971" s="113">
        <f>+LN(Prices!E968/Prices!E967)</f>
        <v>2.4659561966680742E-2</v>
      </c>
      <c r="F971" s="113">
        <f>+LN(Prices!F968/Prices!F967)</f>
        <v>1.3705816091497548E-2</v>
      </c>
      <c r="G971" s="113">
        <f>+LN(Prices!G968/Prices!G967)</f>
        <v>1.134001255524375E-3</v>
      </c>
      <c r="H971" s="113">
        <f>+LN(Prices!H968/Prices!H967)</f>
        <v>1.0259969363902407E-2</v>
      </c>
      <c r="I971" s="113">
        <f>+LN(Prices!I968/Prices!I967)</f>
        <v>2.2484112761435891E-2</v>
      </c>
      <c r="J971" s="113">
        <f>+LN(Prices!J968/Prices!J967)</f>
        <v>6.1349885675159293E-3</v>
      </c>
      <c r="K971" s="114">
        <f>+LN(Prices!K968/Prices!K967)</f>
        <v>2.3698675802401467E-2</v>
      </c>
      <c r="L971" s="118">
        <f>+LN(Prices!L968/Prices!L967)</f>
        <v>1.4109922638470147E-2</v>
      </c>
      <c r="M971" s="118">
        <f t="array" ref="M971">+MMULT(B971:K971,w)</f>
        <v>1.6071476450640138E-2</v>
      </c>
      <c r="P971">
        <v>20071031</v>
      </c>
      <c r="Q971" s="113">
        <v>1.23E-2</v>
      </c>
      <c r="R971" s="113">
        <v>2.9999999999999997E-4</v>
      </c>
      <c r="S971" s="113">
        <v>2.9999999999999997E-4</v>
      </c>
    </row>
    <row r="972" spans="1:19" x14ac:dyDescent="0.35">
      <c r="A972" s="110">
        <v>39387</v>
      </c>
      <c r="B972" s="112">
        <f>+LN(Prices!B969/Prices!B968)</f>
        <v>6.768329381629256E-3</v>
      </c>
      <c r="C972" s="113">
        <f>+LN(Prices!C969/Prices!C968)</f>
        <v>-1.3304744027717785E-2</v>
      </c>
      <c r="D972" s="113">
        <f>+LN(Prices!D969/Prices!D968)</f>
        <v>-2.8703862340595038E-2</v>
      </c>
      <c r="E972" s="113">
        <f>+LN(Prices!E969/Prices!E968)</f>
        <v>-1.8667547945712799E-2</v>
      </c>
      <c r="F972" s="113">
        <f>+LN(Prices!F969/Prices!F968)</f>
        <v>-2.6982180795987996E-2</v>
      </c>
      <c r="G972" s="113">
        <f>+LN(Prices!G969/Prices!G968)</f>
        <v>-6.8233774972200354E-3</v>
      </c>
      <c r="H972" s="113">
        <f>+LN(Prices!H969/Prices!H968)</f>
        <v>-1.6968732941905925E-2</v>
      </c>
      <c r="I972" s="113">
        <f>+LN(Prices!I969/Prices!I968)</f>
        <v>-3.4282548316788376E-2</v>
      </c>
      <c r="J972" s="113">
        <f>+LN(Prices!J969/Prices!J968)</f>
        <v>-2.1639175103481068E-2</v>
      </c>
      <c r="K972" s="114">
        <f>+LN(Prices!K969/Prices!K968)</f>
        <v>-1.4979668745044094E-2</v>
      </c>
      <c r="L972" s="118">
        <f>+LN(Prices!L969/Prices!L968)</f>
        <v>-1.8895750493146925E-2</v>
      </c>
      <c r="M972" s="118">
        <f t="array" ref="M972">+MMULT(B972:K972,w)</f>
        <v>-1.7558350833282388E-2</v>
      </c>
      <c r="P972">
        <v>20071101</v>
      </c>
      <c r="Q972" s="113">
        <v>-2.6600000000000002E-2</v>
      </c>
      <c r="R972" s="113">
        <v>-8.8999999999999999E-3</v>
      </c>
      <c r="S972" s="113">
        <v>-2.8000000000000004E-3</v>
      </c>
    </row>
    <row r="973" spans="1:19" x14ac:dyDescent="0.35">
      <c r="A973" s="110">
        <v>39388</v>
      </c>
      <c r="B973" s="112">
        <f>+LN(Prices!B970/Prices!B969)</f>
        <v>0</v>
      </c>
      <c r="C973" s="113">
        <f>+LN(Prices!C970/Prices!C969)</f>
        <v>2.294429076246305E-3</v>
      </c>
      <c r="D973" s="113">
        <f>+LN(Prices!D970/Prices!D969)</f>
        <v>2.9025354064952255E-2</v>
      </c>
      <c r="E973" s="113">
        <f>+LN(Prices!E970/Prices!E969)</f>
        <v>1.2332132510445026E-2</v>
      </c>
      <c r="F973" s="113">
        <f>+LN(Prices!F970/Prices!F969)</f>
        <v>1.0203824482127291E-2</v>
      </c>
      <c r="G973" s="113">
        <f>+LN(Prices!G970/Prices!G969)</f>
        <v>-1.1417698671395914E-3</v>
      </c>
      <c r="H973" s="113">
        <f>+LN(Prices!H970/Prices!H969)</f>
        <v>-1.9236900299108024E-2</v>
      </c>
      <c r="I973" s="113">
        <f>+LN(Prices!I970/Prices!I969)</f>
        <v>1.2098193013987744E-3</v>
      </c>
      <c r="J973" s="113">
        <f>+LN(Prices!J970/Prices!J969)</f>
        <v>2.8496344829618107E-2</v>
      </c>
      <c r="K973" s="114">
        <f>+LN(Prices!K970/Prices!K969)</f>
        <v>1.1256906986038744E-2</v>
      </c>
      <c r="L973" s="118">
        <f>+LN(Prices!L970/Prices!L969)</f>
        <v>7.6129437970236628E-3</v>
      </c>
      <c r="M973" s="118">
        <f t="array" ref="M973">+MMULT(B973:K973,w)</f>
        <v>7.444014108457889E-3</v>
      </c>
      <c r="P973">
        <v>20071102</v>
      </c>
      <c r="Q973" s="113">
        <v>8.0000000000000004E-4</v>
      </c>
      <c r="R973" s="113">
        <v>1.4000000000000002E-3</v>
      </c>
      <c r="S973" s="113">
        <v>-6.7000000000000002E-3</v>
      </c>
    </row>
    <row r="974" spans="1:19" x14ac:dyDescent="0.35">
      <c r="A974" s="110">
        <v>39391</v>
      </c>
      <c r="B974" s="112">
        <f>+LN(Prices!B971/Prices!B970)</f>
        <v>-8.9442931037621368E-3</v>
      </c>
      <c r="C974" s="113">
        <f>+LN(Prices!C971/Prices!C970)</f>
        <v>-9.0355185571053907E-3</v>
      </c>
      <c r="D974" s="113">
        <f>+LN(Prices!D971/Prices!D970)</f>
        <v>8.0038845726613378E-3</v>
      </c>
      <c r="E974" s="113">
        <f>+LN(Prices!E971/Prices!E970)</f>
        <v>1.8169478370730929E-3</v>
      </c>
      <c r="F974" s="113">
        <f>+LN(Prices!F971/Prices!F970)</f>
        <v>1.7381398714087021E-2</v>
      </c>
      <c r="G974" s="113">
        <f>+LN(Prices!G971/Prices!G970)</f>
        <v>9.4751514262840682E-3</v>
      </c>
      <c r="H974" s="113">
        <f>+LN(Prices!H971/Prices!H970)</f>
        <v>-1.8902822890600125E-2</v>
      </c>
      <c r="I974" s="113">
        <f>+LN(Prices!I971/Prices!I970)</f>
        <v>-1.1922024384478423E-2</v>
      </c>
      <c r="J974" s="113">
        <f>+LN(Prices!J971/Prices!J970)</f>
        <v>1.880461578834608E-2</v>
      </c>
      <c r="K974" s="114">
        <f>+LN(Prices!K971/Prices!K970)</f>
        <v>5.6954387328998482E-3</v>
      </c>
      <c r="L974" s="118">
        <f>+LN(Prices!L971/Prices!L970)</f>
        <v>-6.0620799371600776E-3</v>
      </c>
      <c r="M974" s="118">
        <f t="array" ref="M974">+MMULT(B974:K974,w)</f>
        <v>1.237277813540537E-3</v>
      </c>
      <c r="P974">
        <v>20071105</v>
      </c>
      <c r="Q974" s="113">
        <v>-5.8999999999999999E-3</v>
      </c>
      <c r="R974" s="113">
        <v>-3.0999999999999999E-3</v>
      </c>
      <c r="S974" s="113">
        <v>4.0000000000000002E-4</v>
      </c>
    </row>
    <row r="975" spans="1:19" x14ac:dyDescent="0.35">
      <c r="A975" s="110">
        <v>39392</v>
      </c>
      <c r="B975" s="112">
        <f>+LN(Prices!B972/Prices!B971)</f>
        <v>-8.7515144318167006E-3</v>
      </c>
      <c r="C975" s="113">
        <f>+LN(Prices!C972/Prices!C971)</f>
        <v>2.9685986210947833E-2</v>
      </c>
      <c r="D975" s="113">
        <f>+LN(Prices!D972/Prices!D971)</f>
        <v>-4.6671873617599488E-2</v>
      </c>
      <c r="E975" s="113">
        <f>+LN(Prices!E972/Prices!E971)</f>
        <v>3.3853779529699736E-2</v>
      </c>
      <c r="F975" s="113">
        <f>+LN(Prices!F972/Prices!F971)</f>
        <v>2.9781256408398474E-2</v>
      </c>
      <c r="G975" s="113">
        <f>+LN(Prices!G972/Prices!G971)</f>
        <v>2.6797286384734064E-2</v>
      </c>
      <c r="H975" s="113">
        <f>+LN(Prices!H972/Prices!H971)</f>
        <v>3.3794872997684418E-2</v>
      </c>
      <c r="I975" s="113">
        <f>+LN(Prices!I972/Prices!I971)</f>
        <v>1.7231701671074576E-2</v>
      </c>
      <c r="J975" s="113">
        <f>+LN(Prices!J972/Prices!J971)</f>
        <v>7.4487899161040244E-4</v>
      </c>
      <c r="K975" s="114">
        <f>+LN(Prices!K972/Prices!K971)</f>
        <v>2.3928595190540181E-2</v>
      </c>
      <c r="L975" s="118">
        <f>+LN(Prices!L972/Prices!L971)</f>
        <v>1.0618368704461992E-2</v>
      </c>
      <c r="M975" s="118">
        <f t="array" ref="M975">+MMULT(B975:K975,w)</f>
        <v>1.4039496933527351E-2</v>
      </c>
      <c r="P975">
        <v>20071106</v>
      </c>
      <c r="Q975" s="113">
        <v>1.1899999999999999E-2</v>
      </c>
      <c r="R975" s="113">
        <v>4.0000000000000002E-4</v>
      </c>
      <c r="S975" s="113">
        <v>-2.3E-3</v>
      </c>
    </row>
    <row r="976" spans="1:19" x14ac:dyDescent="0.35">
      <c r="A976" s="110">
        <v>39393</v>
      </c>
      <c r="B976" s="112">
        <f>+LN(Prices!B973/Prices!B972)</f>
        <v>-2.474616743131457E-2</v>
      </c>
      <c r="C976" s="113">
        <f>+LN(Prices!C973/Prices!C972)</f>
        <v>-2.9045778793500267E-2</v>
      </c>
      <c r="D976" s="113">
        <f>+LN(Prices!D973/Prices!D972)</f>
        <v>-8.0002614925640994E-2</v>
      </c>
      <c r="E976" s="113">
        <f>+LN(Prices!E973/Prices!E972)</f>
        <v>-3.2498002471437318E-2</v>
      </c>
      <c r="F976" s="113">
        <f>+LN(Prices!F973/Prices!F972)</f>
        <v>-3.9801680544624699E-2</v>
      </c>
      <c r="G976" s="113">
        <f>+LN(Prices!G973/Prices!G972)</f>
        <v>-1.2936791030719451E-2</v>
      </c>
      <c r="H976" s="113">
        <f>+LN(Prices!H973/Prices!H972)</f>
        <v>-2.593023241173721E-3</v>
      </c>
      <c r="I976" s="113">
        <f>+LN(Prices!I973/Prices!I972)</f>
        <v>-8.9954650019633663E-3</v>
      </c>
      <c r="J976" s="113">
        <f>+LN(Prices!J973/Prices!J972)</f>
        <v>-3.1772718010732351E-2</v>
      </c>
      <c r="K976" s="114">
        <f>+LN(Prices!K973/Prices!K972)</f>
        <v>-2.1694799742856624E-2</v>
      </c>
      <c r="L976" s="118">
        <f>+LN(Prices!L973/Prices!L972)</f>
        <v>-2.4829426851959636E-2</v>
      </c>
      <c r="M976" s="118">
        <f t="array" ref="M976">+MMULT(B976:K976,w)</f>
        <v>-2.840870411939634E-2</v>
      </c>
      <c r="P976">
        <v>20071107</v>
      </c>
      <c r="Q976" s="113">
        <v>-2.7699999999999999E-2</v>
      </c>
      <c r="R976" s="113">
        <v>-1E-3</v>
      </c>
      <c r="S976" s="113">
        <v>-2.0999999999999999E-3</v>
      </c>
    </row>
    <row r="977" spans="1:19" x14ac:dyDescent="0.35">
      <c r="A977" s="110">
        <v>39394</v>
      </c>
      <c r="B977" s="112">
        <f>+LN(Prices!B974/Prices!B973)</f>
        <v>-2.2202739479703512E-2</v>
      </c>
      <c r="C977" s="113">
        <f>+LN(Prices!C974/Prices!C973)</f>
        <v>-5.9908579110092404E-2</v>
      </c>
      <c r="D977" s="113">
        <f>+LN(Prices!D974/Prices!D973)</f>
        <v>-3.4344965489893658E-2</v>
      </c>
      <c r="E977" s="113">
        <f>+LN(Prices!E974/Prices!E973)</f>
        <v>-8.2493836606564272E-2</v>
      </c>
      <c r="F977" s="113">
        <f>+LN(Prices!F974/Prices!F973)</f>
        <v>-0.10011991060998993</v>
      </c>
      <c r="G977" s="113">
        <f>+LN(Prices!G974/Prices!G973)</f>
        <v>1.1466742989430593E-2</v>
      </c>
      <c r="H977" s="113">
        <f>+LN(Prices!H974/Prices!H973)</f>
        <v>-4.0609480914276859E-2</v>
      </c>
      <c r="I977" s="113">
        <f>+LN(Prices!I974/Prices!I973)</f>
        <v>-3.5283445021265819E-2</v>
      </c>
      <c r="J977" s="113">
        <f>+LN(Prices!J974/Prices!J973)</f>
        <v>-3.9189968045594104E-2</v>
      </c>
      <c r="K977" s="114">
        <f>+LN(Prices!K974/Prices!K973)</f>
        <v>-3.6609225605784682E-2</v>
      </c>
      <c r="L977" s="118">
        <f>+LN(Prices!L974/Prices!L973)</f>
        <v>-2.9598076001505793E-2</v>
      </c>
      <c r="M977" s="118">
        <f t="array" ref="M977">+MMULT(B977:K977,w)</f>
        <v>-4.3929540789373472E-2</v>
      </c>
      <c r="P977">
        <v>20071108</v>
      </c>
      <c r="Q977" s="113">
        <v>-5.0000000000000001E-4</v>
      </c>
      <c r="R977" s="113">
        <v>5.6000000000000008E-3</v>
      </c>
      <c r="S977" s="113">
        <v>1.24E-2</v>
      </c>
    </row>
    <row r="978" spans="1:19" x14ac:dyDescent="0.35">
      <c r="A978" s="110">
        <v>39395</v>
      </c>
      <c r="B978" s="112">
        <f>+LN(Prices!B975/Prices!B974)</f>
        <v>-2.9504791512434674E-2</v>
      </c>
      <c r="C978" s="113">
        <f>+LN(Prices!C975/Prices!C974)</f>
        <v>-5.9262585525668467E-2</v>
      </c>
      <c r="D978" s="113">
        <f>+LN(Prices!D975/Prices!D974)</f>
        <v>-3.4526921555819538E-2</v>
      </c>
      <c r="E978" s="113">
        <f>+LN(Prices!E975/Prices!E974)</f>
        <v>-4.987147679951081E-2</v>
      </c>
      <c r="F978" s="113">
        <f>+LN(Prices!F975/Prices!F974)</f>
        <v>-3.6082109303587177E-2</v>
      </c>
      <c r="G978" s="113">
        <f>+LN(Prices!G975/Prices!G974)</f>
        <v>-7.4023102923010578E-2</v>
      </c>
      <c r="H978" s="113">
        <f>+LN(Prices!H975/Prices!H974)</f>
        <v>-5.774977991277102E-2</v>
      </c>
      <c r="I978" s="113">
        <f>+LN(Prices!I975/Prices!I974)</f>
        <v>-4.2645298272021653E-2</v>
      </c>
      <c r="J978" s="113">
        <f>+LN(Prices!J975/Prices!J974)</f>
        <v>-1.125413807442332E-2</v>
      </c>
      <c r="K978" s="114">
        <f>+LN(Prices!K975/Prices!K974)</f>
        <v>-3.0659857579755926E-2</v>
      </c>
      <c r="L978" s="118">
        <f>+LN(Prices!L975/Prices!L974)</f>
        <v>-3.4714604859488074E-2</v>
      </c>
      <c r="M978" s="118">
        <f t="array" ref="M978">+MMULT(B978:K978,w)</f>
        <v>-4.2558006145900315E-2</v>
      </c>
      <c r="P978">
        <v>20071109</v>
      </c>
      <c r="Q978" s="113">
        <v>-1.46E-2</v>
      </c>
      <c r="R978" s="113">
        <v>2.8999999999999998E-3</v>
      </c>
      <c r="S978" s="113">
        <v>8.5000000000000006E-3</v>
      </c>
    </row>
    <row r="979" spans="1:19" x14ac:dyDescent="0.35">
      <c r="A979" s="110">
        <v>39398</v>
      </c>
      <c r="B979" s="112">
        <f>+LN(Prices!B976/Prices!B975)</f>
        <v>-1.0431608860116504E-2</v>
      </c>
      <c r="C979" s="113">
        <f>+LN(Prices!C976/Prices!C975)</f>
        <v>-7.2790425241278808E-2</v>
      </c>
      <c r="D979" s="113">
        <f>+LN(Prices!D976/Prices!D975)</f>
        <v>-3.9949943692256969E-2</v>
      </c>
      <c r="E979" s="113">
        <f>+LN(Prices!E976/Prices!E975)</f>
        <v>4.1194143261461371E-3</v>
      </c>
      <c r="F979" s="113">
        <f>+LN(Prices!F976/Prices!F975)</f>
        <v>1.8375069935283359E-2</v>
      </c>
      <c r="G979" s="113">
        <f>+LN(Prices!G976/Prices!G975)</f>
        <v>-2.9744958181347536E-2</v>
      </c>
      <c r="H979" s="113">
        <f>+LN(Prices!H976/Prices!H975)</f>
        <v>-2.4249055253314385E-2</v>
      </c>
      <c r="I979" s="113">
        <f>+LN(Prices!I976/Prices!I975)</f>
        <v>-2.1488605389613048E-2</v>
      </c>
      <c r="J979" s="113">
        <f>+LN(Prices!J976/Prices!J975)</f>
        <v>-3.4542908026876804E-2</v>
      </c>
      <c r="K979" s="114">
        <f>+LN(Prices!K976/Prices!K975)</f>
        <v>5.5532009074283671E-3</v>
      </c>
      <c r="L979" s="118">
        <f>+LN(Prices!L976/Prices!L975)</f>
        <v>-2.5964620187334773E-2</v>
      </c>
      <c r="M979" s="118">
        <f t="array" ref="M979">+MMULT(B979:K979,w)</f>
        <v>-2.0514981947594619E-2</v>
      </c>
      <c r="P979">
        <v>20071112</v>
      </c>
      <c r="Q979" s="113">
        <v>-1.0800000000000001E-2</v>
      </c>
      <c r="R979" s="113">
        <v>4.1999999999999997E-3</v>
      </c>
      <c r="S979" s="113">
        <v>7.000000000000001E-4</v>
      </c>
    </row>
    <row r="980" spans="1:19" x14ac:dyDescent="0.35">
      <c r="A980" s="110">
        <v>39399</v>
      </c>
      <c r="B980" s="112">
        <f>+LN(Prices!B977/Prices!B976)</f>
        <v>3.5144706367911047E-2</v>
      </c>
      <c r="C980" s="113">
        <f>+LN(Prices!C977/Prices!C976)</f>
        <v>0.10017075470031495</v>
      </c>
      <c r="D980" s="113">
        <f>+LN(Prices!D977/Prices!D976)</f>
        <v>5.1898438127651443E-2</v>
      </c>
      <c r="E980" s="113">
        <f>+LN(Prices!E977/Prices!E976)</f>
        <v>5.4068933923097903E-2</v>
      </c>
      <c r="F980" s="113">
        <f>+LN(Prices!F977/Prices!F976)</f>
        <v>3.4771574068073928E-2</v>
      </c>
      <c r="G980" s="113">
        <f>+LN(Prices!G977/Prices!G976)</f>
        <v>3.6061599792051549E-2</v>
      </c>
      <c r="H980" s="113">
        <f>+LN(Prices!H977/Prices!H976)</f>
        <v>3.6469679781391415E-2</v>
      </c>
      <c r="I980" s="113">
        <f>+LN(Prices!I977/Prices!I976)</f>
        <v>4.893046234929313E-2</v>
      </c>
      <c r="J980" s="113">
        <f>+LN(Prices!J977/Prices!J976)</f>
        <v>3.6965194233471547E-2</v>
      </c>
      <c r="K980" s="114">
        <f>+LN(Prices!K977/Prices!K976)</f>
        <v>3.3055194189765935E-2</v>
      </c>
      <c r="L980" s="118">
        <f>+LN(Prices!L977/Prices!L976)</f>
        <v>4.1465932927770122E-2</v>
      </c>
      <c r="M980" s="118">
        <f t="array" ref="M980">+MMULT(B980:K980,w)</f>
        <v>4.6753653753302302E-2</v>
      </c>
      <c r="P980">
        <v>20071113</v>
      </c>
      <c r="Q980" s="113">
        <v>2.81E-2</v>
      </c>
      <c r="R980" s="113">
        <v>-4.0999999999999995E-3</v>
      </c>
      <c r="S980" s="113">
        <v>-2.5999999999999999E-3</v>
      </c>
    </row>
    <row r="981" spans="1:19" x14ac:dyDescent="0.35">
      <c r="A981" s="110">
        <v>39400</v>
      </c>
      <c r="B981" s="112">
        <f>+LN(Prices!B978/Prices!B977)</f>
        <v>-1.5502793748237872E-2</v>
      </c>
      <c r="C981" s="113">
        <f>+LN(Prices!C978/Prices!C977)</f>
        <v>-2.2912983337643061E-2</v>
      </c>
      <c r="D981" s="113">
        <f>+LN(Prices!D978/Prices!D977)</f>
        <v>-4.0263402158445774E-2</v>
      </c>
      <c r="E981" s="113">
        <f>+LN(Prices!E978/Prices!E977)</f>
        <v>-1.6708718274852038E-2</v>
      </c>
      <c r="F981" s="113">
        <f>+LN(Prices!F978/Prices!F977)</f>
        <v>-1.4368557825497343E-2</v>
      </c>
      <c r="G981" s="113">
        <f>+LN(Prices!G978/Prices!G977)</f>
        <v>-2.2687540266794658E-2</v>
      </c>
      <c r="H981" s="113">
        <f>+LN(Prices!H978/Prices!H977)</f>
        <v>-1.7049096424910995E-2</v>
      </c>
      <c r="I981" s="113">
        <f>+LN(Prices!I978/Prices!I977)</f>
        <v>2.2223231557047488E-2</v>
      </c>
      <c r="J981" s="113">
        <f>+LN(Prices!J978/Prices!J977)</f>
        <v>-9.7245498919948572E-3</v>
      </c>
      <c r="K981" s="114">
        <f>+LN(Prices!K978/Prices!K977)</f>
        <v>-1.1155402177466885E-2</v>
      </c>
      <c r="L981" s="118">
        <f>+LN(Prices!L978/Prices!L977)</f>
        <v>-1.3659623759899233E-2</v>
      </c>
      <c r="M981" s="118">
        <f t="array" ref="M981">+MMULT(B981:K981,w)</f>
        <v>-1.48149812548796E-2</v>
      </c>
      <c r="P981">
        <v>20071114</v>
      </c>
      <c r="Q981" s="113">
        <v>-6.3E-3</v>
      </c>
      <c r="R981" s="113">
        <v>-3.0000000000000001E-3</v>
      </c>
      <c r="S981" s="113">
        <v>-2.3999999999999998E-3</v>
      </c>
    </row>
    <row r="982" spans="1:19" x14ac:dyDescent="0.35">
      <c r="A982" s="110">
        <v>39401</v>
      </c>
      <c r="B982" s="112">
        <f>+LN(Prices!B979/Prices!B978)</f>
        <v>-5.0196457611325985E-3</v>
      </c>
      <c r="C982" s="113">
        <f>+LN(Prices!C979/Prices!C978)</f>
        <v>-1.095959968048122E-2</v>
      </c>
      <c r="D982" s="113">
        <f>+LN(Prices!D979/Prices!D978)</f>
        <v>1.3864353591106085E-2</v>
      </c>
      <c r="E982" s="113">
        <f>+LN(Prices!E979/Prices!E978)</f>
        <v>1.1826036908297052E-2</v>
      </c>
      <c r="F982" s="113">
        <f>+LN(Prices!F979/Prices!F978)</f>
        <v>-1.3897159055286766E-2</v>
      </c>
      <c r="G982" s="113">
        <f>+LN(Prices!G979/Prices!G978)</f>
        <v>-3.1904546518745226E-2</v>
      </c>
      <c r="H982" s="113">
        <f>+LN(Prices!H979/Prices!H978)</f>
        <v>-8.4421069301569736E-3</v>
      </c>
      <c r="I982" s="113">
        <f>+LN(Prices!I979/Prices!I978)</f>
        <v>1.9045860826741257E-2</v>
      </c>
      <c r="J982" s="113">
        <f>+LN(Prices!J979/Prices!J978)</f>
        <v>3.3630070745549197E-2</v>
      </c>
      <c r="K982" s="114">
        <f>+LN(Prices!K979/Prices!K978)</f>
        <v>-1.24560798000859E-2</v>
      </c>
      <c r="L982" s="118">
        <f>+LN(Prices!L979/Prices!L978)</f>
        <v>-6.9028949065454556E-3</v>
      </c>
      <c r="M982" s="118">
        <f t="array" ref="M982">+MMULT(B982:K982,w)</f>
        <v>-4.3128156741950932E-4</v>
      </c>
      <c r="P982">
        <v>20071115</v>
      </c>
      <c r="Q982" s="113">
        <v>-1.2500000000000001E-2</v>
      </c>
      <c r="R982" s="113">
        <v>2.0000000000000001E-4</v>
      </c>
      <c r="S982" s="113">
        <v>1.6000000000000001E-3</v>
      </c>
    </row>
    <row r="983" spans="1:19" x14ac:dyDescent="0.35">
      <c r="A983" s="110">
        <v>39402</v>
      </c>
      <c r="B983" s="112">
        <f>+LN(Prices!B980/Prices!B979)</f>
        <v>9.7266157172824341E-3</v>
      </c>
      <c r="C983" s="113">
        <f>+LN(Prices!C980/Prices!C979)</f>
        <v>1.2641886924848951E-2</v>
      </c>
      <c r="D983" s="113">
        <f>+LN(Prices!D980/Prices!D979)</f>
        <v>5.3611612092224349E-2</v>
      </c>
      <c r="E983" s="113">
        <f>+LN(Prices!E980/Prices!E979)</f>
        <v>1.8436813690924612E-2</v>
      </c>
      <c r="F983" s="113">
        <f>+LN(Prices!F980/Prices!F979)</f>
        <v>2.1608764806760564E-2</v>
      </c>
      <c r="G983" s="113">
        <f>+LN(Prices!G980/Prices!G979)</f>
        <v>-1.0865129869103764E-2</v>
      </c>
      <c r="H983" s="113">
        <f>+LN(Prices!H980/Prices!H979)</f>
        <v>9.5878011551536121E-3</v>
      </c>
      <c r="I983" s="113">
        <f>+LN(Prices!I980/Prices!I979)</f>
        <v>1.3388188598559411E-2</v>
      </c>
      <c r="J983" s="113">
        <f>+LN(Prices!J980/Prices!J979)</f>
        <v>-4.7356047458341271E-3</v>
      </c>
      <c r="K983" s="114">
        <f>+LN(Prices!K980/Prices!K979)</f>
        <v>-7.8398710436885957E-4</v>
      </c>
      <c r="L983" s="118">
        <f>+LN(Prices!L980/Prices!L979)</f>
        <v>1.2075822287696913E-2</v>
      </c>
      <c r="M983" s="118">
        <f t="array" ref="M983">+MMULT(B983:K983,w)</f>
        <v>1.2261696126644718E-2</v>
      </c>
      <c r="P983">
        <v>20071116</v>
      </c>
      <c r="Q983" s="113">
        <v>4.0999999999999995E-3</v>
      </c>
      <c r="R983" s="113">
        <v>-6.7000000000000002E-3</v>
      </c>
      <c r="S983" s="113">
        <v>-4.7999999999999996E-3</v>
      </c>
    </row>
    <row r="984" spans="1:19" x14ac:dyDescent="0.35">
      <c r="A984" s="110">
        <v>39405</v>
      </c>
      <c r="B984" s="112">
        <f>+LN(Prices!B981/Prices!B980)</f>
        <v>-3.8229412337733859E-3</v>
      </c>
      <c r="C984" s="113">
        <f>+LN(Prices!C981/Prices!C980)</f>
        <v>-1.4771975557133298E-2</v>
      </c>
      <c r="D984" s="113">
        <f>+LN(Prices!D981/Prices!D980)</f>
        <v>-2.2396425935046868E-3</v>
      </c>
      <c r="E984" s="113">
        <f>+LN(Prices!E981/Prices!E980)</f>
        <v>-1.3066145772841112E-2</v>
      </c>
      <c r="F984" s="113">
        <f>+LN(Prices!F981/Prices!F980)</f>
        <v>-1.7183219317395349E-2</v>
      </c>
      <c r="G984" s="113">
        <f>+LN(Prices!G981/Prices!G980)</f>
        <v>-2.5102360391083364E-2</v>
      </c>
      <c r="H984" s="113">
        <f>+LN(Prices!H981/Prices!H980)</f>
        <v>7.3520422428239567E-3</v>
      </c>
      <c r="I984" s="113">
        <f>+LN(Prices!I981/Prices!I980)</f>
        <v>9.3843220704340306E-3</v>
      </c>
      <c r="J984" s="113">
        <f>+LN(Prices!J981/Prices!J980)</f>
        <v>-4.614335360927125E-2</v>
      </c>
      <c r="K984" s="114">
        <f>+LN(Prices!K981/Prices!K980)</f>
        <v>-1.3417721059002378E-2</v>
      </c>
      <c r="L984" s="118">
        <f>+LN(Prices!L981/Prices!L980)</f>
        <v>-1.3504687077902698E-2</v>
      </c>
      <c r="M984" s="118">
        <f t="array" ref="M984">+MMULT(B984:K984,w)</f>
        <v>-1.1901099522074684E-2</v>
      </c>
      <c r="P984">
        <v>20071119</v>
      </c>
      <c r="Q984" s="113">
        <v>-1.8100000000000002E-2</v>
      </c>
      <c r="R984" s="113">
        <v>-3.3E-3</v>
      </c>
      <c r="S984" s="113">
        <v>-2.5999999999999999E-3</v>
      </c>
    </row>
    <row r="985" spans="1:19" x14ac:dyDescent="0.35">
      <c r="A985" s="110">
        <v>39406</v>
      </c>
      <c r="B985" s="112">
        <f>+LN(Prices!B982/Prices!B981)</f>
        <v>1.809255342165509E-2</v>
      </c>
      <c r="C985" s="113">
        <f>+LN(Prices!C982/Prices!C981)</f>
        <v>2.9446610117601624E-2</v>
      </c>
      <c r="D985" s="113">
        <f>+LN(Prices!D982/Prices!D981)</f>
        <v>-1.4958865915828024E-3</v>
      </c>
      <c r="E985" s="113">
        <f>+LN(Prices!E982/Prices!E981)</f>
        <v>7.7653804305502947E-3</v>
      </c>
      <c r="F985" s="113">
        <f>+LN(Prices!F982/Prices!F981)</f>
        <v>-1.3339603023825957E-2</v>
      </c>
      <c r="G985" s="113">
        <f>+LN(Prices!G982/Prices!G981)</f>
        <v>-2.5306760640899786E-2</v>
      </c>
      <c r="H985" s="113">
        <f>+LN(Prices!H982/Prices!H981)</f>
        <v>1.5166048661884727E-2</v>
      </c>
      <c r="I985" s="113">
        <f>+LN(Prices!I982/Prices!I981)</f>
        <v>-9.8689290038074771E-3</v>
      </c>
      <c r="J985" s="113">
        <f>+LN(Prices!J982/Prices!J981)</f>
        <v>-6.7691789039527356E-2</v>
      </c>
      <c r="K985" s="114">
        <f>+LN(Prices!K982/Prices!K981)</f>
        <v>1.3809791440657195E-2</v>
      </c>
      <c r="L985" s="118">
        <f>+LN(Prices!L982/Prices!L981)</f>
        <v>4.3445273070893053E-3</v>
      </c>
      <c r="M985" s="118">
        <f t="array" ref="M985">+MMULT(B985:K985,w)</f>
        <v>-3.3422584227294451E-3</v>
      </c>
      <c r="P985">
        <v>20071120</v>
      </c>
      <c r="Q985" s="113">
        <v>3.0999999999999999E-3</v>
      </c>
      <c r="R985" s="113">
        <v>-5.8999999999999999E-3</v>
      </c>
      <c r="S985" s="113">
        <v>2.0000000000000001E-4</v>
      </c>
    </row>
    <row r="986" spans="1:19" x14ac:dyDescent="0.35">
      <c r="A986" s="110">
        <v>39407</v>
      </c>
      <c r="B986" s="112">
        <f>+LN(Prices!B983/Prices!B982)</f>
        <v>-1.0171267057046837E-2</v>
      </c>
      <c r="C986" s="113">
        <f>+LN(Prices!C983/Prices!C982)</f>
        <v>-2.312896514375452E-3</v>
      </c>
      <c r="D986" s="113">
        <f>+LN(Prices!D983/Prices!D982)</f>
        <v>-3.8532327390646791E-2</v>
      </c>
      <c r="E986" s="113">
        <f>+LN(Prices!E983/Prices!E982)</f>
        <v>-2.3474203386493604E-2</v>
      </c>
      <c r="F986" s="113">
        <f>+LN(Prices!F983/Prices!F982)</f>
        <v>-2.7578114471420341E-2</v>
      </c>
      <c r="G986" s="113">
        <f>+LN(Prices!G983/Prices!G982)</f>
        <v>-4.8900643095689186E-2</v>
      </c>
      <c r="H986" s="113">
        <f>+LN(Prices!H983/Prices!H982)</f>
        <v>-7.8676646862865032E-3</v>
      </c>
      <c r="I986" s="113">
        <f>+LN(Prices!I983/Prices!I982)</f>
        <v>-2.151686116285904E-2</v>
      </c>
      <c r="J986" s="113">
        <f>+LN(Prices!J983/Prices!J982)</f>
        <v>-4.0711185057013585E-2</v>
      </c>
      <c r="K986" s="114">
        <f>+LN(Prices!K983/Prices!K982)</f>
        <v>-3.5495294733912393E-2</v>
      </c>
      <c r="L986" s="118">
        <f>+LN(Prices!L983/Prices!L982)</f>
        <v>-1.1674132661934006E-2</v>
      </c>
      <c r="M986" s="118">
        <f t="array" ref="M986">+MMULT(B986:K986,w)</f>
        <v>-2.5656045755574373E-2</v>
      </c>
      <c r="P986">
        <v>20071121</v>
      </c>
      <c r="Q986" s="113">
        <v>-1.54E-2</v>
      </c>
      <c r="R986" s="113">
        <v>4.1999999999999997E-3</v>
      </c>
      <c r="S986" s="113">
        <v>2.9999999999999997E-4</v>
      </c>
    </row>
    <row r="987" spans="1:19" x14ac:dyDescent="0.35">
      <c r="A987" s="110">
        <v>39409</v>
      </c>
      <c r="B987" s="112">
        <f>+LN(Prices!B984/Prices!B983)</f>
        <v>-3.5128274940110287E-3</v>
      </c>
      <c r="C987" s="113">
        <f>+LN(Prices!C984/Prices!C983)</f>
        <v>1.8119143618630502E-2</v>
      </c>
      <c r="D987" s="113">
        <f>+LN(Prices!D984/Prices!D983)</f>
        <v>1.6204058254722972E-2</v>
      </c>
      <c r="E987" s="113">
        <f>+LN(Prices!E984/Prices!E983)</f>
        <v>4.9332961566927154E-3</v>
      </c>
      <c r="F987" s="113">
        <f>+LN(Prices!F984/Prices!F983)</f>
        <v>1.5453164750099089E-2</v>
      </c>
      <c r="G987" s="113">
        <f>+LN(Prices!G984/Prices!G983)</f>
        <v>9.2379409849363599E-3</v>
      </c>
      <c r="H987" s="113">
        <f>+LN(Prices!H984/Prices!H983)</f>
        <v>2.0721629825457177E-2</v>
      </c>
      <c r="I987" s="113">
        <f>+LN(Prices!I984/Prices!I983)</f>
        <v>1.7291567304512148E-3</v>
      </c>
      <c r="J987" s="113">
        <f>+LN(Prices!J984/Prices!J983)</f>
        <v>-4.6274955320482151E-3</v>
      </c>
      <c r="K987" s="114">
        <f>+LN(Prices!K984/Prices!K983)</f>
        <v>1.7708127743798891E-2</v>
      </c>
      <c r="L987" s="118">
        <f>+LN(Prices!L984/Prices!L983)</f>
        <v>1.1161670962157717E-2</v>
      </c>
      <c r="M987" s="118">
        <f t="array" ref="M987">+MMULT(B987:K987,w)</f>
        <v>9.5966195038729718E-3</v>
      </c>
      <c r="P987">
        <v>20071123</v>
      </c>
      <c r="Q987" s="113">
        <v>1.5900000000000001E-2</v>
      </c>
      <c r="R987" s="113">
        <v>2.3E-3</v>
      </c>
      <c r="S987" s="113">
        <v>-2.9999999999999997E-4</v>
      </c>
    </row>
    <row r="988" spans="1:19" x14ac:dyDescent="0.35">
      <c r="A988" s="110">
        <v>39412</v>
      </c>
      <c r="B988" s="112">
        <f>+LN(Prices!B985/Prices!B984)</f>
        <v>-3.3991370111118975E-2</v>
      </c>
      <c r="C988" s="113">
        <f>+LN(Prices!C985/Prices!C984)</f>
        <v>5.8267295259101983E-3</v>
      </c>
      <c r="D988" s="113">
        <f>+LN(Prices!D985/Prices!D984)</f>
        <v>-3.5446748995747568E-2</v>
      </c>
      <c r="E988" s="113">
        <f>+LN(Prices!E985/Prices!E984)</f>
        <v>-3.0490568544539264E-2</v>
      </c>
      <c r="F988" s="113">
        <f>+LN(Prices!F985/Prices!F984)</f>
        <v>-4.2366012673583697E-2</v>
      </c>
      <c r="G988" s="113">
        <f>+LN(Prices!G985/Prices!G984)</f>
        <v>-1.2957145644003474E-2</v>
      </c>
      <c r="H988" s="113">
        <f>+LN(Prices!H985/Prices!H984)</f>
        <v>-1.5485396435747142E-3</v>
      </c>
      <c r="I988" s="113">
        <f>+LN(Prices!I985/Prices!I984)</f>
        <v>-3.3876266324748203E-2</v>
      </c>
      <c r="J988" s="113">
        <f>+LN(Prices!J985/Prices!J984)</f>
        <v>-4.8465541540384224E-2</v>
      </c>
      <c r="K988" s="114">
        <f>+LN(Prices!K985/Prices!K984)</f>
        <v>-2.8314109905386322E-2</v>
      </c>
      <c r="L988" s="118">
        <f>+LN(Prices!L985/Prices!L984)</f>
        <v>-1.9680795297623531E-2</v>
      </c>
      <c r="M988" s="118">
        <f t="array" ref="M988">+MMULT(B988:K988,w)</f>
        <v>-2.6162957385717629E-2</v>
      </c>
      <c r="P988">
        <v>20071126</v>
      </c>
      <c r="Q988" s="113">
        <v>-2.0899999999999998E-2</v>
      </c>
      <c r="R988" s="113">
        <v>-1.5E-3</v>
      </c>
      <c r="S988" s="113">
        <v>-4.5000000000000005E-3</v>
      </c>
    </row>
    <row r="989" spans="1:19" x14ac:dyDescent="0.35">
      <c r="A989" s="110">
        <v>39413</v>
      </c>
      <c r="B989" s="112">
        <f>+LN(Prices!B986/Prices!B985)</f>
        <v>2.7232128534524962E-3</v>
      </c>
      <c r="C989" s="113">
        <f>+LN(Prices!C986/Prices!C985)</f>
        <v>1.3056791662445664E-2</v>
      </c>
      <c r="D989" s="113">
        <f>+LN(Prices!D986/Prices!D985)</f>
        <v>1.456431963492389E-2</v>
      </c>
      <c r="E989" s="113">
        <f>+LN(Prices!E986/Prices!E985)</f>
        <v>9.5977387050062198E-3</v>
      </c>
      <c r="F989" s="113">
        <f>+LN(Prices!F986/Prices!F985)</f>
        <v>-3.5867434348595958E-4</v>
      </c>
      <c r="G989" s="113">
        <f>+LN(Prices!G986/Prices!G985)</f>
        <v>3.9722181750365036E-2</v>
      </c>
      <c r="H989" s="113">
        <f>+LN(Prices!H986/Prices!H985)</f>
        <v>5.1373238058053002E-2</v>
      </c>
      <c r="I989" s="113">
        <f>+LN(Prices!I986/Prices!I985)</f>
        <v>1.6202728816985312E-2</v>
      </c>
      <c r="J989" s="113">
        <f>+LN(Prices!J986/Prices!J985)</f>
        <v>-1.1753318452670492E-2</v>
      </c>
      <c r="K989" s="114">
        <f>+LN(Prices!K986/Prices!K985)</f>
        <v>2.9903971015316437E-2</v>
      </c>
      <c r="L989" s="118">
        <f>+LN(Prices!L986/Prices!L985)</f>
        <v>2.2073317594978381E-2</v>
      </c>
      <c r="M989" s="118">
        <f t="array" ref="M989">+MMULT(B989:K989,w)</f>
        <v>1.650321897003916E-2</v>
      </c>
      <c r="P989">
        <v>20071127</v>
      </c>
      <c r="Q989" s="113">
        <v>1.3100000000000001E-2</v>
      </c>
      <c r="R989" s="113">
        <v>-5.1000000000000004E-3</v>
      </c>
      <c r="S989" s="113">
        <v>-4.1999999999999997E-3</v>
      </c>
    </row>
    <row r="990" spans="1:19" x14ac:dyDescent="0.35">
      <c r="A990" s="110">
        <v>39414</v>
      </c>
      <c r="B990" s="112">
        <f>+LN(Prices!B987/Prices!B986)</f>
        <v>1.9176701397844463E-2</v>
      </c>
      <c r="C990" s="113">
        <f>+LN(Prices!C987/Prices!C986)</f>
        <v>3.0480595558938024E-2</v>
      </c>
      <c r="D990" s="113">
        <f>+LN(Prices!D987/Prices!D986)</f>
        <v>2.3557760595353687E-2</v>
      </c>
      <c r="E990" s="113">
        <f>+LN(Prices!E987/Prices!E986)</f>
        <v>3.0692145288585843E-2</v>
      </c>
      <c r="F990" s="113">
        <f>+LN(Prices!F987/Prices!F986)</f>
        <v>2.0163723621667993E-2</v>
      </c>
      <c r="G990" s="113">
        <f>+LN(Prices!G987/Prices!G986)</f>
        <v>2.9550110406220017E-2</v>
      </c>
      <c r="H990" s="113">
        <f>+LN(Prices!H987/Prices!H986)</f>
        <v>5.356900652942144E-2</v>
      </c>
      <c r="I990" s="113">
        <f>+LN(Prices!I987/Prices!I986)</f>
        <v>4.1084655905730717E-2</v>
      </c>
      <c r="J990" s="113">
        <f>+LN(Prices!J987/Prices!J986)</f>
        <v>1.9512814223581719E-2</v>
      </c>
      <c r="K990" s="114">
        <f>+LN(Prices!K987/Prices!K986)</f>
        <v>4.2112358121136957E-2</v>
      </c>
      <c r="L990" s="118">
        <f>+LN(Prices!L987/Prices!L986)</f>
        <v>2.9853397002618395E-2</v>
      </c>
      <c r="M990" s="118">
        <f t="array" ref="M990">+MMULT(B990:K990,w)</f>
        <v>3.098998716484809E-2</v>
      </c>
      <c r="P990">
        <v>20071128</v>
      </c>
      <c r="Q990" s="113">
        <v>2.8999999999999998E-2</v>
      </c>
      <c r="R990" s="113">
        <v>3.4999999999999996E-3</v>
      </c>
      <c r="S990" s="113">
        <v>-5.0000000000000001E-3</v>
      </c>
    </row>
    <row r="991" spans="1:19" x14ac:dyDescent="0.35">
      <c r="A991" s="110">
        <v>39415</v>
      </c>
      <c r="B991" s="112">
        <f>+LN(Prices!B988/Prices!B987)</f>
        <v>-3.2691644646941687E-3</v>
      </c>
      <c r="C991" s="113">
        <f>+LN(Prices!C988/Prices!C987)</f>
        <v>2.2332722899783431E-2</v>
      </c>
      <c r="D991" s="113">
        <f>+LN(Prices!D988/Prices!D987)</f>
        <v>1.6278989058789769E-2</v>
      </c>
      <c r="E991" s="113">
        <f>+LN(Prices!E988/Prices!E987)</f>
        <v>-1.4609582161604522E-3</v>
      </c>
      <c r="F991" s="113">
        <f>+LN(Prices!F988/Prices!F987)</f>
        <v>3.5602144095556064E-3</v>
      </c>
      <c r="G991" s="113">
        <f>+LN(Prices!G988/Prices!G987)</f>
        <v>4.7691397569021412E-3</v>
      </c>
      <c r="H991" s="113">
        <f>+LN(Prices!H988/Prices!H987)</f>
        <v>-1.2817116113790199E-2</v>
      </c>
      <c r="I991" s="113">
        <f>+LN(Prices!I988/Prices!I987)</f>
        <v>-1.6891116086627097E-3</v>
      </c>
      <c r="J991" s="113">
        <f>+LN(Prices!J988/Prices!J987)</f>
        <v>-2.049852154834093E-2</v>
      </c>
      <c r="K991" s="114">
        <f>+LN(Prices!K988/Prices!K987)</f>
        <v>5.7131314254000891E-3</v>
      </c>
      <c r="L991" s="118">
        <f>+LN(Prices!L988/Prices!L987)</f>
        <v>3.3493686336616064E-3</v>
      </c>
      <c r="M991" s="118">
        <f t="array" ref="M991">+MMULT(B991:K991,w)</f>
        <v>1.291932559878257E-3</v>
      </c>
      <c r="P991">
        <v>20071129</v>
      </c>
      <c r="Q991" s="113">
        <v>1E-4</v>
      </c>
      <c r="R991" s="113">
        <v>-5.4000000000000003E-3</v>
      </c>
      <c r="S991" s="113">
        <v>-2.5000000000000001E-3</v>
      </c>
    </row>
    <row r="992" spans="1:19" x14ac:dyDescent="0.35">
      <c r="A992" s="110">
        <v>39416</v>
      </c>
      <c r="B992" s="112">
        <f>+LN(Prices!B989/Prices!B988)</f>
        <v>2.9540123791004229E-4</v>
      </c>
      <c r="C992" s="113">
        <f>+LN(Prices!C989/Prices!C988)</f>
        <v>-1.1297876083536195E-2</v>
      </c>
      <c r="D992" s="113">
        <f>+LN(Prices!D989/Prices!D988)</f>
        <v>6.7365524220269991E-3</v>
      </c>
      <c r="E992" s="113">
        <f>+LN(Prices!E989/Prices!E988)</f>
        <v>-1.475953526002215E-2</v>
      </c>
      <c r="F992" s="113">
        <f>+LN(Prices!F989/Prices!F988)</f>
        <v>-4.6272355483041403E-3</v>
      </c>
      <c r="G992" s="113">
        <f>+LN(Prices!G989/Prices!G988)</f>
        <v>-8.6542627642882187E-4</v>
      </c>
      <c r="H992" s="113">
        <f>+LN(Prices!H989/Prices!H988)</f>
        <v>1.569227014572332E-2</v>
      </c>
      <c r="I992" s="113">
        <f>+LN(Prices!I989/Prices!I988)</f>
        <v>-1.5571924200967681E-2</v>
      </c>
      <c r="J992" s="113">
        <f>+LN(Prices!J989/Prices!J988)</f>
        <v>-3.8195597738036068E-2</v>
      </c>
      <c r="K992" s="114">
        <f>+LN(Prices!K989/Prices!K988)</f>
        <v>-9.9188088213540328E-3</v>
      </c>
      <c r="L992" s="118">
        <f>+LN(Prices!L989/Prices!L988)</f>
        <v>-6.3557109776352771E-3</v>
      </c>
      <c r="M992" s="118">
        <f t="array" ref="M992">+MMULT(B992:K992,w)</f>
        <v>-7.251218012298874E-3</v>
      </c>
      <c r="P992">
        <v>20071130</v>
      </c>
      <c r="Q992" s="113">
        <v>6.9999999999999993E-3</v>
      </c>
      <c r="R992" s="113">
        <v>-5.6000000000000008E-3</v>
      </c>
      <c r="S992" s="113">
        <v>7.3000000000000001E-3</v>
      </c>
    </row>
    <row r="993" spans="1:19" x14ac:dyDescent="0.35">
      <c r="A993" s="110">
        <v>39419</v>
      </c>
      <c r="B993" s="112">
        <f>+LN(Prices!B990/Prices!B989)</f>
        <v>-2.0446643899667587E-2</v>
      </c>
      <c r="C993" s="113">
        <f>+LN(Prices!C990/Prices!C989)</f>
        <v>-1.8610516399628713E-2</v>
      </c>
      <c r="D993" s="113">
        <f>+LN(Prices!D990/Prices!D989)</f>
        <v>-7.4878672582700386E-3</v>
      </c>
      <c r="E993" s="113">
        <f>+LN(Prices!E990/Prices!E989)</f>
        <v>2.9683442118185448E-3</v>
      </c>
      <c r="F993" s="113">
        <f>+LN(Prices!F990/Prices!F989)</f>
        <v>-1.6191158415931724E-2</v>
      </c>
      <c r="G993" s="113">
        <f>+LN(Prices!G990/Prices!G989)</f>
        <v>2.9012273734887854E-2</v>
      </c>
      <c r="H993" s="113">
        <f>+LN(Prices!H990/Prices!H989)</f>
        <v>3.857391678894065E-3</v>
      </c>
      <c r="I993" s="113">
        <f>+LN(Prices!I990/Prices!I989)</f>
        <v>-2.0312854197509219E-2</v>
      </c>
      <c r="J993" s="113">
        <f>+LN(Prices!J990/Prices!J989)</f>
        <v>-1.0298752200574473E-2</v>
      </c>
      <c r="K993" s="114">
        <f>+LN(Prices!K990/Prices!K989)</f>
        <v>6.4948482377108823E-3</v>
      </c>
      <c r="L993" s="118">
        <f>+LN(Prices!L990/Prices!L989)</f>
        <v>-1.0417387396446183E-2</v>
      </c>
      <c r="M993" s="118">
        <f t="array" ref="M993">+MMULT(B993:K993,w)</f>
        <v>-5.101493450827041E-3</v>
      </c>
      <c r="P993">
        <v>20071203</v>
      </c>
      <c r="Q993" s="113">
        <v>-6.0000000000000001E-3</v>
      </c>
      <c r="R993" s="113">
        <v>-5.5000000000000005E-3</v>
      </c>
      <c r="S993" s="113">
        <v>3.0999999999999999E-3</v>
      </c>
    </row>
    <row r="994" spans="1:19" x14ac:dyDescent="0.35">
      <c r="A994" s="110">
        <v>39420</v>
      </c>
      <c r="B994" s="112">
        <f>+LN(Prices!B991/Prices!B990)</f>
        <v>-4.5645837237995642E-3</v>
      </c>
      <c r="C994" s="113">
        <f>+LN(Prices!C991/Prices!C990)</f>
        <v>5.2983463539743089E-3</v>
      </c>
      <c r="D994" s="113">
        <f>+LN(Prices!D991/Prices!D990)</f>
        <v>-7.1657858954184799E-3</v>
      </c>
      <c r="E994" s="113">
        <f>+LN(Prices!E991/Prices!E990)</f>
        <v>-1.0425351718183368E-2</v>
      </c>
      <c r="F994" s="113">
        <f>+LN(Prices!F991/Prices!F990)</f>
        <v>-2.2374042185018473E-2</v>
      </c>
      <c r="G994" s="113">
        <f>+LN(Prices!G991/Prices!G990)</f>
        <v>-1.2623607819856459E-3</v>
      </c>
      <c r="H994" s="113">
        <f>+LN(Prices!H991/Prices!H990)</f>
        <v>3.7776993610658297E-2</v>
      </c>
      <c r="I994" s="113">
        <f>+LN(Prices!I991/Prices!I990)</f>
        <v>-1.5129611666465769E-2</v>
      </c>
      <c r="J994" s="113">
        <f>+LN(Prices!J991/Prices!J990)</f>
        <v>-4.3370096700092869E-2</v>
      </c>
      <c r="K994" s="114">
        <f>+LN(Prices!K991/Prices!K990)</f>
        <v>2.2839425048924236E-3</v>
      </c>
      <c r="L994" s="118">
        <f>+LN(Prices!L991/Prices!L990)</f>
        <v>-4.0663958459423079E-3</v>
      </c>
      <c r="M994" s="118">
        <f t="array" ref="M994">+MMULT(B994:K994,w)</f>
        <v>-5.8932550201439143E-3</v>
      </c>
      <c r="P994">
        <v>20071204</v>
      </c>
      <c r="Q994" s="113">
        <v>-6.0999999999999995E-3</v>
      </c>
      <c r="R994" s="113">
        <v>-1.6000000000000001E-3</v>
      </c>
      <c r="S994" s="113">
        <v>-4.0000000000000002E-4</v>
      </c>
    </row>
    <row r="995" spans="1:19" x14ac:dyDescent="0.35">
      <c r="A995" s="110">
        <v>39421</v>
      </c>
      <c r="B995" s="112">
        <f>+LN(Prices!B992/Prices!B991)</f>
        <v>4.1249914024862014E-2</v>
      </c>
      <c r="C995" s="113">
        <f>+LN(Prices!C992/Prices!C991)</f>
        <v>3.1154238645671187E-2</v>
      </c>
      <c r="D995" s="113">
        <f>+LN(Prices!D992/Prices!D991)</f>
        <v>-1.6794287851725813E-2</v>
      </c>
      <c r="E995" s="113">
        <f>+LN(Prices!E992/Prices!E991)</f>
        <v>5.7712695769639534E-2</v>
      </c>
      <c r="F995" s="113">
        <f>+LN(Prices!F992/Prices!F991)</f>
        <v>1.9101720217868535E-2</v>
      </c>
      <c r="G995" s="113">
        <f>+LN(Prices!G992/Prices!G991)</f>
        <v>7.5503714396318155E-3</v>
      </c>
      <c r="H995" s="113">
        <f>+LN(Prices!H992/Prices!H991)</f>
        <v>-1.3006579946861099E-2</v>
      </c>
      <c r="I995" s="113">
        <f>+LN(Prices!I992/Prices!I991)</f>
        <v>2.8900666007148742E-2</v>
      </c>
      <c r="J995" s="113">
        <f>+LN(Prices!J992/Prices!J991)</f>
        <v>-3.7449310041615842E-2</v>
      </c>
      <c r="K995" s="114">
        <f>+LN(Prices!K992/Prices!K991)</f>
        <v>3.4001355157955319E-2</v>
      </c>
      <c r="L995" s="118">
        <f>+LN(Prices!L992/Prices!L991)</f>
        <v>1.9359151328908919E-2</v>
      </c>
      <c r="M995" s="118">
        <f t="array" ref="M995">+MMULT(B995:K995,w)</f>
        <v>1.5242078342257439E-2</v>
      </c>
      <c r="P995">
        <v>20071205</v>
      </c>
      <c r="Q995" s="113">
        <v>1.47E-2</v>
      </c>
      <c r="R995" s="113">
        <v>8.0000000000000004E-4</v>
      </c>
      <c r="S995" s="113">
        <v>-2.7000000000000001E-3</v>
      </c>
    </row>
    <row r="996" spans="1:19" x14ac:dyDescent="0.35">
      <c r="A996" s="110">
        <v>39422</v>
      </c>
      <c r="B996" s="112">
        <f>+LN(Prices!B993/Prices!B992)</f>
        <v>1.1642455912739488E-2</v>
      </c>
      <c r="C996" s="113">
        <f>+LN(Prices!C993/Prices!C992)</f>
        <v>2.3720742242580656E-2</v>
      </c>
      <c r="D996" s="113">
        <f>+LN(Prices!D993/Prices!D992)</f>
        <v>-7.7011940656418617E-4</v>
      </c>
      <c r="E996" s="113">
        <f>+LN(Prices!E993/Prices!E992)</f>
        <v>9.3810106980536968E-3</v>
      </c>
      <c r="F996" s="113">
        <f>+LN(Prices!F993/Prices!F992)</f>
        <v>1.1221281732111957E-2</v>
      </c>
      <c r="G996" s="113">
        <f>+LN(Prices!G993/Prices!G992)</f>
        <v>-1.2544429828170501E-3</v>
      </c>
      <c r="H996" s="113">
        <f>+LN(Prices!H993/Prices!H992)</f>
        <v>1.0885913263012328E-2</v>
      </c>
      <c r="I996" s="113">
        <f>+LN(Prices!I993/Prices!I992)</f>
        <v>9.9149736710588241E-4</v>
      </c>
      <c r="J996" s="113">
        <f>+LN(Prices!J993/Prices!J992)</f>
        <v>1.7798022644327213E-2</v>
      </c>
      <c r="K996" s="114">
        <f>+LN(Prices!K993/Prices!K992)</f>
        <v>2.7539016230752191E-2</v>
      </c>
      <c r="L996" s="118">
        <f>+LN(Prices!L993/Prices!L992)</f>
        <v>1.340936495852087E-2</v>
      </c>
      <c r="M996" s="118">
        <f t="array" ref="M996">+MMULT(B996:K996,w)</f>
        <v>1.1115537770130218E-2</v>
      </c>
      <c r="P996">
        <v>20071206</v>
      </c>
      <c r="Q996" s="113">
        <v>1.55E-2</v>
      </c>
      <c r="R996" s="113">
        <v>8.6999999999999994E-3</v>
      </c>
      <c r="S996" s="113">
        <v>2.0999999999999999E-3</v>
      </c>
    </row>
    <row r="997" spans="1:19" x14ac:dyDescent="0.35">
      <c r="A997" s="110">
        <v>39423</v>
      </c>
      <c r="B997" s="112">
        <f>+LN(Prices!B994/Prices!B993)</f>
        <v>-5.7805941255474537E-4</v>
      </c>
      <c r="C997" s="113">
        <f>+LN(Prices!C994/Prices!C993)</f>
        <v>2.2625763578742557E-2</v>
      </c>
      <c r="D997" s="113">
        <f>+LN(Prices!D994/Prices!D993)</f>
        <v>-1.2793351459909582E-2</v>
      </c>
      <c r="E997" s="113">
        <f>+LN(Prices!E994/Prices!E993)</f>
        <v>-1.3159192856354054E-2</v>
      </c>
      <c r="F997" s="113">
        <f>+LN(Prices!F994/Prices!F993)</f>
        <v>-1.2310447829877289E-2</v>
      </c>
      <c r="G997" s="113">
        <f>+LN(Prices!G994/Prices!G993)</f>
        <v>-1.3903741989425178E-2</v>
      </c>
      <c r="H997" s="113">
        <f>+LN(Prices!H994/Prices!H993)</f>
        <v>1.060895495217071E-3</v>
      </c>
      <c r="I997" s="113">
        <f>+LN(Prices!I994/Prices!I993)</f>
        <v>-7.20443738291355E-3</v>
      </c>
      <c r="J997" s="113">
        <f>+LN(Prices!J994/Prices!J993)</f>
        <v>-2.2075064152104582E-3</v>
      </c>
      <c r="K997" s="114">
        <f>+LN(Prices!K994/Prices!K993)</f>
        <v>-8.973904093881482E-3</v>
      </c>
      <c r="L997" s="118">
        <f>+LN(Prices!L994/Prices!L993)</f>
        <v>1.1038954534258853E-3</v>
      </c>
      <c r="M997" s="118">
        <f t="array" ref="M997">+MMULT(B997:K997,w)</f>
        <v>-4.7443982366166719E-3</v>
      </c>
      <c r="P997">
        <v>20071207</v>
      </c>
      <c r="Q997" s="113">
        <v>-7.000000000000001E-4</v>
      </c>
      <c r="R997" s="113">
        <v>2.0000000000000001E-4</v>
      </c>
      <c r="S997" s="113">
        <v>4.0000000000000002E-4</v>
      </c>
    </row>
    <row r="998" spans="1:19" x14ac:dyDescent="0.35">
      <c r="A998" s="110">
        <v>39426</v>
      </c>
      <c r="B998" s="112">
        <f>+LN(Prices!B995/Prices!B994)</f>
        <v>6.6394898231798265E-3</v>
      </c>
      <c r="C998" s="113">
        <f>+LN(Prices!C995/Prices!C994)</f>
        <v>-4.6223853088573952E-4</v>
      </c>
      <c r="D998" s="113">
        <f>+LN(Prices!D995/Prices!D994)</f>
        <v>-1.6919545858602083E-2</v>
      </c>
      <c r="E998" s="113">
        <f>+LN(Prices!E995/Prices!E994)</f>
        <v>2.3374256462673333E-2</v>
      </c>
      <c r="F998" s="113">
        <f>+LN(Prices!F995/Prices!F994)</f>
        <v>7.6191753711496585E-3</v>
      </c>
      <c r="G998" s="113">
        <f>+LN(Prices!G995/Prices!G994)</f>
        <v>-3.3999182772183477E-3</v>
      </c>
      <c r="H998" s="113">
        <f>+LN(Prices!H995/Prices!H994)</f>
        <v>-1.3772704759842571E-2</v>
      </c>
      <c r="I998" s="113">
        <f>+LN(Prices!I995/Prices!I994)</f>
        <v>1.1155095376376403E-2</v>
      </c>
      <c r="J998" s="113">
        <f>+LN(Prices!J995/Prices!J994)</f>
        <v>1.4262446920564152E-2</v>
      </c>
      <c r="K998" s="114">
        <f>+LN(Prices!K995/Prices!K994)</f>
        <v>1.8021351161988173E-3</v>
      </c>
      <c r="L998" s="118">
        <f>+LN(Prices!L995/Prices!L994)</f>
        <v>2.2884592906398391E-3</v>
      </c>
      <c r="M998" s="118">
        <f t="array" ref="M998">+MMULT(B998:K998,w)</f>
        <v>3.0298191643593447E-3</v>
      </c>
      <c r="P998">
        <v>20071210</v>
      </c>
      <c r="Q998" s="113">
        <v>7.0999999999999995E-3</v>
      </c>
      <c r="R998" s="113">
        <v>-1.1000000000000001E-3</v>
      </c>
      <c r="S998" s="113">
        <v>8.9999999999999998E-4</v>
      </c>
    </row>
    <row r="999" spans="1:19" x14ac:dyDescent="0.35">
      <c r="A999" s="110">
        <v>39427</v>
      </c>
      <c r="B999" s="112">
        <f>+LN(Prices!B996/Prices!B995)</f>
        <v>-1.9171801904854461E-2</v>
      </c>
      <c r="C999" s="113">
        <f>+LN(Prices!C996/Prices!C995)</f>
        <v>-2.9626754162156918E-2</v>
      </c>
      <c r="D999" s="113">
        <f>+LN(Prices!D996/Prices!D995)</f>
        <v>-2.9396117062797336E-2</v>
      </c>
      <c r="E999" s="113">
        <f>+LN(Prices!E996/Prices!E995)</f>
        <v>-2.6691290761060769E-2</v>
      </c>
      <c r="F999" s="113">
        <f>+LN(Prices!F996/Prices!F995)</f>
        <v>1.2933471109697354E-2</v>
      </c>
      <c r="G999" s="113">
        <f>+LN(Prices!G996/Prices!G995)</f>
        <v>-8.1214380991664753E-3</v>
      </c>
      <c r="H999" s="113">
        <f>+LN(Prices!H996/Prices!H995)</f>
        <v>-2.4706050650990709E-2</v>
      </c>
      <c r="I999" s="113">
        <f>+LN(Prices!I996/Prices!I995)</f>
        <v>-9.6603539327626449E-3</v>
      </c>
      <c r="J999" s="113">
        <f>+LN(Prices!J996/Prices!J995)</f>
        <v>-1.2054940505353743E-2</v>
      </c>
      <c r="K999" s="114">
        <f>+LN(Prices!K996/Prices!K995)</f>
        <v>-3.1077651894662248E-2</v>
      </c>
      <c r="L999" s="118">
        <f>+LN(Prices!L996/Prices!L995)</f>
        <v>-2.4255681153322377E-2</v>
      </c>
      <c r="M999" s="118">
        <f t="array" ref="M999">+MMULT(B999:K999,w)</f>
        <v>-1.7757292786410795E-2</v>
      </c>
      <c r="P999">
        <v>20071211</v>
      </c>
      <c r="Q999" s="113">
        <v>-2.5000000000000001E-2</v>
      </c>
      <c r="R999" s="113">
        <v>-3.3E-3</v>
      </c>
      <c r="S999" s="113">
        <v>1.7000000000000001E-3</v>
      </c>
    </row>
    <row r="1000" spans="1:19" x14ac:dyDescent="0.35">
      <c r="A1000" s="110">
        <v>39428</v>
      </c>
      <c r="B1000" s="112">
        <f>+LN(Prices!B997/Prices!B996)</f>
        <v>1.079269880955379E-2</v>
      </c>
      <c r="C1000" s="113">
        <f>+LN(Prices!C997/Prices!C996)</f>
        <v>1.2225437384517026E-2</v>
      </c>
      <c r="D1000" s="113">
        <f>+LN(Prices!D997/Prices!D996)</f>
        <v>2.8565618281850293E-3</v>
      </c>
      <c r="E1000" s="113">
        <f>+LN(Prices!E997/Prices!E996)</f>
        <v>1.4135511699989672E-2</v>
      </c>
      <c r="F1000" s="113">
        <f>+LN(Prices!F997/Prices!F996)</f>
        <v>2.7455200525771904E-2</v>
      </c>
      <c r="G1000" s="113">
        <f>+LN(Prices!G997/Prices!G996)</f>
        <v>-6.0267078668603752E-3</v>
      </c>
      <c r="H1000" s="113">
        <f>+LN(Prices!H997/Prices!H996)</f>
        <v>5.8232324088599956E-3</v>
      </c>
      <c r="I1000" s="113">
        <f>+LN(Prices!I997/Prices!I996)</f>
        <v>2.0446236230188465E-2</v>
      </c>
      <c r="J1000" s="113">
        <f>+LN(Prices!J997/Prices!J996)</f>
        <v>-1.1086588056340479E-2</v>
      </c>
      <c r="K1000" s="114">
        <f>+LN(Prices!K997/Prices!K996)</f>
        <v>1.2913048703934671E-2</v>
      </c>
      <c r="L1000" s="118">
        <f>+LN(Prices!L997/Prices!L996)</f>
        <v>8.4299963036253266E-3</v>
      </c>
      <c r="M1000" s="118">
        <f t="array" ref="M1000">+MMULT(B1000:K1000,w)</f>
        <v>8.9534631667799718E-3</v>
      </c>
      <c r="P1000">
        <v>20071212</v>
      </c>
      <c r="Q1000" s="113">
        <v>4.7999999999999996E-3</v>
      </c>
      <c r="R1000" s="113">
        <v>2.0000000000000001E-4</v>
      </c>
      <c r="S1000" s="113">
        <v>-1E-3</v>
      </c>
    </row>
    <row r="1001" spans="1:19" x14ac:dyDescent="0.35">
      <c r="A1001" s="110">
        <v>39429</v>
      </c>
      <c r="B1001" s="112">
        <f>+LN(Prices!B998/Prices!B997)</f>
        <v>2.1523925533397156E-2</v>
      </c>
      <c r="C1001" s="113">
        <f>+LN(Prices!C998/Prices!C997)</f>
        <v>5.0696510982237977E-3</v>
      </c>
      <c r="D1001" s="113">
        <f>+LN(Prices!D998/Prices!D997)</f>
        <v>-6.5413152296399423E-3</v>
      </c>
      <c r="E1001" s="113">
        <f>+LN(Prices!E998/Prices!E997)</f>
        <v>1.1171162705181375E-2</v>
      </c>
      <c r="F1001" s="113">
        <f>+LN(Prices!F998/Prices!F997)</f>
        <v>8.9879989434123661E-3</v>
      </c>
      <c r="G1001" s="113">
        <f>+LN(Prices!G998/Prices!G997)</f>
        <v>-5.1948168771040228E-3</v>
      </c>
      <c r="H1001" s="113">
        <f>+LN(Prices!H998/Prices!H997)</f>
        <v>1.2195273093818425E-2</v>
      </c>
      <c r="I1001" s="113">
        <f>+LN(Prices!I998/Prices!I997)</f>
        <v>-2.8440381330421208E-2</v>
      </c>
      <c r="J1001" s="113">
        <f>+LN(Prices!J998/Prices!J997)</f>
        <v>-1.4598799421152749E-2</v>
      </c>
      <c r="K1001" s="114">
        <f>+LN(Prices!K998/Prices!K997)</f>
        <v>-4.410150477552729E-3</v>
      </c>
      <c r="L1001" s="118">
        <f>+LN(Prices!L998/Prices!L997)</f>
        <v>-3.1839570848961516E-3</v>
      </c>
      <c r="M1001" s="118">
        <f t="array" ref="M1001">+MMULT(B1001:K1001,w)</f>
        <v>-2.3745196183752116E-5</v>
      </c>
      <c r="P1001">
        <v>20071213</v>
      </c>
      <c r="Q1001" s="113">
        <v>5.9999999999999995E-4</v>
      </c>
      <c r="R1001" s="113">
        <v>-3.7000000000000002E-3</v>
      </c>
      <c r="S1001" s="113">
        <v>-1.6000000000000001E-3</v>
      </c>
    </row>
    <row r="1002" spans="1:19" x14ac:dyDescent="0.35">
      <c r="A1002" s="110">
        <v>39430</v>
      </c>
      <c r="B1002" s="112">
        <f>+LN(Prices!B999/Prices!B998)</f>
        <v>2.552816518326448E-3</v>
      </c>
      <c r="C1002" s="113">
        <f>+LN(Prices!C999/Prices!C998)</f>
        <v>-7.5329632962859378E-3</v>
      </c>
      <c r="D1002" s="113">
        <f>+LN(Prices!D999/Prices!D998)</f>
        <v>-1.3212413506592665E-2</v>
      </c>
      <c r="E1002" s="113">
        <f>+LN(Prices!E999/Prices!E998)</f>
        <v>-1.9155909367015351E-2</v>
      </c>
      <c r="F1002" s="113">
        <f>+LN(Prices!F999/Prices!F998)</f>
        <v>-1.4210221801876574E-2</v>
      </c>
      <c r="G1002" s="113">
        <f>+LN(Prices!G999/Prices!G998)</f>
        <v>2.061928720273561E-2</v>
      </c>
      <c r="H1002" s="113">
        <f>+LN(Prices!H999/Prices!H998)</f>
        <v>-3.6592136258471707E-2</v>
      </c>
      <c r="I1002" s="113">
        <f>+LN(Prices!I999/Prices!I998)</f>
        <v>-1.2115182973658338E-2</v>
      </c>
      <c r="J1002" s="113">
        <f>+LN(Prices!J999/Prices!J998)</f>
        <v>-4.7490104635788039E-2</v>
      </c>
      <c r="K1002" s="114">
        <f>+LN(Prices!K999/Prices!K998)</f>
        <v>-3.2554583458948932E-2</v>
      </c>
      <c r="L1002" s="118">
        <f>+LN(Prices!L999/Prices!L998)</f>
        <v>-1.0833385286215491E-2</v>
      </c>
      <c r="M1002" s="118">
        <f t="array" ref="M1002">+MMULT(B1002:K1002,w)</f>
        <v>-1.5969141157757549E-2</v>
      </c>
      <c r="P1002">
        <v>20071214</v>
      </c>
      <c r="Q1002" s="113">
        <v>-1.3600000000000001E-2</v>
      </c>
      <c r="R1002" s="113">
        <v>-5.3E-3</v>
      </c>
      <c r="S1002" s="113">
        <v>-1.7000000000000001E-3</v>
      </c>
    </row>
    <row r="1003" spans="1:19" x14ac:dyDescent="0.35">
      <c r="A1003" s="110">
        <v>39433</v>
      </c>
      <c r="B1003" s="112">
        <f>+LN(Prices!B1000/Prices!B999)</f>
        <v>-2.6399798824041032E-2</v>
      </c>
      <c r="C1003" s="113">
        <f>+LN(Prices!C1000/Prices!C999)</f>
        <v>-3.1968945628509528E-2</v>
      </c>
      <c r="D1003" s="113">
        <f>+LN(Prices!D1000/Prices!D999)</f>
        <v>-4.3318874718842354E-2</v>
      </c>
      <c r="E1003" s="113">
        <f>+LN(Prices!E1000/Prices!E999)</f>
        <v>-1.2339596243669856E-2</v>
      </c>
      <c r="F1003" s="113">
        <f>+LN(Prices!F1000/Prices!F999)</f>
        <v>-2.4734970973180719E-2</v>
      </c>
      <c r="G1003" s="113">
        <f>+LN(Prices!G1000/Prices!G999)</f>
        <v>-1.801850550267825E-2</v>
      </c>
      <c r="H1003" s="113">
        <f>+LN(Prices!H1000/Prices!H999)</f>
        <v>-4.5825322527700864E-2</v>
      </c>
      <c r="I1003" s="113">
        <f>+LN(Prices!I1000/Prices!I999)</f>
        <v>-6.6247930907774762E-3</v>
      </c>
      <c r="J1003" s="113">
        <f>+LN(Prices!J1000/Prices!J999)</f>
        <v>-5.8624843347523478E-2</v>
      </c>
      <c r="K1003" s="114">
        <f>+LN(Prices!K1000/Prices!K999)</f>
        <v>-2.191813233151434E-2</v>
      </c>
      <c r="L1003" s="118">
        <f>+LN(Prices!L1000/Prices!L999)</f>
        <v>-2.5073939177075313E-2</v>
      </c>
      <c r="M1003" s="118">
        <f t="array" ref="M1003">+MMULT(B1003:K1003,w)</f>
        <v>-2.897737831884379E-2</v>
      </c>
      <c r="P1003">
        <v>20071217</v>
      </c>
      <c r="Q1003" s="113">
        <v>-1.5900000000000001E-2</v>
      </c>
      <c r="R1003" s="113">
        <v>-1.9E-3</v>
      </c>
      <c r="S1003" s="113">
        <v>3.4000000000000002E-3</v>
      </c>
    </row>
    <row r="1004" spans="1:19" x14ac:dyDescent="0.35">
      <c r="A1004" s="110">
        <v>39434</v>
      </c>
      <c r="B1004" s="112">
        <f>+LN(Prices!B1001/Prices!B1000)</f>
        <v>1.0127594727914611E-2</v>
      </c>
      <c r="C1004" s="113">
        <f>+LN(Prices!C1001/Prices!C1000)</f>
        <v>-7.7290696232131528E-3</v>
      </c>
      <c r="D1004" s="113">
        <f>+LN(Prices!D1001/Prices!D1000)</f>
        <v>-8.684325339539295E-4</v>
      </c>
      <c r="E1004" s="113">
        <f>+LN(Prices!E1001/Prices!E1000)</f>
        <v>1.4694092977549075E-2</v>
      </c>
      <c r="F1004" s="113">
        <f>+LN(Prices!F1001/Prices!F1000)</f>
        <v>7.1292288541772155E-3</v>
      </c>
      <c r="G1004" s="113">
        <f>+LN(Prices!G1001/Prices!G1000)</f>
        <v>4.5693227658898772E-2</v>
      </c>
      <c r="H1004" s="113">
        <f>+LN(Prices!H1001/Prices!H1000)</f>
        <v>2.0933430989648606E-2</v>
      </c>
      <c r="I1004" s="113">
        <f>+LN(Prices!I1001/Prices!I1000)</f>
        <v>-1.0278021172518909E-2</v>
      </c>
      <c r="J1004" s="113">
        <f>+LN(Prices!J1001/Prices!J1000)</f>
        <v>-3.4552381506659839E-2</v>
      </c>
      <c r="K1004" s="114">
        <f>+LN(Prices!K1001/Prices!K1000)</f>
        <v>7.357942948976519E-3</v>
      </c>
      <c r="L1004" s="118">
        <f>+LN(Prices!L1001/Prices!L1000)</f>
        <v>4.2910573485861001E-3</v>
      </c>
      <c r="M1004" s="118">
        <f t="array" ref="M1004">+MMULT(B1004:K1004,w)</f>
        <v>5.2507613320818972E-3</v>
      </c>
      <c r="P1004">
        <v>20071218</v>
      </c>
      <c r="Q1004" s="113">
        <v>6.5000000000000006E-3</v>
      </c>
      <c r="R1004" s="113">
        <v>1.1200000000000002E-2</v>
      </c>
      <c r="S1004" s="113">
        <v>-5.0000000000000001E-4</v>
      </c>
    </row>
    <row r="1005" spans="1:19" x14ac:dyDescent="0.35">
      <c r="A1005" s="110">
        <v>39435</v>
      </c>
      <c r="B1005" s="112">
        <f>+LN(Prices!B1002/Prices!B1001)</f>
        <v>1.4374922827068172E-3</v>
      </c>
      <c r="C1005" s="113">
        <f>+LN(Prices!C1002/Prices!C1001)</f>
        <v>7.6394504919632077E-4</v>
      </c>
      <c r="D1005" s="113">
        <f>+LN(Prices!D1002/Prices!D1001)</f>
        <v>1.2519049753929161E-2</v>
      </c>
      <c r="E1005" s="113">
        <f>+LN(Prices!E1002/Prices!E1001)</f>
        <v>-2.3325799503959507E-2</v>
      </c>
      <c r="F1005" s="113">
        <f>+LN(Prices!F1002/Prices!F1001)</f>
        <v>1.4197668910883789E-3</v>
      </c>
      <c r="G1005" s="113">
        <f>+LN(Prices!G1002/Prices!G1001)</f>
        <v>2.8136412628666674E-2</v>
      </c>
      <c r="H1005" s="113">
        <f>+LN(Prices!H1002/Prices!H1001)</f>
        <v>2.8253992654190697E-2</v>
      </c>
      <c r="I1005" s="113">
        <f>+LN(Prices!I1002/Prices!I1001)</f>
        <v>-1.1430360819022548E-2</v>
      </c>
      <c r="J1005" s="113">
        <f>+LN(Prices!J1002/Prices!J1001)</f>
        <v>3.8318864302136602E-2</v>
      </c>
      <c r="K1005" s="114">
        <f>+LN(Prices!K1002/Prices!K1001)</f>
        <v>1.0747810752092642E-2</v>
      </c>
      <c r="L1005" s="118">
        <f>+LN(Prices!L1002/Prices!L1001)</f>
        <v>7.4375263557197252E-4</v>
      </c>
      <c r="M1005" s="118">
        <f t="array" ref="M1005">+MMULT(B1005:K1005,w)</f>
        <v>8.6841173991025235E-3</v>
      </c>
      <c r="P1005">
        <v>20071219</v>
      </c>
      <c r="Q1005" s="113">
        <v>-1E-3</v>
      </c>
      <c r="R1005" s="113">
        <v>2.8999999999999998E-3</v>
      </c>
      <c r="S1005" s="113">
        <v>-4.0000000000000001E-3</v>
      </c>
    </row>
    <row r="1006" spans="1:19" x14ac:dyDescent="0.35">
      <c r="A1006" s="110">
        <v>39436</v>
      </c>
      <c r="B1006" s="112">
        <f>+LN(Prices!B1003/Prices!B1002)</f>
        <v>2.0766061850901196E-2</v>
      </c>
      <c r="C1006" s="113">
        <f>+LN(Prices!C1003/Prices!C1002)</f>
        <v>2.2089079921033095E-2</v>
      </c>
      <c r="D1006" s="113">
        <f>+LN(Prices!D1003/Prices!D1002)</f>
        <v>1.405773949023173E-2</v>
      </c>
      <c r="E1006" s="113">
        <f>+LN(Prices!E1003/Prices!E1002)</f>
        <v>6.2545749357020744E-2</v>
      </c>
      <c r="F1006" s="113">
        <f>+LN(Prices!F1003/Prices!F1002)</f>
        <v>3.186155929554629E-3</v>
      </c>
      <c r="G1006" s="113">
        <f>+LN(Prices!G1003/Prices!G1002)</f>
        <v>9.1024223465998144E-2</v>
      </c>
      <c r="H1006" s="113">
        <f>+LN(Prices!H1003/Prices!H1002)</f>
        <v>1.3336494622762483E-2</v>
      </c>
      <c r="I1006" s="113">
        <f>+LN(Prices!I1003/Prices!I1002)</f>
        <v>2.170838199154141E-2</v>
      </c>
      <c r="J1006" s="113">
        <f>+LN(Prices!J1003/Prices!J1002)</f>
        <v>-1.2539186595938098E-3</v>
      </c>
      <c r="K1006" s="114">
        <f>+LN(Prices!K1003/Prices!K1002)</f>
        <v>8.3681303062910807E-3</v>
      </c>
      <c r="L1006" s="118">
        <f>+LN(Prices!L1003/Prices!L1002)</f>
        <v>1.8865723356880675E-2</v>
      </c>
      <c r="M1006" s="118">
        <f t="array" ref="M1006">+MMULT(B1006:K1006,w)</f>
        <v>2.5582809827574073E-2</v>
      </c>
      <c r="P1006">
        <v>20071220</v>
      </c>
      <c r="Q1006" s="113">
        <v>6.4000000000000003E-3</v>
      </c>
      <c r="R1006" s="113">
        <v>8.5000000000000006E-3</v>
      </c>
      <c r="S1006" s="113">
        <v>-4.3E-3</v>
      </c>
    </row>
    <row r="1007" spans="1:19" x14ac:dyDescent="0.35">
      <c r="A1007" s="110">
        <v>39437</v>
      </c>
      <c r="B1007" s="112">
        <f>+LN(Prices!B1004/Prices!B1003)</f>
        <v>1.5085881174274996E-2</v>
      </c>
      <c r="C1007" s="113">
        <f>+LN(Prices!C1004/Prices!C1003)</f>
        <v>3.5162218429596902E-2</v>
      </c>
      <c r="D1007" s="113">
        <f>+LN(Prices!D1004/Prices!D1003)</f>
        <v>1.5530217695264496E-2</v>
      </c>
      <c r="E1007" s="113">
        <f>+LN(Prices!E1004/Prices!E1003)</f>
        <v>2.7228764318935301E-2</v>
      </c>
      <c r="F1007" s="113">
        <f>+LN(Prices!F1004/Prices!F1003)</f>
        <v>1.1254277450219473E-2</v>
      </c>
      <c r="G1007" s="113">
        <f>+LN(Prices!G1004/Prices!G1003)</f>
        <v>3.1083095058388594E-2</v>
      </c>
      <c r="H1007" s="113">
        <f>+LN(Prices!H1004/Prices!H1003)</f>
        <v>7.4791373711886756E-3</v>
      </c>
      <c r="I1007" s="113">
        <f>+LN(Prices!I1004/Prices!I1003)</f>
        <v>2.1244316400666912E-2</v>
      </c>
      <c r="J1007" s="113">
        <f>+LN(Prices!J1004/Prices!J1003)</f>
        <v>-2.2843632919466735E-2</v>
      </c>
      <c r="K1007" s="114">
        <f>+LN(Prices!K1004/Prices!K1003)</f>
        <v>2.0609720966332179E-2</v>
      </c>
      <c r="L1007" s="118">
        <f>+LN(Prices!L1004/Prices!L1003)</f>
        <v>2.0132452443534506E-2</v>
      </c>
      <c r="M1007" s="118">
        <f t="array" ref="M1007">+MMULT(B1007:K1007,w)</f>
        <v>1.6183399594540078E-2</v>
      </c>
      <c r="P1007">
        <v>20071221</v>
      </c>
      <c r="Q1007" s="113">
        <v>1.6399999999999998E-2</v>
      </c>
      <c r="R1007" s="113">
        <v>3.0999999999999999E-3</v>
      </c>
      <c r="S1007" s="113">
        <v>-5.9999999999999995E-4</v>
      </c>
    </row>
    <row r="1008" spans="1:19" x14ac:dyDescent="0.35">
      <c r="A1008" s="110">
        <v>39440</v>
      </c>
      <c r="B1008" s="112">
        <f>+LN(Prices!B1005/Prices!B1004)</f>
        <v>1.431923081927829E-2</v>
      </c>
      <c r="C1008" s="113">
        <f>+LN(Prices!C1005/Prices!C1004)</f>
        <v>2.4905142762865616E-2</v>
      </c>
      <c r="D1008" s="113">
        <f>+LN(Prices!D1005/Prices!D1004)</f>
        <v>1.6645863186083908E-3</v>
      </c>
      <c r="E1008" s="113">
        <f>+LN(Prices!E1005/Prices!E1004)</f>
        <v>2.1981190362282553E-3</v>
      </c>
      <c r="F1008" s="113">
        <f>+LN(Prices!F1005/Prices!F1004)</f>
        <v>4.1864820767396485E-3</v>
      </c>
      <c r="G1008" s="113">
        <f>+LN(Prices!G1005/Prices!G1004)</f>
        <v>-6.7845287914692909E-3</v>
      </c>
      <c r="H1008" s="113">
        <f>+LN(Prices!H1005/Prices!H1004)</f>
        <v>-2.7431849099921624E-3</v>
      </c>
      <c r="I1008" s="113">
        <f>+LN(Prices!I1005/Prices!I1004)</f>
        <v>8.720303004385083E-3</v>
      </c>
      <c r="J1008" s="113">
        <f>+LN(Prices!J1005/Prices!J1004)</f>
        <v>-2.5706955031008661E-3</v>
      </c>
      <c r="K1008" s="114">
        <f>+LN(Prices!K1005/Prices!K1004)</f>
        <v>1.2898766627740586E-2</v>
      </c>
      <c r="L1008" s="118">
        <f>+LN(Prices!L1005/Prices!L1004)</f>
        <v>7.9474240290387608E-3</v>
      </c>
      <c r="M1008" s="118">
        <f t="array" ref="M1008">+MMULT(B1008:K1008,w)</f>
        <v>5.679422144128355E-3</v>
      </c>
      <c r="P1008">
        <v>20071224</v>
      </c>
      <c r="Q1008" s="113">
        <v>8.0000000000000002E-3</v>
      </c>
      <c r="R1008" s="113">
        <v>1.1000000000000001E-3</v>
      </c>
      <c r="S1008" s="113">
        <v>1.4000000000000002E-3</v>
      </c>
    </row>
    <row r="1009" spans="1:19" x14ac:dyDescent="0.35">
      <c r="A1009" s="110">
        <v>39442</v>
      </c>
      <c r="B1009" s="112">
        <f>+LN(Prices!B1006/Prices!B1005)</f>
        <v>8.2001089333678771E-4</v>
      </c>
      <c r="C1009" s="113">
        <f>+LN(Prices!C1006/Prices!C1005)</f>
        <v>7.5496839380343437E-4</v>
      </c>
      <c r="D1009" s="113">
        <f>+LN(Prices!D1006/Prices!D1005)</f>
        <v>-3.749223304521532E-3</v>
      </c>
      <c r="E1009" s="113">
        <f>+LN(Prices!E1006/Prices!E1005)</f>
        <v>1.0492482714083191E-2</v>
      </c>
      <c r="F1009" s="113">
        <f>+LN(Prices!F1006/Prices!F1005)</f>
        <v>-1.1909448867591882E-2</v>
      </c>
      <c r="G1009" s="113">
        <f>+LN(Prices!G1006/Prices!G1005)</f>
        <v>2.7912075217344574E-2</v>
      </c>
      <c r="H1009" s="113">
        <f>+LN(Prices!H1006/Prices!H1005)</f>
        <v>2.0015897209450326E-2</v>
      </c>
      <c r="I1009" s="113">
        <f>+LN(Prices!I1006/Prices!I1005)</f>
        <v>-7.4328851505903041E-4</v>
      </c>
      <c r="J1009" s="113">
        <f>+LN(Prices!J1006/Prices!J1005)</f>
        <v>0</v>
      </c>
      <c r="K1009" s="114">
        <f>+LN(Prices!K1006/Prices!K1005)</f>
        <v>5.1151006667704089E-3</v>
      </c>
      <c r="L1009" s="118">
        <f>+LN(Prices!L1006/Prices!L1005)</f>
        <v>3.9010167720519729E-3</v>
      </c>
      <c r="M1009" s="118">
        <f t="array" ref="M1009">+MMULT(B1009:K1009,w)</f>
        <v>4.8708574407616279E-3</v>
      </c>
      <c r="P1009">
        <v>20071226</v>
      </c>
      <c r="Q1009" s="113">
        <v>1E-3</v>
      </c>
      <c r="R1009" s="113">
        <v>1.8E-3</v>
      </c>
      <c r="S1009" s="113">
        <v>-8.0000000000000004E-4</v>
      </c>
    </row>
    <row r="1010" spans="1:19" x14ac:dyDescent="0.35">
      <c r="A1010" s="110">
        <v>39443</v>
      </c>
      <c r="B1010" s="112">
        <f>+LN(Prices!B1007/Prices!B1006)</f>
        <v>-1.7635614085905214E-2</v>
      </c>
      <c r="C1010" s="113">
        <f>+LN(Prices!C1007/Prices!C1006)</f>
        <v>-1.910729546639252E-3</v>
      </c>
      <c r="D1010" s="113">
        <f>+LN(Prices!D1007/Prices!D1006)</f>
        <v>-1.0488873169934446E-2</v>
      </c>
      <c r="E1010" s="113">
        <f>+LN(Prices!E1007/Prices!E1006)</f>
        <v>1.7358054211215721E-3</v>
      </c>
      <c r="F1010" s="113">
        <f>+LN(Prices!F1007/Prices!F1006)</f>
        <v>-2.1006667679283889E-2</v>
      </c>
      <c r="G1010" s="113">
        <f>+LN(Prices!G1007/Prices!G1006)</f>
        <v>-4.4530954810035758E-2</v>
      </c>
      <c r="H1010" s="113">
        <f>+LN(Prices!H1007/Prices!H1006)</f>
        <v>1.4965538529405348E-2</v>
      </c>
      <c r="I1010" s="113">
        <f>+LN(Prices!I1007/Prices!I1006)</f>
        <v>-1.5008425508723361E-2</v>
      </c>
      <c r="J1010" s="113">
        <f>+LN(Prices!J1007/Prices!J1006)</f>
        <v>-3.1375122567753801E-2</v>
      </c>
      <c r="K1010" s="114">
        <f>+LN(Prices!K1007/Prices!K1006)</f>
        <v>-2.2849264314043594E-2</v>
      </c>
      <c r="L1010" s="118">
        <f>+LN(Prices!L1007/Prices!L1006)</f>
        <v>-1.4541751358350662E-2</v>
      </c>
      <c r="M1010" s="118">
        <f t="array" ref="M1010">+MMULT(B1010:K1010,w)</f>
        <v>-1.4810430773179241E-2</v>
      </c>
      <c r="P1010">
        <v>20071227</v>
      </c>
      <c r="Q1010" s="113">
        <v>-1.49E-2</v>
      </c>
      <c r="R1010" s="113">
        <v>-1.18E-2</v>
      </c>
      <c r="S1010" s="113">
        <v>2.2000000000000001E-3</v>
      </c>
    </row>
    <row r="1011" spans="1:19" x14ac:dyDescent="0.35">
      <c r="A1011" s="110">
        <v>39444</v>
      </c>
      <c r="B1011" s="112">
        <f>+LN(Prices!B1008/Prices!B1007)</f>
        <v>4.1593457463165E-3</v>
      </c>
      <c r="C1011" s="113">
        <f>+LN(Prices!C1008/Prices!C1007)</f>
        <v>6.3254870030307955E-3</v>
      </c>
      <c r="D1011" s="113">
        <f>+LN(Prices!D1008/Prices!D1007)</f>
        <v>-1.1026405185025812E-2</v>
      </c>
      <c r="E1011" s="113">
        <f>+LN(Prices!E1008/Prices!E1007)</f>
        <v>-3.0430820916860814E-3</v>
      </c>
      <c r="F1011" s="113">
        <f>+LN(Prices!F1008/Prices!F1007)</f>
        <v>-8.3106974613779312E-3</v>
      </c>
      <c r="G1011" s="113">
        <f>+LN(Prices!G1008/Prices!G1007)</f>
        <v>-1.912526113203206E-2</v>
      </c>
      <c r="H1011" s="113">
        <f>+LN(Prices!H1008/Prices!H1007)</f>
        <v>2.1197676193984525E-3</v>
      </c>
      <c r="I1011" s="113">
        <f>+LN(Prices!I1008/Prices!I1007)</f>
        <v>-2.7771386728248811E-3</v>
      </c>
      <c r="J1011" s="113">
        <f>+LN(Prices!J1008/Prices!J1007)</f>
        <v>-2.8284713838581992E-2</v>
      </c>
      <c r="K1011" s="114">
        <f>+LN(Prices!K1008/Prices!K1007)</f>
        <v>-2.6087194509043653E-3</v>
      </c>
      <c r="L1011" s="118">
        <f>+LN(Prices!L1008/Prices!L1007)</f>
        <v>4.5571712148852173E-4</v>
      </c>
      <c r="M1011" s="118">
        <f t="array" ref="M1011">+MMULT(B1011:K1011,w)</f>
        <v>-6.2571417463687376E-3</v>
      </c>
      <c r="P1011">
        <v>20071228</v>
      </c>
      <c r="Q1011" s="113">
        <v>1.1999999999999999E-3</v>
      </c>
      <c r="R1011" s="113">
        <v>-3.9000000000000003E-3</v>
      </c>
      <c r="S1011" s="113">
        <v>-8.9999999999999998E-4</v>
      </c>
    </row>
    <row r="1012" spans="1:19" x14ac:dyDescent="0.35">
      <c r="A1012" s="110">
        <v>39447</v>
      </c>
      <c r="B1012" s="112">
        <f>+LN(Prices!B1009/Prices!B1008)</f>
        <v>-1.4499620647291463E-2</v>
      </c>
      <c r="C1012" s="113">
        <f>+LN(Prices!C1009/Prices!C1008)</f>
        <v>-8.7970706305946691E-3</v>
      </c>
      <c r="D1012" s="113">
        <f>+LN(Prices!D1009/Prices!D1008)</f>
        <v>-8.1353478017698981E-3</v>
      </c>
      <c r="E1012" s="113">
        <f>+LN(Prices!E1009/Prices!E1008)</f>
        <v>-1.7123951826447117E-2</v>
      </c>
      <c r="F1012" s="113">
        <f>+LN(Prices!F1009/Prices!F1008)</f>
        <v>-1.7944051286384835E-2</v>
      </c>
      <c r="G1012" s="113">
        <f>+LN(Prices!G1009/Prices!G1008)</f>
        <v>-1.1578093856541906E-2</v>
      </c>
      <c r="H1012" s="113">
        <f>+LN(Prices!H1009/Prices!H1008)</f>
        <v>-1.934958012283344E-2</v>
      </c>
      <c r="I1012" s="113">
        <f>+LN(Prices!I1009/Prices!I1008)</f>
        <v>-5.5746717774556665E-3</v>
      </c>
      <c r="J1012" s="113">
        <f>+LN(Prices!J1009/Prices!J1008)</f>
        <v>2.4292692569044483E-2</v>
      </c>
      <c r="K1012" s="114">
        <f>+LN(Prices!K1009/Prices!K1008)</f>
        <v>-3.7452876618435885E-3</v>
      </c>
      <c r="L1012" s="118">
        <f>+LN(Prices!L1009/Prices!L1008)</f>
        <v>-1.0553583417204179E-2</v>
      </c>
      <c r="M1012" s="118">
        <f t="array" ref="M1012">+MMULT(B1012:K1012,w)</f>
        <v>-8.2454983042118124E-3</v>
      </c>
      <c r="P1012">
        <v>20071231</v>
      </c>
      <c r="Q1012" s="113">
        <v>-6.5000000000000006E-3</v>
      </c>
      <c r="R1012" s="113">
        <v>5.0000000000000001E-4</v>
      </c>
      <c r="S1012" s="113">
        <v>2.8999999999999998E-3</v>
      </c>
    </row>
    <row r="1013" spans="1:19" x14ac:dyDescent="0.35">
      <c r="A1013" s="110">
        <v>39449</v>
      </c>
      <c r="B1013" s="112">
        <f>+LN(Prices!B1010/Prices!B1009)</f>
        <v>-1.0733400455818004E-2</v>
      </c>
      <c r="C1013" s="113">
        <f>+LN(Prices!C1010/Prices!C1009)</f>
        <v>-1.6491650472122296E-2</v>
      </c>
      <c r="D1013" s="113">
        <f>+LN(Prices!D1010/Prices!D1009)</f>
        <v>1.9583427039006208E-2</v>
      </c>
      <c r="E1013" s="113">
        <f>+LN(Prices!E1010/Prices!E1009)</f>
        <v>-3.9954764907806839E-3</v>
      </c>
      <c r="F1013" s="113">
        <f>+LN(Prices!F1010/Prices!F1009)</f>
        <v>-1.9769516467879358E-2</v>
      </c>
      <c r="G1013" s="113">
        <f>+LN(Prices!G1010/Prices!G1009)</f>
        <v>-1.0194537979594277E-2</v>
      </c>
      <c r="H1013" s="113">
        <f>+LN(Prices!H1010/Prices!H1009)</f>
        <v>3.8227959343208481E-2</v>
      </c>
      <c r="I1013" s="113">
        <f>+LN(Prices!I1010/Prices!I1009)</f>
        <v>-2.4698884168520164E-2</v>
      </c>
      <c r="J1013" s="113">
        <f>+LN(Prices!J1010/Prices!J1009)</f>
        <v>-4.9190244190771781E-2</v>
      </c>
      <c r="K1013" s="114">
        <f>+LN(Prices!K1010/Prices!K1009)</f>
        <v>-5.0384759501547659E-2</v>
      </c>
      <c r="L1013" s="118">
        <f>+LN(Prices!L1010/Prices!L1009)</f>
        <v>-1.7036961816897213E-2</v>
      </c>
      <c r="M1013" s="118">
        <f t="array" ref="M1013">+MMULT(B1013:K1013,w)</f>
        <v>-1.2764708334481954E-2</v>
      </c>
      <c r="P1013">
        <v>20080102</v>
      </c>
      <c r="Q1013" s="113">
        <v>-1.46E-2</v>
      </c>
      <c r="R1013" s="113">
        <v>-1.1000000000000001E-3</v>
      </c>
      <c r="S1013" s="113">
        <v>-2.0000000000000001E-4</v>
      </c>
    </row>
    <row r="1014" spans="1:19" x14ac:dyDescent="0.35">
      <c r="A1014" s="110">
        <v>39450</v>
      </c>
      <c r="B1014" s="112">
        <f>+LN(Prices!B1011/Prices!B1010)</f>
        <v>4.2510808861865928E-3</v>
      </c>
      <c r="C1014" s="113">
        <f>+LN(Prices!C1011/Prices!C1010)</f>
        <v>4.607442233560766E-4</v>
      </c>
      <c r="D1014" s="113">
        <f>+LN(Prices!D1011/Prices!D1010)</f>
        <v>5.0462680676244395E-3</v>
      </c>
      <c r="E1014" s="113">
        <f>+LN(Prices!E1011/Prices!E1010)</f>
        <v>2.7196360239408648E-2</v>
      </c>
      <c r="F1014" s="113">
        <f>+LN(Prices!F1011/Prices!F1010)</f>
        <v>7.8793993958239765E-3</v>
      </c>
      <c r="G1014" s="113">
        <f>+LN(Prices!G1011/Prices!G1010)</f>
        <v>-1.0683047041960965E-2</v>
      </c>
      <c r="H1014" s="113">
        <f>+LN(Prices!H1011/Prices!H1010)</f>
        <v>-1.0863994870293605E-2</v>
      </c>
      <c r="I1014" s="113">
        <f>+LN(Prices!I1011/Prices!I1010)</f>
        <v>-1.2845422003970574E-2</v>
      </c>
      <c r="J1014" s="113">
        <f>+LN(Prices!J1011/Prices!J1010)</f>
        <v>-5.321168942730943E-2</v>
      </c>
      <c r="K1014" s="114">
        <f>+LN(Prices!K1011/Prices!K1010)</f>
        <v>-2.7190723514931351E-2</v>
      </c>
      <c r="L1014" s="118">
        <f>+LN(Prices!L1011/Prices!L1010)</f>
        <v>9.9964167516098561E-4</v>
      </c>
      <c r="M1014" s="118">
        <f t="array" ref="M1014">+MMULT(B1014:K1014,w)</f>
        <v>-6.9961024046066187E-3</v>
      </c>
      <c r="P1014">
        <v>20080103</v>
      </c>
      <c r="Q1014" s="113">
        <v>-1.4000000000000002E-3</v>
      </c>
      <c r="R1014" s="113">
        <v>-1.03E-2</v>
      </c>
      <c r="S1014" s="113">
        <v>-3.5999999999999999E-3</v>
      </c>
    </row>
    <row r="1015" spans="1:19" x14ac:dyDescent="0.35">
      <c r="A1015" s="110">
        <v>39451</v>
      </c>
      <c r="B1015" s="112">
        <f>+LN(Prices!B1012/Prices!B1011)</f>
        <v>-2.839011374964618E-2</v>
      </c>
      <c r="C1015" s="113">
        <f>+LN(Prices!C1012/Prices!C1011)</f>
        <v>-7.9404499692014796E-2</v>
      </c>
      <c r="D1015" s="113">
        <f>+LN(Prices!D1012/Prices!D1011)</f>
        <v>-2.8938189492354504E-2</v>
      </c>
      <c r="E1015" s="113">
        <f>+LN(Prices!E1012/Prices!E1011)</f>
        <v>-4.7861746216198632E-2</v>
      </c>
      <c r="F1015" s="113">
        <f>+LN(Prices!F1012/Prices!F1011)</f>
        <v>-2.3831130214267405E-2</v>
      </c>
      <c r="G1015" s="113">
        <f>+LN(Prices!G1012/Prices!G1011)</f>
        <v>-5.763236354244592E-2</v>
      </c>
      <c r="H1015" s="113">
        <f>+LN(Prices!H1012/Prices!H1011)</f>
        <v>-6.9810947253364466E-2</v>
      </c>
      <c r="I1015" s="113">
        <f>+LN(Prices!I1012/Prices!I1011)</f>
        <v>-2.3223574002084784E-2</v>
      </c>
      <c r="J1015" s="113">
        <f>+LN(Prices!J1012/Prices!J1011)</f>
        <v>-7.9919623175873422E-2</v>
      </c>
      <c r="K1015" s="114">
        <f>+LN(Prices!K1012/Prices!K1011)</f>
        <v>-8.454456719988207E-2</v>
      </c>
      <c r="L1015" s="118">
        <f>+LN(Prices!L1012/Prices!L1011)</f>
        <v>-4.3959180527360794E-2</v>
      </c>
      <c r="M1015" s="118">
        <f t="array" ref="M1015">+MMULT(B1015:K1015,w)</f>
        <v>-5.2355675453813227E-2</v>
      </c>
      <c r="P1015">
        <v>20080104</v>
      </c>
      <c r="Q1015" s="113">
        <v>-2.5600000000000001E-2</v>
      </c>
      <c r="R1015" s="113">
        <v>-5.1999999999999998E-3</v>
      </c>
      <c r="S1015" s="113">
        <v>3.2000000000000002E-3</v>
      </c>
    </row>
    <row r="1016" spans="1:19" x14ac:dyDescent="0.35">
      <c r="A1016" s="110">
        <v>39454</v>
      </c>
      <c r="B1016" s="112">
        <f>+LN(Prices!B1013/Prices!B1012)</f>
        <v>6.6683695940949212E-3</v>
      </c>
      <c r="C1016" s="113">
        <f>+LN(Prices!C1013/Prices!C1012)</f>
        <v>-1.3477819859243366E-2</v>
      </c>
      <c r="D1016" s="113">
        <f>+LN(Prices!D1013/Prices!D1012)</f>
        <v>8.6318520681108522E-4</v>
      </c>
      <c r="E1016" s="113">
        <f>+LN(Prices!E1013/Prices!E1012)</f>
        <v>9.9383900035879547E-3</v>
      </c>
      <c r="F1016" s="113">
        <f>+LN(Prices!F1013/Prices!F1012)</f>
        <v>3.81676992656837E-4</v>
      </c>
      <c r="G1016" s="113">
        <f>+LN(Prices!G1013/Prices!G1012)</f>
        <v>1.0911403468014272E-2</v>
      </c>
      <c r="H1016" s="113">
        <f>+LN(Prices!H1013/Prices!H1012)</f>
        <v>3.378188197207098E-4</v>
      </c>
      <c r="I1016" s="113">
        <f>+LN(Prices!I1013/Prices!I1012)</f>
        <v>-1.578547874555733E-2</v>
      </c>
      <c r="J1016" s="113">
        <f>+LN(Prices!J1013/Prices!J1012)</f>
        <v>-2.7576767770234493E-2</v>
      </c>
      <c r="K1016" s="114">
        <f>+LN(Prices!K1013/Prices!K1012)</f>
        <v>9.2185780782050898E-3</v>
      </c>
      <c r="L1016" s="118">
        <f>+LN(Prices!L1013/Prices!L1012)</f>
        <v>-3.101283804527248E-3</v>
      </c>
      <c r="M1016" s="118">
        <f t="array" ref="M1016">+MMULT(B1016:K1016,w)</f>
        <v>-1.8520644211944323E-3</v>
      </c>
      <c r="P1016">
        <v>20080107</v>
      </c>
      <c r="Q1016" s="113">
        <v>1.6000000000000001E-3</v>
      </c>
      <c r="R1016" s="113">
        <v>1E-3</v>
      </c>
      <c r="S1016" s="113">
        <v>2.2000000000000001E-3</v>
      </c>
    </row>
    <row r="1017" spans="1:19" x14ac:dyDescent="0.35">
      <c r="A1017" s="110">
        <v>39455</v>
      </c>
      <c r="B1017" s="112">
        <f>+LN(Prices!B1014/Prices!B1013)</f>
        <v>-3.4088725997323752E-2</v>
      </c>
      <c r="C1017" s="113">
        <f>+LN(Prices!C1014/Prices!C1013)</f>
        <v>-3.6634380536403791E-2</v>
      </c>
      <c r="D1017" s="113">
        <f>+LN(Prices!D1014/Prices!D1013)</f>
        <v>-2.4897551621727201E-2</v>
      </c>
      <c r="E1017" s="113">
        <f>+LN(Prices!E1014/Prices!E1013)</f>
        <v>-5.070016516984277E-2</v>
      </c>
      <c r="F1017" s="113">
        <f>+LN(Prices!F1014/Prices!F1013)</f>
        <v>-2.7153105030381142E-2</v>
      </c>
      <c r="G1017" s="113">
        <f>+LN(Prices!G1014/Prices!G1013)</f>
        <v>-6.5610907299323784E-2</v>
      </c>
      <c r="H1017" s="113">
        <f>+LN(Prices!H1014/Prices!H1013)</f>
        <v>-1.0639602347546679E-2</v>
      </c>
      <c r="I1017" s="113">
        <f>+LN(Prices!I1014/Prices!I1013)</f>
        <v>-1.270118890025141E-2</v>
      </c>
      <c r="J1017" s="113">
        <f>+LN(Prices!J1014/Prices!J1013)</f>
        <v>-1.324522675002068E-2</v>
      </c>
      <c r="K1017" s="114">
        <f>+LN(Prices!K1014/Prices!K1013)</f>
        <v>-2.7470784568054851E-2</v>
      </c>
      <c r="L1017" s="118">
        <f>+LN(Prices!L1014/Prices!L1013)</f>
        <v>-2.4361495068273308E-2</v>
      </c>
      <c r="M1017" s="118">
        <f t="array" ref="M1017">+MMULT(B1017:K1017,w)</f>
        <v>-3.0314163822087608E-2</v>
      </c>
      <c r="P1017">
        <v>20080108</v>
      </c>
      <c r="Q1017" s="113">
        <v>-1.8100000000000002E-2</v>
      </c>
      <c r="R1017" s="113">
        <v>-4.8999999999999998E-3</v>
      </c>
      <c r="S1017" s="113">
        <v>-6.7000000000000002E-3</v>
      </c>
    </row>
    <row r="1018" spans="1:19" x14ac:dyDescent="0.35">
      <c r="A1018" s="110">
        <v>39456</v>
      </c>
      <c r="B1018" s="112">
        <f>+LN(Prices!B1015/Prices!B1014)</f>
        <v>2.9164520934150524E-2</v>
      </c>
      <c r="C1018" s="113">
        <f>+LN(Prices!C1015/Prices!C1014)</f>
        <v>4.6496181975082748E-2</v>
      </c>
      <c r="D1018" s="113">
        <f>+LN(Prices!D1015/Prices!D1014)</f>
        <v>-2.213859660020339E-3</v>
      </c>
      <c r="E1018" s="113">
        <f>+LN(Prices!E1015/Prices!E1014)</f>
        <v>2.151596284166532E-2</v>
      </c>
      <c r="F1018" s="113">
        <f>+LN(Prices!F1015/Prices!F1014)</f>
        <v>3.1354492979676664E-2</v>
      </c>
      <c r="G1018" s="113">
        <f>+LN(Prices!G1015/Prices!G1014)</f>
        <v>-1.2959144642505228E-2</v>
      </c>
      <c r="H1018" s="113">
        <f>+LN(Prices!H1015/Prices!H1014)</f>
        <v>-3.0736099444643495E-2</v>
      </c>
      <c r="I1018" s="113">
        <f>+LN(Prices!I1015/Prices!I1014)</f>
        <v>4.8802483062227897E-2</v>
      </c>
      <c r="J1018" s="113">
        <f>+LN(Prices!J1015/Prices!J1014)</f>
        <v>-8.1571653693811488E-2</v>
      </c>
      <c r="K1018" s="114">
        <f>+LN(Prices!K1015/Prices!K1014)</f>
        <v>2.1770671026974917E-2</v>
      </c>
      <c r="L1018" s="118">
        <f>+LN(Prices!L1015/Prices!L1014)</f>
        <v>2.0143029983424324E-2</v>
      </c>
      <c r="M1018" s="118">
        <f t="array" ref="M1018">+MMULT(B1018:K1018,w)</f>
        <v>7.1623555378797516E-3</v>
      </c>
      <c r="P1018">
        <v>20080109</v>
      </c>
      <c r="Q1018" s="113">
        <v>1.1000000000000001E-2</v>
      </c>
      <c r="R1018" s="113">
        <v>-3.8E-3</v>
      </c>
      <c r="S1018" s="113">
        <v>-5.1999999999999998E-3</v>
      </c>
    </row>
    <row r="1019" spans="1:19" x14ac:dyDescent="0.35">
      <c r="A1019" s="110">
        <v>39457</v>
      </c>
      <c r="B1019" s="112">
        <f>+LN(Prices!B1016/Prices!B1015)</f>
        <v>-3.1988152844316894E-3</v>
      </c>
      <c r="C1019" s="113">
        <f>+LN(Prices!C1016/Prices!C1015)</f>
        <v>-7.7220460939102778E-3</v>
      </c>
      <c r="D1019" s="113">
        <f>+LN(Prices!D1016/Prices!D1015)</f>
        <v>6.5618389996921989E-2</v>
      </c>
      <c r="E1019" s="113">
        <f>+LN(Prices!E1016/Prices!E1015)</f>
        <v>3.2342783465124782E-3</v>
      </c>
      <c r="F1019" s="113">
        <f>+LN(Prices!F1016/Prices!F1015)</f>
        <v>0</v>
      </c>
      <c r="G1019" s="113">
        <f>+LN(Prices!G1016/Prices!G1015)</f>
        <v>7.1309027704781841E-2</v>
      </c>
      <c r="H1019" s="113">
        <f>+LN(Prices!H1016/Prices!H1015)</f>
        <v>-1.1328891520895404E-2</v>
      </c>
      <c r="I1019" s="113">
        <f>+LN(Prices!I1016/Prices!I1015)</f>
        <v>5.2786819022626452E-3</v>
      </c>
      <c r="J1019" s="113">
        <f>+LN(Prices!J1016/Prices!J1015)</f>
        <v>7.4882665543014967E-2</v>
      </c>
      <c r="K1019" s="114">
        <f>+LN(Prices!K1016/Prices!K1015)</f>
        <v>-9.2715201118277173E-3</v>
      </c>
      <c r="L1019" s="118">
        <f>+LN(Prices!L1016/Prices!L1015)</f>
        <v>2.2752671979536865E-3</v>
      </c>
      <c r="M1019" s="118">
        <f t="array" ref="M1019">+MMULT(B1019:K1019,w)</f>
        <v>1.8880177048242887E-2</v>
      </c>
      <c r="P1019">
        <v>20080110</v>
      </c>
      <c r="Q1019" s="113">
        <v>8.8999999999999999E-3</v>
      </c>
      <c r="R1019" s="113">
        <v>-8.0000000000000004E-4</v>
      </c>
      <c r="S1019" s="113">
        <v>4.0000000000000001E-3</v>
      </c>
    </row>
    <row r="1020" spans="1:19" x14ac:dyDescent="0.35">
      <c r="A1020" s="110">
        <v>39458</v>
      </c>
      <c r="B1020" s="112">
        <f>+LN(Prices!B1017/Prices!B1016)</f>
        <v>-1.2309605663317059E-2</v>
      </c>
      <c r="C1020" s="113">
        <f>+LN(Prices!C1017/Prices!C1016)</f>
        <v>-3.0398472495422338E-2</v>
      </c>
      <c r="D1020" s="113">
        <f>+LN(Prices!D1017/Prices!D1016)</f>
        <v>-3.077165866675366E-2</v>
      </c>
      <c r="E1020" s="113">
        <f>+LN(Prices!E1017/Prices!E1016)</f>
        <v>-2.7120874408741103E-2</v>
      </c>
      <c r="F1020" s="113">
        <f>+LN(Prices!F1017/Prices!F1016)</f>
        <v>-1.4202293116585243E-2</v>
      </c>
      <c r="G1020" s="113">
        <f>+LN(Prices!G1017/Prices!G1016)</f>
        <v>-5.3639962131112058E-2</v>
      </c>
      <c r="H1020" s="113">
        <f>+LN(Prices!H1017/Prices!H1016)</f>
        <v>-3.847093496707122E-2</v>
      </c>
      <c r="I1020" s="113">
        <f>+LN(Prices!I1017/Prices!I1016)</f>
        <v>1.6708097471034359E-2</v>
      </c>
      <c r="J1020" s="113">
        <f>+LN(Prices!J1017/Prices!J1016)</f>
        <v>4.7510982671051805E-2</v>
      </c>
      <c r="K1020" s="114">
        <f>+LN(Prices!K1017/Prices!K1016)</f>
        <v>-2.4701488993120697E-2</v>
      </c>
      <c r="L1020" s="118">
        <f>+LN(Prices!L1017/Prices!L1016)</f>
        <v>-2.1120934098754422E-2</v>
      </c>
      <c r="M1020" s="118">
        <f t="array" ref="M1020">+MMULT(B1020:K1020,w)</f>
        <v>-1.6739621030003721E-2</v>
      </c>
      <c r="P1020">
        <v>20080111</v>
      </c>
      <c r="Q1020" s="113">
        <v>-1.4199999999999999E-2</v>
      </c>
      <c r="R1020" s="113">
        <v>-6.9999999999999993E-3</v>
      </c>
      <c r="S1020" s="113">
        <v>2.0999999999999999E-3</v>
      </c>
    </row>
    <row r="1021" spans="1:19" x14ac:dyDescent="0.35">
      <c r="A1021" s="110">
        <v>39461</v>
      </c>
      <c r="B1021" s="112">
        <f>+LN(Prices!B1018/Prices!B1017)</f>
        <v>1.4056306974572027E-2</v>
      </c>
      <c r="C1021" s="113">
        <f>+LN(Prices!C1018/Prices!C1017)</f>
        <v>3.4656062748063599E-2</v>
      </c>
      <c r="D1021" s="113">
        <f>+LN(Prices!D1018/Prices!D1017)</f>
        <v>1.4449890181059223E-2</v>
      </c>
      <c r="E1021" s="113">
        <f>+LN(Prices!E1018/Prices!E1017)</f>
        <v>4.4495428667711862E-2</v>
      </c>
      <c r="F1021" s="113">
        <f>+LN(Prices!F1018/Prices!F1017)</f>
        <v>1.6104679599319088E-2</v>
      </c>
      <c r="G1021" s="113">
        <f>+LN(Prices!G1018/Prices!G1017)</f>
        <v>-2.7719401427171116E-2</v>
      </c>
      <c r="H1021" s="113">
        <f>+LN(Prices!H1018/Prices!H1017)</f>
        <v>2.1836793277151899E-2</v>
      </c>
      <c r="I1021" s="113">
        <f>+LN(Prices!I1018/Prices!I1017)</f>
        <v>3.4850172171665826E-2</v>
      </c>
      <c r="J1021" s="113">
        <f>+LN(Prices!J1018/Prices!J1017)</f>
        <v>2.5277807184268607E-2</v>
      </c>
      <c r="K1021" s="114">
        <f>+LN(Prices!K1018/Prices!K1017)</f>
        <v>4.837415293112899E-2</v>
      </c>
      <c r="L1021" s="118">
        <f>+LN(Prices!L1018/Prices!L1017)</f>
        <v>1.8820015022440382E-2</v>
      </c>
      <c r="M1021" s="118">
        <f t="array" ref="M1021">+MMULT(B1021:K1021,w)</f>
        <v>2.2638189230777001E-2</v>
      </c>
      <c r="P1021">
        <v>20080114</v>
      </c>
      <c r="Q1021" s="113">
        <v>1.0200000000000001E-2</v>
      </c>
      <c r="R1021" s="113">
        <v>-5.9999999999999995E-4</v>
      </c>
      <c r="S1021" s="113">
        <v>-1.9E-3</v>
      </c>
    </row>
    <row r="1022" spans="1:19" x14ac:dyDescent="0.35">
      <c r="A1022" s="110">
        <v>39462</v>
      </c>
      <c r="B1022" s="112">
        <f>+LN(Prices!B1019/Prices!B1018)</f>
        <v>-1.1405003778510036E-2</v>
      </c>
      <c r="C1022" s="113">
        <f>+LN(Prices!C1019/Prices!C1018)</f>
        <v>-5.6017741867083658E-2</v>
      </c>
      <c r="D1022" s="113">
        <f>+LN(Prices!D1019/Prices!D1018)</f>
        <v>-3.3901551675681339E-2</v>
      </c>
      <c r="E1022" s="113">
        <f>+LN(Prices!E1019/Prices!E1018)</f>
        <v>-3.4591157815594506E-2</v>
      </c>
      <c r="F1022" s="113">
        <f>+LN(Prices!F1019/Prices!F1018)</f>
        <v>-1.6875856275123238E-2</v>
      </c>
      <c r="G1022" s="113">
        <f>+LN(Prices!G1019/Prices!G1018)</f>
        <v>-3.2131278182793176E-2</v>
      </c>
      <c r="H1022" s="113">
        <f>+LN(Prices!H1019/Prices!H1018)</f>
        <v>-3.225097120727112E-2</v>
      </c>
      <c r="I1022" s="113">
        <f>+LN(Prices!I1019/Prices!I1018)</f>
        <v>-1.6384886786806399E-2</v>
      </c>
      <c r="J1022" s="113">
        <f>+LN(Prices!J1019/Prices!J1018)</f>
        <v>-4.6297174408343952E-2</v>
      </c>
      <c r="K1022" s="114">
        <f>+LN(Prices!K1019/Prices!K1018)</f>
        <v>-1.703745320117701E-2</v>
      </c>
      <c r="L1022" s="118">
        <f>+LN(Prices!L1019/Prices!L1018)</f>
        <v>-2.8654867994526011E-2</v>
      </c>
      <c r="M1022" s="118">
        <f t="array" ref="M1022">+MMULT(B1022:K1022,w)</f>
        <v>-2.9689307519838448E-2</v>
      </c>
      <c r="P1022">
        <v>20080115</v>
      </c>
      <c r="Q1022" s="113">
        <v>-2.3900000000000001E-2</v>
      </c>
      <c r="R1022" s="113">
        <v>4.5999999999999999E-3</v>
      </c>
      <c r="S1022" s="113">
        <v>8.9999999999999998E-4</v>
      </c>
    </row>
    <row r="1023" spans="1:19" x14ac:dyDescent="0.35">
      <c r="A1023" s="110">
        <v>39463</v>
      </c>
      <c r="B1023" s="112">
        <f>+LN(Prices!B1020/Prices!B1019)</f>
        <v>-2.2909116383526079E-2</v>
      </c>
      <c r="C1023" s="113">
        <f>+LN(Prices!C1020/Prices!C1019)</f>
        <v>-5.7215273540190438E-2</v>
      </c>
      <c r="D1023" s="113">
        <f>+LN(Prices!D1020/Prices!D1019)</f>
        <v>-4.2806356944223849E-2</v>
      </c>
      <c r="E1023" s="113">
        <f>+LN(Prices!E1020/Prices!E1019)</f>
        <v>2.8108619207596768E-2</v>
      </c>
      <c r="F1023" s="113">
        <f>+LN(Prices!F1020/Prices!F1019)</f>
        <v>-2.7455611788089456E-2</v>
      </c>
      <c r="G1023" s="113">
        <f>+LN(Prices!G1020/Prices!G1019)</f>
        <v>9.066183757900925E-4</v>
      </c>
      <c r="H1023" s="113">
        <f>+LN(Prices!H1020/Prices!H1019)</f>
        <v>1.3699485298415308E-3</v>
      </c>
      <c r="I1023" s="113">
        <f>+LN(Prices!I1020/Prices!I1019)</f>
        <v>1.5383221469677834E-2</v>
      </c>
      <c r="J1023" s="113">
        <f>+LN(Prices!J1020/Prices!J1019)</f>
        <v>7.0951735972284394E-2</v>
      </c>
      <c r="K1023" s="114">
        <f>+LN(Prices!K1020/Prices!K1019)</f>
        <v>-0.13221118979189295</v>
      </c>
      <c r="L1023" s="118">
        <f>+LN(Prices!L1020/Prices!L1019)</f>
        <v>-1.157623152702982E-2</v>
      </c>
      <c r="M1023" s="118">
        <f t="array" ref="M1023">+MMULT(B1023:K1023,w)</f>
        <v>-1.6587740489273216E-2</v>
      </c>
      <c r="P1023">
        <v>20080116</v>
      </c>
      <c r="Q1023" s="113">
        <v>-5.1000000000000004E-3</v>
      </c>
      <c r="R1023" s="113">
        <v>8.5000000000000006E-3</v>
      </c>
      <c r="S1023" s="113">
        <v>9.5999999999999992E-3</v>
      </c>
    </row>
    <row r="1024" spans="1:19" x14ac:dyDescent="0.35">
      <c r="A1024" s="110">
        <v>39464</v>
      </c>
      <c r="B1024" s="112">
        <f>+LN(Prices!B1021/Prices!B1020)</f>
        <v>-3.6151719714381382E-3</v>
      </c>
      <c r="C1024" s="113">
        <f>+LN(Prices!C1021/Prices!C1020)</f>
        <v>7.7979371130248052E-3</v>
      </c>
      <c r="D1024" s="113">
        <f>+LN(Prices!D1021/Prices!D1020)</f>
        <v>-3.3823006335343339E-2</v>
      </c>
      <c r="E1024" s="113">
        <f>+LN(Prices!E1021/Prices!E1020)</f>
        <v>-2.3424446228144997E-2</v>
      </c>
      <c r="F1024" s="113">
        <f>+LN(Prices!F1021/Prices!F1020)</f>
        <v>-3.3145696522088354E-2</v>
      </c>
      <c r="G1024" s="113">
        <f>+LN(Prices!G1021/Prices!G1020)</f>
        <v>-1.3686345022189015E-2</v>
      </c>
      <c r="H1024" s="113">
        <f>+LN(Prices!H1021/Prices!H1020)</f>
        <v>-2.8665813859039529E-3</v>
      </c>
      <c r="I1024" s="113">
        <f>+LN(Prices!I1021/Prices!I1020)</f>
        <v>-2.2779588495554188E-2</v>
      </c>
      <c r="J1024" s="113">
        <f>+LN(Prices!J1021/Prices!J1020)</f>
        <v>-3.5635064047384646E-2</v>
      </c>
      <c r="K1024" s="114">
        <f>+LN(Prices!K1021/Prices!K1020)</f>
        <v>-2.805981934762513E-2</v>
      </c>
      <c r="L1024" s="118">
        <f>+LN(Prices!L1021/Prices!L1020)</f>
        <v>-1.6256055411263778E-2</v>
      </c>
      <c r="M1024" s="118">
        <f t="array" ref="M1024">+MMULT(B1024:K1024,w)</f>
        <v>-1.8923778224264696E-2</v>
      </c>
      <c r="P1024">
        <v>20080117</v>
      </c>
      <c r="Q1024" s="113">
        <v>-2.7999999999999997E-2</v>
      </c>
      <c r="R1024" s="113">
        <v>3.4999999999999996E-3</v>
      </c>
      <c r="S1024" s="113">
        <v>-7.000000000000001E-4</v>
      </c>
    </row>
    <row r="1025" spans="1:19" x14ac:dyDescent="0.35">
      <c r="A1025" s="110">
        <v>39465</v>
      </c>
      <c r="B1025" s="112">
        <f>+LN(Prices!B1022/Prices!B1021)</f>
        <v>-3.0268346254794243E-3</v>
      </c>
      <c r="C1025" s="113">
        <f>+LN(Prices!C1022/Prices!C1021)</f>
        <v>2.9188832136174589E-3</v>
      </c>
      <c r="D1025" s="113">
        <f>+LN(Prices!D1022/Prices!D1021)</f>
        <v>-2.0953147514755611E-2</v>
      </c>
      <c r="E1025" s="113">
        <f>+LN(Prices!E1022/Prices!E1021)</f>
        <v>7.9067304860056375E-3</v>
      </c>
      <c r="F1025" s="113">
        <f>+LN(Prices!F1022/Prices!F1021)</f>
        <v>-1.2347739093803067E-3</v>
      </c>
      <c r="G1025" s="113">
        <f>+LN(Prices!G1022/Prices!G1021)</f>
        <v>3.6680462951432075E-3</v>
      </c>
      <c r="H1025" s="113">
        <f>+LN(Prices!H1022/Prices!H1021)</f>
        <v>-4.5033851440345616E-3</v>
      </c>
      <c r="I1025" s="113">
        <f>+LN(Prices!I1022/Prices!I1021)</f>
        <v>-1.8343288576788845E-2</v>
      </c>
      <c r="J1025" s="113">
        <f>+LN(Prices!J1022/Prices!J1021)</f>
        <v>0.10898171145934699</v>
      </c>
      <c r="K1025" s="114">
        <f>+LN(Prices!K1022/Prices!K1021)</f>
        <v>-1.7219137007043347E-2</v>
      </c>
      <c r="L1025" s="118">
        <f>+LN(Prices!L1022/Prices!L1021)</f>
        <v>1.0797057087793853E-3</v>
      </c>
      <c r="M1025" s="118">
        <f t="array" ref="M1025">+MMULT(B1025:K1025,w)</f>
        <v>5.8194804676631202E-3</v>
      </c>
      <c r="P1025">
        <v>20080118</v>
      </c>
      <c r="Q1025" s="113">
        <v>-5.6000000000000008E-3</v>
      </c>
      <c r="R1025" s="113">
        <v>-2.8000000000000004E-3</v>
      </c>
      <c r="S1025" s="113">
        <v>-8.3000000000000001E-3</v>
      </c>
    </row>
    <row r="1026" spans="1:19" x14ac:dyDescent="0.35">
      <c r="A1026" s="110">
        <v>39469</v>
      </c>
      <c r="B1026" s="112">
        <f>+LN(Prices!B1023/Prices!B1022)</f>
        <v>-3.1384975583642651E-2</v>
      </c>
      <c r="C1026" s="113">
        <f>+LN(Prices!C1023/Prices!C1022)</f>
        <v>-3.6093501012209511E-2</v>
      </c>
      <c r="D1026" s="113">
        <f>+LN(Prices!D1023/Prices!D1022)</f>
        <v>-4.2266733514629118E-2</v>
      </c>
      <c r="E1026" s="113">
        <f>+LN(Prices!E1023/Prices!E1022)</f>
        <v>-6.5092373520751215E-2</v>
      </c>
      <c r="F1026" s="113">
        <f>+LN(Prices!F1023/Prices!F1022)</f>
        <v>-3.6885841996718419E-2</v>
      </c>
      <c r="G1026" s="113">
        <f>+LN(Prices!G1023/Prices!G1022)</f>
        <v>2.0834086902841834E-2</v>
      </c>
      <c r="H1026" s="113">
        <f>+LN(Prices!H1023/Prices!H1022)</f>
        <v>-1.6178310396475284E-2</v>
      </c>
      <c r="I1026" s="113">
        <f>+LN(Prices!I1023/Prices!I1022)</f>
        <v>-3.8001365364882335E-2</v>
      </c>
      <c r="J1026" s="113">
        <f>+LN(Prices!J1023/Prices!J1022)</f>
        <v>-3.4521165144532025E-2</v>
      </c>
      <c r="K1026" s="114">
        <f>+LN(Prices!K1023/Prices!K1022)</f>
        <v>-1.9666402173094989E-2</v>
      </c>
      <c r="L1026" s="118">
        <f>+LN(Prices!L1023/Prices!L1022)</f>
        <v>-2.6641133805601513E-2</v>
      </c>
      <c r="M1026" s="118">
        <f t="array" ref="M1026">+MMULT(B1026:K1026,w)</f>
        <v>-2.9925658180409376E-2</v>
      </c>
      <c r="P1026">
        <v>20080122</v>
      </c>
      <c r="Q1026" s="113">
        <v>-9.7999999999999997E-3</v>
      </c>
      <c r="R1026" s="113">
        <v>4.0999999999999995E-3</v>
      </c>
      <c r="S1026" s="113">
        <v>8.0000000000000002E-3</v>
      </c>
    </row>
    <row r="1027" spans="1:19" x14ac:dyDescent="0.35">
      <c r="A1027" s="110">
        <v>39470</v>
      </c>
      <c r="B1027" s="112">
        <f>+LN(Prices!B1024/Prices!B1023)</f>
        <v>-1.8778654047145573E-3</v>
      </c>
      <c r="C1027" s="113">
        <f>+LN(Prices!C1024/Prices!C1023)</f>
        <v>-0.11255477422011981</v>
      </c>
      <c r="D1027" s="113">
        <f>+LN(Prices!D1024/Prices!D1023)</f>
        <v>4.5078964391899222E-3</v>
      </c>
      <c r="E1027" s="113">
        <f>+LN(Prices!E1024/Prices!E1023)</f>
        <v>1.910358171801765E-2</v>
      </c>
      <c r="F1027" s="113">
        <f>+LN(Prices!F1024/Prices!F1023)</f>
        <v>2.571284539343487E-2</v>
      </c>
      <c r="G1027" s="113">
        <f>+LN(Prices!G1024/Prices!G1023)</f>
        <v>6.2968486050003103E-2</v>
      </c>
      <c r="H1027" s="113">
        <f>+LN(Prices!H1024/Prices!H1023)</f>
        <v>-5.9184209657331434E-2</v>
      </c>
      <c r="I1027" s="113">
        <f>+LN(Prices!I1024/Prices!I1023)</f>
        <v>-7.8881553496161667E-3</v>
      </c>
      <c r="J1027" s="113">
        <f>+LN(Prices!J1024/Prices!J1023)</f>
        <v>0.10153187542749224</v>
      </c>
      <c r="K1027" s="114">
        <f>+LN(Prices!K1024/Prices!K1023)</f>
        <v>6.9958497903053432E-2</v>
      </c>
      <c r="L1027" s="118">
        <f>+LN(Prices!L1024/Prices!L1023)</f>
        <v>-3.391781536444561E-3</v>
      </c>
      <c r="M1027" s="118">
        <f t="array" ref="M1027">+MMULT(B1027:K1027,w)</f>
        <v>1.0227817829940927E-2</v>
      </c>
      <c r="P1027">
        <v>20080123</v>
      </c>
      <c r="Q1027" s="113">
        <v>2.0400000000000001E-2</v>
      </c>
      <c r="R1027" s="113">
        <v>7.0999999999999995E-3</v>
      </c>
      <c r="S1027" s="113">
        <v>1.4499999999999999E-2</v>
      </c>
    </row>
    <row r="1028" spans="1:19" x14ac:dyDescent="0.35">
      <c r="A1028" s="110">
        <v>39471</v>
      </c>
      <c r="B1028" s="112">
        <f>+LN(Prices!B1025/Prices!B1024)</f>
        <v>4.0509068620596757E-2</v>
      </c>
      <c r="C1028" s="113">
        <f>+LN(Prices!C1025/Prices!C1024)</f>
        <v>-2.5280355929022676E-2</v>
      </c>
      <c r="D1028" s="113">
        <f>+LN(Prices!D1025/Prices!D1024)</f>
        <v>8.0619176243140939E-2</v>
      </c>
      <c r="E1028" s="113">
        <f>+LN(Prices!E1025/Prices!E1024)</f>
        <v>0</v>
      </c>
      <c r="F1028" s="113">
        <f>+LN(Prices!F1025/Prices!F1024)</f>
        <v>4.396194666637631E-2</v>
      </c>
      <c r="G1028" s="113">
        <f>+LN(Prices!G1025/Prices!G1024)</f>
        <v>-7.969203964735995E-2</v>
      </c>
      <c r="H1028" s="113">
        <f>+LN(Prices!H1025/Prices!H1024)</f>
        <v>4.8809476831779636E-2</v>
      </c>
      <c r="I1028" s="113">
        <f>+LN(Prices!I1025/Prices!I1024)</f>
        <v>9.8211898490143112E-2</v>
      </c>
      <c r="J1028" s="113">
        <f>+LN(Prices!J1025/Prices!J1024)</f>
        <v>2.6420094628385759E-3</v>
      </c>
      <c r="K1028" s="114">
        <f>+LN(Prices!K1025/Prices!K1024)</f>
        <v>3.4919302347080558E-2</v>
      </c>
      <c r="L1028" s="118">
        <f>+LN(Prices!L1025/Prices!L1024)</f>
        <v>2.0678473264401233E-2</v>
      </c>
      <c r="M1028" s="118">
        <f t="array" ref="M1028">+MMULT(B1028:K1028,w)</f>
        <v>2.4470048308557327E-2</v>
      </c>
      <c r="P1028">
        <v>20080124</v>
      </c>
      <c r="Q1028" s="113">
        <v>1.0200000000000001E-2</v>
      </c>
      <c r="R1028" s="113">
        <v>-9.4999999999999998E-3</v>
      </c>
      <c r="S1028" s="113">
        <v>-8.0000000000000002E-3</v>
      </c>
    </row>
    <row r="1029" spans="1:19" x14ac:dyDescent="0.35">
      <c r="A1029" s="110">
        <v>39472</v>
      </c>
      <c r="B1029" s="112">
        <f>+LN(Prices!B1026/Prices!B1025)</f>
        <v>-9.3672483800327361E-3</v>
      </c>
      <c r="C1029" s="113">
        <f>+LN(Prices!C1026/Prices!C1025)</f>
        <v>-4.2097420034829316E-2</v>
      </c>
      <c r="D1029" s="113">
        <f>+LN(Prices!D1026/Prices!D1025)</f>
        <v>1.1460130008301136E-2</v>
      </c>
      <c r="E1029" s="113">
        <f>+LN(Prices!E1026/Prices!E1025)</f>
        <v>-1.6141110236913957E-2</v>
      </c>
      <c r="F1029" s="113">
        <f>+LN(Prices!F1026/Prices!F1025)</f>
        <v>-3.6909872256539231E-2</v>
      </c>
      <c r="G1029" s="113">
        <f>+LN(Prices!G1026/Prices!G1025)</f>
        <v>-7.7785796006282354E-3</v>
      </c>
      <c r="H1029" s="113">
        <f>+LN(Prices!H1026/Prices!H1025)</f>
        <v>-9.0165524238299466E-4</v>
      </c>
      <c r="I1029" s="113">
        <f>+LN(Prices!I1026/Prices!I1025)</f>
        <v>-1.0197835386173002E-2</v>
      </c>
      <c r="J1029" s="113">
        <f>+LN(Prices!J1026/Prices!J1025)</f>
        <v>-5.8400842948363965E-2</v>
      </c>
      <c r="K1029" s="114">
        <f>+LN(Prices!K1026/Prices!K1025)</f>
        <v>-3.3918432758146821E-2</v>
      </c>
      <c r="L1029" s="118">
        <f>+LN(Prices!L1026/Prices!L1025)</f>
        <v>-2.0879663641473485E-2</v>
      </c>
      <c r="M1029" s="118">
        <f t="array" ref="M1029">+MMULT(B1029:K1029,w)</f>
        <v>-2.0425286683570916E-2</v>
      </c>
      <c r="P1029">
        <v>20080125</v>
      </c>
      <c r="Q1029" s="113">
        <v>-1.3899999999999999E-2</v>
      </c>
      <c r="R1029" s="113">
        <v>8.3000000000000001E-3</v>
      </c>
      <c r="S1029" s="113">
        <v>2.8999999999999998E-3</v>
      </c>
    </row>
    <row r="1030" spans="1:19" x14ac:dyDescent="0.35">
      <c r="A1030" s="110">
        <v>39475</v>
      </c>
      <c r="B1030" s="112">
        <f>+LN(Prices!B1027/Prices!B1026)</f>
        <v>-6.7006627470617619E-3</v>
      </c>
      <c r="C1030" s="113">
        <f>+LN(Prices!C1027/Prices!C1026)</f>
        <v>0</v>
      </c>
      <c r="D1030" s="113">
        <f>+LN(Prices!D1027/Prices!D1026)</f>
        <v>-5.4320469176002868E-2</v>
      </c>
      <c r="E1030" s="113">
        <f>+LN(Prices!E1027/Prices!E1026)</f>
        <v>-9.8825030538711119E-4</v>
      </c>
      <c r="F1030" s="113">
        <f>+LN(Prices!F1027/Prices!F1026)</f>
        <v>-4.1425211521286575E-3</v>
      </c>
      <c r="G1030" s="113">
        <f>+LN(Prices!G1027/Prices!G1026)</f>
        <v>5.452646352863403E-2</v>
      </c>
      <c r="H1030" s="113">
        <f>+LN(Prices!H1027/Prices!H1026)</f>
        <v>-2.3205317100984318E-2</v>
      </c>
      <c r="I1030" s="113">
        <f>+LN(Prices!I1027/Prices!I1026)</f>
        <v>1.2421654448663385E-2</v>
      </c>
      <c r="J1030" s="113">
        <f>+LN(Prices!J1027/Prices!J1026)</f>
        <v>4.2443057509753086E-2</v>
      </c>
      <c r="K1030" s="114">
        <f>+LN(Prices!K1027/Prices!K1026)</f>
        <v>1.4401152667455236E-2</v>
      </c>
      <c r="L1030" s="118">
        <f>+LN(Prices!L1027/Prices!L1026)</f>
        <v>8.8530869666275294E-3</v>
      </c>
      <c r="M1030" s="118">
        <f t="array" ref="M1030">+MMULT(B1030:K1030,w)</f>
        <v>3.4435107672941036E-3</v>
      </c>
      <c r="P1030">
        <v>20080128</v>
      </c>
      <c r="Q1030" s="113">
        <v>1.7100000000000001E-2</v>
      </c>
      <c r="R1030" s="113">
        <v>8.9999999999999998E-4</v>
      </c>
      <c r="S1030" s="113">
        <v>7.7000000000000002E-3</v>
      </c>
    </row>
    <row r="1031" spans="1:19" x14ac:dyDescent="0.35">
      <c r="A1031" s="110">
        <v>39476</v>
      </c>
      <c r="B1031" s="112">
        <f>+LN(Prices!B1028/Prices!B1027)</f>
        <v>-3.6752379085317859E-3</v>
      </c>
      <c r="C1031" s="113">
        <f>+LN(Prices!C1028/Prices!C1027)</f>
        <v>1.1700713454151997E-2</v>
      </c>
      <c r="D1031" s="113">
        <f>+LN(Prices!D1028/Prices!D1027)</f>
        <v>1.4426547344615513E-3</v>
      </c>
      <c r="E1031" s="113">
        <f>+LN(Prices!E1028/Prices!E1027)</f>
        <v>-9.4216514950743284E-3</v>
      </c>
      <c r="F1031" s="113">
        <f>+LN(Prices!F1028/Prices!F1027)</f>
        <v>-1.6609145216614574E-3</v>
      </c>
      <c r="G1031" s="113">
        <f>+LN(Prices!G1028/Prices!G1027)</f>
        <v>7.3673139297043824E-3</v>
      </c>
      <c r="H1031" s="113">
        <f>+LN(Prices!H1028/Prices!H1027)</f>
        <v>-2.497292093137982E-2</v>
      </c>
      <c r="I1031" s="113">
        <f>+LN(Prices!I1028/Prices!I1027)</f>
        <v>-4.9507182184064446E-3</v>
      </c>
      <c r="J1031" s="113">
        <f>+LN(Prices!J1028/Prices!J1027)</f>
        <v>1.9907757657925108E-2</v>
      </c>
      <c r="K1031" s="114">
        <f>+LN(Prices!K1028/Prices!K1027)</f>
        <v>1.0294357328602005E-2</v>
      </c>
      <c r="L1031" s="118">
        <f>+LN(Prices!L1028/Prices!L1027)</f>
        <v>1.4338110545780859E-3</v>
      </c>
      <c r="M1031" s="118">
        <f t="array" ref="M1031">+MMULT(B1031:K1031,w)</f>
        <v>6.0313540297912108E-4</v>
      </c>
      <c r="P1031">
        <v>20080129</v>
      </c>
      <c r="Q1031" s="113">
        <v>6.8999999999999999E-3</v>
      </c>
      <c r="R1031" s="113">
        <v>-4.1999999999999997E-3</v>
      </c>
      <c r="S1031" s="113">
        <v>9.1000000000000004E-3</v>
      </c>
    </row>
    <row r="1032" spans="1:19" x14ac:dyDescent="0.35">
      <c r="A1032" s="110">
        <v>39477</v>
      </c>
      <c r="B1032" s="112">
        <f>+LN(Prices!B1029/Prices!B1028)</f>
        <v>-1.2346826236998358E-2</v>
      </c>
      <c r="C1032" s="113">
        <f>+LN(Prices!C1029/Prices!C1028)</f>
        <v>4.8504902321406694E-3</v>
      </c>
      <c r="D1032" s="113">
        <f>+LN(Prices!D1029/Prices!D1028)</f>
        <v>-8.8366538832832991E-2</v>
      </c>
      <c r="E1032" s="113">
        <f>+LN(Prices!E1029/Prices!E1028)</f>
        <v>9.9158987275962413E-3</v>
      </c>
      <c r="F1032" s="113">
        <f>+LN(Prices!F1029/Prices!F1028)</f>
        <v>1.2392382899493711E-2</v>
      </c>
      <c r="G1032" s="113">
        <f>+LN(Prices!G1029/Prices!G1028)</f>
        <v>-9.5445410035698598E-3</v>
      </c>
      <c r="H1032" s="113">
        <f>+LN(Prices!H1029/Prices!H1028)</f>
        <v>3.5097228252333494E-3</v>
      </c>
      <c r="I1032" s="113">
        <f>+LN(Prices!I1029/Prices!I1028)</f>
        <v>-4.9558705805929665E-4</v>
      </c>
      <c r="J1032" s="113">
        <f>+LN(Prices!J1029/Prices!J1028)</f>
        <v>-1.3140690806386481E-5</v>
      </c>
      <c r="K1032" s="114">
        <f>+LN(Prices!K1029/Prices!K1028)</f>
        <v>9.2229227620895284E-3</v>
      </c>
      <c r="L1032" s="118">
        <f>+LN(Prices!L1029/Prices!L1028)</f>
        <v>4.6457865211816513E-4</v>
      </c>
      <c r="M1032" s="118">
        <f t="array" ref="M1032">+MMULT(B1032:K1032,w)</f>
        <v>-7.0875216375713389E-3</v>
      </c>
      <c r="P1032">
        <v>20080130</v>
      </c>
      <c r="Q1032" s="113">
        <v>-5.8999999999999999E-3</v>
      </c>
      <c r="R1032" s="113">
        <v>-3.8E-3</v>
      </c>
      <c r="S1032" s="113">
        <v>-2.9999999999999997E-4</v>
      </c>
    </row>
    <row r="1033" spans="1:19" x14ac:dyDescent="0.35">
      <c r="A1033" s="110">
        <v>39478</v>
      </c>
      <c r="B1033" s="112">
        <f>+LN(Prices!B1030/Prices!B1029)</f>
        <v>1.2346826236998421E-2</v>
      </c>
      <c r="C1033" s="113">
        <f>+LN(Prices!C1030/Prices!C1029)</f>
        <v>2.3775208258359541E-2</v>
      </c>
      <c r="D1033" s="113">
        <f>+LN(Prices!D1030/Prices!D1029)</f>
        <v>6.8009678825821495E-3</v>
      </c>
      <c r="E1033" s="113">
        <f>+LN(Prices!E1030/Prices!E1029)</f>
        <v>1.3720144762721657E-2</v>
      </c>
      <c r="F1033" s="113">
        <f>+LN(Prices!F1030/Prices!F1029)</f>
        <v>5.7276930788085333E-3</v>
      </c>
      <c r="G1033" s="113">
        <f>+LN(Prices!G1030/Prices!G1029)</f>
        <v>9.1975784844523387E-2</v>
      </c>
      <c r="H1033" s="113">
        <f>+LN(Prices!H1030/Prices!H1029)</f>
        <v>4.5956345391559718E-2</v>
      </c>
      <c r="I1033" s="113">
        <f>+LN(Prices!I1030/Prices!I1029)</f>
        <v>5.1764107924995063E-2</v>
      </c>
      <c r="J1033" s="113">
        <f>+LN(Prices!J1030/Prices!J1029)</f>
        <v>-2.6184397752495397E-3</v>
      </c>
      <c r="K1033" s="114">
        <f>+LN(Prices!K1030/Prices!K1029)</f>
        <v>1.9623786126039003E-2</v>
      </c>
      <c r="L1033" s="118">
        <f>+LN(Prices!L1030/Prices!L1029)</f>
        <v>1.8033711274789817E-2</v>
      </c>
      <c r="M1033" s="118">
        <f t="array" ref="M1033">+MMULT(B1033:K1033,w)</f>
        <v>2.6907242473133794E-2</v>
      </c>
      <c r="P1033">
        <v>20080131</v>
      </c>
      <c r="Q1033" s="113">
        <v>1.66E-2</v>
      </c>
      <c r="R1033" s="113">
        <v>8.6999999999999994E-3</v>
      </c>
      <c r="S1033" s="113">
        <v>3.4000000000000002E-3</v>
      </c>
    </row>
    <row r="1034" spans="1:19" x14ac:dyDescent="0.35">
      <c r="A1034" s="110">
        <v>39479</v>
      </c>
      <c r="B1034" s="112">
        <f>+LN(Prices!B1031/Prices!B1030)</f>
        <v>-6.823289363644662E-2</v>
      </c>
      <c r="C1034" s="113">
        <f>+LN(Prices!C1031/Prices!C1030)</f>
        <v>-1.1968264333827564E-2</v>
      </c>
      <c r="D1034" s="113">
        <f>+LN(Prices!D1031/Prices!D1030)</f>
        <v>0.39181660227660448</v>
      </c>
      <c r="E1034" s="113">
        <f>+LN(Prices!E1031/Prices!E1030)</f>
        <v>6.3059102282755379E-3</v>
      </c>
      <c r="F1034" s="113">
        <f>+LN(Prices!F1031/Prices!F1030)</f>
        <v>1.7801967467357741E-2</v>
      </c>
      <c r="G1034" s="113">
        <f>+LN(Prices!G1031/Prices!G1030)</f>
        <v>9.4974991708388426E-3</v>
      </c>
      <c r="H1034" s="113">
        <f>+LN(Prices!H1031/Prices!H1030)</f>
        <v>-4.0312686230305837E-2</v>
      </c>
      <c r="I1034" s="113">
        <f>+LN(Prices!I1031/Prices!I1030)</f>
        <v>-5.1991553508608027E-3</v>
      </c>
      <c r="J1034" s="113">
        <f>+LN(Prices!J1031/Prices!J1030)</f>
        <v>5.2609950272297423E-2</v>
      </c>
      <c r="K1034" s="114">
        <f>+LN(Prices!K1031/Prices!K1030)</f>
        <v>3.1253911121789754E-2</v>
      </c>
      <c r="L1034" s="118">
        <f>+LN(Prices!L1031/Prices!L1030)</f>
        <v>7.4932249144904041E-3</v>
      </c>
      <c r="M1034" s="118">
        <f t="array" ref="M1034">+MMULT(B1034:K1034,w)</f>
        <v>3.8357284098572302E-2</v>
      </c>
      <c r="P1034">
        <v>20080201</v>
      </c>
      <c r="Q1034" s="113">
        <v>1.4800000000000001E-2</v>
      </c>
      <c r="R1034" s="113">
        <v>6.8000000000000005E-3</v>
      </c>
      <c r="S1034" s="113">
        <v>4.0000000000000002E-4</v>
      </c>
    </row>
    <row r="1035" spans="1:19" x14ac:dyDescent="0.35">
      <c r="A1035" s="110">
        <v>39482</v>
      </c>
      <c r="B1035" s="112">
        <f>+LN(Prices!B1032/Prices!B1031)</f>
        <v>-8.5685585864674358E-3</v>
      </c>
      <c r="C1035" s="113">
        <f>+LN(Prices!C1032/Prices!C1031)</f>
        <v>-1.5824089123196654E-2</v>
      </c>
      <c r="D1035" s="113">
        <f>+LN(Prices!D1032/Prices!D1031)</f>
        <v>3.2926211257462971E-2</v>
      </c>
      <c r="E1035" s="113">
        <f>+LN(Prices!E1032/Prices!E1031)</f>
        <v>-2.348570716237083E-2</v>
      </c>
      <c r="F1035" s="113">
        <f>+LN(Prices!F1032/Prices!F1031)</f>
        <v>-4.5945882301600682E-2</v>
      </c>
      <c r="G1035" s="113">
        <f>+LN(Prices!G1032/Prices!G1031)</f>
        <v>1.9501398046859228E-2</v>
      </c>
      <c r="H1035" s="113">
        <f>+LN(Prices!H1032/Prices!H1031)</f>
        <v>-9.1533819864871354E-3</v>
      </c>
      <c r="I1035" s="113">
        <f>+LN(Prices!I1032/Prices!I1031)</f>
        <v>-8.3281096979372186E-3</v>
      </c>
      <c r="J1035" s="113">
        <f>+LN(Prices!J1032/Prices!J1031)</f>
        <v>-1.0050335853501451E-2</v>
      </c>
      <c r="K1035" s="114">
        <f>+LN(Prices!K1032/Prices!K1031)</f>
        <v>-2.6524036750288967E-2</v>
      </c>
      <c r="L1035" s="118">
        <f>+LN(Prices!L1032/Prices!L1031)</f>
        <v>-1.4370223969890062E-2</v>
      </c>
      <c r="M1035" s="118">
        <f t="array" ref="M1035">+MMULT(B1035:K1035,w)</f>
        <v>-9.5452492157528171E-3</v>
      </c>
      <c r="P1035">
        <v>20080204</v>
      </c>
      <c r="Q1035" s="113">
        <v>-9.8999999999999991E-3</v>
      </c>
      <c r="R1035" s="113">
        <v>8.9999999999999998E-4</v>
      </c>
      <c r="S1035" s="113">
        <v>1.4000000000000002E-3</v>
      </c>
    </row>
    <row r="1036" spans="1:19" x14ac:dyDescent="0.35">
      <c r="A1036" s="110">
        <v>39483</v>
      </c>
      <c r="B1036" s="112">
        <f>+LN(Prices!B1033/Prices!B1032)</f>
        <v>-3.7803846069041386E-2</v>
      </c>
      <c r="C1036" s="113">
        <f>+LN(Prices!C1033/Prices!C1032)</f>
        <v>-1.7545348610637727E-2</v>
      </c>
      <c r="D1036" s="113">
        <f>+LN(Prices!D1033/Prices!D1032)</f>
        <v>-1.2004946096823262E-2</v>
      </c>
      <c r="E1036" s="113">
        <f>+LN(Prices!E1033/Prices!E1032)</f>
        <v>-4.7658729011960235E-2</v>
      </c>
      <c r="F1036" s="113">
        <f>+LN(Prices!F1033/Prices!F1032)</f>
        <v>-2.3791971303975926E-2</v>
      </c>
      <c r="G1036" s="113">
        <f>+LN(Prices!G1033/Prices!G1032)</f>
        <v>-2.4634676841101162E-2</v>
      </c>
      <c r="H1036" s="113">
        <f>+LN(Prices!H1033/Prices!H1032)</f>
        <v>-2.5473850740321539E-2</v>
      </c>
      <c r="I1036" s="113">
        <f>+LN(Prices!I1033/Prices!I1032)</f>
        <v>-2.7373733962027556E-2</v>
      </c>
      <c r="J1036" s="113">
        <f>+LN(Prices!J1033/Prices!J1032)</f>
        <v>-9.3922254529476779E-2</v>
      </c>
      <c r="K1036" s="114">
        <f>+LN(Prices!K1033/Prices!K1032)</f>
        <v>-4.6178529504167509E-2</v>
      </c>
      <c r="L1036" s="118">
        <f>+LN(Prices!L1033/Prices!L1032)</f>
        <v>-3.0710657410570164E-2</v>
      </c>
      <c r="M1036" s="118">
        <f t="array" ref="M1036">+MMULT(B1036:K1036,w)</f>
        <v>-3.563878866695331E-2</v>
      </c>
      <c r="P1036">
        <v>20080205</v>
      </c>
      <c r="Q1036" s="113">
        <v>-3.0099999999999998E-2</v>
      </c>
      <c r="R1036" s="113">
        <v>4.3E-3</v>
      </c>
      <c r="S1036" s="113">
        <v>8.9999999999999998E-4</v>
      </c>
    </row>
    <row r="1037" spans="1:19" x14ac:dyDescent="0.35">
      <c r="A1037" s="110">
        <v>39484</v>
      </c>
      <c r="B1037" s="112">
        <f>+LN(Prices!B1034/Prices!B1033)</f>
        <v>-1.9103686866898822E-2</v>
      </c>
      <c r="C1037" s="113">
        <f>+LN(Prices!C1034/Prices!C1033)</f>
        <v>-5.8578125765410979E-2</v>
      </c>
      <c r="D1037" s="113">
        <f>+LN(Prices!D1034/Prices!D1033)</f>
        <v>-1.4248720649854598E-2</v>
      </c>
      <c r="E1037" s="113">
        <f>+LN(Prices!E1034/Prices!E1033)</f>
        <v>2.1579811860129278E-2</v>
      </c>
      <c r="F1037" s="113">
        <f>+LN(Prices!F1034/Prices!F1033)</f>
        <v>-7.7700689096871943E-3</v>
      </c>
      <c r="G1037" s="113">
        <f>+LN(Prices!G1034/Prices!G1033)</f>
        <v>2.964335616201412E-2</v>
      </c>
      <c r="H1037" s="113">
        <f>+LN(Prices!H1034/Prices!H1033)</f>
        <v>-5.1227589206673516E-2</v>
      </c>
      <c r="I1037" s="113">
        <f>+LN(Prices!I1034/Prices!I1033)</f>
        <v>-2.6626628159676733E-2</v>
      </c>
      <c r="J1037" s="113">
        <f>+LN(Prices!J1034/Prices!J1033)</f>
        <v>-6.7409026372642011E-2</v>
      </c>
      <c r="K1037" s="114">
        <f>+LN(Prices!K1034/Prices!K1033)</f>
        <v>-1.0076105500995131E-2</v>
      </c>
      <c r="L1037" s="118">
        <f>+LN(Prices!L1034/Prices!L1033)</f>
        <v>-1.8518415401127447E-2</v>
      </c>
      <c r="M1037" s="118">
        <f t="array" ref="M1037">+MMULT(B1037:K1037,w)</f>
        <v>-2.0381678340969558E-2</v>
      </c>
      <c r="P1037">
        <v>20080206</v>
      </c>
      <c r="Q1037" s="113">
        <v>-8.5000000000000006E-3</v>
      </c>
      <c r="R1037" s="113">
        <v>-3.4999999999999996E-3</v>
      </c>
      <c r="S1037" s="113">
        <v>5.8999999999999999E-3</v>
      </c>
    </row>
    <row r="1038" spans="1:19" x14ac:dyDescent="0.35">
      <c r="A1038" s="110">
        <v>39485</v>
      </c>
      <c r="B1038" s="112">
        <f>+LN(Prices!B1035/Prices!B1034)</f>
        <v>-1.4121493941248843E-2</v>
      </c>
      <c r="C1038" s="113">
        <f>+LN(Prices!C1035/Prices!C1034)</f>
        <v>-6.2513630656082057E-3</v>
      </c>
      <c r="D1038" s="113">
        <f>+LN(Prices!D1035/Prices!D1034)</f>
        <v>1.6316973713913642E-2</v>
      </c>
      <c r="E1038" s="113">
        <f>+LN(Prices!E1035/Prices!E1034)</f>
        <v>-2.4693951903290674E-2</v>
      </c>
      <c r="F1038" s="113">
        <f>+LN(Prices!F1035/Prices!F1034)</f>
        <v>1.2915212941052282E-2</v>
      </c>
      <c r="G1038" s="113">
        <f>+LN(Prices!G1035/Prices!G1034)</f>
        <v>3.1400347870514524E-2</v>
      </c>
      <c r="H1038" s="113">
        <f>+LN(Prices!H1035/Prices!H1034)</f>
        <v>3.4723718106091497E-2</v>
      </c>
      <c r="I1038" s="113">
        <f>+LN(Prices!I1035/Prices!I1034)</f>
        <v>3.2014248047399878E-2</v>
      </c>
      <c r="J1038" s="113">
        <f>+LN(Prices!J1035/Prices!J1034)</f>
        <v>-2.2506576409799861E-2</v>
      </c>
      <c r="K1038" s="114">
        <f>+LN(Prices!K1035/Prices!K1034)</f>
        <v>6.5117232348220616E-3</v>
      </c>
      <c r="L1038" s="118">
        <f>+LN(Prices!L1035/Prices!L1034)</f>
        <v>7.0687852472340528E-3</v>
      </c>
      <c r="M1038" s="118">
        <f t="array" ref="M1038">+MMULT(B1038:K1038,w)</f>
        <v>6.63088385938463E-3</v>
      </c>
      <c r="P1038">
        <v>20080207</v>
      </c>
      <c r="Q1038" s="113">
        <v>8.199999999999999E-3</v>
      </c>
      <c r="R1038" s="113">
        <v>4.0000000000000001E-3</v>
      </c>
      <c r="S1038" s="113">
        <v>1E-4</v>
      </c>
    </row>
    <row r="1039" spans="1:19" x14ac:dyDescent="0.35">
      <c r="A1039" s="110">
        <v>39486</v>
      </c>
      <c r="B1039" s="112">
        <f>+LN(Prices!B1036/Prices!B1035)</f>
        <v>1.5524805406517898E-2</v>
      </c>
      <c r="C1039" s="113">
        <f>+LN(Prices!C1036/Prices!C1035)</f>
        <v>3.4375149707438858E-2</v>
      </c>
      <c r="D1039" s="113">
        <f>+LN(Prices!D1036/Prices!D1035)</f>
        <v>5.4945193176407798E-3</v>
      </c>
      <c r="E1039" s="113">
        <f>+LN(Prices!E1036/Prices!E1035)</f>
        <v>-5.2179884465767146E-4</v>
      </c>
      <c r="F1039" s="113">
        <f>+LN(Prices!F1036/Prices!F1035)</f>
        <v>6.819269770165959E-3</v>
      </c>
      <c r="G1039" s="113">
        <f>+LN(Prices!G1036/Prices!G1035)</f>
        <v>1.1166947000749328E-3</v>
      </c>
      <c r="H1039" s="113">
        <f>+LN(Prices!H1036/Prices!H1035)</f>
        <v>3.5873938902885746E-2</v>
      </c>
      <c r="I1039" s="113">
        <f>+LN(Prices!I1036/Prices!I1035)</f>
        <v>2.365729384989439E-2</v>
      </c>
      <c r="J1039" s="113">
        <f>+LN(Prices!J1036/Prices!J1035)</f>
        <v>-3.8674580065281253E-2</v>
      </c>
      <c r="K1039" s="114">
        <f>+LN(Prices!K1036/Prices!K1035)</f>
        <v>1.0912831177853131E-2</v>
      </c>
      <c r="L1039" s="118">
        <f>+LN(Prices!L1036/Prices!L1035)</f>
        <v>1.1590585209197804E-2</v>
      </c>
      <c r="M1039" s="118">
        <f t="array" ref="M1039">+MMULT(B1039:K1039,w)</f>
        <v>9.4578123922532762E-3</v>
      </c>
      <c r="P1039">
        <v>20080208</v>
      </c>
      <c r="Q1039" s="113">
        <v>-3.0000000000000001E-3</v>
      </c>
      <c r="R1039" s="113">
        <v>-1E-3</v>
      </c>
      <c r="S1039" s="113">
        <v>-2.3E-3</v>
      </c>
    </row>
    <row r="1040" spans="1:19" x14ac:dyDescent="0.35">
      <c r="A1040" s="110">
        <v>39489</v>
      </c>
      <c r="B1040" s="112">
        <f>+LN(Prices!B1037/Prices!B1036)</f>
        <v>-1.232846714548958E-2</v>
      </c>
      <c r="C1040" s="113">
        <f>+LN(Prices!C1037/Prices!C1036)</f>
        <v>3.1148222738230466E-2</v>
      </c>
      <c r="D1040" s="113">
        <f>+LN(Prices!D1037/Prices!D1036)</f>
        <v>2.2685922953782422E-2</v>
      </c>
      <c r="E1040" s="113">
        <f>+LN(Prices!E1037/Prices!E1036)</f>
        <v>1.294228506831529E-2</v>
      </c>
      <c r="F1040" s="113">
        <f>+LN(Prices!F1037/Prices!F1036)</f>
        <v>-8.4754055339080945E-4</v>
      </c>
      <c r="G1040" s="113">
        <f>+LN(Prices!G1037/Prices!G1036)</f>
        <v>3.7195462582464436E-4</v>
      </c>
      <c r="H1040" s="113">
        <f>+LN(Prices!H1037/Prices!H1036)</f>
        <v>2.2732837171144448E-2</v>
      </c>
      <c r="I1040" s="113">
        <f>+LN(Prices!I1037/Prices!I1036)</f>
        <v>-1.4326515738595359E-3</v>
      </c>
      <c r="J1040" s="113">
        <f>+LN(Prices!J1037/Prices!J1036)</f>
        <v>-9.5087879690271878E-3</v>
      </c>
      <c r="K1040" s="114">
        <f>+LN(Prices!K1037/Prices!K1036)</f>
        <v>2.002731896371512E-2</v>
      </c>
      <c r="L1040" s="118">
        <f>+LN(Prices!L1037/Prices!L1036)</f>
        <v>1.0850076863684803E-2</v>
      </c>
      <c r="M1040" s="118">
        <f t="array" ref="M1040">+MMULT(B1040:K1040,w)</f>
        <v>8.5791094279245288E-3</v>
      </c>
      <c r="P1040">
        <v>20080211</v>
      </c>
      <c r="Q1040" s="113">
        <v>5.7999999999999996E-3</v>
      </c>
      <c r="R1040" s="113">
        <v>-2.8000000000000004E-3</v>
      </c>
      <c r="S1040" s="113">
        <v>-4.4000000000000003E-3</v>
      </c>
    </row>
    <row r="1041" spans="1:19" x14ac:dyDescent="0.35">
      <c r="A1041" s="110">
        <v>39490</v>
      </c>
      <c r="B1041" s="112">
        <f>+LN(Prices!B1038/Prices!B1037)</f>
        <v>4.5961915875450104E-3</v>
      </c>
      <c r="C1041" s="113">
        <f>+LN(Prices!C1038/Prices!C1037)</f>
        <v>-3.6105088253852238E-2</v>
      </c>
      <c r="D1041" s="113">
        <f>+LN(Prices!D1038/Prices!D1037)</f>
        <v>-1.0094298363632596E-2</v>
      </c>
      <c r="E1041" s="113">
        <f>+LN(Prices!E1038/Prices!E1037)</f>
        <v>-1.5414344903090143E-3</v>
      </c>
      <c r="F1041" s="113">
        <f>+LN(Prices!F1038/Prices!F1037)</f>
        <v>-3.8368769560395313E-3</v>
      </c>
      <c r="G1041" s="113">
        <f>+LN(Prices!G1038/Prices!G1037)</f>
        <v>3.718163270200435E-4</v>
      </c>
      <c r="H1041" s="113">
        <f>+LN(Prices!H1038/Prices!H1037)</f>
        <v>-9.8904842599175005E-3</v>
      </c>
      <c r="I1041" s="113">
        <f>+LN(Prices!I1038/Prices!I1037)</f>
        <v>-2.222464227603493E-2</v>
      </c>
      <c r="J1041" s="113">
        <f>+LN(Prices!J1038/Prices!J1037)</f>
        <v>2.0489290452471415E-2</v>
      </c>
      <c r="K1041" s="114">
        <f>+LN(Prices!K1038/Prices!K1037)</f>
        <v>1.0582109330537008E-2</v>
      </c>
      <c r="L1041" s="118">
        <f>+LN(Prices!L1038/Prices!L1037)</f>
        <v>-7.0236994839299339E-3</v>
      </c>
      <c r="M1041" s="118">
        <f t="array" ref="M1041">+MMULT(B1041:K1041,w)</f>
        <v>-4.7653416902212345E-3</v>
      </c>
      <c r="P1041">
        <v>20080212</v>
      </c>
      <c r="Q1041" s="113">
        <v>6.0999999999999995E-3</v>
      </c>
      <c r="R1041" s="113">
        <v>-1.4000000000000002E-3</v>
      </c>
      <c r="S1041" s="113">
        <v>-4.0000000000000002E-4</v>
      </c>
    </row>
    <row r="1042" spans="1:19" x14ac:dyDescent="0.35">
      <c r="A1042" s="110">
        <v>39491</v>
      </c>
      <c r="B1042" s="112">
        <f>+LN(Prices!B1039/Prices!B1038)</f>
        <v>2.1641814045146236E-2</v>
      </c>
      <c r="C1042" s="113">
        <f>+LN(Prices!C1039/Prices!C1038)</f>
        <v>3.5718392845590752E-2</v>
      </c>
      <c r="D1042" s="113">
        <f>+LN(Prices!D1039/Prices!D1038)</f>
        <v>1.0429026400230603E-2</v>
      </c>
      <c r="E1042" s="113">
        <f>+LN(Prices!E1039/Prices!E1038)</f>
        <v>1.2796504644336423E-2</v>
      </c>
      <c r="F1042" s="113">
        <f>+LN(Prices!F1039/Prices!F1038)</f>
        <v>2.6535813867815988E-2</v>
      </c>
      <c r="G1042" s="113">
        <f>+LN(Prices!G1039/Prices!G1038)</f>
        <v>1.5126648877820168E-2</v>
      </c>
      <c r="H1042" s="113">
        <f>+LN(Prices!H1039/Prices!H1038)</f>
        <v>4.3113524112110384E-2</v>
      </c>
      <c r="I1042" s="113">
        <f>+LN(Prices!I1039/Prices!I1038)</f>
        <v>2.5801095024863205E-2</v>
      </c>
      <c r="J1042" s="113">
        <f>+LN(Prices!J1039/Prices!J1038)</f>
        <v>4.4248255464341808E-2</v>
      </c>
      <c r="K1042" s="114">
        <f>+LN(Prices!K1039/Prices!K1038)</f>
        <v>1.4723076864758305E-2</v>
      </c>
      <c r="L1042" s="118">
        <f>+LN(Prices!L1039/Prices!L1038)</f>
        <v>2.3566806613627651E-2</v>
      </c>
      <c r="M1042" s="118">
        <f t="array" ref="M1042">+MMULT(B1042:K1042,w)</f>
        <v>2.5013415214701389E-2</v>
      </c>
      <c r="P1042">
        <v>20080213</v>
      </c>
      <c r="Q1042" s="113">
        <v>1.46E-2</v>
      </c>
      <c r="R1042" s="113">
        <v>6.9999999999999993E-3</v>
      </c>
      <c r="S1042" s="113">
        <v>-2.0000000000000001E-4</v>
      </c>
    </row>
    <row r="1043" spans="1:19" x14ac:dyDescent="0.35">
      <c r="A1043" s="110">
        <v>39492</v>
      </c>
      <c r="B1043" s="112">
        <f>+LN(Prices!B1040/Prices!B1039)</f>
        <v>-1.6013172170739776E-2</v>
      </c>
      <c r="C1043" s="113">
        <f>+LN(Prices!C1040/Prices!C1039)</f>
        <v>-1.5106564179107706E-2</v>
      </c>
      <c r="D1043" s="113">
        <f>+LN(Prices!D1040/Prices!D1039)</f>
        <v>3.3411324098351299E-3</v>
      </c>
      <c r="E1043" s="113">
        <f>+LN(Prices!E1040/Prices!E1039)</f>
        <v>-2.941932796816853E-2</v>
      </c>
      <c r="F1043" s="113">
        <f>+LN(Prices!F1040/Prices!F1039)</f>
        <v>-2.2275076844460045E-2</v>
      </c>
      <c r="G1043" s="113">
        <f>+LN(Prices!G1040/Prices!G1039)</f>
        <v>-2.0718462143598081E-2</v>
      </c>
      <c r="H1043" s="113">
        <f>+LN(Prices!H1040/Prices!H1039)</f>
        <v>-2.5142990593802463E-2</v>
      </c>
      <c r="I1043" s="113">
        <f>+LN(Prices!I1040/Prices!I1039)</f>
        <v>-2.7512316003413903E-2</v>
      </c>
      <c r="J1043" s="113">
        <f>+LN(Prices!J1040/Prices!J1039)</f>
        <v>-2.5700583108580668E-2</v>
      </c>
      <c r="K1043" s="114">
        <f>+LN(Prices!K1040/Prices!K1039)</f>
        <v>-3.6000475312043319E-2</v>
      </c>
      <c r="L1043" s="118">
        <f>+LN(Prices!L1040/Prices!L1039)</f>
        <v>-1.9615151727651863E-2</v>
      </c>
      <c r="M1043" s="118">
        <f t="array" ref="M1043">+MMULT(B1043:K1043,w)</f>
        <v>-2.1454783591407938E-2</v>
      </c>
      <c r="P1043">
        <v>20080214</v>
      </c>
      <c r="Q1043" s="113">
        <v>-1.3500000000000002E-2</v>
      </c>
      <c r="R1043" s="113">
        <v>-8.3000000000000001E-3</v>
      </c>
      <c r="S1043" s="113">
        <v>4.0000000000000001E-3</v>
      </c>
    </row>
    <row r="1044" spans="1:19" x14ac:dyDescent="0.35">
      <c r="A1044" s="110">
        <v>39493</v>
      </c>
      <c r="B1044" s="112">
        <f>+LN(Prices!B1041/Prices!B1040)</f>
        <v>-2.8103607412621676E-3</v>
      </c>
      <c r="C1044" s="113">
        <f>+LN(Prices!C1041/Prices!C1040)</f>
        <v>-2.245264575364931E-2</v>
      </c>
      <c r="D1044" s="113">
        <f>+LN(Prices!D1041/Prices!D1040)</f>
        <v>-1.0731155964665652E-2</v>
      </c>
      <c r="E1044" s="113">
        <f>+LN(Prices!E1041/Prices!E1040)</f>
        <v>0</v>
      </c>
      <c r="F1044" s="113">
        <f>+LN(Prices!F1041/Prices!F1040)</f>
        <v>-9.907395931838394E-3</v>
      </c>
      <c r="G1044" s="113">
        <f>+LN(Prices!G1041/Prices!G1040)</f>
        <v>-5.62325755436212E-3</v>
      </c>
      <c r="H1044" s="113">
        <f>+LN(Prices!H1041/Prices!H1040)</f>
        <v>-3.8186946882250085E-2</v>
      </c>
      <c r="I1044" s="113">
        <f>+LN(Prices!I1041/Prices!I1040)</f>
        <v>3.2025444750792123E-2</v>
      </c>
      <c r="J1044" s="113">
        <f>+LN(Prices!J1041/Prices!J1040)</f>
        <v>-1.2326812480658634E-2</v>
      </c>
      <c r="K1044" s="114">
        <f>+LN(Prices!K1041/Prices!K1040)</f>
        <v>-1.7255118620481086E-2</v>
      </c>
      <c r="L1044" s="118">
        <f>+LN(Prices!L1041/Prices!L1040)</f>
        <v>-4.041519303097145E-3</v>
      </c>
      <c r="M1044" s="118">
        <f t="array" ref="M1044">+MMULT(B1044:K1044,w)</f>
        <v>-8.7268249178375328E-3</v>
      </c>
      <c r="P1044">
        <v>20080215</v>
      </c>
      <c r="Q1044" s="113">
        <v>-2.0000000000000001E-4</v>
      </c>
      <c r="R1044" s="113">
        <v>-8.0000000000000002E-3</v>
      </c>
      <c r="S1044" s="113">
        <v>3.4999999999999996E-3</v>
      </c>
    </row>
    <row r="1045" spans="1:19" x14ac:dyDescent="0.35">
      <c r="A1045" s="110">
        <v>39497</v>
      </c>
      <c r="B1045" s="112">
        <f>+LN(Prices!B1042/Prices!B1041)</f>
        <v>-4.9591493568576905E-3</v>
      </c>
      <c r="C1045" s="113">
        <f>+LN(Prices!C1042/Prices!C1041)</f>
        <v>-1.985518752563778E-2</v>
      </c>
      <c r="D1045" s="113">
        <f>+LN(Prices!D1042/Prices!D1041)</f>
        <v>-2.215873857647338E-2</v>
      </c>
      <c r="E1045" s="113">
        <f>+LN(Prices!E1042/Prices!E1041)</f>
        <v>-3.673891315242032E-3</v>
      </c>
      <c r="F1045" s="113">
        <f>+LN(Prices!F1042/Prices!F1041)</f>
        <v>-1.8105560918294211E-2</v>
      </c>
      <c r="G1045" s="113">
        <f>+LN(Prices!G1042/Prices!G1041)</f>
        <v>7.1174677688639549E-3</v>
      </c>
      <c r="H1045" s="113">
        <f>+LN(Prices!H1042/Prices!H1041)</f>
        <v>-1.2134732465993373E-2</v>
      </c>
      <c r="I1045" s="113">
        <f>+LN(Prices!I1042/Prices!I1041)</f>
        <v>-5.9427100968630665E-3</v>
      </c>
      <c r="J1045" s="113">
        <f>+LN(Prices!J1042/Prices!J1041)</f>
        <v>7.7220460939103185E-3</v>
      </c>
      <c r="K1045" s="114">
        <f>+LN(Prices!K1042/Prices!K1041)</f>
        <v>2.4815593462609491E-3</v>
      </c>
      <c r="L1045" s="118">
        <f>+LN(Prices!L1042/Prices!L1041)</f>
        <v>-8.7837888002693064E-3</v>
      </c>
      <c r="M1045" s="118">
        <f t="array" ref="M1045">+MMULT(B1045:K1045,w)</f>
        <v>-6.9508897046326309E-3</v>
      </c>
      <c r="P1045">
        <v>20080219</v>
      </c>
      <c r="Q1045" s="113">
        <v>-5.9999999999999995E-4</v>
      </c>
      <c r="R1045" s="113">
        <v>2.3E-3</v>
      </c>
      <c r="S1045" s="113">
        <v>-2.8000000000000004E-3</v>
      </c>
    </row>
    <row r="1046" spans="1:19" x14ac:dyDescent="0.35">
      <c r="A1046" s="110">
        <v>39498</v>
      </c>
      <c r="B1046" s="112">
        <f>+LN(Prices!B1043/Prices!B1042)</f>
        <v>1.7739492961704848E-3</v>
      </c>
      <c r="C1046" s="113">
        <f>+LN(Prices!C1043/Prices!C1042)</f>
        <v>1.3332014916211436E-2</v>
      </c>
      <c r="D1046" s="113">
        <f>+LN(Prices!D1043/Prices!D1042)</f>
        <v>-6.2240864830019537E-3</v>
      </c>
      <c r="E1046" s="113">
        <f>+LN(Prices!E1043/Prices!E1042)</f>
        <v>2.132821904385097E-2</v>
      </c>
      <c r="F1046" s="113">
        <f>+LN(Prices!F1043/Prices!F1042)</f>
        <v>1.3887328627906158E-2</v>
      </c>
      <c r="G1046" s="113">
        <f>+LN(Prices!G1043/Prices!G1042)</f>
        <v>2.5065816550665185E-2</v>
      </c>
      <c r="H1046" s="113">
        <f>+LN(Prices!H1043/Prices!H1042)</f>
        <v>2.141174306479466E-2</v>
      </c>
      <c r="I1046" s="113">
        <f>+LN(Prices!I1043/Prices!I1042)</f>
        <v>3.3290171706467378E-2</v>
      </c>
      <c r="J1046" s="113">
        <f>+LN(Prices!J1043/Prices!J1042)</f>
        <v>4.9522496681107184E-2</v>
      </c>
      <c r="K1046" s="114">
        <f>+LN(Prices!K1043/Prices!K1042)</f>
        <v>1.0853608793099108E-2</v>
      </c>
      <c r="L1046" s="118">
        <f>+LN(Prices!L1043/Prices!L1042)</f>
        <v>1.2746987301321523E-2</v>
      </c>
      <c r="M1046" s="118">
        <f t="array" ref="M1046">+MMULT(B1046:K1046,w)</f>
        <v>1.8424126219727062E-2</v>
      </c>
      <c r="P1046">
        <v>20080220</v>
      </c>
      <c r="Q1046" s="113">
        <v>8.3000000000000001E-3</v>
      </c>
      <c r="R1046" s="113">
        <v>2.3E-3</v>
      </c>
      <c r="S1046" s="113">
        <v>-1.4000000000000002E-3</v>
      </c>
    </row>
    <row r="1047" spans="1:19" x14ac:dyDescent="0.35">
      <c r="A1047" s="110">
        <v>39499</v>
      </c>
      <c r="B1047" s="112">
        <f>+LN(Prices!B1044/Prices!B1043)</f>
        <v>-4.2585889005731384E-3</v>
      </c>
      <c r="C1047" s="113">
        <f>+LN(Prices!C1044/Prices!C1043)</f>
        <v>-1.8580546477492209E-2</v>
      </c>
      <c r="D1047" s="113">
        <f>+LN(Prices!D1044/Prices!D1043)</f>
        <v>-1.4323388981356119E-2</v>
      </c>
      <c r="E1047" s="113">
        <f>+LN(Prices!E1044/Prices!E1043)</f>
        <v>-2.8186380434047132E-2</v>
      </c>
      <c r="F1047" s="113">
        <f>+LN(Prices!F1044/Prices!F1043)</f>
        <v>-4.298911402340317E-4</v>
      </c>
      <c r="G1047" s="113">
        <f>+LN(Prices!G1044/Prices!G1043)</f>
        <v>1.4456341386674515E-2</v>
      </c>
      <c r="H1047" s="113">
        <f>+LN(Prices!H1044/Prices!H1043)</f>
        <v>-5.212270712511248E-2</v>
      </c>
      <c r="I1047" s="113">
        <f>+LN(Prices!I1044/Prices!I1043)</f>
        <v>-2.2148306258743485E-2</v>
      </c>
      <c r="J1047" s="113">
        <f>+LN(Prices!J1044/Prices!J1043)</f>
        <v>1.8854800763629612E-2</v>
      </c>
      <c r="K1047" s="114">
        <f>+LN(Prices!K1044/Prices!K1043)</f>
        <v>-3.9292541287662694E-3</v>
      </c>
      <c r="L1047" s="118">
        <f>+LN(Prices!L1044/Prices!L1043)</f>
        <v>-1.1903059987568432E-2</v>
      </c>
      <c r="M1047" s="118">
        <f t="array" ref="M1047">+MMULT(B1047:K1047,w)</f>
        <v>-1.1066792129602075E-2</v>
      </c>
      <c r="P1047">
        <v>20080221</v>
      </c>
      <c r="Q1047" s="113">
        <v>-1.2800000000000001E-2</v>
      </c>
      <c r="R1047" s="113">
        <v>-3.4000000000000002E-3</v>
      </c>
      <c r="S1047" s="113">
        <v>-2.7000000000000001E-3</v>
      </c>
    </row>
    <row r="1048" spans="1:19" x14ac:dyDescent="0.35">
      <c r="A1048" s="110">
        <v>39500</v>
      </c>
      <c r="B1048" s="112">
        <f>+LN(Prices!B1045/Prices!B1044)</f>
        <v>-1.5060150667294365E-2</v>
      </c>
      <c r="C1048" s="113">
        <f>+LN(Prices!C1045/Prices!C1044)</f>
        <v>-1.7261289906598216E-2</v>
      </c>
      <c r="D1048" s="113">
        <f>+LN(Prices!D1045/Prices!D1044)</f>
        <v>0</v>
      </c>
      <c r="E1048" s="113">
        <f>+LN(Prices!E1045/Prices!E1044)</f>
        <v>5.3008217514744133E-4</v>
      </c>
      <c r="F1048" s="113">
        <f>+LN(Prices!F1045/Prices!F1044)</f>
        <v>1.7526806105927786E-2</v>
      </c>
      <c r="G1048" s="113">
        <f>+LN(Prices!G1045/Prices!G1044)</f>
        <v>-2.5148207972655093E-3</v>
      </c>
      <c r="H1048" s="113">
        <f>+LN(Prices!H1045/Prices!H1044)</f>
        <v>3.0710964060317852E-2</v>
      </c>
      <c r="I1048" s="113">
        <f>+LN(Prices!I1045/Prices!I1044)</f>
        <v>2.445020162312635E-2</v>
      </c>
      <c r="J1048" s="113">
        <f>+LN(Prices!J1045/Prices!J1044)</f>
        <v>-3.6580523362737878E-2</v>
      </c>
      <c r="K1048" s="114">
        <f>+LN(Prices!K1045/Prices!K1044)</f>
        <v>-2.3930456909238128E-2</v>
      </c>
      <c r="L1048" s="118">
        <f>+LN(Prices!L1045/Prices!L1044)</f>
        <v>4.034200073161077E-3</v>
      </c>
      <c r="M1048" s="118">
        <f t="array" ref="M1048">+MMULT(B1048:K1048,w)</f>
        <v>-2.212918767861467E-3</v>
      </c>
      <c r="P1048">
        <v>20080222</v>
      </c>
      <c r="Q1048" s="113">
        <v>6.0999999999999995E-3</v>
      </c>
      <c r="R1048" s="113">
        <v>-8.5000000000000006E-3</v>
      </c>
      <c r="S1048" s="113">
        <v>5.6000000000000008E-3</v>
      </c>
    </row>
    <row r="1049" spans="1:19" x14ac:dyDescent="0.35">
      <c r="A1049" s="110">
        <v>39503</v>
      </c>
      <c r="B1049" s="112">
        <f>+LN(Prices!B1046/Prices!B1045)</f>
        <v>5.7613589780264414E-3</v>
      </c>
      <c r="C1049" s="113">
        <f>+LN(Prices!C1046/Prices!C1045)</f>
        <v>2.3384626040996418E-3</v>
      </c>
      <c r="D1049" s="113">
        <f>+LN(Prices!D1046/Prices!D1045)</f>
        <v>-1.0252945249938798E-2</v>
      </c>
      <c r="E1049" s="113">
        <f>+LN(Prices!E1046/Prices!E1045)</f>
        <v>3.6971706451390659E-3</v>
      </c>
      <c r="F1049" s="113">
        <f>+LN(Prices!F1046/Prices!F1045)</f>
        <v>8.4377761747386759E-3</v>
      </c>
      <c r="G1049" s="113">
        <f>+LN(Prices!G1046/Prices!G1045)</f>
        <v>7.168489478612497E-3</v>
      </c>
      <c r="H1049" s="113">
        <f>+LN(Prices!H1046/Prices!H1045)</f>
        <v>1.6374634871790104E-2</v>
      </c>
      <c r="I1049" s="113">
        <f>+LN(Prices!I1046/Prices!I1045)</f>
        <v>5.7355113389779321E-3</v>
      </c>
      <c r="J1049" s="113">
        <f>+LN(Prices!J1046/Prices!J1045)</f>
        <v>3.8016273788842016E-2</v>
      </c>
      <c r="K1049" s="114">
        <f>+LN(Prices!K1046/Prices!K1045)</f>
        <v>6.0333988397016985E-3</v>
      </c>
      <c r="L1049" s="118">
        <f>+LN(Prices!L1046/Prices!L1045)</f>
        <v>6.7549218606776824E-3</v>
      </c>
      <c r="M1049" s="118">
        <f t="array" ref="M1049">+MMULT(B1049:K1049,w)</f>
        <v>8.3310131469989269E-3</v>
      </c>
      <c r="P1049">
        <v>20080225</v>
      </c>
      <c r="Q1049" s="113">
        <v>1.46E-2</v>
      </c>
      <c r="R1049" s="113">
        <v>4.5000000000000005E-3</v>
      </c>
      <c r="S1049" s="113">
        <v>-8.0000000000000004E-4</v>
      </c>
    </row>
    <row r="1050" spans="1:19" x14ac:dyDescent="0.35">
      <c r="A1050" s="110">
        <v>39504</v>
      </c>
      <c r="B1050" s="112">
        <f>+LN(Prices!B1047/Prices!B1046)</f>
        <v>1.9212963279789264E-2</v>
      </c>
      <c r="C1050" s="113">
        <f>+LN(Prices!C1047/Prices!C1046)</f>
        <v>-4.9418114115531969E-3</v>
      </c>
      <c r="D1050" s="113">
        <f>+LN(Prices!D1047/Prices!D1046)</f>
        <v>3.1907690056520712E-3</v>
      </c>
      <c r="E1050" s="113">
        <f>+LN(Prices!E1047/Prices!E1046)</f>
        <v>1.2570098188250686E-2</v>
      </c>
      <c r="F1050" s="113">
        <f>+LN(Prices!F1047/Prices!F1046)</f>
        <v>1.1280363164839305E-2</v>
      </c>
      <c r="G1050" s="113">
        <f>+LN(Prices!G1047/Prices!G1046)</f>
        <v>3.5091319811270193E-2</v>
      </c>
      <c r="H1050" s="113">
        <f>+LN(Prices!H1047/Prices!H1046)</f>
        <v>-2.1799980307091658E-2</v>
      </c>
      <c r="I1050" s="113">
        <f>+LN(Prices!I1047/Prices!I1046)</f>
        <v>-1.8310672684942807E-3</v>
      </c>
      <c r="J1050" s="113">
        <f>+LN(Prices!J1047/Prices!J1046)</f>
        <v>2.2696009653772047E-2</v>
      </c>
      <c r="K1050" s="114">
        <f>+LN(Prices!K1047/Prices!K1046)</f>
        <v>3.6922263258379273E-2</v>
      </c>
      <c r="L1050" s="118">
        <f>+LN(Prices!L1047/Prices!L1046)</f>
        <v>3.2711106480592467E-3</v>
      </c>
      <c r="M1050" s="118">
        <f t="array" ref="M1050">+MMULT(B1050:K1050,w)</f>
        <v>1.123909273748137E-2</v>
      </c>
      <c r="P1050">
        <v>20080226</v>
      </c>
      <c r="Q1050" s="113">
        <v>7.1999999999999998E-3</v>
      </c>
      <c r="R1050" s="113">
        <v>3.7000000000000002E-3</v>
      </c>
      <c r="S1050" s="113">
        <v>-5.0000000000000001E-4</v>
      </c>
    </row>
    <row r="1051" spans="1:19" x14ac:dyDescent="0.35">
      <c r="A1051" s="110">
        <v>39505</v>
      </c>
      <c r="B1051" s="112">
        <f>+LN(Prices!B1048/Prices!B1047)</f>
        <v>-4.238685540486526E-3</v>
      </c>
      <c r="C1051" s="113">
        <f>+LN(Prices!C1048/Prices!C1047)</f>
        <v>3.147822013705448E-2</v>
      </c>
      <c r="D1051" s="113">
        <f>+LN(Prices!D1048/Prices!D1047)</f>
        <v>5.3013023960920749E-3</v>
      </c>
      <c r="E1051" s="113">
        <f>+LN(Prices!E1048/Prices!E1047)</f>
        <v>-1.0433255572733762E-3</v>
      </c>
      <c r="F1051" s="113">
        <f>+LN(Prices!F1048/Prices!F1047)</f>
        <v>3.5907426260145557E-2</v>
      </c>
      <c r="G1051" s="113">
        <f>+LN(Prices!G1048/Prices!G1047)</f>
        <v>0.11178809033275251</v>
      </c>
      <c r="H1051" s="113">
        <f>+LN(Prices!H1048/Prices!H1047)</f>
        <v>-1.1504055042616122E-2</v>
      </c>
      <c r="I1051" s="113">
        <f>+LN(Prices!I1048/Prices!I1047)</f>
        <v>6.6431127876384255E-3</v>
      </c>
      <c r="J1051" s="113">
        <f>+LN(Prices!J1048/Prices!J1047)</f>
        <v>2.0819627782390004E-2</v>
      </c>
      <c r="K1051" s="114">
        <f>+LN(Prices!K1048/Prices!K1047)</f>
        <v>3.8613327587144622E-3</v>
      </c>
      <c r="L1051" s="118">
        <f>+LN(Prices!L1048/Prices!L1047)</f>
        <v>4.8061352520589922E-3</v>
      </c>
      <c r="M1051" s="118">
        <f t="array" ref="M1051">+MMULT(B1051:K1051,w)</f>
        <v>1.9901304631441154E-2</v>
      </c>
      <c r="P1051">
        <v>20080227</v>
      </c>
      <c r="Q1051" s="113">
        <v>-1.1000000000000001E-3</v>
      </c>
      <c r="R1051" s="113">
        <v>-1E-4</v>
      </c>
      <c r="S1051" s="113">
        <v>-5.0000000000000001E-3</v>
      </c>
    </row>
    <row r="1052" spans="1:19" x14ac:dyDescent="0.35">
      <c r="A1052" s="110">
        <v>39506</v>
      </c>
      <c r="B1052" s="112">
        <f>+LN(Prices!B1049/Prices!B1048)</f>
        <v>-1.1745670767949825E-2</v>
      </c>
      <c r="C1052" s="113">
        <f>+LN(Prices!C1049/Prices!C1048)</f>
        <v>5.4983242878626049E-2</v>
      </c>
      <c r="D1052" s="113">
        <f>+LN(Prices!D1049/Prices!D1048)</f>
        <v>-7.7848942350606234E-3</v>
      </c>
      <c r="E1052" s="113">
        <f>+LN(Prices!E1049/Prices!E1048)</f>
        <v>1.1400850578006341E-2</v>
      </c>
      <c r="F1052" s="113">
        <f>+LN(Prices!F1049/Prices!F1048)</f>
        <v>-1.1688702930602158E-2</v>
      </c>
      <c r="G1052" s="113">
        <f>+LN(Prices!G1049/Prices!G1048)</f>
        <v>-2.7827338784334296E-2</v>
      </c>
      <c r="H1052" s="113">
        <f>+LN(Prices!H1049/Prices!H1048)</f>
        <v>-4.3547826541286687E-2</v>
      </c>
      <c r="I1052" s="113">
        <f>+LN(Prices!I1049/Prices!I1048)</f>
        <v>-1.0790155660254427E-2</v>
      </c>
      <c r="J1052" s="113">
        <f>+LN(Prices!J1049/Prices!J1048)</f>
        <v>-3.6367644170874951E-2</v>
      </c>
      <c r="K1052" s="114">
        <f>+LN(Prices!K1049/Prices!K1048)</f>
        <v>-1.3574337456606723E-2</v>
      </c>
      <c r="L1052" s="118">
        <f>+LN(Prices!L1049/Prices!L1048)</f>
        <v>-3.0491899876947345E-3</v>
      </c>
      <c r="M1052" s="118">
        <f t="array" ref="M1052">+MMULT(B1052:K1052,w)</f>
        <v>-9.6942477090337289E-3</v>
      </c>
      <c r="P1052">
        <v>20080228</v>
      </c>
      <c r="Q1052" s="113">
        <v>-9.300000000000001E-3</v>
      </c>
      <c r="R1052" s="113">
        <v>-4.5999999999999999E-3</v>
      </c>
      <c r="S1052" s="113">
        <v>-1.4000000000000002E-3</v>
      </c>
    </row>
    <row r="1053" spans="1:19" x14ac:dyDescent="0.35">
      <c r="A1053" s="110">
        <v>39507</v>
      </c>
      <c r="B1053" s="112">
        <f>+LN(Prices!B1050/Prices!B1049)</f>
        <v>-2.6488900650819741E-2</v>
      </c>
      <c r="C1053" s="113">
        <f>+LN(Prices!C1050/Prices!C1049)</f>
        <v>-3.8368084245713634E-2</v>
      </c>
      <c r="D1053" s="113">
        <f>+LN(Prices!D1050/Prices!D1049)</f>
        <v>-1.3231017259501572E-2</v>
      </c>
      <c r="E1053" s="113">
        <f>+LN(Prices!E1050/Prices!E1049)</f>
        <v>-3.1932694598724817E-2</v>
      </c>
      <c r="F1053" s="113">
        <f>+LN(Prices!F1050/Prices!F1049)</f>
        <v>-1.1008957580930696E-2</v>
      </c>
      <c r="G1053" s="113">
        <f>+LN(Prices!G1050/Prices!G1049)</f>
        <v>1.2674272926035829E-3</v>
      </c>
      <c r="H1053" s="113">
        <f>+LN(Prices!H1050/Prices!H1049)</f>
        <v>-5.1099386958349279E-2</v>
      </c>
      <c r="I1053" s="113">
        <f>+LN(Prices!I1050/Prices!I1049)</f>
        <v>-2.1703851169699587E-2</v>
      </c>
      <c r="J1053" s="113">
        <f>+LN(Prices!J1050/Prices!J1049)</f>
        <v>2.6705733259138005E-2</v>
      </c>
      <c r="K1053" s="114">
        <f>+LN(Prices!K1050/Prices!K1049)</f>
        <v>-2.5708135550921763E-2</v>
      </c>
      <c r="L1053" s="118">
        <f>+LN(Prices!L1050/Prices!L1049)</f>
        <v>-2.7794869546546849E-2</v>
      </c>
      <c r="M1053" s="118">
        <f t="array" ref="M1053">+MMULT(B1053:K1053,w)</f>
        <v>-1.915678674629195E-2</v>
      </c>
      <c r="P1053">
        <v>20080229</v>
      </c>
      <c r="Q1053" s="113">
        <v>-2.64E-2</v>
      </c>
      <c r="R1053" s="113">
        <v>1E-3</v>
      </c>
      <c r="S1053" s="113">
        <v>-2.9999999999999997E-4</v>
      </c>
    </row>
    <row r="1054" spans="1:19" x14ac:dyDescent="0.35">
      <c r="A1054" s="110">
        <v>39510</v>
      </c>
      <c r="B1054" s="112">
        <f>+LN(Prices!B1051/Prices!B1050)</f>
        <v>-7.7444177335681168E-3</v>
      </c>
      <c r="C1054" s="113">
        <f>+LN(Prices!C1051/Prices!C1050)</f>
        <v>-2.6667610643164728E-2</v>
      </c>
      <c r="D1054" s="113">
        <f>+LN(Prices!D1051/Prices!D1050)</f>
        <v>-3.6003600748962144E-4</v>
      </c>
      <c r="E1054" s="113">
        <f>+LN(Prices!E1051/Prices!E1050)</f>
        <v>7.9485413805436052E-3</v>
      </c>
      <c r="F1054" s="113">
        <f>+LN(Prices!F1051/Prices!F1050)</f>
        <v>4.0874352362494959E-4</v>
      </c>
      <c r="G1054" s="113">
        <f>+LN(Prices!G1051/Prices!G1050)</f>
        <v>-2.0474163682575902E-2</v>
      </c>
      <c r="H1054" s="113">
        <f>+LN(Prices!H1051/Prices!H1050)</f>
        <v>-3.2154070248876017E-2</v>
      </c>
      <c r="I1054" s="113">
        <f>+LN(Prices!I1051/Prices!I1050)</f>
        <v>-3.041520911639373E-2</v>
      </c>
      <c r="J1054" s="113">
        <f>+LN(Prices!J1051/Prices!J1050)</f>
        <v>-6.4446061241984959E-2</v>
      </c>
      <c r="K1054" s="114">
        <f>+LN(Prices!K1051/Prices!K1050)</f>
        <v>2.0083511850678697E-3</v>
      </c>
      <c r="L1054" s="118">
        <f>+LN(Prices!L1051/Prices!L1050)</f>
        <v>-6.8994736887886699E-3</v>
      </c>
      <c r="M1054" s="118">
        <f t="array" ref="M1054">+MMULT(B1054:K1054,w)</f>
        <v>-1.7189593258481666E-2</v>
      </c>
      <c r="P1054">
        <v>20080303</v>
      </c>
      <c r="Q1054" s="113">
        <v>-4.0000000000000002E-4</v>
      </c>
      <c r="R1054" s="113">
        <v>-2.8000000000000004E-3</v>
      </c>
      <c r="S1054" s="113">
        <v>-1.7000000000000001E-3</v>
      </c>
    </row>
    <row r="1055" spans="1:19" x14ac:dyDescent="0.35">
      <c r="A1055" s="110">
        <v>39511</v>
      </c>
      <c r="B1055" s="112">
        <f>+LN(Prices!B1052/Prices!B1051)</f>
        <v>2.1985541994269421E-2</v>
      </c>
      <c r="C1055" s="113">
        <f>+LN(Prices!C1052/Prices!C1051)</f>
        <v>2.3459909416395096E-2</v>
      </c>
      <c r="D1055" s="113">
        <f>+LN(Prices!D1052/Prices!D1051)</f>
        <v>1.0388773355606611E-2</v>
      </c>
      <c r="E1055" s="113">
        <f>+LN(Prices!E1052/Prices!E1051)</f>
        <v>-2.7279981557944803E-2</v>
      </c>
      <c r="F1055" s="113">
        <f>+LN(Prices!F1052/Prices!F1051)</f>
        <v>-4.5189272900958907E-3</v>
      </c>
      <c r="G1055" s="113">
        <f>+LN(Prices!G1052/Prices!G1051)</f>
        <v>1.8572419844758249E-2</v>
      </c>
      <c r="H1055" s="113">
        <f>+LN(Prices!H1052/Prices!H1051)</f>
        <v>4.5558477099271411E-2</v>
      </c>
      <c r="I1055" s="113">
        <f>+LN(Prices!I1052/Prices!I1051)</f>
        <v>2.1866006813508823E-3</v>
      </c>
      <c r="J1055" s="113">
        <f>+LN(Prices!J1052/Prices!J1051)</f>
        <v>0</v>
      </c>
      <c r="K1055" s="114">
        <f>+LN(Prices!K1052/Prices!K1051)</f>
        <v>-5.0326345660962044E-4</v>
      </c>
      <c r="L1055" s="118">
        <f>+LN(Prices!L1052/Prices!L1051)</f>
        <v>5.9994945511234535E-3</v>
      </c>
      <c r="M1055" s="118">
        <f t="array" ref="M1055">+MMULT(B1055:K1055,w)</f>
        <v>8.9849550087001389E-3</v>
      </c>
      <c r="P1055">
        <v>20080304</v>
      </c>
      <c r="Q1055" s="113">
        <v>-3.5999999999999999E-3</v>
      </c>
      <c r="R1055" s="113">
        <v>0</v>
      </c>
      <c r="S1055" s="113">
        <v>1E-3</v>
      </c>
    </row>
    <row r="1056" spans="1:19" x14ac:dyDescent="0.35">
      <c r="A1056" s="110">
        <v>39512</v>
      </c>
      <c r="B1056" s="112">
        <f>+LN(Prices!B1053/Prices!B1052)</f>
        <v>1.9021313784649833E-2</v>
      </c>
      <c r="C1056" s="113">
        <f>+LN(Prices!C1053/Prices!C1052)</f>
        <v>-1.0399925301552062E-3</v>
      </c>
      <c r="D1056" s="113">
        <f>+LN(Prices!D1053/Prices!D1052)</f>
        <v>2.1645714149761207E-2</v>
      </c>
      <c r="E1056" s="113">
        <f>+LN(Prices!E1053/Prices!E1052)</f>
        <v>1.9325832139961606E-2</v>
      </c>
      <c r="F1056" s="113">
        <f>+LN(Prices!F1053/Prices!F1052)</f>
        <v>-8.168441838852685E-4</v>
      </c>
      <c r="G1056" s="113">
        <f>+LN(Prices!G1053/Prices!G1052)</f>
        <v>1.8233765146291818E-2</v>
      </c>
      <c r="H1056" s="113">
        <f>+LN(Prices!H1053/Prices!H1052)</f>
        <v>-5.3709942666667126E-3</v>
      </c>
      <c r="I1056" s="113">
        <f>+LN(Prices!I1053/Prices!I1052)</f>
        <v>7.0082752711383778E-3</v>
      </c>
      <c r="J1056" s="113">
        <f>+LN(Prices!J1053/Prices!J1052)</f>
        <v>1.1764841579586431E-2</v>
      </c>
      <c r="K1056" s="114">
        <f>+LN(Prices!K1053/Prices!K1052)</f>
        <v>9.9436238850065198E-3</v>
      </c>
      <c r="L1056" s="118">
        <f>+LN(Prices!L1053/Prices!L1052)</f>
        <v>5.6444176196769101E-3</v>
      </c>
      <c r="M1056" s="118">
        <f t="array" ref="M1056">+MMULT(B1056:K1056,w)</f>
        <v>9.9715534975688604E-3</v>
      </c>
      <c r="P1056">
        <v>20080305</v>
      </c>
      <c r="Q1056" s="113">
        <v>5.6000000000000008E-3</v>
      </c>
      <c r="R1056" s="113">
        <v>-2.5999999999999999E-3</v>
      </c>
      <c r="S1056" s="113">
        <v>-2.5000000000000001E-3</v>
      </c>
    </row>
    <row r="1057" spans="1:19" x14ac:dyDescent="0.35">
      <c r="A1057" s="110">
        <v>39513</v>
      </c>
      <c r="B1057" s="112">
        <f>+LN(Prices!B1054/Prices!B1053)</f>
        <v>-1.9746715240806061E-2</v>
      </c>
      <c r="C1057" s="113">
        <f>+LN(Prices!C1054/Prices!C1053)</f>
        <v>-2.9013793996041707E-2</v>
      </c>
      <c r="D1057" s="113">
        <f>+LN(Prices!D1054/Prices!D1053)</f>
        <v>9.0633394149922011E-4</v>
      </c>
      <c r="E1057" s="113">
        <f>+LN(Prices!E1054/Prices!E1053)</f>
        <v>2.2623015778893373E-2</v>
      </c>
      <c r="F1057" s="113">
        <f>+LN(Prices!F1054/Prices!F1053)</f>
        <v>-1.3696446849217342E-2</v>
      </c>
      <c r="G1057" s="113">
        <f>+LN(Prices!G1054/Prices!G1053)</f>
        <v>-4.7202639906432441E-2</v>
      </c>
      <c r="H1057" s="113">
        <f>+LN(Prices!H1054/Prices!H1053)</f>
        <v>-3.5234209143725354E-2</v>
      </c>
      <c r="I1057" s="113">
        <f>+LN(Prices!I1054/Prices!I1053)</f>
        <v>-2.611773023253984E-2</v>
      </c>
      <c r="J1057" s="113">
        <f>+LN(Prices!J1054/Prices!J1053)</f>
        <v>-5.2525200918460364E-2</v>
      </c>
      <c r="K1057" s="114">
        <f>+LN(Prices!K1054/Prices!K1053)</f>
        <v>-1.6465413240195858E-2</v>
      </c>
      <c r="L1057" s="118">
        <f>+LN(Prices!L1054/Prices!L1053)</f>
        <v>-2.3699418806744706E-2</v>
      </c>
      <c r="M1057" s="118">
        <f t="array" ref="M1057">+MMULT(B1057:K1057,w)</f>
        <v>-2.1647279980702639E-2</v>
      </c>
      <c r="P1057">
        <v>20080306</v>
      </c>
      <c r="Q1057" s="113">
        <v>-2.2599999999999999E-2</v>
      </c>
      <c r="R1057" s="113">
        <v>-4.6999999999999993E-3</v>
      </c>
      <c r="S1057" s="113">
        <v>-1.1000000000000001E-3</v>
      </c>
    </row>
    <row r="1058" spans="1:19" x14ac:dyDescent="0.35">
      <c r="A1058" s="110">
        <v>39514</v>
      </c>
      <c r="B1058" s="112">
        <f>+LN(Prices!B1055/Prices!B1054)</f>
        <v>1.0821931825302085E-2</v>
      </c>
      <c r="C1058" s="113">
        <f>+LN(Prices!C1055/Prices!C1054)</f>
        <v>1.0853387492723111E-2</v>
      </c>
      <c r="D1058" s="113">
        <f>+LN(Prices!D1055/Prices!D1054)</f>
        <v>1.1432655270963203E-2</v>
      </c>
      <c r="E1058" s="113">
        <f>+LN(Prices!E1055/Prices!E1054)</f>
        <v>-1.2035180347308943E-2</v>
      </c>
      <c r="F1058" s="113">
        <f>+LN(Prices!F1055/Prices!F1054)</f>
        <v>7.0739360873612062E-3</v>
      </c>
      <c r="G1058" s="113">
        <f>+LN(Prices!G1055/Prices!G1054)</f>
        <v>2.068593476379298E-2</v>
      </c>
      <c r="H1058" s="113">
        <f>+LN(Prices!H1055/Prices!H1054)</f>
        <v>2.1289142753603503E-2</v>
      </c>
      <c r="I1058" s="113">
        <f>+LN(Prices!I1055/Prices!I1054)</f>
        <v>-4.7099221181408964E-3</v>
      </c>
      <c r="J1058" s="113">
        <f>+LN(Prices!J1055/Prices!J1054)</f>
        <v>0</v>
      </c>
      <c r="K1058" s="114">
        <f>+LN(Prices!K1055/Prices!K1054)</f>
        <v>1.0014554576188783E-2</v>
      </c>
      <c r="L1058" s="118">
        <f>+LN(Prices!L1055/Prices!L1054)</f>
        <v>-2.9239786914352006E-3</v>
      </c>
      <c r="M1058" s="118">
        <f t="array" ref="M1058">+MMULT(B1058:K1058,w)</f>
        <v>7.5426440304485051E-3</v>
      </c>
      <c r="P1058">
        <v>20080307</v>
      </c>
      <c r="Q1058" s="113">
        <v>-8.8000000000000005E-3</v>
      </c>
      <c r="R1058" s="113">
        <v>2.8000000000000004E-3</v>
      </c>
      <c r="S1058" s="113">
        <v>5.4000000000000003E-3</v>
      </c>
    </row>
    <row r="1059" spans="1:19" x14ac:dyDescent="0.35">
      <c r="A1059" s="110">
        <v>39517</v>
      </c>
      <c r="B1059" s="112">
        <f>+LN(Prices!B1056/Prices!B1055)</f>
        <v>6.4399040656397321E-3</v>
      </c>
      <c r="C1059" s="113">
        <f>+LN(Prices!C1056/Prices!C1055)</f>
        <v>-2.1161527304927961E-2</v>
      </c>
      <c r="D1059" s="113">
        <f>+LN(Prices!D1056/Prices!D1055)</f>
        <v>-1.807487511195786E-2</v>
      </c>
      <c r="E1059" s="113">
        <f>+LN(Prices!E1056/Prices!E1055)</f>
        <v>1.4630564869587546E-2</v>
      </c>
      <c r="F1059" s="113">
        <f>+LN(Prices!F1056/Prices!F1055)</f>
        <v>-4.9889731220115275E-3</v>
      </c>
      <c r="G1059" s="113">
        <f>+LN(Prices!G1056/Prices!G1055)</f>
        <v>6.0511710395324714E-2</v>
      </c>
      <c r="H1059" s="113">
        <f>+LN(Prices!H1056/Prices!H1055)</f>
        <v>-9.7209921977567965E-3</v>
      </c>
      <c r="I1059" s="113">
        <f>+LN(Prices!I1056/Prices!I1055)</f>
        <v>-2.6952241703870537E-2</v>
      </c>
      <c r="J1059" s="113">
        <f>+LN(Prices!J1056/Prices!J1055)</f>
        <v>-5.2185753170570191E-2</v>
      </c>
      <c r="K1059" s="114">
        <f>+LN(Prices!K1056/Prices!K1055)</f>
        <v>2.4926794352096594E-3</v>
      </c>
      <c r="L1059" s="118">
        <f>+LN(Prices!L1056/Prices!L1055)</f>
        <v>-2.0393958759959016E-2</v>
      </c>
      <c r="M1059" s="118">
        <f t="array" ref="M1059">+MMULT(B1059:K1059,w)</f>
        <v>-4.9009503845333213E-3</v>
      </c>
      <c r="P1059">
        <v>20080310</v>
      </c>
      <c r="Q1059" s="113">
        <v>-1.72E-2</v>
      </c>
      <c r="R1059" s="113">
        <v>-6.0999999999999995E-3</v>
      </c>
      <c r="S1059" s="113">
        <v>7.0999999999999995E-3</v>
      </c>
    </row>
    <row r="1060" spans="1:19" x14ac:dyDescent="0.35">
      <c r="A1060" s="110">
        <v>39518</v>
      </c>
      <c r="B1060" s="112">
        <f>+LN(Prices!B1057/Prices!B1056)</f>
        <v>4.2913727208292458E-2</v>
      </c>
      <c r="C1060" s="113">
        <f>+LN(Prices!C1057/Prices!C1056)</f>
        <v>6.203650055423586E-2</v>
      </c>
      <c r="D1060" s="113">
        <f>+LN(Prices!D1057/Prices!D1056)</f>
        <v>1.7040927061893432E-2</v>
      </c>
      <c r="E1060" s="113">
        <f>+LN(Prices!E1057/Prices!E1056)</f>
        <v>1.1953275603398362E-2</v>
      </c>
      <c r="F1060" s="113">
        <f>+LN(Prices!F1057/Prices!F1056)</f>
        <v>4.721922514573107E-2</v>
      </c>
      <c r="G1060" s="113">
        <f>+LN(Prices!G1057/Prices!G1056)</f>
        <v>-3.9221652331646699E-3</v>
      </c>
      <c r="H1060" s="113">
        <f>+LN(Prices!H1057/Prices!H1056)</f>
        <v>5.6361569650868026E-2</v>
      </c>
      <c r="I1060" s="113">
        <f>+LN(Prices!I1057/Prices!I1056)</f>
        <v>6.4307256405094979E-3</v>
      </c>
      <c r="J1060" s="113">
        <f>+LN(Prices!J1057/Prices!J1056)</f>
        <v>5.0643732818754936E-2</v>
      </c>
      <c r="K1060" s="114">
        <f>+LN(Prices!K1057/Prices!K1056)</f>
        <v>5.2292023290993667E-2</v>
      </c>
      <c r="L1060" s="118">
        <f>+LN(Prices!L1057/Prices!L1056)</f>
        <v>3.9794587543862413E-2</v>
      </c>
      <c r="M1060" s="118">
        <f t="array" ref="M1060">+MMULT(B1060:K1060,w)</f>
        <v>3.4296954174151267E-2</v>
      </c>
      <c r="P1060">
        <v>20080311</v>
      </c>
      <c r="Q1060" s="113">
        <v>3.5699999999999996E-2</v>
      </c>
      <c r="R1060" s="113">
        <v>2.8000000000000004E-3</v>
      </c>
      <c r="S1060" s="113">
        <v>-1.4000000000000002E-3</v>
      </c>
    </row>
    <row r="1061" spans="1:19" x14ac:dyDescent="0.35">
      <c r="A1061" s="110">
        <v>39519</v>
      </c>
      <c r="B1061" s="112">
        <f>+LN(Prices!B1058/Prices!B1057)</f>
        <v>-2.2448831539452999E-2</v>
      </c>
      <c r="C1061" s="113">
        <f>+LN(Prices!C1058/Prices!C1057)</f>
        <v>-1.0422267892902456E-2</v>
      </c>
      <c r="D1061" s="113">
        <f>+LN(Prices!D1058/Prices!D1057)</f>
        <v>-1.914766941413408E-2</v>
      </c>
      <c r="E1061" s="113">
        <f>+LN(Prices!E1058/Prices!E1057)</f>
        <v>8.581526901535956E-3</v>
      </c>
      <c r="F1061" s="113">
        <f>+LN(Prices!F1058/Prices!F1057)</f>
        <v>-3.9655304416559827E-4</v>
      </c>
      <c r="G1061" s="113">
        <f>+LN(Prices!G1058/Prices!G1057)</f>
        <v>2.8607433549682926E-2</v>
      </c>
      <c r="H1061" s="113">
        <f>+LN(Prices!H1058/Prices!H1057)</f>
        <v>-9.5766106729168101E-3</v>
      </c>
      <c r="I1061" s="113">
        <f>+LN(Prices!I1058/Prices!I1057)</f>
        <v>8.2676496442227205E-3</v>
      </c>
      <c r="J1061" s="113">
        <f>+LN(Prices!J1058/Prices!J1057)</f>
        <v>-7.7459721146554529E-3</v>
      </c>
      <c r="K1061" s="114">
        <f>+LN(Prices!K1058/Prices!K1057)</f>
        <v>-3.7887176912217752E-3</v>
      </c>
      <c r="L1061" s="118">
        <f>+LN(Prices!L1058/Prices!L1057)</f>
        <v>-3.3197868314796897E-3</v>
      </c>
      <c r="M1061" s="118">
        <f t="array" ref="M1061">+MMULT(B1061:K1061,w)</f>
        <v>-2.8070012274007579E-3</v>
      </c>
      <c r="P1061">
        <v>20080312</v>
      </c>
      <c r="Q1061" s="113">
        <v>-7.7000000000000002E-3</v>
      </c>
      <c r="R1061" s="113">
        <v>1.4000000000000002E-3</v>
      </c>
      <c r="S1061" s="113">
        <v>-6.9999999999999993E-3</v>
      </c>
    </row>
    <row r="1062" spans="1:19" x14ac:dyDescent="0.35">
      <c r="A1062" s="110">
        <v>39520</v>
      </c>
      <c r="B1062" s="112">
        <f>+LN(Prices!B1059/Prices!B1058)</f>
        <v>-3.4945988247894169E-4</v>
      </c>
      <c r="C1062" s="113">
        <f>+LN(Prices!C1059/Prices!C1058)</f>
        <v>1.5040840888184033E-2</v>
      </c>
      <c r="D1062" s="113">
        <f>+LN(Prices!D1059/Prices!D1058)</f>
        <v>-3.39621558998143E-2</v>
      </c>
      <c r="E1062" s="113">
        <f>+LN(Prices!E1059/Prices!E1058)</f>
        <v>8.0940995676006492E-3</v>
      </c>
      <c r="F1062" s="113">
        <f>+LN(Prices!F1059/Prices!F1058)</f>
        <v>-7.5864997558088131E-3</v>
      </c>
      <c r="G1062" s="113">
        <f>+LN(Prices!G1059/Prices!G1058)</f>
        <v>4.9816952843398689E-3</v>
      </c>
      <c r="H1062" s="113">
        <f>+LN(Prices!H1059/Prices!H1058)</f>
        <v>2.6850237183984393E-2</v>
      </c>
      <c r="I1062" s="113">
        <f>+LN(Prices!I1059/Prices!I1058)</f>
        <v>1.2501141188508518E-2</v>
      </c>
      <c r="J1062" s="113">
        <f>+LN(Prices!J1059/Prices!J1058)</f>
        <v>4.5600605407108544E-2</v>
      </c>
      <c r="K1062" s="114">
        <f>+LN(Prices!K1059/Prices!K1058)</f>
        <v>7.5456126686494545E-3</v>
      </c>
      <c r="L1062" s="118">
        <f>+LN(Prices!L1059/Prices!L1058)</f>
        <v>8.7331788302933856E-3</v>
      </c>
      <c r="M1062" s="118">
        <f t="array" ref="M1062">+MMULT(B1062:K1062,w)</f>
        <v>7.8716116650273411E-3</v>
      </c>
      <c r="P1062">
        <v>20080313</v>
      </c>
      <c r="Q1062" s="113">
        <v>6.5000000000000006E-3</v>
      </c>
      <c r="R1062" s="113">
        <v>1.29E-2</v>
      </c>
      <c r="S1062" s="113">
        <v>-2E-3</v>
      </c>
    </row>
    <row r="1063" spans="1:19" x14ac:dyDescent="0.35">
      <c r="A1063" s="110">
        <v>39521</v>
      </c>
      <c r="B1063" s="112">
        <f>+LN(Prices!B1060/Prices!B1059)</f>
        <v>-2.333020378259169E-2</v>
      </c>
      <c r="C1063" s="113">
        <f>+LN(Prices!C1060/Prices!C1059)</f>
        <v>-1.0449560900750927E-2</v>
      </c>
      <c r="D1063" s="113">
        <f>+LN(Prices!D1060/Prices!D1059)</f>
        <v>-2.9147977550656092E-2</v>
      </c>
      <c r="E1063" s="113">
        <f>+LN(Prices!E1060/Prices!E1059)</f>
        <v>-1.6259649714618084E-2</v>
      </c>
      <c r="F1063" s="113">
        <f>+LN(Prices!F1060/Prices!F1059)</f>
        <v>-2.5572563793441205E-2</v>
      </c>
      <c r="G1063" s="113">
        <f>+LN(Prices!G1060/Prices!G1059)</f>
        <v>-2.8162525224731835E-2</v>
      </c>
      <c r="H1063" s="113">
        <f>+LN(Prices!H1060/Prices!H1059)</f>
        <v>-1.4647724898146698E-3</v>
      </c>
      <c r="I1063" s="113">
        <f>+LN(Prices!I1060/Prices!I1059)</f>
        <v>-2.5667757860676658E-2</v>
      </c>
      <c r="J1063" s="113">
        <f>+LN(Prices!J1060/Prices!J1059)</f>
        <v>-5.3407046299937963E-2</v>
      </c>
      <c r="K1063" s="114">
        <f>+LN(Prices!K1060/Prices!K1059)</f>
        <v>-2.9567154738650459E-2</v>
      </c>
      <c r="L1063" s="118">
        <f>+LN(Prices!L1060/Prices!L1059)</f>
        <v>-2.1113701186115212E-2</v>
      </c>
      <c r="M1063" s="118">
        <f t="array" ref="M1063">+MMULT(B1063:K1063,w)</f>
        <v>-2.4302921235586961E-2</v>
      </c>
      <c r="P1063">
        <v>20080314</v>
      </c>
      <c r="Q1063" s="113">
        <v>-2.07E-2</v>
      </c>
      <c r="R1063" s="113">
        <v>-2.5999999999999999E-3</v>
      </c>
      <c r="S1063" s="113">
        <v>-2.9999999999999997E-4</v>
      </c>
    </row>
    <row r="1064" spans="1:19" x14ac:dyDescent="0.35">
      <c r="A1064" s="110">
        <v>39524</v>
      </c>
      <c r="B1064" s="112">
        <f>+LN(Prices!B1061/Prices!B1060)</f>
        <v>1.2086673111643281E-2</v>
      </c>
      <c r="C1064" s="113">
        <f>+LN(Prices!C1061/Prices!C1060)</f>
        <v>9.4709356867754915E-4</v>
      </c>
      <c r="D1064" s="113">
        <f>+LN(Prices!D1061/Prices!D1060)</f>
        <v>-3.2727426167431385E-2</v>
      </c>
      <c r="E1064" s="113">
        <f>+LN(Prices!E1061/Prices!E1060)</f>
        <v>-1.2369252357917138E-2</v>
      </c>
      <c r="F1064" s="113">
        <f>+LN(Prices!F1061/Prices!F1060)</f>
        <v>-1.2352804845625373E-3</v>
      </c>
      <c r="G1064" s="113">
        <f>+LN(Prices!G1061/Prices!G1060)</f>
        <v>-8.1509885242914398E-3</v>
      </c>
      <c r="H1064" s="113">
        <f>+LN(Prices!H1061/Prices!H1060)</f>
        <v>-2.5084803236703444E-2</v>
      </c>
      <c r="I1064" s="113">
        <f>+LN(Prices!I1061/Prices!I1060)</f>
        <v>-1.8784636079609583E-2</v>
      </c>
      <c r="J1064" s="113">
        <f>+LN(Prices!J1061/Prices!J1060)</f>
        <v>-6.2893289075639904E-3</v>
      </c>
      <c r="K1064" s="114">
        <f>+LN(Prices!K1061/Prices!K1060)</f>
        <v>9.156657293418571E-3</v>
      </c>
      <c r="L1064" s="118">
        <f>+LN(Prices!L1061/Prices!L1060)</f>
        <v>-1.56662088741579E-2</v>
      </c>
      <c r="M1064" s="118">
        <f t="array" ref="M1064">+MMULT(B1064:K1064,w)</f>
        <v>-8.2451291784340127E-3</v>
      </c>
      <c r="P1064">
        <v>20080317</v>
      </c>
      <c r="Q1064" s="113">
        <v>-1.21E-2</v>
      </c>
      <c r="R1064" s="113">
        <v>-8.1000000000000013E-3</v>
      </c>
      <c r="S1064" s="113">
        <v>6.4000000000000003E-3</v>
      </c>
    </row>
    <row r="1065" spans="1:19" x14ac:dyDescent="0.35">
      <c r="A1065" s="110">
        <v>39525</v>
      </c>
      <c r="B1065" s="112">
        <f>+LN(Prices!B1062/Prices!B1061)</f>
        <v>3.8813416555584068E-2</v>
      </c>
      <c r="C1065" s="113">
        <f>+LN(Prices!C1062/Prices!C1061)</f>
        <v>4.6939133761605224E-2</v>
      </c>
      <c r="D1065" s="113">
        <f>+LN(Prices!D1062/Prices!D1061)</f>
        <v>6.7676725282174041E-2</v>
      </c>
      <c r="E1065" s="113">
        <f>+LN(Prices!E1062/Prices!E1061)</f>
        <v>3.7664375162272161E-2</v>
      </c>
      <c r="F1065" s="113">
        <f>+LN(Prices!F1062/Prices!F1061)</f>
        <v>5.1747008969178158E-2</v>
      </c>
      <c r="G1065" s="113">
        <f>+LN(Prices!G1062/Prices!G1061)</f>
        <v>5.914357624892367E-2</v>
      </c>
      <c r="H1065" s="113">
        <f>+LN(Prices!H1062/Prices!H1061)</f>
        <v>7.4837773851778464E-2</v>
      </c>
      <c r="I1065" s="113">
        <f>+LN(Prices!I1062/Prices!I1061)</f>
        <v>4.1467121929158253E-2</v>
      </c>
      <c r="J1065" s="113">
        <f>+LN(Prices!J1062/Prices!J1061)</f>
        <v>7.8554999403088327E-3</v>
      </c>
      <c r="K1065" s="114">
        <f>+LN(Prices!K1062/Prices!K1061)</f>
        <v>4.2260261528072121E-2</v>
      </c>
      <c r="L1065" s="118">
        <f>+LN(Prices!L1062/Prices!L1061)</f>
        <v>4.2845798884290867E-2</v>
      </c>
      <c r="M1065" s="118">
        <f t="array" ref="M1065">+MMULT(B1065:K1065,w)</f>
        <v>4.68404893229055E-2</v>
      </c>
      <c r="P1065">
        <v>20080318</v>
      </c>
      <c r="Q1065" s="113">
        <v>4.0899999999999999E-2</v>
      </c>
      <c r="R1065" s="113">
        <v>7.000000000000001E-4</v>
      </c>
      <c r="S1065" s="113">
        <v>-6.0999999999999995E-3</v>
      </c>
    </row>
    <row r="1066" spans="1:19" x14ac:dyDescent="0.35">
      <c r="A1066" s="110">
        <v>39526</v>
      </c>
      <c r="B1066" s="112">
        <f>+LN(Prices!B1063/Prices!B1062)</f>
        <v>-2.7569885884635711E-2</v>
      </c>
      <c r="C1066" s="113">
        <f>+LN(Prices!C1063/Prices!C1062)</f>
        <v>-2.4002677649817786E-2</v>
      </c>
      <c r="D1066" s="113">
        <f>+LN(Prices!D1063/Prices!D1062)</f>
        <v>-2.1561222610402327E-2</v>
      </c>
      <c r="E1066" s="113">
        <f>+LN(Prices!E1063/Prices!E1062)</f>
        <v>-2.325556108856585E-2</v>
      </c>
      <c r="F1066" s="113">
        <f>+LN(Prices!F1063/Prices!F1062)</f>
        <v>-4.4362589591744869E-2</v>
      </c>
      <c r="G1066" s="113">
        <f>+LN(Prices!G1063/Prices!G1062)</f>
        <v>-3.7212008018539565E-3</v>
      </c>
      <c r="H1066" s="113">
        <f>+LN(Prices!H1063/Prices!H1062)</f>
        <v>-2.1569878341377389E-2</v>
      </c>
      <c r="I1066" s="113">
        <f>+LN(Prices!I1063/Prices!I1062)</f>
        <v>-5.8493957477780516E-2</v>
      </c>
      <c r="J1066" s="113">
        <f>+LN(Prices!J1063/Prices!J1062)</f>
        <v>-3.8282186571016806E-2</v>
      </c>
      <c r="K1066" s="114">
        <f>+LN(Prices!K1063/Prices!K1062)</f>
        <v>-3.082059151107781E-2</v>
      </c>
      <c r="L1066" s="118">
        <f>+LN(Prices!L1063/Prices!L1062)</f>
        <v>-2.6153177290479682E-2</v>
      </c>
      <c r="M1066" s="118">
        <f t="array" ref="M1066">+MMULT(B1066:K1066,w)</f>
        <v>-2.93639751528273E-2</v>
      </c>
      <c r="P1066">
        <v>20080319</v>
      </c>
      <c r="Q1066" s="113">
        <v>-2.3700000000000002E-2</v>
      </c>
      <c r="R1066" s="113">
        <v>5.0000000000000001E-4</v>
      </c>
      <c r="S1066" s="113">
        <v>8.0000000000000004E-4</v>
      </c>
    </row>
    <row r="1067" spans="1:19" x14ac:dyDescent="0.35">
      <c r="A1067" s="110">
        <v>39527</v>
      </c>
      <c r="B1067" s="112">
        <f>+LN(Prices!B1064/Prices!B1063)</f>
        <v>1.9380049030252436E-2</v>
      </c>
      <c r="C1067" s="113">
        <f>+LN(Prices!C1064/Prices!C1063)</f>
        <v>2.7382713229800387E-2</v>
      </c>
      <c r="D1067" s="113">
        <f>+LN(Prices!D1064/Prices!D1063)</f>
        <v>2.1561222610402258E-2</v>
      </c>
      <c r="E1067" s="113">
        <f>+LN(Prices!E1064/Prices!E1063)</f>
        <v>2.6247583723191737E-2</v>
      </c>
      <c r="F1067" s="113">
        <f>+LN(Prices!F1064/Prices!F1063)</f>
        <v>1.218156785270995E-2</v>
      </c>
      <c r="G1067" s="113">
        <f>+LN(Prices!G1064/Prices!G1063)</f>
        <v>3.8536620487218884E-2</v>
      </c>
      <c r="H1067" s="113">
        <f>+LN(Prices!H1064/Prices!H1063)</f>
        <v>4.2137930348938292E-2</v>
      </c>
      <c r="I1067" s="113">
        <f>+LN(Prices!I1064/Prices!I1063)</f>
        <v>1.1034773027798706E-2</v>
      </c>
      <c r="J1067" s="113">
        <f>+LN(Prices!J1064/Prices!J1063)</f>
        <v>-6.5253086349225152E-3</v>
      </c>
      <c r="K1067" s="114">
        <f>+LN(Prices!K1064/Prices!K1063)</f>
        <v>3.0820591511077886E-2</v>
      </c>
      <c r="L1067" s="118">
        <f>+LN(Prices!L1064/Prices!L1063)</f>
        <v>2.099523995629006E-2</v>
      </c>
      <c r="M1067" s="118">
        <f t="array" ref="M1067">+MMULT(B1067:K1067,w)</f>
        <v>2.2275774318646802E-2</v>
      </c>
      <c r="P1067">
        <v>20080320</v>
      </c>
      <c r="Q1067" s="113">
        <v>2.3E-2</v>
      </c>
      <c r="R1067" s="113">
        <v>-4.0000000000000002E-4</v>
      </c>
      <c r="S1067" s="113">
        <v>2.2000000000000001E-3</v>
      </c>
    </row>
    <row r="1068" spans="1:19" x14ac:dyDescent="0.35">
      <c r="A1068" s="110">
        <v>39531</v>
      </c>
      <c r="B1068" s="112">
        <f>+LN(Prices!B1065/Prices!B1064)</f>
        <v>-3.428712068166689E-4</v>
      </c>
      <c r="C1068" s="113">
        <f>+LN(Prices!C1065/Prices!C1064)</f>
        <v>4.5900284459857138E-2</v>
      </c>
      <c r="D1068" s="113">
        <f>+LN(Prices!D1065/Prices!D1064)</f>
        <v>-5.0743131714692975E-3</v>
      </c>
      <c r="E1068" s="113">
        <f>+LN(Prices!E1065/Prices!E1064)</f>
        <v>3.378235756425442E-2</v>
      </c>
      <c r="F1068" s="113">
        <f>+LN(Prices!F1065/Prices!F1064)</f>
        <v>3.4521415111831273E-2</v>
      </c>
      <c r="G1068" s="113">
        <f>+LN(Prices!G1065/Prices!G1064)</f>
        <v>5.1886385582359758E-2</v>
      </c>
      <c r="H1068" s="113">
        <f>+LN(Prices!H1065/Prices!H1064)</f>
        <v>3.7016429428646191E-2</v>
      </c>
      <c r="I1068" s="113">
        <f>+LN(Prices!I1065/Prices!I1064)</f>
        <v>4.1458968025142054E-2</v>
      </c>
      <c r="J1068" s="113">
        <f>+LN(Prices!J1065/Prices!J1064)</f>
        <v>1.6234122761883348E-2</v>
      </c>
      <c r="K1068" s="114">
        <f>+LN(Prices!K1065/Prices!K1064)</f>
        <v>1.7318829066816914E-2</v>
      </c>
      <c r="L1068" s="118">
        <f>+LN(Prices!L1065/Prices!L1064)</f>
        <v>3.5002549815942557E-2</v>
      </c>
      <c r="M1068" s="118">
        <f t="array" ref="M1068">+MMULT(B1068:K1068,w)</f>
        <v>2.7270160762250514E-2</v>
      </c>
      <c r="P1068">
        <v>20080324</v>
      </c>
      <c r="Q1068" s="113">
        <v>1.7100000000000001E-2</v>
      </c>
      <c r="R1068" s="113">
        <v>1.11E-2</v>
      </c>
      <c r="S1068" s="113">
        <v>-7.3000000000000001E-3</v>
      </c>
    </row>
    <row r="1069" spans="1:19" x14ac:dyDescent="0.35">
      <c r="A1069" s="110">
        <v>39532</v>
      </c>
      <c r="B1069" s="112">
        <f>+LN(Prices!B1066/Prices!B1065)</f>
        <v>-1.0293195492563725E-3</v>
      </c>
      <c r="C1069" s="113">
        <f>+LN(Prices!C1066/Prices!C1065)</f>
        <v>1.0343101230778692E-2</v>
      </c>
      <c r="D1069" s="113">
        <f>+LN(Prices!D1066/Prices!D1065)</f>
        <v>4.302885992605527E-2</v>
      </c>
      <c r="E1069" s="113">
        <f>+LN(Prices!E1066/Prices!E1065)</f>
        <v>1.4818519622668301E-2</v>
      </c>
      <c r="F1069" s="113">
        <f>+LN(Prices!F1066/Prices!F1065)</f>
        <v>4.2815112079108873E-3</v>
      </c>
      <c r="G1069" s="113">
        <f>+LN(Prices!G1066/Prices!G1065)</f>
        <v>-2.7893958839138686E-2</v>
      </c>
      <c r="H1069" s="113">
        <f>+LN(Prices!H1066/Prices!H1065)</f>
        <v>-1.0323013852404393E-2</v>
      </c>
      <c r="I1069" s="113">
        <f>+LN(Prices!I1066/Prices!I1065)</f>
        <v>2.255806643436755E-2</v>
      </c>
      <c r="J1069" s="113">
        <f>+LN(Prices!J1066/Prices!J1065)</f>
        <v>1.4388737452099671E-2</v>
      </c>
      <c r="K1069" s="114">
        <f>+LN(Prices!K1066/Prices!K1065)</f>
        <v>6.3042944606464413E-3</v>
      </c>
      <c r="L1069" s="118">
        <f>+LN(Prices!L1066/Prices!L1065)</f>
        <v>5.5730659174897937E-3</v>
      </c>
      <c r="M1069" s="118">
        <f t="array" ref="M1069">+MMULT(B1069:K1069,w)</f>
        <v>7.6476798093727365E-3</v>
      </c>
      <c r="P1069">
        <v>20080325</v>
      </c>
      <c r="Q1069" s="113">
        <v>3.8E-3</v>
      </c>
      <c r="R1069" s="113">
        <v>4.0999999999999995E-3</v>
      </c>
      <c r="S1069" s="113">
        <v>1E-4</v>
      </c>
    </row>
    <row r="1070" spans="1:19" x14ac:dyDescent="0.35">
      <c r="A1070" s="110">
        <v>39533</v>
      </c>
      <c r="B1070" s="112">
        <f>+LN(Prices!B1067/Prices!B1066)</f>
        <v>-2.0107186025656022E-2</v>
      </c>
      <c r="C1070" s="113">
        <f>+LN(Prices!C1067/Prices!C1066)</f>
        <v>2.8526974237209648E-2</v>
      </c>
      <c r="D1070" s="113">
        <f>+LN(Prices!D1067/Prices!D1066)</f>
        <v>-8.3887244813813152E-3</v>
      </c>
      <c r="E1070" s="113">
        <f>+LN(Prices!E1067/Prices!E1066)</f>
        <v>-6.664081909200501E-3</v>
      </c>
      <c r="F1070" s="113">
        <f>+LN(Prices!F1067/Prices!F1066)</f>
        <v>-3.8396028511818642E-2</v>
      </c>
      <c r="G1070" s="113">
        <f>+LN(Prices!G1067/Prices!G1066)</f>
        <v>1.9739237863177054E-2</v>
      </c>
      <c r="H1070" s="113">
        <f>+LN(Prices!H1067/Prices!H1066)</f>
        <v>-1.8393483582950738E-2</v>
      </c>
      <c r="I1070" s="113">
        <f>+LN(Prices!I1067/Prices!I1066)</f>
        <v>-7.6286372319629772E-3</v>
      </c>
      <c r="J1070" s="113">
        <f>+LN(Prices!J1067/Prices!J1066)</f>
        <v>-1.2779726646398995E-2</v>
      </c>
      <c r="K1070" s="114">
        <f>+LN(Prices!K1067/Prices!K1066)</f>
        <v>-1.8578408770570848E-2</v>
      </c>
      <c r="L1070" s="118">
        <f>+LN(Prices!L1067/Prices!L1066)</f>
        <v>-3.9870227618550086E-3</v>
      </c>
      <c r="M1070" s="118">
        <f t="array" ref="M1070">+MMULT(B1070:K1070,w)</f>
        <v>-8.2670065059553335E-3</v>
      </c>
      <c r="P1070">
        <v>20080326</v>
      </c>
      <c r="Q1070" s="113">
        <v>-8.199999999999999E-3</v>
      </c>
      <c r="R1070" s="113">
        <v>5.6000000000000008E-3</v>
      </c>
      <c r="S1070" s="113">
        <v>-1.9E-3</v>
      </c>
    </row>
    <row r="1071" spans="1:19" x14ac:dyDescent="0.35">
      <c r="A1071" s="110">
        <v>39534</v>
      </c>
      <c r="B1071" s="112">
        <f>+LN(Prices!B1068/Prices!B1067)</f>
        <v>-1.8016108034883706E-2</v>
      </c>
      <c r="C1071" s="113">
        <f>+LN(Prices!C1068/Prices!C1067)</f>
        <v>-3.3719262391179713E-2</v>
      </c>
      <c r="D1071" s="113">
        <f>+LN(Prices!D1068/Prices!D1067)</f>
        <v>-1.4139507393664565E-2</v>
      </c>
      <c r="E1071" s="113">
        <f>+LN(Prices!E1068/Prices!E1067)</f>
        <v>-7.4841786334850849E-2</v>
      </c>
      <c r="F1071" s="113">
        <f>+LN(Prices!F1068/Prices!F1067)</f>
        <v>-2.4512325765815714E-2</v>
      </c>
      <c r="G1071" s="113">
        <f>+LN(Prices!G1068/Prices!G1067)</f>
        <v>-4.0425876471898686E-2</v>
      </c>
      <c r="H1071" s="113">
        <f>+LN(Prices!H1068/Prices!H1067)</f>
        <v>-4.1499730906752734E-2</v>
      </c>
      <c r="I1071" s="113">
        <f>+LN(Prices!I1068/Prices!I1067)</f>
        <v>-1.9199242536837434E-2</v>
      </c>
      <c r="J1071" s="113">
        <f>+LN(Prices!J1068/Prices!J1067)</f>
        <v>-9.6931292056595692E-3</v>
      </c>
      <c r="K1071" s="114">
        <f>+LN(Prices!K1068/Prices!K1067)</f>
        <v>-3.585941276938328E-2</v>
      </c>
      <c r="L1071" s="118">
        <f>+LN(Prices!L1068/Prices!L1067)</f>
        <v>-2.1913609795667682E-2</v>
      </c>
      <c r="M1071" s="118">
        <f t="array" ref="M1071">+MMULT(B1071:K1071,w)</f>
        <v>-3.1190638181092627E-2</v>
      </c>
      <c r="P1071">
        <v>20080327</v>
      </c>
      <c r="Q1071" s="113">
        <v>-1.1299999999999999E-2</v>
      </c>
      <c r="R1071" s="113">
        <v>-2.0999999999999999E-3</v>
      </c>
      <c r="S1071" s="113">
        <v>1.5E-3</v>
      </c>
    </row>
    <row r="1072" spans="1:19" x14ac:dyDescent="0.35">
      <c r="A1072" s="110">
        <v>39535</v>
      </c>
      <c r="B1072" s="112">
        <f>+LN(Prices!B1069/Prices!B1068)</f>
        <v>-5.0052259680288032E-3</v>
      </c>
      <c r="C1072" s="113">
        <f>+LN(Prices!C1069/Prices!C1068)</f>
        <v>1.9488020087165579E-2</v>
      </c>
      <c r="D1072" s="113">
        <f>+LN(Prices!D1069/Prices!D1068)</f>
        <v>3.1537301817411788E-2</v>
      </c>
      <c r="E1072" s="113">
        <f>+LN(Prices!E1069/Prices!E1068)</f>
        <v>-3.0922677249775221E-3</v>
      </c>
      <c r="F1072" s="113">
        <f>+LN(Prices!F1069/Prices!F1068)</f>
        <v>-4.1459636299932276E-3</v>
      </c>
      <c r="G1072" s="113">
        <f>+LN(Prices!G1069/Prices!G1068)</f>
        <v>-2.1404569787176708E-2</v>
      </c>
      <c r="H1072" s="113">
        <f>+LN(Prices!H1069/Prices!H1068)</f>
        <v>-1.4798221098949729E-2</v>
      </c>
      <c r="I1072" s="113">
        <f>+LN(Prices!I1069/Prices!I1068)</f>
        <v>1.0517982409944965E-2</v>
      </c>
      <c r="J1072" s="113">
        <f>+LN(Prices!J1069/Prices!J1068)</f>
        <v>-4.1430946127421611E-2</v>
      </c>
      <c r="K1072" s="114">
        <f>+LN(Prices!K1069/Prices!K1068)</f>
        <v>-1.4329035707138126E-2</v>
      </c>
      <c r="L1072" s="118">
        <f>+LN(Prices!L1069/Prices!L1068)</f>
        <v>-5.8215459464922648E-3</v>
      </c>
      <c r="M1072" s="118">
        <f t="array" ref="M1072">+MMULT(B1072:K1072,w)</f>
        <v>-4.2662925729163408E-3</v>
      </c>
      <c r="P1072">
        <v>20080328</v>
      </c>
      <c r="Q1072" s="113">
        <v>-8.199999999999999E-3</v>
      </c>
      <c r="R1072" s="113">
        <v>-4.4000000000000003E-3</v>
      </c>
      <c r="S1072" s="113">
        <v>3.4000000000000002E-3</v>
      </c>
    </row>
    <row r="1073" spans="1:19" x14ac:dyDescent="0.35">
      <c r="A1073" s="110">
        <v>39538</v>
      </c>
      <c r="B1073" s="112">
        <f>+LN(Prices!B1070/Prices!B1069)</f>
        <v>1.6700924231798083E-2</v>
      </c>
      <c r="C1073" s="113">
        <f>+LN(Prices!C1070/Prices!C1069)</f>
        <v>3.4165760129786066E-3</v>
      </c>
      <c r="D1073" s="113">
        <f>+LN(Prices!D1070/Prices!D1069)</f>
        <v>-2.0718239455203629E-3</v>
      </c>
      <c r="E1073" s="113">
        <f>+LN(Prices!E1070/Prices!E1069)</f>
        <v>9.7604553353209701E-3</v>
      </c>
      <c r="F1073" s="113">
        <f>+LN(Prices!F1070/Prices!F1069)</f>
        <v>4.1855471849055396E-4</v>
      </c>
      <c r="G1073" s="113">
        <f>+LN(Prices!G1070/Prices!G1069)</f>
        <v>-2.6766973886189187E-2</v>
      </c>
      <c r="H1073" s="113">
        <f>+LN(Prices!H1070/Prices!H1069)</f>
        <v>2.1835547819525899E-2</v>
      </c>
      <c r="I1073" s="113">
        <f>+LN(Prices!I1070/Prices!I1069)</f>
        <v>2.1200805089885574E-2</v>
      </c>
      <c r="J1073" s="113">
        <f>+LN(Prices!J1070/Prices!J1069)</f>
        <v>-3.3898337545115397E-3</v>
      </c>
      <c r="K1073" s="114">
        <f>+LN(Prices!K1070/Prices!K1069)</f>
        <v>1.8586838788605821E-2</v>
      </c>
      <c r="L1073" s="118">
        <f>+LN(Prices!L1070/Prices!L1069)</f>
        <v>8.0913246063522709E-3</v>
      </c>
      <c r="M1073" s="118">
        <f t="array" ref="M1073">+MMULT(B1073:K1073,w)</f>
        <v>5.9691070410384421E-3</v>
      </c>
      <c r="P1073">
        <v>20080331</v>
      </c>
      <c r="Q1073" s="113">
        <v>5.6999999999999993E-3</v>
      </c>
      <c r="R1073" s="113">
        <v>7.000000000000001E-4</v>
      </c>
      <c r="S1073" s="113">
        <v>5.1999999999999998E-3</v>
      </c>
    </row>
    <row r="1074" spans="1:19" x14ac:dyDescent="0.35">
      <c r="A1074" s="110">
        <v>39539</v>
      </c>
      <c r="B1074" s="112">
        <f>+LN(Prices!B1071/Prices!B1070)</f>
        <v>3.8702071765097358E-2</v>
      </c>
      <c r="C1074" s="113">
        <f>+LN(Prices!C1071/Prices!C1070)</f>
        <v>4.1167420359491211E-2</v>
      </c>
      <c r="D1074" s="113">
        <f>+LN(Prices!D1071/Prices!D1070)</f>
        <v>-1.497503171343882E-2</v>
      </c>
      <c r="E1074" s="113">
        <f>+LN(Prices!E1071/Prices!E1070)</f>
        <v>4.2537379971369936E-2</v>
      </c>
      <c r="F1074" s="113">
        <f>+LN(Prices!F1071/Prices!F1070)</f>
        <v>3.6373817191881493E-2</v>
      </c>
      <c r="G1074" s="113">
        <f>+LN(Prices!G1071/Prices!G1070)</f>
        <v>5.2288470031633345E-2</v>
      </c>
      <c r="H1074" s="113">
        <f>+LN(Prices!H1071/Prices!H1070)</f>
        <v>7.30053809529604E-2</v>
      </c>
      <c r="I1074" s="113">
        <f>+LN(Prices!I1071/Prices!I1070)</f>
        <v>2.9319732972971933E-2</v>
      </c>
      <c r="J1074" s="113">
        <f>+LN(Prices!J1071/Prices!J1070)</f>
        <v>3.0102607407911621E-2</v>
      </c>
      <c r="K1074" s="114">
        <f>+LN(Prices!K1071/Prices!K1070)</f>
        <v>3.6621002983945806E-2</v>
      </c>
      <c r="L1074" s="118">
        <f>+LN(Prices!L1071/Prices!L1070)</f>
        <v>4.0446376123469741E-2</v>
      </c>
      <c r="M1074" s="118">
        <f t="array" ref="M1074">+MMULT(B1074:K1074,w)</f>
        <v>3.651428519238243E-2</v>
      </c>
      <c r="P1074">
        <v>20080401</v>
      </c>
      <c r="Q1074" s="113">
        <v>3.3700000000000001E-2</v>
      </c>
      <c r="R1074" s="113">
        <v>-6.8999999999999999E-3</v>
      </c>
      <c r="S1074" s="113">
        <v>-1.6000000000000001E-3</v>
      </c>
    </row>
    <row r="1075" spans="1:19" x14ac:dyDescent="0.35">
      <c r="A1075" s="110">
        <v>39540</v>
      </c>
      <c r="B1075" s="112">
        <f>+LN(Prices!B1072/Prices!B1071)</f>
        <v>-1.1588145226874916E-2</v>
      </c>
      <c r="C1075" s="113">
        <f>+LN(Prices!C1072/Prices!C1071)</f>
        <v>-1.3737950226919114E-2</v>
      </c>
      <c r="D1075" s="113">
        <f>+LN(Prices!D1072/Prices!D1071)</f>
        <v>-2.4148900779307998E-2</v>
      </c>
      <c r="E1075" s="113">
        <f>+LN(Prices!E1072/Prices!E1071)</f>
        <v>3.9130518336008367E-3</v>
      </c>
      <c r="F1075" s="113">
        <f>+LN(Prices!F1072/Prices!F1071)</f>
        <v>-8.9955094342561816E-4</v>
      </c>
      <c r="G1075" s="113">
        <f>+LN(Prices!G1072/Prices!G1071)</f>
        <v>-4.3919916880170743E-3</v>
      </c>
      <c r="H1075" s="113">
        <f>+LN(Prices!H1072/Prices!H1071)</f>
        <v>8.6974001881527235E-3</v>
      </c>
      <c r="I1075" s="113">
        <f>+LN(Prices!I1072/Prices!I1071)</f>
        <v>-6.4137698311423196E-3</v>
      </c>
      <c r="J1075" s="113">
        <f>+LN(Prices!J1072/Prices!J1071)</f>
        <v>1.9576481625097945E-2</v>
      </c>
      <c r="K1075" s="114">
        <f>+LN(Prices!K1072/Prices!K1071)</f>
        <v>-5.4800563746381734E-3</v>
      </c>
      <c r="L1075" s="118">
        <f>+LN(Prices!L1072/Prices!L1071)</f>
        <v>-3.6066427165586837E-3</v>
      </c>
      <c r="M1075" s="118">
        <f t="array" ref="M1075">+MMULT(B1075:K1075,w)</f>
        <v>-3.4473431423473712E-3</v>
      </c>
      <c r="P1075">
        <v>20080402</v>
      </c>
      <c r="Q1075" s="113">
        <v>-8.9999999999999998E-4</v>
      </c>
      <c r="R1075" s="113">
        <v>4.5000000000000005E-3</v>
      </c>
      <c r="S1075" s="113">
        <v>2.9999999999999997E-4</v>
      </c>
    </row>
    <row r="1076" spans="1:19" x14ac:dyDescent="0.35">
      <c r="A1076" s="110">
        <v>39541</v>
      </c>
      <c r="B1076" s="112">
        <f>+LN(Prices!B1073/Prices!B1072)</f>
        <v>-5.5038807650833457E-3</v>
      </c>
      <c r="C1076" s="113">
        <f>+LN(Prices!C1073/Prices!C1072)</f>
        <v>2.755190444129366E-2</v>
      </c>
      <c r="D1076" s="113">
        <f>+LN(Prices!D1073/Prices!D1072)</f>
        <v>1.108143600646851E-2</v>
      </c>
      <c r="E1076" s="113">
        <f>+LN(Prices!E1073/Prices!E1072)</f>
        <v>9.2294006640526987E-3</v>
      </c>
      <c r="F1076" s="113">
        <f>+LN(Prices!F1073/Prices!F1072)</f>
        <v>-2.9682564778229406E-2</v>
      </c>
      <c r="G1076" s="113">
        <f>+LN(Prices!G1073/Prices!G1072)</f>
        <v>2.6603088946963938E-2</v>
      </c>
      <c r="H1076" s="113">
        <f>+LN(Prices!H1073/Prices!H1072)</f>
        <v>-3.1911315195821834E-2</v>
      </c>
      <c r="I1076" s="113">
        <f>+LN(Prices!I1073/Prices!I1072)</f>
        <v>-1.4323688410822983E-3</v>
      </c>
      <c r="J1076" s="113">
        <f>+LN(Prices!J1073/Prices!J1072)</f>
        <v>1.1245098415502426E-2</v>
      </c>
      <c r="K1076" s="114">
        <f>+LN(Prices!K1073/Prices!K1072)</f>
        <v>3.6567056616612368E-3</v>
      </c>
      <c r="L1076" s="118">
        <f>+LN(Prices!L1073/Prices!L1072)</f>
        <v>3.4503367122033987E-3</v>
      </c>
      <c r="M1076" s="118">
        <f t="array" ref="M1076">+MMULT(B1076:K1076,w)</f>
        <v>2.0837504555725594E-3</v>
      </c>
      <c r="P1076">
        <v>20080403</v>
      </c>
      <c r="Q1076" s="113">
        <v>1.4000000000000002E-3</v>
      </c>
      <c r="R1076" s="113">
        <v>-8.9999999999999998E-4</v>
      </c>
      <c r="S1076" s="113">
        <v>-5.0000000000000001E-4</v>
      </c>
    </row>
    <row r="1077" spans="1:19" x14ac:dyDescent="0.35">
      <c r="A1077" s="110">
        <v>39542</v>
      </c>
      <c r="B1077" s="112">
        <f>+LN(Prices!B1074/Prices!B1073)</f>
        <v>5.503880765083285E-3</v>
      </c>
      <c r="C1077" s="113">
        <f>+LN(Prices!C1074/Prices!C1073)</f>
        <v>9.6478606034643682E-3</v>
      </c>
      <c r="D1077" s="113">
        <f>+LN(Prices!D1074/Prices!D1073)</f>
        <v>8.1430791621613461E-3</v>
      </c>
      <c r="E1077" s="113">
        <f>+LN(Prices!E1074/Prices!E1073)</f>
        <v>-1.6086027520470097E-2</v>
      </c>
      <c r="F1077" s="113">
        <f>+LN(Prices!F1074/Prices!F1073)</f>
        <v>6.5853319354962324E-3</v>
      </c>
      <c r="G1077" s="113">
        <f>+LN(Prices!G1074/Prices!G1073)</f>
        <v>-3.0461969148942586E-2</v>
      </c>
      <c r="H1077" s="113">
        <f>+LN(Prices!H1074/Prices!H1073)</f>
        <v>2.5427889995499404E-2</v>
      </c>
      <c r="I1077" s="113">
        <f>+LN(Prices!I1074/Prices!I1073)</f>
        <v>3.8124412602715436E-3</v>
      </c>
      <c r="J1077" s="113">
        <f>+LN(Prices!J1074/Prices!J1073)</f>
        <v>-4.8038523126452777E-3</v>
      </c>
      <c r="K1077" s="114">
        <f>+LN(Prices!K1074/Prices!K1073)</f>
        <v>-2.7412749046490949E-3</v>
      </c>
      <c r="L1077" s="118">
        <f>+LN(Prices!L1074/Prices!L1073)</f>
        <v>5.7403155695270993E-3</v>
      </c>
      <c r="M1077" s="118">
        <f t="array" ref="M1077">+MMULT(B1077:K1077,w)</f>
        <v>5.0273598352691272E-4</v>
      </c>
      <c r="P1077">
        <v>20080404</v>
      </c>
      <c r="Q1077" s="113">
        <v>1.6000000000000001E-3</v>
      </c>
      <c r="R1077" s="113">
        <v>4.0000000000000002E-4</v>
      </c>
      <c r="S1077" s="113">
        <v>-2.5000000000000001E-3</v>
      </c>
    </row>
    <row r="1078" spans="1:19" x14ac:dyDescent="0.35">
      <c r="A1078" s="110">
        <v>39545</v>
      </c>
      <c r="B1078" s="112">
        <f>+LN(Prices!B1075/Prices!B1074)</f>
        <v>0</v>
      </c>
      <c r="C1078" s="113">
        <f>+LN(Prices!C1075/Prices!C1074)</f>
        <v>1.8190288980886926E-2</v>
      </c>
      <c r="D1078" s="113">
        <f>+LN(Prices!D1075/Prices!D1074)</f>
        <v>-2.3547288470633896E-2</v>
      </c>
      <c r="E1078" s="113">
        <f>+LN(Prices!E1075/Prices!E1074)</f>
        <v>-5.9132721708874837E-3</v>
      </c>
      <c r="F1078" s="113">
        <f>+LN(Prices!F1075/Prices!F1074)</f>
        <v>-1.8623474799573568E-2</v>
      </c>
      <c r="G1078" s="113">
        <f>+LN(Prices!G1075/Prices!G1074)</f>
        <v>-8.5980282833166676E-3</v>
      </c>
      <c r="H1078" s="113">
        <f>+LN(Prices!H1075/Prices!H1074)</f>
        <v>3.9019315055778748E-4</v>
      </c>
      <c r="I1078" s="113">
        <f>+LN(Prices!I1075/Prices!I1074)</f>
        <v>-9.0767170427983566E-3</v>
      </c>
      <c r="J1078" s="113">
        <f>+LN(Prices!J1075/Prices!J1074)</f>
        <v>1.750243564977276E-2</v>
      </c>
      <c r="K1078" s="114">
        <f>+LN(Prices!K1075/Prices!K1074)</f>
        <v>-5.499482435296678E-3</v>
      </c>
      <c r="L1078" s="118">
        <f>+LN(Prices!L1075/Prices!L1074)</f>
        <v>-2.7048075094387725E-3</v>
      </c>
      <c r="M1078" s="118">
        <f t="array" ref="M1078">+MMULT(B1078:K1078,w)</f>
        <v>-3.5175345421289178E-3</v>
      </c>
      <c r="P1078">
        <v>20080407</v>
      </c>
      <c r="Q1078" s="113">
        <v>1.4000000000000002E-3</v>
      </c>
      <c r="R1078" s="113">
        <v>-4.0999999999999995E-3</v>
      </c>
      <c r="S1078" s="113">
        <v>5.1999999999999998E-3</v>
      </c>
    </row>
    <row r="1079" spans="1:19" x14ac:dyDescent="0.35">
      <c r="A1079" s="110">
        <v>39546</v>
      </c>
      <c r="B1079" s="112">
        <f>+LN(Prices!B1076/Prices!B1075)</f>
        <v>-1.416070842633268E-2</v>
      </c>
      <c r="C1079" s="113">
        <f>+LN(Prices!C1076/Prices!C1075)</f>
        <v>-1.9758909205716692E-2</v>
      </c>
      <c r="D1079" s="113">
        <f>+LN(Prices!D1076/Prices!D1075)</f>
        <v>0</v>
      </c>
      <c r="E1079" s="113">
        <f>+LN(Prices!E1076/Prices!E1075)</f>
        <v>-1.5445964992389875E-2</v>
      </c>
      <c r="F1079" s="113">
        <f>+LN(Prices!F1076/Prices!F1075)</f>
        <v>7.5035576787830572E-4</v>
      </c>
      <c r="G1079" s="113">
        <f>+LN(Prices!G1076/Prices!G1075)</f>
        <v>2.7474255552248337E-2</v>
      </c>
      <c r="H1079" s="113">
        <f>+LN(Prices!H1076/Prices!H1075)</f>
        <v>5.1880790817778995E-3</v>
      </c>
      <c r="I1079" s="113">
        <f>+LN(Prices!I1076/Prices!I1075)</f>
        <v>9.7891041011026522E-3</v>
      </c>
      <c r="J1079" s="113">
        <f>+LN(Prices!J1076/Prices!J1075)</f>
        <v>-5.0131757710040394E-2</v>
      </c>
      <c r="K1079" s="114">
        <f>+LN(Prices!K1076/Prices!K1075)</f>
        <v>-3.1292183969622821E-2</v>
      </c>
      <c r="L1079" s="118">
        <f>+LN(Prices!L1076/Prices!L1075)</f>
        <v>-7.9256518920418732E-3</v>
      </c>
      <c r="M1079" s="118">
        <f t="array" ref="M1079">+MMULT(B1079:K1079,w)</f>
        <v>-8.7587729801095263E-3</v>
      </c>
      <c r="P1079">
        <v>20080408</v>
      </c>
      <c r="Q1079" s="113">
        <v>-3.4000000000000002E-3</v>
      </c>
      <c r="R1079" s="113">
        <v>3.0000000000000001E-3</v>
      </c>
      <c r="S1079" s="113">
        <v>8.9999999999999998E-4</v>
      </c>
    </row>
    <row r="1080" spans="1:19" x14ac:dyDescent="0.35">
      <c r="A1080" s="110">
        <v>39547</v>
      </c>
      <c r="B1080" s="112">
        <f>+LN(Prices!B1077/Prices!B1076)</f>
        <v>4.8552605797534225E-3</v>
      </c>
      <c r="C1080" s="113">
        <f>+LN(Prices!C1077/Prices!C1076)</f>
        <v>-9.2012723941142203E-3</v>
      </c>
      <c r="D1080" s="113">
        <f>+LN(Prices!D1077/Prices!D1076)</f>
        <v>2.5238881254154E-3</v>
      </c>
      <c r="E1080" s="113">
        <f>+LN(Prices!E1077/Prices!E1076)</f>
        <v>1.4950741284511845E-2</v>
      </c>
      <c r="F1080" s="113">
        <f>+LN(Prices!F1077/Prices!F1076)</f>
        <v>-1.8026072799962774E-2</v>
      </c>
      <c r="G1080" s="113">
        <f>+LN(Prices!G1077/Prices!G1076)</f>
        <v>-1.3093476747019545E-2</v>
      </c>
      <c r="H1080" s="113">
        <f>+LN(Prices!H1077/Prices!H1076)</f>
        <v>-3.8372431390126173E-2</v>
      </c>
      <c r="I1080" s="113">
        <f>+LN(Prices!I1077/Prices!I1076)</f>
        <v>-1.363637429037955E-2</v>
      </c>
      <c r="J1080" s="113">
        <f>+LN(Prices!J1077/Prices!J1076)</f>
        <v>3.7433174372913026E-2</v>
      </c>
      <c r="K1080" s="114">
        <f>+LN(Prices!K1077/Prices!K1076)</f>
        <v>1.6003523469349343E-2</v>
      </c>
      <c r="L1080" s="118">
        <f>+LN(Prices!L1077/Prices!L1076)</f>
        <v>-1.08651435246685E-2</v>
      </c>
      <c r="M1080" s="118">
        <f t="array" ref="M1080">+MMULT(B1080:K1080,w)</f>
        <v>-1.6563039789659229E-3</v>
      </c>
      <c r="P1080">
        <v>20080409</v>
      </c>
      <c r="Q1080" s="113">
        <v>-9.5999999999999992E-3</v>
      </c>
      <c r="R1080" s="113">
        <v>-8.199999999999999E-3</v>
      </c>
      <c r="S1080" s="113">
        <v>-8.9999999999999998E-4</v>
      </c>
    </row>
    <row r="1081" spans="1:19" x14ac:dyDescent="0.35">
      <c r="A1081" s="110">
        <v>39548</v>
      </c>
      <c r="B1081" s="112">
        <f>+LN(Prices!B1078/Prices!B1077)</f>
        <v>7.5887369653561037E-3</v>
      </c>
      <c r="C1081" s="113">
        <f>+LN(Prices!C1078/Prices!C1077)</f>
        <v>2.0325560759932096E-2</v>
      </c>
      <c r="D1081" s="113">
        <f>+LN(Prices!D1078/Prices!D1077)</f>
        <v>2.9100705015512224E-2</v>
      </c>
      <c r="E1081" s="113">
        <f>+LN(Prices!E1078/Prices!E1077)</f>
        <v>1.1307933045953364E-2</v>
      </c>
      <c r="F1081" s="113">
        <f>+LN(Prices!F1078/Prices!F1077)</f>
        <v>2.1441304935275456E-2</v>
      </c>
      <c r="G1081" s="113">
        <f>+LN(Prices!G1078/Prices!G1077)</f>
        <v>4.1101578618279941E-3</v>
      </c>
      <c r="H1081" s="113">
        <f>+LN(Prices!H1078/Prices!H1077)</f>
        <v>5.8973498890170445E-3</v>
      </c>
      <c r="I1081" s="113">
        <f>+LN(Prices!I1078/Prices!I1077)</f>
        <v>2.5449386426813003E-2</v>
      </c>
      <c r="J1081" s="113">
        <f>+LN(Prices!J1078/Prices!J1077)</f>
        <v>1.5961695328221347E-3</v>
      </c>
      <c r="K1081" s="114">
        <f>+LN(Prices!K1078/Prices!K1077)</f>
        <v>3.0347093316621457E-2</v>
      </c>
      <c r="L1081" s="118">
        <f>+LN(Prices!L1078/Prices!L1077)</f>
        <v>1.4557927876325306E-2</v>
      </c>
      <c r="M1081" s="118">
        <f t="array" ref="M1081">+MMULT(B1081:K1081,w)</f>
        <v>1.5716439774913091E-2</v>
      </c>
      <c r="P1081">
        <v>20080410</v>
      </c>
      <c r="Q1081" s="113">
        <v>5.3E-3</v>
      </c>
      <c r="R1081" s="113">
        <v>7.4000000000000003E-3</v>
      </c>
      <c r="S1081" s="113">
        <v>-7.4999999999999997E-3</v>
      </c>
    </row>
    <row r="1082" spans="1:19" x14ac:dyDescent="0.35">
      <c r="A1082" s="110">
        <v>39549</v>
      </c>
      <c r="B1082" s="112">
        <f>+LN(Prices!B1079/Prices!B1078)</f>
        <v>-2.8928204761382022E-2</v>
      </c>
      <c r="C1082" s="113">
        <f>+LN(Prices!C1079/Prices!C1078)</f>
        <v>-4.9133579353424946E-2</v>
      </c>
      <c r="D1082" s="113">
        <f>+LN(Prices!D1079/Prices!D1078)</f>
        <v>-8.7827720716860437E-3</v>
      </c>
      <c r="E1082" s="113">
        <f>+LN(Prices!E1079/Prices!E1078)</f>
        <v>-3.0283934393318827E-2</v>
      </c>
      <c r="F1082" s="113">
        <f>+LN(Prices!F1079/Prices!F1078)</f>
        <v>-2.7836894219366953E-2</v>
      </c>
      <c r="G1082" s="113">
        <f>+LN(Prices!G1079/Prices!G1078)</f>
        <v>-2.9413885206293341E-2</v>
      </c>
      <c r="H1082" s="113">
        <f>+LN(Prices!H1079/Prices!H1078)</f>
        <v>-3.8691653611055678E-2</v>
      </c>
      <c r="I1082" s="113">
        <f>+LN(Prices!I1079/Prices!I1078)</f>
        <v>-2.8103503347164081E-2</v>
      </c>
      <c r="J1082" s="113">
        <f>+LN(Prices!J1079/Prices!J1078)</f>
        <v>-4.2351606097713074E-2</v>
      </c>
      <c r="K1082" s="114">
        <f>+LN(Prices!K1079/Prices!K1078)</f>
        <v>-3.8790731978030707E-2</v>
      </c>
      <c r="L1082" s="118">
        <f>+LN(Prices!L1079/Prices!L1078)</f>
        <v>-2.9714456378367313E-2</v>
      </c>
      <c r="M1082" s="118">
        <f t="array" ref="M1082">+MMULT(B1082:K1082,w)</f>
        <v>-3.2231676503943568E-2</v>
      </c>
      <c r="P1082">
        <v>20080411</v>
      </c>
      <c r="Q1082" s="113">
        <v>-2.0199999999999999E-2</v>
      </c>
      <c r="R1082" s="113">
        <v>-6.3E-3</v>
      </c>
      <c r="S1082" s="113">
        <v>6.8999999999999999E-3</v>
      </c>
    </row>
    <row r="1083" spans="1:19" x14ac:dyDescent="0.35">
      <c r="A1083" s="110">
        <v>39552</v>
      </c>
      <c r="B1083" s="112">
        <f>+LN(Prices!B1080/Prices!B1079)</f>
        <v>-7.8081498272829968E-3</v>
      </c>
      <c r="C1083" s="113">
        <f>+LN(Prices!C1080/Prices!C1079)</f>
        <v>4.3423426005856879E-3</v>
      </c>
      <c r="D1083" s="113">
        <f>+LN(Prices!D1080/Prices!D1079)</f>
        <v>-1.9238213565942939E-2</v>
      </c>
      <c r="E1083" s="113">
        <f>+LN(Prices!E1080/Prices!E1079)</f>
        <v>1.0091622155080113E-3</v>
      </c>
      <c r="F1083" s="113">
        <f>+LN(Prices!F1080/Prices!F1079)</f>
        <v>-2.9992911493917462E-3</v>
      </c>
      <c r="G1083" s="113">
        <f>+LN(Prices!G1080/Prices!G1079)</f>
        <v>7.5747311255767056E-3</v>
      </c>
      <c r="H1083" s="113">
        <f>+LN(Prices!H1080/Prices!H1079)</f>
        <v>8.5754329109439722E-3</v>
      </c>
      <c r="I1083" s="113">
        <f>+LN(Prices!I1080/Prices!I1079)</f>
        <v>-9.6737416818912475E-4</v>
      </c>
      <c r="J1083" s="113">
        <f>+LN(Prices!J1080/Prices!J1079)</f>
        <v>-2.5275144958194828E-2</v>
      </c>
      <c r="K1083" s="114">
        <f>+LN(Prices!K1080/Prices!K1079)</f>
        <v>-2.623577532543217E-2</v>
      </c>
      <c r="L1083" s="118">
        <f>+LN(Prices!L1080/Prices!L1079)</f>
        <v>-4.3402628272510048E-3</v>
      </c>
      <c r="M1083" s="118">
        <f t="array" ref="M1083">+MMULT(B1083:K1083,w)</f>
        <v>-6.1022280141819433E-3</v>
      </c>
      <c r="P1083">
        <v>20080414</v>
      </c>
      <c r="Q1083" s="113">
        <v>-3.8E-3</v>
      </c>
      <c r="R1083" s="113">
        <v>8.9999999999999998E-4</v>
      </c>
      <c r="S1083" s="113">
        <v>1.6000000000000001E-3</v>
      </c>
    </row>
    <row r="1084" spans="1:19" x14ac:dyDescent="0.35">
      <c r="A1084" s="110">
        <v>39553</v>
      </c>
      <c r="B1084" s="112">
        <f>+LN(Prices!B1081/Prices!B1080)</f>
        <v>6.7464172716321614E-3</v>
      </c>
      <c r="C1084" s="113">
        <f>+LN(Prices!C1081/Prices!C1080)</f>
        <v>4.0507919632324935E-3</v>
      </c>
      <c r="D1084" s="113">
        <f>+LN(Prices!D1081/Prices!D1080)</f>
        <v>1.3221561191689943E-2</v>
      </c>
      <c r="E1084" s="113">
        <f>+LN(Prices!E1081/Prices!E1080)</f>
        <v>1.5983488185503991E-2</v>
      </c>
      <c r="F1084" s="113">
        <f>+LN(Prices!F1081/Prices!F1080)</f>
        <v>-8.6159201852173788E-3</v>
      </c>
      <c r="G1084" s="113">
        <f>+LN(Prices!G1081/Prices!G1080)</f>
        <v>1.9375087125557407E-2</v>
      </c>
      <c r="H1084" s="113">
        <f>+LN(Prices!H1081/Prices!H1080)</f>
        <v>-1.5160915315263334E-3</v>
      </c>
      <c r="I1084" s="113">
        <f>+LN(Prices!I1081/Prices!I1080)</f>
        <v>-4.1177405223899576E-3</v>
      </c>
      <c r="J1084" s="113">
        <f>+LN(Prices!J1081/Prices!J1080)</f>
        <v>-1.3745920904635126E-2</v>
      </c>
      <c r="K1084" s="114">
        <f>+LN(Prices!K1081/Prices!K1080)</f>
        <v>1.0577050413120029E-2</v>
      </c>
      <c r="L1084" s="118">
        <f>+LN(Prices!L1081/Prices!L1080)</f>
        <v>2.1195547947260081E-3</v>
      </c>
      <c r="M1084" s="118">
        <f t="array" ref="M1084">+MMULT(B1084:K1084,w)</f>
        <v>4.1958723006967243E-3</v>
      </c>
      <c r="P1084">
        <v>20080415</v>
      </c>
      <c r="Q1084" s="113">
        <v>4.5999999999999999E-3</v>
      </c>
      <c r="R1084" s="113">
        <v>2.8999999999999998E-3</v>
      </c>
      <c r="S1084" s="113">
        <v>3.4999999999999996E-3</v>
      </c>
    </row>
    <row r="1085" spans="1:19" x14ac:dyDescent="0.35">
      <c r="A1085" s="110">
        <v>39554</v>
      </c>
      <c r="B1085" s="112">
        <f>+LN(Prices!B1082/Prices!B1081)</f>
        <v>2.4476573748064393E-2</v>
      </c>
      <c r="C1085" s="113">
        <f>+LN(Prices!C1082/Prices!C1081)</f>
        <v>3.5224895382361024E-2</v>
      </c>
      <c r="D1085" s="113">
        <f>+LN(Prices!D1082/Prices!D1081)</f>
        <v>4.9575172355269433E-3</v>
      </c>
      <c r="E1085" s="113">
        <f>+LN(Prices!E1082/Prices!E1081)</f>
        <v>2.8817202887605132E-2</v>
      </c>
      <c r="F1085" s="113">
        <f>+LN(Prices!F1082/Prices!F1081)</f>
        <v>3.0680561228497341E-2</v>
      </c>
      <c r="G1085" s="113">
        <f>+LN(Prices!G1082/Prices!G1081)</f>
        <v>6.602795414448738E-2</v>
      </c>
      <c r="H1085" s="113">
        <f>+LN(Prices!H1082/Prices!H1081)</f>
        <v>2.8419888106442751E-2</v>
      </c>
      <c r="I1085" s="113">
        <f>+LN(Prices!I1082/Prices!I1081)</f>
        <v>2.5644595438560101E-2</v>
      </c>
      <c r="J1085" s="113">
        <f>+LN(Prices!J1082/Prices!J1081)</f>
        <v>4.8954922387120785E-2</v>
      </c>
      <c r="K1085" s="114">
        <f>+LN(Prices!K1082/Prices!K1081)</f>
        <v>5.6709853140811575E-2</v>
      </c>
      <c r="L1085" s="118">
        <f>+LN(Prices!L1082/Prices!L1081)</f>
        <v>2.8648550607707095E-2</v>
      </c>
      <c r="M1085" s="118">
        <f t="array" ref="M1085">+MMULT(B1085:K1085,w)</f>
        <v>3.499139636994774E-2</v>
      </c>
      <c r="P1085">
        <v>20080416</v>
      </c>
      <c r="Q1085" s="113">
        <v>2.2700000000000001E-2</v>
      </c>
      <c r="R1085" s="113">
        <v>4.7999999999999996E-3</v>
      </c>
      <c r="S1085" s="113">
        <v>1.4000000000000002E-3</v>
      </c>
    </row>
    <row r="1086" spans="1:19" x14ac:dyDescent="0.35">
      <c r="A1086" s="110">
        <v>39555</v>
      </c>
      <c r="B1086" s="112">
        <f>+LN(Prices!B1083/Prices!B1082)</f>
        <v>9.282217320525402E-3</v>
      </c>
      <c r="C1086" s="113">
        <f>+LN(Prices!C1083/Prices!C1082)</f>
        <v>5.1297349887194348E-3</v>
      </c>
      <c r="D1086" s="113">
        <f>+LN(Prices!D1083/Prices!D1082)</f>
        <v>-9.9397339471112549E-3</v>
      </c>
      <c r="E1086" s="113">
        <f>+LN(Prices!E1083/Prices!E1082)</f>
        <v>2.0494033957137749E-2</v>
      </c>
      <c r="F1086" s="113">
        <f>+LN(Prices!F1083/Prices!F1082)</f>
        <v>2.5120506618764782E-3</v>
      </c>
      <c r="G1086" s="113">
        <f>+LN(Prices!G1083/Prices!G1082)</f>
        <v>4.3435973097931492E-2</v>
      </c>
      <c r="H1086" s="113">
        <f>+LN(Prices!H1083/Prices!H1082)</f>
        <v>-7.4009622617750622E-3</v>
      </c>
      <c r="I1086" s="113">
        <f>+LN(Prices!I1083/Prices!I1082)</f>
        <v>-4.5055095581782488E-3</v>
      </c>
      <c r="J1086" s="113">
        <f>+LN(Prices!J1083/Prices!J1082)</f>
        <v>1.9576481625097945E-2</v>
      </c>
      <c r="K1086" s="114">
        <f>+LN(Prices!K1083/Prices!K1082)</f>
        <v>-9.0466978701250788E-4</v>
      </c>
      <c r="L1086" s="118">
        <f>+LN(Prices!L1083/Prices!L1082)</f>
        <v>-3.2594252465737799E-3</v>
      </c>
      <c r="M1086" s="118">
        <f t="array" ref="M1086">+MMULT(B1086:K1086,w)</f>
        <v>7.7679616097211437E-3</v>
      </c>
      <c r="P1086">
        <v>20080417</v>
      </c>
      <c r="Q1086" s="113">
        <v>-1E-3</v>
      </c>
      <c r="R1086" s="113">
        <v>-8.0000000000000002E-3</v>
      </c>
      <c r="S1086" s="113">
        <v>2.0999999999999999E-3</v>
      </c>
    </row>
    <row r="1087" spans="1:19" x14ac:dyDescent="0.35">
      <c r="A1087" s="110">
        <v>39556</v>
      </c>
      <c r="B1087" s="112">
        <f>+LN(Prices!B1084/Prices!B1083)</f>
        <v>2.634471641420796E-2</v>
      </c>
      <c r="C1087" s="113">
        <f>+LN(Prices!C1084/Prices!C1083)</f>
        <v>4.1521304506415377E-2</v>
      </c>
      <c r="D1087" s="113">
        <f>+LN(Prices!D1084/Prices!D1083)</f>
        <v>1.4169560486211454E-2</v>
      </c>
      <c r="E1087" s="113">
        <f>+LN(Prices!E1084/Prices!E1083)</f>
        <v>2.7909061868140791E-2</v>
      </c>
      <c r="F1087" s="113">
        <f>+LN(Prices!F1084/Prices!F1083)</f>
        <v>2.5624722500115684E-2</v>
      </c>
      <c r="G1087" s="113">
        <f>+LN(Prices!G1084/Prices!G1083)</f>
        <v>-5.4012622706204397E-2</v>
      </c>
      <c r="H1087" s="113">
        <f>+LN(Prices!H1084/Prices!H1083)</f>
        <v>7.8670366369016712E-2</v>
      </c>
      <c r="I1087" s="113">
        <f>+LN(Prices!I1084/Prices!I1083)</f>
        <v>1.1345513970919405E-2</v>
      </c>
      <c r="J1087" s="113">
        <f>+LN(Prices!J1084/Prices!J1083)</f>
        <v>-1.3008313513000734E-2</v>
      </c>
      <c r="K1087" s="114">
        <f>+LN(Prices!K1084/Prices!K1083)</f>
        <v>1.9705071079332337E-2</v>
      </c>
      <c r="L1087" s="118">
        <f>+LN(Prices!L1084/Prices!L1083)</f>
        <v>3.1757525575606883E-2</v>
      </c>
      <c r="M1087" s="118">
        <f t="array" ref="M1087">+MMULT(B1087:K1087,w)</f>
        <v>1.7826938097515458E-2</v>
      </c>
      <c r="P1087">
        <v>20080418</v>
      </c>
      <c r="Q1087" s="113">
        <v>1.67E-2</v>
      </c>
      <c r="R1087" s="113">
        <v>1.1999999999999999E-3</v>
      </c>
      <c r="S1087" s="113">
        <v>-7.4000000000000003E-3</v>
      </c>
    </row>
    <row r="1088" spans="1:19" x14ac:dyDescent="0.35">
      <c r="A1088" s="110">
        <v>39559</v>
      </c>
      <c r="B1088" s="112">
        <f>+LN(Prices!B1085/Prices!B1084)</f>
        <v>1.3903586059797241E-2</v>
      </c>
      <c r="C1088" s="113">
        <f>+LN(Prices!C1085/Prices!C1084)</f>
        <v>4.3263573695136913E-2</v>
      </c>
      <c r="D1088" s="113">
        <f>+LN(Prices!D1085/Prices!D1084)</f>
        <v>4.2120104391107551E-3</v>
      </c>
      <c r="E1088" s="113">
        <f>+LN(Prices!E1085/Prices!E1084)</f>
        <v>-1.8394726869809779E-3</v>
      </c>
      <c r="F1088" s="113">
        <f>+LN(Prices!F1085/Prices!F1084)</f>
        <v>1.5385123600333029E-2</v>
      </c>
      <c r="G1088" s="113">
        <f>+LN(Prices!G1085/Prices!G1084)</f>
        <v>1.9517825536620868E-2</v>
      </c>
      <c r="H1088" s="113">
        <f>+LN(Prices!H1085/Prices!H1084)</f>
        <v>9.9825314004745123E-4</v>
      </c>
      <c r="I1088" s="113">
        <f>+LN(Prices!I1085/Prices!I1084)</f>
        <v>1.6436877963800409E-3</v>
      </c>
      <c r="J1088" s="113">
        <f>+LN(Prices!J1085/Prices!J1084)</f>
        <v>4.8979689755469348E-3</v>
      </c>
      <c r="K1088" s="114">
        <f>+LN(Prices!K1085/Prices!K1084)</f>
        <v>-3.99861354701944E-3</v>
      </c>
      <c r="L1088" s="118">
        <f>+LN(Prices!L1085/Prices!L1084)</f>
        <v>6.7341734533445108E-3</v>
      </c>
      <c r="M1088" s="118">
        <f t="array" ref="M1088">+MMULT(B1088:K1088,w)</f>
        <v>9.7983943008972813E-3</v>
      </c>
      <c r="P1088">
        <v>20080421</v>
      </c>
      <c r="Q1088" s="113">
        <v>-1.7000000000000001E-3</v>
      </c>
      <c r="R1088" s="113">
        <v>-1.9E-3</v>
      </c>
      <c r="S1088" s="113">
        <v>-3.3E-3</v>
      </c>
    </row>
    <row r="1089" spans="1:19" x14ac:dyDescent="0.35">
      <c r="A1089" s="110">
        <v>39560</v>
      </c>
      <c r="B1089" s="112">
        <f>+LN(Prices!B1086/Prices!B1085)</f>
        <v>-5.6020599404419009E-3</v>
      </c>
      <c r="C1089" s="113">
        <f>+LN(Prices!C1086/Prices!C1085)</f>
        <v>-4.8491930474319163E-2</v>
      </c>
      <c r="D1089" s="113">
        <f>+LN(Prices!D1086/Prices!D1085)</f>
        <v>-3.5032405332897188E-4</v>
      </c>
      <c r="E1089" s="113">
        <f>+LN(Prices!E1086/Prices!E1085)</f>
        <v>9.2015930090181023E-4</v>
      </c>
      <c r="F1089" s="113">
        <f>+LN(Prices!F1086/Prices!F1085)</f>
        <v>1.2011220714789697E-3</v>
      </c>
      <c r="G1089" s="113">
        <f>+LN(Prices!G1086/Prices!G1085)</f>
        <v>-0.27053591361681051</v>
      </c>
      <c r="H1089" s="113">
        <f>+LN(Prices!H1086/Prices!H1085)</f>
        <v>-7.2600143640237421E-3</v>
      </c>
      <c r="I1089" s="113">
        <f>+LN(Prices!I1086/Prices!I1085)</f>
        <v>-2.5427868290182957E-2</v>
      </c>
      <c r="J1089" s="113">
        <f>+LN(Prices!J1086/Prices!J1085)</f>
        <v>-2.9754261081792601E-2</v>
      </c>
      <c r="K1089" s="114">
        <f>+LN(Prices!K1086/Prices!K1085)</f>
        <v>-2.1146078617055079E-2</v>
      </c>
      <c r="L1089" s="118">
        <f>+LN(Prices!L1086/Prices!L1085)</f>
        <v>-1.6586365690769597E-2</v>
      </c>
      <c r="M1089" s="118">
        <f t="array" ref="M1089">+MMULT(B1089:K1089,w)</f>
        <v>-4.0644716906557424E-2</v>
      </c>
      <c r="P1089">
        <v>20080422</v>
      </c>
      <c r="Q1089" s="113">
        <v>-9.7000000000000003E-3</v>
      </c>
      <c r="R1089" s="113">
        <v>-1.09E-2</v>
      </c>
      <c r="S1089" s="113">
        <v>3.2000000000000002E-3</v>
      </c>
    </row>
    <row r="1090" spans="1:19" x14ac:dyDescent="0.35">
      <c r="A1090" s="110">
        <v>39561</v>
      </c>
      <c r="B1090" s="112">
        <f>+LN(Prices!B1087/Prices!B1086)</f>
        <v>3.890029988477231E-2</v>
      </c>
      <c r="C1090" s="113">
        <f>+LN(Prices!C1087/Prices!C1086)</f>
        <v>1.6652586162933025E-2</v>
      </c>
      <c r="D1090" s="113">
        <f>+LN(Prices!D1087/Prices!D1086)</f>
        <v>-1.6249032891080005E-2</v>
      </c>
      <c r="E1090" s="113">
        <f>+LN(Prices!E1087/Prices!E1086)</f>
        <v>5.9508615627999473E-3</v>
      </c>
      <c r="F1090" s="113">
        <f>+LN(Prices!F1087/Prices!F1086)</f>
        <v>2.0653745305992798E-2</v>
      </c>
      <c r="G1090" s="113">
        <f>+LN(Prices!G1087/Prices!G1086)</f>
        <v>4.1141943331175213E-2</v>
      </c>
      <c r="H1090" s="113">
        <f>+LN(Prices!H1087/Prices!H1086)</f>
        <v>1.7435061822101566E-2</v>
      </c>
      <c r="I1090" s="113">
        <f>+LN(Prices!I1087/Prices!I1086)</f>
        <v>8.150358225235731E-3</v>
      </c>
      <c r="J1090" s="113">
        <f>+LN(Prices!J1087/Prices!J1086)</f>
        <v>-6.7340321813440683E-3</v>
      </c>
      <c r="K1090" s="114">
        <f>+LN(Prices!K1087/Prices!K1086)</f>
        <v>2.559105800962044E-2</v>
      </c>
      <c r="L1090" s="118">
        <f>+LN(Prices!L1087/Prices!L1086)</f>
        <v>1.320396871562456E-2</v>
      </c>
      <c r="M1090" s="118">
        <f t="array" ref="M1090">+MMULT(B1090:K1090,w)</f>
        <v>1.5149284923220697E-2</v>
      </c>
      <c r="P1090">
        <v>20080423</v>
      </c>
      <c r="Q1090" s="113">
        <v>2.5999999999999999E-3</v>
      </c>
      <c r="R1090" s="113">
        <v>2.2000000000000001E-3</v>
      </c>
      <c r="S1090" s="113">
        <v>-1.1599999999999999E-2</v>
      </c>
    </row>
    <row r="1091" spans="1:19" x14ac:dyDescent="0.35">
      <c r="A1091" s="110">
        <v>39562</v>
      </c>
      <c r="B1091" s="112">
        <f>+LN(Prices!B1088/Prices!B1087)</f>
        <v>1.1067230152322586E-2</v>
      </c>
      <c r="C1091" s="113">
        <f>+LN(Prices!C1088/Prices!C1087)</f>
        <v>3.6468011836112035E-2</v>
      </c>
      <c r="D1091" s="113">
        <f>+LN(Prices!D1088/Prices!D1087)</f>
        <v>-2.8170876966696221E-2</v>
      </c>
      <c r="E1091" s="113">
        <f>+LN(Prices!E1088/Prices!E1087)</f>
        <v>4.5561883717951694E-3</v>
      </c>
      <c r="F1091" s="113">
        <f>+LN(Prices!F1088/Prices!F1087)</f>
        <v>2.292510410098909E-2</v>
      </c>
      <c r="G1091" s="113">
        <f>+LN(Prices!G1088/Prices!G1087)</f>
        <v>5.4774113498651404E-2</v>
      </c>
      <c r="H1091" s="113">
        <f>+LN(Prices!H1088/Prices!H1087)</f>
        <v>-4.1722605710109391E-2</v>
      </c>
      <c r="I1091" s="113">
        <f>+LN(Prices!I1088/Prices!I1087)</f>
        <v>2.9867015944776254E-2</v>
      </c>
      <c r="J1091" s="113">
        <f>+LN(Prices!J1088/Prices!J1087)</f>
        <v>1.841056184317982E-2</v>
      </c>
      <c r="K1091" s="114">
        <f>+LN(Prices!K1088/Prices!K1087)</f>
        <v>5.7408750281417445E-3</v>
      </c>
      <c r="L1091" s="118">
        <f>+LN(Prices!L1088/Prices!L1087)</f>
        <v>9.3547419024625853E-3</v>
      </c>
      <c r="M1091" s="118">
        <f t="array" ref="M1091">+MMULT(B1091:K1091,w)</f>
        <v>1.139156180991625E-2</v>
      </c>
      <c r="P1091">
        <v>20080424</v>
      </c>
      <c r="Q1091" s="113">
        <v>6.6E-3</v>
      </c>
      <c r="R1091" s="113">
        <v>6.1999999999999998E-3</v>
      </c>
      <c r="S1091" s="113">
        <v>2E-3</v>
      </c>
    </row>
    <row r="1092" spans="1:19" x14ac:dyDescent="0.35">
      <c r="A1092" s="110">
        <v>39563</v>
      </c>
      <c r="B1092" s="112">
        <f>+LN(Prices!B1089/Prices!B1088)</f>
        <v>-6.3949772000328003E-2</v>
      </c>
      <c r="C1092" s="113">
        <f>+LN(Prices!C1089/Prices!C1088)</f>
        <v>4.6637152089137202E-3</v>
      </c>
      <c r="D1092" s="113">
        <f>+LN(Prices!D1089/Prices!D1088)</f>
        <v>-1.8484814674103102E-2</v>
      </c>
      <c r="E1092" s="113">
        <f>+LN(Prices!E1089/Prices!E1088)</f>
        <v>-1.9268288395667889E-2</v>
      </c>
      <c r="F1092" s="113">
        <f>+LN(Prices!F1089/Prices!F1088)</f>
        <v>-1.6656298685600725E-2</v>
      </c>
      <c r="G1092" s="113">
        <f>+LN(Prices!G1089/Prices!G1088)</f>
        <v>2.8069922951164634E-2</v>
      </c>
      <c r="H1092" s="113">
        <f>+LN(Prices!H1089/Prices!H1088)</f>
        <v>3.9992715250295484E-2</v>
      </c>
      <c r="I1092" s="113">
        <f>+LN(Prices!I1089/Prices!I1088)</f>
        <v>1.8532376127526138E-3</v>
      </c>
      <c r="J1092" s="113">
        <f>+LN(Prices!J1089/Prices!J1088)</f>
        <v>4.962789342128876E-3</v>
      </c>
      <c r="K1092" s="114">
        <f>+LN(Prices!K1089/Prices!K1088)</f>
        <v>-5.7408750281416222E-3</v>
      </c>
      <c r="L1092" s="118">
        <f>+LN(Prices!L1089/Prices!L1088)</f>
        <v>-3.1224330367682607E-3</v>
      </c>
      <c r="M1092" s="118">
        <f t="array" ref="M1092">+MMULT(B1092:K1092,w)</f>
        <v>-4.4557668418586001E-3</v>
      </c>
      <c r="P1092">
        <v>20080425</v>
      </c>
      <c r="Q1092" s="113">
        <v>6.8000000000000005E-3</v>
      </c>
      <c r="R1092" s="113">
        <v>-1.4000000000000002E-3</v>
      </c>
      <c r="S1092" s="113">
        <v>1.7000000000000001E-3</v>
      </c>
    </row>
    <row r="1093" spans="1:19" x14ac:dyDescent="0.35">
      <c r="A1093" s="110">
        <v>39566</v>
      </c>
      <c r="B1093" s="112">
        <f>+LN(Prices!B1090/Prices!B1089)</f>
        <v>-2.8565024645493386E-2</v>
      </c>
      <c r="C1093" s="113">
        <f>+LN(Prices!C1090/Prices!C1089)</f>
        <v>1.4678546575583727E-2</v>
      </c>
      <c r="D1093" s="113">
        <f>+LN(Prices!D1090/Prices!D1089)</f>
        <v>-1.3902158900613209E-2</v>
      </c>
      <c r="E1093" s="113">
        <f>+LN(Prices!E1090/Prices!E1089)</f>
        <v>-3.7133205909906705E-3</v>
      </c>
      <c r="F1093" s="113">
        <f>+LN(Prices!F1090/Prices!F1089)</f>
        <v>-9.8112744773537208E-3</v>
      </c>
      <c r="G1093" s="113">
        <f>+LN(Prices!G1090/Prices!G1089)</f>
        <v>-2.6859269050268413E-2</v>
      </c>
      <c r="H1093" s="113">
        <f>+LN(Prices!H1090/Prices!H1089)</f>
        <v>1.3634062452314374E-2</v>
      </c>
      <c r="I1093" s="113">
        <f>+LN(Prices!I1090/Prices!I1089)</f>
        <v>1.1552403835633728E-3</v>
      </c>
      <c r="J1093" s="113">
        <f>+LN(Prices!J1090/Prices!J1089)</f>
        <v>-9.9503308531679793E-3</v>
      </c>
      <c r="K1093" s="114">
        <f>+LN(Prices!K1090/Prices!K1089)</f>
        <v>6.6224316622746412E-3</v>
      </c>
      <c r="L1093" s="118">
        <f>+LN(Prices!L1090/Prices!L1089)</f>
        <v>2.4363337957497245E-3</v>
      </c>
      <c r="M1093" s="118">
        <f t="array" ref="M1093">+MMULT(B1093:K1093,w)</f>
        <v>-5.6711097444151273E-3</v>
      </c>
      <c r="P1093">
        <v>20080428</v>
      </c>
      <c r="Q1093" s="113">
        <v>-2.9999999999999997E-4</v>
      </c>
      <c r="R1093" s="113">
        <v>5.5000000000000005E-3</v>
      </c>
      <c r="S1093" s="113">
        <v>1.8E-3</v>
      </c>
    </row>
    <row r="1094" spans="1:19" x14ac:dyDescent="0.35">
      <c r="A1094" s="110">
        <v>39567</v>
      </c>
      <c r="B1094" s="112">
        <f>+LN(Prices!B1091/Prices!B1090)</f>
        <v>-1.2146510125393148E-2</v>
      </c>
      <c r="C1094" s="113">
        <f>+LN(Prices!C1091/Prices!C1090)</f>
        <v>1.6183119253041483E-2</v>
      </c>
      <c r="D1094" s="113">
        <f>+LN(Prices!D1091/Prices!D1090)</f>
        <v>3.4582364138151855E-2</v>
      </c>
      <c r="E1094" s="113">
        <f>+LN(Prices!E1091/Prices!E1090)</f>
        <v>1.1554399751161556E-2</v>
      </c>
      <c r="F1094" s="113">
        <f>+LN(Prices!F1091/Prices!F1090)</f>
        <v>6.2909820153143753E-3</v>
      </c>
      <c r="G1094" s="113">
        <f>+LN(Prices!G1091/Prices!G1090)</f>
        <v>-2.6978950828641074E-2</v>
      </c>
      <c r="H1094" s="113">
        <f>+LN(Prices!H1091/Prices!H1090)</f>
        <v>-1.5119211240144549E-2</v>
      </c>
      <c r="I1094" s="113">
        <f>+LN(Prices!I1091/Prices!I1090)</f>
        <v>1.0797584721707748E-2</v>
      </c>
      <c r="J1094" s="113">
        <f>+LN(Prices!J1091/Prices!J1090)</f>
        <v>3.3277900926745245E-3</v>
      </c>
      <c r="K1094" s="114">
        <f>+LN(Prices!K1091/Prices!K1090)</f>
        <v>-3.9703918349060091E-3</v>
      </c>
      <c r="L1094" s="118">
        <f>+LN(Prices!L1091/Prices!L1090)</f>
        <v>5.3618875317046691E-3</v>
      </c>
      <c r="M1094" s="118">
        <f t="array" ref="M1094">+MMULT(B1094:K1094,w)</f>
        <v>2.4521175942966759E-3</v>
      </c>
      <c r="P1094">
        <v>20080429</v>
      </c>
      <c r="Q1094" s="113">
        <v>-3.5999999999999999E-3</v>
      </c>
      <c r="R1094" s="113">
        <v>-3.7000000000000002E-3</v>
      </c>
      <c r="S1094" s="113">
        <v>3.0999999999999999E-3</v>
      </c>
    </row>
    <row r="1095" spans="1:19" x14ac:dyDescent="0.35">
      <c r="A1095" s="110">
        <v>39568</v>
      </c>
      <c r="B1095" s="112">
        <f>+LN(Prices!B1092/Prices!B1091)</f>
        <v>-4.2001297076061069E-3</v>
      </c>
      <c r="C1095" s="113">
        <f>+LN(Prices!C1092/Prices!C1091)</f>
        <v>-6.3013722249362098E-3</v>
      </c>
      <c r="D1095" s="113">
        <f>+LN(Prices!D1092/Prices!D1091)</f>
        <v>1.8258175603447628E-3</v>
      </c>
      <c r="E1095" s="113">
        <f>+LN(Prices!E1092/Prices!E1091)</f>
        <v>-4.2718253736208446E-2</v>
      </c>
      <c r="F1095" s="113">
        <f>+LN(Prices!F1092/Prices!F1091)</f>
        <v>5.081372704218521E-3</v>
      </c>
      <c r="G1095" s="113">
        <f>+LN(Prices!G1092/Prices!G1091)</f>
        <v>-6.2344341584289423E-3</v>
      </c>
      <c r="H1095" s="113">
        <f>+LN(Prices!H1092/Prices!H1091)</f>
        <v>-2.6480809421370037E-2</v>
      </c>
      <c r="I1095" s="113">
        <f>+LN(Prices!I1092/Prices!I1091)</f>
        <v>-1.311199053255405E-2</v>
      </c>
      <c r="J1095" s="113">
        <f>+LN(Prices!J1092/Prices!J1091)</f>
        <v>-1.0016778243471232E-2</v>
      </c>
      <c r="K1095" s="114">
        <f>+LN(Prices!K1092/Prices!K1091)</f>
        <v>-1.6041110551445564E-2</v>
      </c>
      <c r="L1095" s="118">
        <f>+LN(Prices!L1092/Prices!L1091)</f>
        <v>-8.256999109803289E-3</v>
      </c>
      <c r="M1095" s="118">
        <f t="array" ref="M1095">+MMULT(B1095:K1095,w)</f>
        <v>-1.181976883114573E-2</v>
      </c>
      <c r="P1095">
        <v>20080430</v>
      </c>
      <c r="Q1095" s="113">
        <v>-3.0000000000000001E-3</v>
      </c>
      <c r="R1095" s="113">
        <v>-1.5E-3</v>
      </c>
      <c r="S1095" s="113">
        <v>1.5E-3</v>
      </c>
    </row>
    <row r="1096" spans="1:19" x14ac:dyDescent="0.35">
      <c r="A1096" s="110">
        <v>39569</v>
      </c>
      <c r="B1096" s="112">
        <f>+LN(Prices!B1093/Prices!B1092)</f>
        <v>3.0390953938190097E-2</v>
      </c>
      <c r="C1096" s="113">
        <f>+LN(Prices!C1093/Prices!C1092)</f>
        <v>3.4188520305351931E-2</v>
      </c>
      <c r="D1096" s="113">
        <f>+LN(Prices!D1093/Prices!D1092)</f>
        <v>-2.1953936419647716E-2</v>
      </c>
      <c r="E1096" s="113">
        <f>+LN(Prices!E1093/Prices!E1092)</f>
        <v>4.5476195448339932E-2</v>
      </c>
      <c r="F1096" s="113">
        <f>+LN(Prices!F1093/Prices!F1092)</f>
        <v>3.938589041721198E-2</v>
      </c>
      <c r="G1096" s="113">
        <f>+LN(Prices!G1093/Prices!G1092)</f>
        <v>-3.112350292066194E-2</v>
      </c>
      <c r="H1096" s="113">
        <f>+LN(Prices!H1093/Prices!H1092)</f>
        <v>9.2411569731926779E-3</v>
      </c>
      <c r="I1096" s="113">
        <f>+LN(Prices!I1093/Prices!I1092)</f>
        <v>2.6730038678067468E-2</v>
      </c>
      <c r="J1096" s="113">
        <f>+LN(Prices!J1093/Prices!J1092)</f>
        <v>4.2699425673829679E-2</v>
      </c>
      <c r="K1096" s="114">
        <f>+LN(Prices!K1093/Prices!K1092)</f>
        <v>4.5233663474279387E-2</v>
      </c>
      <c r="L1096" s="118">
        <f>+LN(Prices!L1093/Prices!L1092)</f>
        <v>3.2192490943632551E-2</v>
      </c>
      <c r="M1096" s="118">
        <f t="array" ref="M1096">+MMULT(B1096:K1096,w)</f>
        <v>2.202684055681535E-2</v>
      </c>
      <c r="P1096">
        <v>20080501</v>
      </c>
      <c r="Q1096" s="113">
        <v>1.66E-2</v>
      </c>
      <c r="R1096" s="113">
        <v>1.2999999999999999E-3</v>
      </c>
      <c r="S1096" s="113">
        <v>2.0000000000000001E-4</v>
      </c>
    </row>
    <row r="1097" spans="1:19" x14ac:dyDescent="0.35">
      <c r="A1097" s="110">
        <v>39570</v>
      </c>
      <c r="B1097" s="112">
        <f>+LN(Prices!B1094/Prices!B1093)</f>
        <v>-5.4588355738802163E-3</v>
      </c>
      <c r="C1097" s="113">
        <f>+LN(Prices!C1094/Prices!C1093)</f>
        <v>5.2079309075500685E-3</v>
      </c>
      <c r="D1097" s="113">
        <f>+LN(Prices!D1094/Prices!D1093)</f>
        <v>6.689730600023179E-2</v>
      </c>
      <c r="E1097" s="113">
        <f>+LN(Prices!E1094/Prices!E1093)</f>
        <v>-1.4312341463293047E-2</v>
      </c>
      <c r="F1097" s="113">
        <f>+LN(Prices!F1094/Prices!F1093)</f>
        <v>2.9947511715858167E-3</v>
      </c>
      <c r="G1097" s="113">
        <f>+LN(Prices!G1094/Prices!G1093)</f>
        <v>3.2206147000421572E-3</v>
      </c>
      <c r="H1097" s="113">
        <f>+LN(Prices!H1094/Prices!H1093)</f>
        <v>-2.6171149644233897E-2</v>
      </c>
      <c r="I1097" s="113">
        <f>+LN(Prices!I1094/Prices!I1093)</f>
        <v>-6.757591831345679E-4</v>
      </c>
      <c r="J1097" s="113">
        <f>+LN(Prices!J1094/Prices!J1093)</f>
        <v>-9.6931292056595692E-3</v>
      </c>
      <c r="K1097" s="114">
        <f>+LN(Prices!K1094/Prices!K1093)</f>
        <v>1.2373828955765531E-2</v>
      </c>
      <c r="L1097" s="118">
        <f>+LN(Prices!L1094/Prices!L1093)</f>
        <v>7.2180120287683902E-4</v>
      </c>
      <c r="M1097" s="118">
        <f t="array" ref="M1097">+MMULT(B1097:K1097,w)</f>
        <v>3.438321666497407E-3</v>
      </c>
      <c r="P1097">
        <v>20080502</v>
      </c>
      <c r="Q1097" s="113">
        <v>2E-3</v>
      </c>
      <c r="R1097" s="113">
        <v>-7.7000000000000002E-3</v>
      </c>
      <c r="S1097" s="113">
        <v>1.1000000000000001E-3</v>
      </c>
    </row>
    <row r="1098" spans="1:19" x14ac:dyDescent="0.35">
      <c r="A1098" s="110">
        <v>39573</v>
      </c>
      <c r="B1098" s="112">
        <f>+LN(Prices!B1095/Prices!B1094)</f>
        <v>-5.4847511258677602E-3</v>
      </c>
      <c r="C1098" s="113">
        <f>+LN(Prices!C1095/Prices!C1094)</f>
        <v>2.0728028753479039E-2</v>
      </c>
      <c r="D1098" s="113">
        <f>+LN(Prices!D1095/Prices!D1094)</f>
        <v>-0.16249841225816361</v>
      </c>
      <c r="E1098" s="113">
        <f>+LN(Prices!E1095/Prices!E1094)</f>
        <v>1.8608300751764418E-3</v>
      </c>
      <c r="F1098" s="113">
        <f>+LN(Prices!F1095/Prices!F1094)</f>
        <v>-1.772503276682149E-2</v>
      </c>
      <c r="G1098" s="113">
        <f>+LN(Prices!G1095/Prices!G1094)</f>
        <v>-3.2206147000422834E-3</v>
      </c>
      <c r="H1098" s="113">
        <f>+LN(Prices!H1095/Prices!H1094)</f>
        <v>-1.8143159030710922E-2</v>
      </c>
      <c r="I1098" s="113">
        <f>+LN(Prices!I1095/Prices!I1094)</f>
        <v>-9.0659098444764424E-3</v>
      </c>
      <c r="J1098" s="113">
        <f>+LN(Prices!J1095/Prices!J1094)</f>
        <v>5.8330165742911368E-2</v>
      </c>
      <c r="K1098" s="114">
        <f>+LN(Prices!K1095/Prices!K1094)</f>
        <v>-8.1400660114448985E-3</v>
      </c>
      <c r="L1098" s="118">
        <f>+LN(Prices!L1095/Prices!L1094)</f>
        <v>-3.0573413848050514E-3</v>
      </c>
      <c r="M1098" s="118">
        <f t="array" ref="M1098">+MMULT(B1098:K1098,w)</f>
        <v>-1.4335892116596055E-2</v>
      </c>
      <c r="P1098">
        <v>20080505</v>
      </c>
      <c r="Q1098" s="113">
        <v>-4.0999999999999995E-3</v>
      </c>
      <c r="R1098" s="113">
        <v>2.8000000000000004E-3</v>
      </c>
      <c r="S1098" s="113">
        <v>4.0000000000000002E-4</v>
      </c>
    </row>
    <row r="1099" spans="1:19" x14ac:dyDescent="0.35">
      <c r="A1099" s="110">
        <v>39574</v>
      </c>
      <c r="B1099" s="112">
        <f>+LN(Prices!B1096/Prices!B1095)</f>
        <v>2.1095311227941255E-2</v>
      </c>
      <c r="C1099" s="113">
        <f>+LN(Prices!C1096/Prices!C1095)</f>
        <v>1.0396344171430476E-2</v>
      </c>
      <c r="D1099" s="113">
        <f>+LN(Prices!D1096/Prices!D1095)</f>
        <v>5.3916031732303603E-2</v>
      </c>
      <c r="E1099" s="113">
        <f>+LN(Prices!E1096/Prices!E1095)</f>
        <v>-2.3265791429054237E-3</v>
      </c>
      <c r="F1099" s="113">
        <f>+LN(Prices!F1096/Prices!F1095)</f>
        <v>1.8994940395350691E-3</v>
      </c>
      <c r="G1099" s="113">
        <f>+LN(Prices!G1096/Prices!G1095)</f>
        <v>-1.937359340226088E-3</v>
      </c>
      <c r="H1099" s="113">
        <f>+LN(Prices!H1096/Prices!H1095)</f>
        <v>-2.7699021864572146E-3</v>
      </c>
      <c r="I1099" s="113">
        <f>+LN(Prices!I1096/Prices!I1095)</f>
        <v>1.401508843858962E-2</v>
      </c>
      <c r="J1099" s="113">
        <f>+LN(Prices!J1096/Prices!J1095)</f>
        <v>8.6500782135544615E-2</v>
      </c>
      <c r="K1099" s="114">
        <f>+LN(Prices!K1096/Prices!K1095)</f>
        <v>1.4094513558503486E-2</v>
      </c>
      <c r="L1099" s="118">
        <f>+LN(Prices!L1096/Prices!L1095)</f>
        <v>7.4576223691422486E-3</v>
      </c>
      <c r="M1099" s="118">
        <f t="array" ref="M1099">+MMULT(B1099:K1099,w)</f>
        <v>1.948837246342594E-2</v>
      </c>
      <c r="P1099">
        <v>20080506</v>
      </c>
      <c r="Q1099" s="113">
        <v>7.4999999999999997E-3</v>
      </c>
      <c r="R1099" s="113">
        <v>-2.0000000000000001E-4</v>
      </c>
      <c r="S1099" s="113">
        <v>5.1999999999999998E-3</v>
      </c>
    </row>
    <row r="1100" spans="1:19" x14ac:dyDescent="0.35">
      <c r="A1100" s="110">
        <v>39575</v>
      </c>
      <c r="B1100" s="112">
        <f>+LN(Prices!B1097/Prices!B1096)</f>
        <v>-1.6633388593659634E-2</v>
      </c>
      <c r="C1100" s="113">
        <f>+LN(Prices!C1097/Prices!C1096)</f>
        <v>-2.2046027593418775E-2</v>
      </c>
      <c r="D1100" s="113">
        <f>+LN(Prices!D1097/Prices!D1096)</f>
        <v>-3.1152673169493115E-3</v>
      </c>
      <c r="E1100" s="113">
        <f>+LN(Prices!E1097/Prices!E1096)</f>
        <v>-2.4005341153368699E-2</v>
      </c>
      <c r="F1100" s="113">
        <f>+LN(Prices!F1097/Prices!F1096)</f>
        <v>-2.1108308451517326E-2</v>
      </c>
      <c r="G1100" s="113">
        <f>+LN(Prices!G1097/Prices!G1096)</f>
        <v>-2.5533302005164762E-2</v>
      </c>
      <c r="H1100" s="113">
        <f>+LN(Prices!H1097/Prices!H1096)</f>
        <v>-3.3988092524154329E-2</v>
      </c>
      <c r="I1100" s="113">
        <f>+LN(Prices!I1097/Prices!I1096)</f>
        <v>-2.2930216560148931E-2</v>
      </c>
      <c r="J1100" s="113">
        <f>+LN(Prices!J1097/Prices!J1096)</f>
        <v>-2.9938087644305857E-2</v>
      </c>
      <c r="K1100" s="114">
        <f>+LN(Prices!K1097/Prices!K1096)</f>
        <v>-1.7538745219312604E-2</v>
      </c>
      <c r="L1100" s="118">
        <f>+LN(Prices!L1097/Prices!L1096)</f>
        <v>-1.9883811737025178E-2</v>
      </c>
      <c r="M1100" s="118">
        <f t="array" ref="M1100">+MMULT(B1100:K1100,w)</f>
        <v>-2.1683677706200024E-2</v>
      </c>
      <c r="P1100">
        <v>20080507</v>
      </c>
      <c r="Q1100" s="113">
        <v>-1.66E-2</v>
      </c>
      <c r="R1100" s="113">
        <v>2.9999999999999997E-4</v>
      </c>
      <c r="S1100" s="113">
        <v>-1.1999999999999999E-3</v>
      </c>
    </row>
    <row r="1101" spans="1:19" x14ac:dyDescent="0.35">
      <c r="A1101" s="110">
        <v>39576</v>
      </c>
      <c r="B1101" s="112">
        <f>+LN(Prices!B1098/Prices!B1097)</f>
        <v>2.0486325805650707E-3</v>
      </c>
      <c r="C1101" s="113">
        <f>+LN(Prices!C1098/Prices!C1097)</f>
        <v>1.3436993996083927E-2</v>
      </c>
      <c r="D1101" s="113">
        <f>+LN(Prices!D1098/Prices!D1097)</f>
        <v>2.2368846283084436E-2</v>
      </c>
      <c r="E1101" s="113">
        <f>+LN(Prices!E1098/Prices!E1097)</f>
        <v>5.2252140958858849E-3</v>
      </c>
      <c r="F1101" s="113">
        <f>+LN(Prices!F1098/Prices!F1097)</f>
        <v>-3.1076020717856149E-3</v>
      </c>
      <c r="G1101" s="113">
        <f>+LN(Prices!G1098/Prices!G1097)</f>
        <v>-3.3161996656094983E-4</v>
      </c>
      <c r="H1101" s="113">
        <f>+LN(Prices!H1098/Prices!H1097)</f>
        <v>-5.3435764608942352E-3</v>
      </c>
      <c r="I1101" s="113">
        <f>+LN(Prices!I1098/Prices!I1097)</f>
        <v>1.2779074428744817E-2</v>
      </c>
      <c r="J1101" s="113">
        <f>+LN(Prices!J1098/Prices!J1097)</f>
        <v>2.8901754222332024E-3</v>
      </c>
      <c r="K1101" s="114">
        <f>+LN(Prices!K1098/Prices!K1097)</f>
        <v>9.8749857287711747E-3</v>
      </c>
      <c r="L1101" s="118">
        <f>+LN(Prices!L1098/Prices!L1097)</f>
        <v>7.8810498055275069E-3</v>
      </c>
      <c r="M1101" s="118">
        <f t="array" ref="M1101">+MMULT(B1101:K1101,w)</f>
        <v>5.9841124036127714E-3</v>
      </c>
      <c r="P1101">
        <v>20080508</v>
      </c>
      <c r="Q1101" s="113">
        <v>3.7000000000000002E-3</v>
      </c>
      <c r="R1101" s="113">
        <v>7.000000000000001E-4</v>
      </c>
      <c r="S1101" s="113">
        <v>-1E-4</v>
      </c>
    </row>
    <row r="1102" spans="1:19" x14ac:dyDescent="0.35">
      <c r="A1102" s="110">
        <v>39577</v>
      </c>
      <c r="B1102" s="112">
        <f>+LN(Prices!B1099/Prices!B1098)</f>
        <v>4.092725887193587E-3</v>
      </c>
      <c r="C1102" s="113">
        <f>+LN(Prices!C1099/Prices!C1098)</f>
        <v>-8.739959607340371E-3</v>
      </c>
      <c r="D1102" s="113">
        <f>+LN(Prices!D1099/Prices!D1098)</f>
        <v>-1.1121878784980787E-2</v>
      </c>
      <c r="E1102" s="113">
        <f>+LN(Prices!E1099/Prices!E1098)</f>
        <v>-4.748151985906752E-3</v>
      </c>
      <c r="F1102" s="113">
        <f>+LN(Prices!F1099/Prices!F1098)</f>
        <v>-8.2069262289733158E-3</v>
      </c>
      <c r="G1102" s="113">
        <f>+LN(Prices!G1099/Prices!G1098)</f>
        <v>1.8728985106276907E-2</v>
      </c>
      <c r="H1102" s="113">
        <f>+LN(Prices!H1099/Prices!H1098)</f>
        <v>-5.234171729437239E-3</v>
      </c>
      <c r="I1102" s="113">
        <f>+LN(Prices!I1099/Prices!I1098)</f>
        <v>-8.6555052016280346E-3</v>
      </c>
      <c r="J1102" s="113">
        <f>+LN(Prices!J1099/Prices!J1098)</f>
        <v>1.441961316901184E-3</v>
      </c>
      <c r="K1102" s="114">
        <f>+LN(Prices!K1099/Prices!K1098)</f>
        <v>-1.2839040896317541E-3</v>
      </c>
      <c r="L1102" s="118">
        <f>+LN(Prices!L1099/Prices!L1098)</f>
        <v>-3.3459410154627121E-3</v>
      </c>
      <c r="M1102" s="118">
        <f t="array" ref="M1102">+MMULT(B1102:K1102,w)</f>
        <v>-2.3726825317526576E-3</v>
      </c>
      <c r="P1102">
        <v>20080509</v>
      </c>
      <c r="Q1102" s="113">
        <v>-5.4000000000000003E-3</v>
      </c>
      <c r="R1102" s="113">
        <v>6.7000000000000002E-3</v>
      </c>
      <c r="S1102" s="113">
        <v>-2.5999999999999999E-3</v>
      </c>
    </row>
    <row r="1103" spans="1:19" x14ac:dyDescent="0.35">
      <c r="A1103" s="110">
        <v>39580</v>
      </c>
      <c r="B1103" s="112">
        <f>+LN(Prices!B1100/Prices!B1099)</f>
        <v>2.020823320391453E-2</v>
      </c>
      <c r="C1103" s="113">
        <f>+LN(Prices!C1100/Prices!C1099)</f>
        <v>2.5352711809210983E-2</v>
      </c>
      <c r="D1103" s="113">
        <f>+LN(Prices!D1100/Prices!D1099)</f>
        <v>-2.6178482628227945E-2</v>
      </c>
      <c r="E1103" s="113">
        <f>+LN(Prices!E1100/Prices!E1099)</f>
        <v>2.3994028111118407E-2</v>
      </c>
      <c r="F1103" s="113">
        <f>+LN(Prices!F1100/Prices!F1099)</f>
        <v>1.3641028944688164E-2</v>
      </c>
      <c r="G1103" s="113">
        <f>+LN(Prices!G1100/Prices!G1099)</f>
        <v>-3.2557382674034367E-4</v>
      </c>
      <c r="H1103" s="113">
        <f>+LN(Prices!H1100/Prices!H1099)</f>
        <v>2.8857317492873135E-2</v>
      </c>
      <c r="I1103" s="113">
        <f>+LN(Prices!I1100/Prices!I1099)</f>
        <v>2.0602115012986998E-2</v>
      </c>
      <c r="J1103" s="113">
        <f>+LN(Prices!J1100/Prices!J1099)</f>
        <v>3.120820645384122E-2</v>
      </c>
      <c r="K1103" s="114">
        <f>+LN(Prices!K1100/Prices!K1099)</f>
        <v>1.1490995772544364E-2</v>
      </c>
      <c r="L1103" s="118">
        <f>+LN(Prices!L1100/Prices!L1099)</f>
        <v>1.8563647924843173E-2</v>
      </c>
      <c r="M1103" s="118">
        <f t="array" ref="M1103">+MMULT(B1103:K1103,w)</f>
        <v>1.4885058034620952E-2</v>
      </c>
      <c r="P1103">
        <v>20080512</v>
      </c>
      <c r="Q1103" s="113">
        <v>1.1000000000000001E-2</v>
      </c>
      <c r="R1103" s="113">
        <v>6.5000000000000006E-3</v>
      </c>
      <c r="S1103" s="113">
        <v>-4.0000000000000001E-3</v>
      </c>
    </row>
    <row r="1104" spans="1:19" x14ac:dyDescent="0.35">
      <c r="A1104" s="110">
        <v>39581</v>
      </c>
      <c r="B1104" s="112">
        <f>+LN(Prices!B1101/Prices!B1100)</f>
        <v>-3.3529312536892905E-3</v>
      </c>
      <c r="C1104" s="113">
        <f>+LN(Prices!C1101/Prices!C1100)</f>
        <v>9.5183385640509877E-3</v>
      </c>
      <c r="D1104" s="113">
        <f>+LN(Prices!D1101/Prices!D1100)</f>
        <v>5.0184207685887862E-2</v>
      </c>
      <c r="E1104" s="113">
        <f>+LN(Prices!E1101/Prices!E1100)</f>
        <v>7.4129034291235052E-3</v>
      </c>
      <c r="F1104" s="113">
        <f>+LN(Prices!F1101/Prices!F1100)</f>
        <v>1.931802896054385E-3</v>
      </c>
      <c r="G1104" s="113">
        <f>+LN(Prices!G1101/Prices!G1100)</f>
        <v>-1.6294610090629832E-3</v>
      </c>
      <c r="H1104" s="113">
        <f>+LN(Prices!H1101/Prices!H1100)</f>
        <v>4.0244148373330837E-4</v>
      </c>
      <c r="I1104" s="113">
        <f>+LN(Prices!I1101/Prices!I1100)</f>
        <v>-1.3462984472699965E-3</v>
      </c>
      <c r="J1104" s="113">
        <f>+LN(Prices!J1101/Prices!J1100)</f>
        <v>4.1811907604011106E-3</v>
      </c>
      <c r="K1104" s="114">
        <f>+LN(Prices!K1101/Prices!K1100)</f>
        <v>5.0621405015224413E-3</v>
      </c>
      <c r="L1104" s="118">
        <f>+LN(Prices!L1101/Prices!L1100)</f>
        <v>1.7960646508386803E-3</v>
      </c>
      <c r="M1104" s="118">
        <f t="array" ref="M1104">+MMULT(B1104:K1104,w)</f>
        <v>7.2364334610751325E-3</v>
      </c>
      <c r="P1104">
        <v>20080513</v>
      </c>
      <c r="Q1104" s="113">
        <v>8.9999999999999998E-4</v>
      </c>
      <c r="R1104" s="113">
        <v>6.3E-3</v>
      </c>
      <c r="S1104" s="113">
        <v>2.9999999999999997E-4</v>
      </c>
    </row>
    <row r="1105" spans="1:19" x14ac:dyDescent="0.35">
      <c r="A1105" s="110">
        <v>39582</v>
      </c>
      <c r="B1105" s="112">
        <f>+LN(Prices!B1102/Prices!B1101)</f>
        <v>5.027149281289502E-3</v>
      </c>
      <c r="C1105" s="113">
        <f>+LN(Prices!C1102/Prices!C1101)</f>
        <v>-1.9669352954625071E-2</v>
      </c>
      <c r="D1105" s="113">
        <f>+LN(Prices!D1102/Prices!D1101)</f>
        <v>2.1602329798490139E-2</v>
      </c>
      <c r="E1105" s="113">
        <f>+LN(Prices!E1102/Prices!E1101)</f>
        <v>5.0616556229396634E-3</v>
      </c>
      <c r="F1105" s="113">
        <f>+LN(Prices!F1102/Prices!F1101)</f>
        <v>-5.4235867420669723E-3</v>
      </c>
      <c r="G1105" s="113">
        <f>+LN(Prices!G1102/Prices!G1101)</f>
        <v>-8.5162650314921096E-3</v>
      </c>
      <c r="H1105" s="113">
        <f>+LN(Prices!H1102/Prices!H1101)</f>
        <v>-4.8400202040009945E-3</v>
      </c>
      <c r="I1105" s="113">
        <f>+LN(Prices!I1102/Prices!I1101)</f>
        <v>-9.921028944056394E-3</v>
      </c>
      <c r="J1105" s="113">
        <f>+LN(Prices!J1102/Prices!J1101)</f>
        <v>-4.1811907604011583E-3</v>
      </c>
      <c r="K1105" s="114">
        <f>+LN(Prices!K1102/Prices!K1101)</f>
        <v>3.3588523237147077E-3</v>
      </c>
      <c r="L1105" s="118">
        <f>+LN(Prices!L1102/Prices!L1101)</f>
        <v>-1.6558655679116024E-3</v>
      </c>
      <c r="M1105" s="118">
        <f t="array" ref="M1105">+MMULT(B1105:K1105,w)</f>
        <v>-1.7501457610208694E-3</v>
      </c>
      <c r="P1105">
        <v>20080514</v>
      </c>
      <c r="Q1105" s="113">
        <v>3.8E-3</v>
      </c>
      <c r="R1105" s="113">
        <v>-4.0999999999999995E-3</v>
      </c>
      <c r="S1105" s="113">
        <v>1E-3</v>
      </c>
    </row>
    <row r="1106" spans="1:19" x14ac:dyDescent="0.35">
      <c r="A1106" s="110">
        <v>39583</v>
      </c>
      <c r="B1106" s="112">
        <f>+LN(Prices!B1103/Prices!B1102)</f>
        <v>1.7229216445382063E-2</v>
      </c>
      <c r="C1106" s="113">
        <f>+LN(Prices!C1103/Prices!C1102)</f>
        <v>1.8459773872431411E-2</v>
      </c>
      <c r="D1106" s="113">
        <f>+LN(Prices!D1103/Prices!D1102)</f>
        <v>2.2227185785720367E-2</v>
      </c>
      <c r="E1106" s="113">
        <f>+LN(Prices!E1103/Prices!E1102)</f>
        <v>4.1254502782952333E-3</v>
      </c>
      <c r="F1106" s="113">
        <f>+LN(Prices!F1103/Prices!F1102)</f>
        <v>2.8711631379529604E-2</v>
      </c>
      <c r="G1106" s="113">
        <f>+LN(Prices!G1103/Prices!G1102)</f>
        <v>-1.5581286547568398E-2</v>
      </c>
      <c r="H1106" s="113">
        <f>+LN(Prices!H1103/Prices!H1102)</f>
        <v>2.5546892254613939E-2</v>
      </c>
      <c r="I1106" s="113">
        <f>+LN(Prices!I1103/Prices!I1102)</f>
        <v>1.9523475607424644E-2</v>
      </c>
      <c r="J1106" s="113">
        <f>+LN(Prices!J1103/Prices!J1102)</f>
        <v>3.432045833544136E-2</v>
      </c>
      <c r="K1106" s="114">
        <f>+LN(Prices!K1103/Prices!K1102)</f>
        <v>4.6311978595539274E-2</v>
      </c>
      <c r="L1106" s="118">
        <f>+LN(Prices!L1103/Prices!L1102)</f>
        <v>1.6899405317672329E-2</v>
      </c>
      <c r="M1106" s="118">
        <f t="array" ref="M1106">+MMULT(B1106:K1106,w)</f>
        <v>2.0087477600680952E-2</v>
      </c>
      <c r="P1106">
        <v>20080515</v>
      </c>
      <c r="Q1106" s="113">
        <v>1.0200000000000001E-2</v>
      </c>
      <c r="R1106" s="113">
        <v>-8.9999999999999998E-4</v>
      </c>
      <c r="S1106" s="113">
        <v>-2.8999999999999998E-3</v>
      </c>
    </row>
    <row r="1107" spans="1:19" x14ac:dyDescent="0.35">
      <c r="A1107" s="110">
        <v>39584</v>
      </c>
      <c r="B1107" s="112">
        <f>+LN(Prices!B1104/Prices!B1103)</f>
        <v>-1.5229321448384252E-2</v>
      </c>
      <c r="C1107" s="113">
        <f>+LN(Prices!C1104/Prices!C1103)</f>
        <v>-1.1183979356342636E-2</v>
      </c>
      <c r="D1107" s="113">
        <f>+LN(Prices!D1104/Prices!D1103)</f>
        <v>-3.2448986333717647E-3</v>
      </c>
      <c r="E1107" s="113">
        <f>+LN(Prices!E1104/Prices!E1103)</f>
        <v>-8.7250110468290957E-3</v>
      </c>
      <c r="F1107" s="113">
        <f>+LN(Prices!F1104/Prices!F1103)</f>
        <v>3.7620484176983509E-4</v>
      </c>
      <c r="G1107" s="113">
        <f>+LN(Prices!G1104/Prices!G1103)</f>
        <v>5.6192732588258604E-2</v>
      </c>
      <c r="H1107" s="113">
        <f>+LN(Prices!H1104/Prices!H1103)</f>
        <v>4.4566858403179421E-3</v>
      </c>
      <c r="I1107" s="113">
        <f>+LN(Prices!I1104/Prices!I1103)</f>
        <v>4.1356875759416649E-2</v>
      </c>
      <c r="J1107" s="113">
        <f>+LN(Prices!J1104/Prices!J1103)</f>
        <v>-2.0450610471290879E-2</v>
      </c>
      <c r="K1107" s="114">
        <f>+LN(Prices!K1104/Prices!K1103)</f>
        <v>1.2016824999040129E-3</v>
      </c>
      <c r="L1107" s="118">
        <f>+LN(Prices!L1104/Prices!L1103)</f>
        <v>-3.4460605377728292E-5</v>
      </c>
      <c r="M1107" s="118">
        <f t="array" ref="M1107">+MMULT(B1107:K1107,w)</f>
        <v>4.4750360573448415E-3</v>
      </c>
      <c r="P1107">
        <v>20080516</v>
      </c>
      <c r="Q1107" s="113">
        <v>1E-3</v>
      </c>
      <c r="R1107" s="113">
        <v>-4.3E-3</v>
      </c>
      <c r="S1107" s="113">
        <v>1.6000000000000001E-3</v>
      </c>
    </row>
    <row r="1108" spans="1:19" x14ac:dyDescent="0.35">
      <c r="A1108" s="110">
        <v>39587</v>
      </c>
      <c r="B1108" s="112">
        <f>+LN(Prices!B1105/Prices!B1104)</f>
        <v>-1.7830214106509194E-2</v>
      </c>
      <c r="C1108" s="113">
        <f>+LN(Prices!C1105/Prices!C1104)</f>
        <v>-2.1659377882501649E-2</v>
      </c>
      <c r="D1108" s="113">
        <f>+LN(Prices!D1105/Prices!D1104)</f>
        <v>7.1918919039704575E-4</v>
      </c>
      <c r="E1108" s="113">
        <f>+LN(Prices!E1105/Prices!E1104)</f>
        <v>3.4005939328726593E-2</v>
      </c>
      <c r="F1108" s="113">
        <f>+LN(Prices!F1105/Prices!F1104)</f>
        <v>-5.2964118242088036E-3</v>
      </c>
      <c r="G1108" s="113">
        <f>+LN(Prices!G1105/Prices!G1104)</f>
        <v>-2.1712219464143531E-2</v>
      </c>
      <c r="H1108" s="113">
        <f>+LN(Prices!H1105/Prices!H1104)</f>
        <v>7.3481865349355052E-2</v>
      </c>
      <c r="I1108" s="113">
        <f>+LN(Prices!I1105/Prices!I1104)</f>
        <v>9.5479710008632476E-3</v>
      </c>
      <c r="J1108" s="113">
        <f>+LN(Prices!J1105/Prices!J1104)</f>
        <v>-2.2285044789434983E-2</v>
      </c>
      <c r="K1108" s="114">
        <f>+LN(Prices!K1105/Prices!K1104)</f>
        <v>-4.8104525455351316E-3</v>
      </c>
      <c r="L1108" s="118">
        <f>+LN(Prices!L1105/Prices!L1104)</f>
        <v>-7.2482882243058268E-3</v>
      </c>
      <c r="M1108" s="118">
        <f t="array" ref="M1108">+MMULT(B1108:K1108,w)</f>
        <v>2.4161244257008643E-3</v>
      </c>
      <c r="P1108">
        <v>20080519</v>
      </c>
      <c r="Q1108" s="113">
        <v>-2.0000000000000001E-4</v>
      </c>
      <c r="R1108" s="113">
        <v>-2.8000000000000004E-3</v>
      </c>
      <c r="S1108" s="113">
        <v>3.7000000000000002E-3</v>
      </c>
    </row>
    <row r="1109" spans="1:19" x14ac:dyDescent="0.35">
      <c r="A1109" s="110">
        <v>39588</v>
      </c>
      <c r="B1109" s="112">
        <f>+LN(Prices!B1106/Prices!B1105)</f>
        <v>-2.4048141123924425E-2</v>
      </c>
      <c r="C1109" s="113">
        <f>+LN(Prices!C1106/Prices!C1105)</f>
        <v>1.2449442417648971E-2</v>
      </c>
      <c r="D1109" s="113">
        <f>+LN(Prices!D1106/Prices!D1105)</f>
        <v>-7.251663395320236E-3</v>
      </c>
      <c r="E1109" s="113">
        <f>+LN(Prices!E1106/Prices!E1105)</f>
        <v>-1.2110870579011565E-2</v>
      </c>
      <c r="F1109" s="113">
        <f>+LN(Prices!F1106/Prices!F1105)</f>
        <v>-1.9913829080908333E-2</v>
      </c>
      <c r="G1109" s="113">
        <f>+LN(Prices!G1106/Prices!G1105)</f>
        <v>2.0764202328834896E-2</v>
      </c>
      <c r="H1109" s="113">
        <f>+LN(Prices!H1106/Prices!H1105)</f>
        <v>-1.926321757226818E-2</v>
      </c>
      <c r="I1109" s="113">
        <f>+LN(Prices!I1106/Prices!I1105)</f>
        <v>-2.7622223114315926E-2</v>
      </c>
      <c r="J1109" s="113">
        <f>+LN(Prices!J1106/Prices!J1105)</f>
        <v>2.8129413766146577E-3</v>
      </c>
      <c r="K1109" s="114">
        <f>+LN(Prices!K1106/Prices!K1105)</f>
        <v>-3.2268026391688014E-2</v>
      </c>
      <c r="L1109" s="118">
        <f>+LN(Prices!L1106/Prices!L1105)</f>
        <v>-7.9308005170039327E-3</v>
      </c>
      <c r="M1109" s="118">
        <f t="array" ref="M1109">+MMULT(B1109:K1109,w)</f>
        <v>-1.0645138513433815E-2</v>
      </c>
      <c r="P1109">
        <v>20080520</v>
      </c>
      <c r="Q1109" s="113">
        <v>-8.0000000000000002E-3</v>
      </c>
      <c r="R1109" s="113">
        <v>5.6000000000000008E-3</v>
      </c>
      <c r="S1109" s="113">
        <v>5.0000000000000001E-4</v>
      </c>
    </row>
    <row r="1110" spans="1:19" x14ac:dyDescent="0.35">
      <c r="A1110" s="110">
        <v>39589</v>
      </c>
      <c r="B1110" s="112">
        <f>+LN(Prices!B1107/Prices!B1106)</f>
        <v>-1.7889903273457512E-2</v>
      </c>
      <c r="C1110" s="113">
        <f>+LN(Prices!C1107/Prices!C1106)</f>
        <v>-4.2356342567469313E-2</v>
      </c>
      <c r="D1110" s="113">
        <f>+LN(Prices!D1107/Prices!D1106)</f>
        <v>-5.4734674141720431E-3</v>
      </c>
      <c r="E1110" s="113">
        <f>+LN(Prices!E1107/Prices!E1106)</f>
        <v>-6.7884580465860864E-3</v>
      </c>
      <c r="F1110" s="113">
        <f>+LN(Prices!F1107/Prices!F1106)</f>
        <v>-1.874508028364098E-2</v>
      </c>
      <c r="G1110" s="113">
        <f>+LN(Prices!G1107/Prices!G1106)</f>
        <v>1.8951363852719929E-3</v>
      </c>
      <c r="H1110" s="113">
        <f>+LN(Prices!H1107/Prices!H1106)</f>
        <v>-3.0438773048596147E-2</v>
      </c>
      <c r="I1110" s="113">
        <f>+LN(Prices!I1107/Prices!I1106)</f>
        <v>2.6014311624176873E-3</v>
      </c>
      <c r="J1110" s="113">
        <f>+LN(Prices!J1107/Prices!J1106)</f>
        <v>-5.6338177182560199E-3</v>
      </c>
      <c r="K1110" s="114">
        <f>+LN(Prices!K1107/Prices!K1106)</f>
        <v>-1.8015055147438484E-2</v>
      </c>
      <c r="L1110" s="118">
        <f>+LN(Prices!L1107/Prices!L1106)</f>
        <v>-2.2171638509203197E-2</v>
      </c>
      <c r="M1110" s="118">
        <f t="array" ref="M1110">+MMULT(B1110:K1110,w)</f>
        <v>-1.4084432995192691E-2</v>
      </c>
      <c r="P1110">
        <v>20080521</v>
      </c>
      <c r="Q1110" s="113">
        <v>-1.5600000000000001E-2</v>
      </c>
      <c r="R1110" s="113">
        <v>4.3E-3</v>
      </c>
      <c r="S1110" s="113">
        <v>2.8999999999999998E-3</v>
      </c>
    </row>
    <row r="1111" spans="1:19" x14ac:dyDescent="0.35">
      <c r="A1111" s="110">
        <v>39590</v>
      </c>
      <c r="B1111" s="112">
        <f>+LN(Prices!B1108/Prices!B1107)</f>
        <v>7.7563357084035108E-3</v>
      </c>
      <c r="C1111" s="113">
        <f>+LN(Prices!C1108/Prices!C1107)</f>
        <v>-6.4185790830945397E-3</v>
      </c>
      <c r="D1111" s="113">
        <f>+LN(Prices!D1108/Prices!D1107)</f>
        <v>7.2913192145393968E-3</v>
      </c>
      <c r="E1111" s="113">
        <f>+LN(Prices!E1108/Prices!E1107)</f>
        <v>1.3535869211804184E-2</v>
      </c>
      <c r="F1111" s="113">
        <f>+LN(Prices!F1108/Prices!F1107)</f>
        <v>8.2455803867515273E-3</v>
      </c>
      <c r="G1111" s="113">
        <f>+LN(Prices!G1108/Prices!G1107)</f>
        <v>6.3091484742647339E-4</v>
      </c>
      <c r="H1111" s="113">
        <f>+LN(Prices!H1108/Prices!H1107)</f>
        <v>1.218598476553168E-2</v>
      </c>
      <c r="I1111" s="113">
        <f>+LN(Prices!I1108/Prices!I1107)</f>
        <v>-6.7368952041019824E-3</v>
      </c>
      <c r="J1111" s="113">
        <f>+LN(Prices!J1108/Prices!J1107)</f>
        <v>-1.413427797146964E-3</v>
      </c>
      <c r="K1111" s="114">
        <f>+LN(Prices!K1108/Prices!K1107)</f>
        <v>9.2576649120227061E-3</v>
      </c>
      <c r="L1111" s="118">
        <f>+LN(Prices!L1108/Prices!L1107)</f>
        <v>4.141046073485386E-3</v>
      </c>
      <c r="M1111" s="118">
        <f t="array" ref="M1111">+MMULT(B1111:K1111,w)</f>
        <v>4.4334766962135994E-3</v>
      </c>
      <c r="P1111">
        <v>20080522</v>
      </c>
      <c r="Q1111" s="113">
        <v>3.8E-3</v>
      </c>
      <c r="R1111" s="113">
        <v>3.2000000000000002E-3</v>
      </c>
      <c r="S1111" s="113">
        <v>-5.0000000000000001E-4</v>
      </c>
    </row>
    <row r="1112" spans="1:19" x14ac:dyDescent="0.35">
      <c r="A1112" s="110">
        <v>39591</v>
      </c>
      <c r="B1112" s="112">
        <f>+LN(Prices!B1109/Prices!B1108)</f>
        <v>-1.4862419085410937E-2</v>
      </c>
      <c r="C1112" s="113">
        <f>+LN(Prices!C1109/Prices!C1108)</f>
        <v>2.3000288624804938E-2</v>
      </c>
      <c r="D1112" s="113">
        <f>+LN(Prices!D1109/Prices!D1108)</f>
        <v>6.8778551671864908E-3</v>
      </c>
      <c r="E1112" s="113">
        <f>+LN(Prices!E1109/Prices!E1108)</f>
        <v>-1.4901986368670669E-2</v>
      </c>
      <c r="F1112" s="113">
        <f>+LN(Prices!F1109/Prices!F1108)</f>
        <v>-1.8944817053929332E-2</v>
      </c>
      <c r="G1112" s="113">
        <f>+LN(Prices!G1109/Prices!G1108)</f>
        <v>-1.5893532267567928E-2</v>
      </c>
      <c r="H1112" s="113">
        <f>+LN(Prices!H1109/Prices!H1108)</f>
        <v>-1.15476189602593E-2</v>
      </c>
      <c r="I1112" s="113">
        <f>+LN(Prices!I1109/Prices!I1108)</f>
        <v>4.0377558585956354E-2</v>
      </c>
      <c r="J1112" s="113">
        <f>+LN(Prices!J1109/Prices!J1108)</f>
        <v>-2.7241827963229135E-2</v>
      </c>
      <c r="K1112" s="114">
        <f>+LN(Prices!K1109/Prices!K1108)</f>
        <v>-1.9878274453246157E-2</v>
      </c>
      <c r="L1112" s="118">
        <f>+LN(Prices!L1109/Prices!L1108)</f>
        <v>-3.0378118512231849E-3</v>
      </c>
      <c r="M1112" s="118">
        <f t="array" ref="M1112">+MMULT(B1112:K1112,w)</f>
        <v>-5.3014773774365687E-3</v>
      </c>
      <c r="P1112">
        <v>20080523</v>
      </c>
      <c r="Q1112" s="113">
        <v>-1.24E-2</v>
      </c>
      <c r="R1112" s="113">
        <v>1.4000000000000002E-3</v>
      </c>
      <c r="S1112" s="113">
        <v>-4.7999999999999996E-3</v>
      </c>
    </row>
    <row r="1113" spans="1:19" x14ac:dyDescent="0.35">
      <c r="A1113" s="110">
        <v>39595</v>
      </c>
      <c r="B1113" s="112">
        <f>+LN(Prices!B1110/Prices!B1109)</f>
        <v>1.3807523199752441E-2</v>
      </c>
      <c r="C1113" s="113">
        <f>+LN(Prices!C1110/Prices!C1109)</f>
        <v>2.8621148561630765E-2</v>
      </c>
      <c r="D1113" s="113">
        <f>+LN(Prices!D1110/Prices!D1109)</f>
        <v>-2.6317308317373417E-2</v>
      </c>
      <c r="E1113" s="113">
        <f>+LN(Prices!E1110/Prices!E1109)</f>
        <v>3.046956823649245E-2</v>
      </c>
      <c r="F1113" s="113">
        <f>+LN(Prices!F1110/Prices!F1109)</f>
        <v>1.9334549535355305E-2</v>
      </c>
      <c r="G1113" s="113">
        <f>+LN(Prices!G1110/Prices!G1109)</f>
        <v>2.5934407338378616E-2</v>
      </c>
      <c r="H1113" s="113">
        <f>+LN(Prices!H1110/Prices!H1109)</f>
        <v>2.8560788886990117E-2</v>
      </c>
      <c r="I1113" s="113">
        <f>+LN(Prices!I1110/Prices!I1109)</f>
        <v>2.256545889772462E-2</v>
      </c>
      <c r="J1113" s="113">
        <f>+LN(Prices!J1110/Prices!J1109)</f>
        <v>5.7971176843259146E-3</v>
      </c>
      <c r="K1113" s="114">
        <f>+LN(Prices!K1110/Prices!K1109)</f>
        <v>8.0846538397839132E-3</v>
      </c>
      <c r="L1113" s="118">
        <f>+LN(Prices!L1110/Prices!L1109)</f>
        <v>1.8450857229360088E-2</v>
      </c>
      <c r="M1113" s="118">
        <f t="array" ref="M1113">+MMULT(B1113:K1113,w)</f>
        <v>1.5685790786306074E-2</v>
      </c>
      <c r="P1113">
        <v>20080527</v>
      </c>
      <c r="Q1113" s="113">
        <v>7.1999999999999998E-3</v>
      </c>
      <c r="R1113" s="113">
        <v>5.8999999999999999E-3</v>
      </c>
      <c r="S1113" s="113">
        <v>-2.3999999999999998E-3</v>
      </c>
    </row>
    <row r="1114" spans="1:19" x14ac:dyDescent="0.35">
      <c r="A1114" s="110">
        <v>39596</v>
      </c>
      <c r="B1114" s="112">
        <f>+LN(Prices!B1111/Prices!B1110)</f>
        <v>-9.1824130378999787E-3</v>
      </c>
      <c r="C1114" s="113">
        <f>+LN(Prices!C1111/Prices!C1110)</f>
        <v>3.1060944580706541E-3</v>
      </c>
      <c r="D1114" s="113">
        <f>+LN(Prices!D1111/Prices!D1110)</f>
        <v>5.9084366861662683E-3</v>
      </c>
      <c r="E1114" s="113">
        <f>+LN(Prices!E1111/Prices!E1110)</f>
        <v>5.7204120833431616E-3</v>
      </c>
      <c r="F1114" s="113">
        <f>+LN(Prices!F1111/Prices!F1110)</f>
        <v>-1.9544734074205903E-3</v>
      </c>
      <c r="G1114" s="113">
        <f>+LN(Prices!G1111/Prices!G1110)</f>
        <v>-2.882226431087587E-2</v>
      </c>
      <c r="H1114" s="113">
        <f>+LN(Prices!H1111/Prices!H1110)</f>
        <v>-6.7206226820547077E-3</v>
      </c>
      <c r="I1114" s="113">
        <f>+LN(Prices!I1111/Prices!I1110)</f>
        <v>-7.626056413170987E-3</v>
      </c>
      <c r="J1114" s="113">
        <f>+LN(Prices!J1111/Prices!J1110)</f>
        <v>-1.4556297774207375E-2</v>
      </c>
      <c r="K1114" s="114">
        <f>+LN(Prices!K1111/Prices!K1110)</f>
        <v>-5.5228745860212035E-3</v>
      </c>
      <c r="L1114" s="118">
        <f>+LN(Prices!L1111/Prices!L1110)</f>
        <v>2.3176025450665013E-3</v>
      </c>
      <c r="M1114" s="118">
        <f t="array" ref="M1114">+MMULT(B1114:K1114,w)</f>
        <v>-5.9650058984070629E-3</v>
      </c>
      <c r="P1114">
        <v>20080528</v>
      </c>
      <c r="Q1114" s="113">
        <v>4.8999999999999998E-3</v>
      </c>
      <c r="R1114" s="113">
        <v>-5.9999999999999995E-4</v>
      </c>
      <c r="S1114" s="113">
        <v>-7.000000000000001E-4</v>
      </c>
    </row>
    <row r="1115" spans="1:19" x14ac:dyDescent="0.35">
      <c r="A1115" s="110">
        <v>39597</v>
      </c>
      <c r="B1115" s="112">
        <f>+LN(Prices!B1112/Prices!B1111)</f>
        <v>4.6038169634483308E-3</v>
      </c>
      <c r="C1115" s="113">
        <f>+LN(Prices!C1112/Prices!C1111)</f>
        <v>-1.713465695947301E-3</v>
      </c>
      <c r="D1115" s="113">
        <f>+LN(Prices!D1112/Prices!D1111)</f>
        <v>-3.3191990642855514E-3</v>
      </c>
      <c r="E1115" s="113">
        <f>+LN(Prices!E1112/Prices!E1111)</f>
        <v>0</v>
      </c>
      <c r="F1115" s="113">
        <f>+LN(Prices!F1112/Prices!F1111)</f>
        <v>2.5892866882553236E-2</v>
      </c>
      <c r="G1115" s="113">
        <f>+LN(Prices!G1112/Prices!G1111)</f>
        <v>-2.5054181804683592E-2</v>
      </c>
      <c r="H1115" s="113">
        <f>+LN(Prices!H1112/Prices!H1111)</f>
        <v>3.3659571765563751E-3</v>
      </c>
      <c r="I1115" s="113">
        <f>+LN(Prices!I1112/Prices!I1111)</f>
        <v>1.845351194857232E-2</v>
      </c>
      <c r="J1115" s="113">
        <f>+LN(Prices!J1112/Prices!J1111)</f>
        <v>-7.3583849311872115E-3</v>
      </c>
      <c r="K1115" s="114">
        <f>+LN(Prices!K1112/Prices!K1111)</f>
        <v>-1.41610206552854E-2</v>
      </c>
      <c r="L1115" s="118">
        <f>+LN(Prices!L1112/Prices!L1111)</f>
        <v>9.430065228184752E-3</v>
      </c>
      <c r="M1115" s="118">
        <f t="array" ref="M1115">+MMULT(B1115:K1115,w)</f>
        <v>7.0990081974120793E-5</v>
      </c>
      <c r="P1115">
        <v>20080529</v>
      </c>
      <c r="Q1115" s="113">
        <v>6.0999999999999995E-3</v>
      </c>
      <c r="R1115" s="113">
        <v>3.0999999999999999E-3</v>
      </c>
      <c r="S1115" s="113">
        <v>-3.3E-3</v>
      </c>
    </row>
    <row r="1116" spans="1:19" x14ac:dyDescent="0.35">
      <c r="A1116" s="110">
        <v>39598</v>
      </c>
      <c r="B1116" s="112">
        <f>+LN(Prices!B1113/Prices!B1112)</f>
        <v>3.5198946879636347E-4</v>
      </c>
      <c r="C1116" s="113">
        <f>+LN(Prices!C1113/Prices!C1112)</f>
        <v>1.0974278303795252E-2</v>
      </c>
      <c r="D1116" s="113">
        <f>+LN(Prices!D1113/Prices!D1112)</f>
        <v>-1.1517868366182052E-2</v>
      </c>
      <c r="E1116" s="113">
        <f>+LN(Prices!E1113/Prices!E1112)</f>
        <v>2.1904092899044437E-3</v>
      </c>
      <c r="F1116" s="113">
        <f>+LN(Prices!F1113/Prices!F1112)</f>
        <v>1.927400369399896E-2</v>
      </c>
      <c r="G1116" s="113">
        <f>+LN(Prices!G1113/Prices!G1112)</f>
        <v>3.2943502192181391E-4</v>
      </c>
      <c r="H1116" s="113">
        <f>+LN(Prices!H1113/Prices!H1112)</f>
        <v>1.5682237794138135E-2</v>
      </c>
      <c r="I1116" s="113">
        <f>+LN(Prices!I1113/Prices!I1112)</f>
        <v>-1.391085292222792E-2</v>
      </c>
      <c r="J1116" s="113">
        <f>+LN(Prices!J1113/Prices!J1112)</f>
        <v>1.6117565021068692E-2</v>
      </c>
      <c r="K1116" s="114">
        <f>+LN(Prices!K1113/Prices!K1112)</f>
        <v>1.7284982377221507E-3</v>
      </c>
      <c r="L1116" s="118">
        <f>+LN(Prices!L1113/Prices!L1112)</f>
        <v>6.6887570155326733E-3</v>
      </c>
      <c r="M1116" s="118">
        <f t="array" ref="M1116">+MMULT(B1116:K1116,w)</f>
        <v>4.1219695542935838E-3</v>
      </c>
      <c r="P1116">
        <v>20080530</v>
      </c>
      <c r="Q1116" s="113">
        <v>2.8999999999999998E-3</v>
      </c>
      <c r="R1116" s="113">
        <v>2.3999999999999998E-3</v>
      </c>
      <c r="S1116" s="113">
        <v>1.4000000000000002E-3</v>
      </c>
    </row>
    <row r="1117" spans="1:19" x14ac:dyDescent="0.35">
      <c r="A1117" s="110">
        <v>39601</v>
      </c>
      <c r="B1117" s="112">
        <f>+LN(Prices!B1114/Prices!B1113)</f>
        <v>-1.8533016620988985E-2</v>
      </c>
      <c r="C1117" s="113">
        <f>+LN(Prices!C1114/Prices!C1113)</f>
        <v>-1.4137119756086799E-2</v>
      </c>
      <c r="D1117" s="113">
        <f>+LN(Prices!D1114/Prices!D1113)</f>
        <v>-1.3544225107757372E-2</v>
      </c>
      <c r="E1117" s="113">
        <f>+LN(Prices!E1114/Prices!E1113)</f>
        <v>-7.0271949129963552E-3</v>
      </c>
      <c r="F1117" s="113">
        <f>+LN(Prices!F1114/Prices!F1113)</f>
        <v>-1.3945349847127215E-2</v>
      </c>
      <c r="G1117" s="113">
        <f>+LN(Prices!G1114/Prices!G1113)</f>
        <v>1.7306554403061097E-2</v>
      </c>
      <c r="H1117" s="113">
        <f>+LN(Prices!H1114/Prices!H1113)</f>
        <v>-1.7176820212095021E-2</v>
      </c>
      <c r="I1117" s="113">
        <f>+LN(Prices!I1114/Prices!I1113)</f>
        <v>-1.7456637783389302E-2</v>
      </c>
      <c r="J1117" s="113">
        <f>+LN(Prices!J1114/Prices!J1113)</f>
        <v>-1.1696039763191298E-2</v>
      </c>
      <c r="K1117" s="114">
        <f>+LN(Prices!K1114/Prices!K1113)</f>
        <v>8.5780434002278216E-4</v>
      </c>
      <c r="L1117" s="118">
        <f>+LN(Prices!L1114/Prices!L1113)</f>
        <v>-1.2739656531443823E-2</v>
      </c>
      <c r="M1117" s="118">
        <f t="array" ref="M1117">+MMULT(B1117:K1117,w)</f>
        <v>-9.5352045260548475E-3</v>
      </c>
      <c r="P1117">
        <v>20080602</v>
      </c>
      <c r="Q1117" s="113">
        <v>-9.7999999999999997E-3</v>
      </c>
      <c r="R1117" s="113">
        <v>1.4000000000000002E-3</v>
      </c>
      <c r="S1117" s="113">
        <v>4.0999999999999995E-3</v>
      </c>
    </row>
    <row r="1118" spans="1:19" x14ac:dyDescent="0.35">
      <c r="A1118" s="110">
        <v>39602</v>
      </c>
      <c r="B1118" s="112">
        <f>+LN(Prices!B1115/Prices!B1114)</f>
        <v>-1.7783258184432636E-2</v>
      </c>
      <c r="C1118" s="113">
        <f>+LN(Prices!C1115/Prices!C1114)</f>
        <v>-3.9309441679510268E-3</v>
      </c>
      <c r="D1118" s="113">
        <f>+LN(Prices!D1115/Prices!D1114)</f>
        <v>-9.5148196413386201E-3</v>
      </c>
      <c r="E1118" s="113">
        <f>+LN(Prices!E1115/Prices!E1114)</f>
        <v>1.0087570538074693E-2</v>
      </c>
      <c r="F1118" s="113">
        <f>+LN(Prices!F1115/Prices!F1114)</f>
        <v>-3.7848933299093596E-4</v>
      </c>
      <c r="G1118" s="113">
        <f>+LN(Prices!G1115/Prices!G1114)</f>
        <v>3.123262149875472E-2</v>
      </c>
      <c r="H1118" s="113">
        <f>+LN(Prices!H1115/Prices!H1114)</f>
        <v>-1.4968195385392236E-3</v>
      </c>
      <c r="I1118" s="113">
        <f>+LN(Prices!I1115/Prices!I1114)</f>
        <v>-1.4997485751384343E-2</v>
      </c>
      <c r="J1118" s="113">
        <f>+LN(Prices!J1115/Prices!J1114)</f>
        <v>1.469507979359978E-3</v>
      </c>
      <c r="K1118" s="114">
        <f>+LN(Prices!K1115/Prices!K1114)</f>
        <v>-1.1268509367960053E-2</v>
      </c>
      <c r="L1118" s="118">
        <f>+LN(Prices!L1115/Prices!L1114)</f>
        <v>-5.0204544921222923E-3</v>
      </c>
      <c r="M1118" s="118">
        <f t="array" ref="M1118">+MMULT(B1118:K1118,w)</f>
        <v>-1.658062596840744E-3</v>
      </c>
      <c r="P1118">
        <v>20080603</v>
      </c>
      <c r="Q1118" s="113">
        <v>-4.5999999999999999E-3</v>
      </c>
      <c r="R1118" s="113">
        <v>2.5999999999999999E-3</v>
      </c>
      <c r="S1118" s="113">
        <v>-2.0000000000000001E-4</v>
      </c>
    </row>
    <row r="1119" spans="1:19" x14ac:dyDescent="0.35">
      <c r="A1119" s="110">
        <v>39603</v>
      </c>
      <c r="B1119" s="112">
        <f>+LN(Prices!B1116/Prices!B1115)</f>
        <v>8.3884644534808501E-3</v>
      </c>
      <c r="C1119" s="113">
        <f>+LN(Prices!C1116/Prices!C1115)</f>
        <v>-9.7323222049184059E-4</v>
      </c>
      <c r="D1119" s="113">
        <f>+LN(Prices!D1116/Prices!D1115)</f>
        <v>2.6416630443941987E-2</v>
      </c>
      <c r="E1119" s="113">
        <f>+LN(Prices!E1116/Prices!E1115)</f>
        <v>0</v>
      </c>
      <c r="F1119" s="113">
        <f>+LN(Prices!F1116/Prices!F1115)</f>
        <v>1.5819529617514552E-2</v>
      </c>
      <c r="G1119" s="113">
        <f>+LN(Prices!G1116/Prices!G1115)</f>
        <v>1.5566939508907869E-2</v>
      </c>
      <c r="H1119" s="113">
        <f>+LN(Prices!H1116/Prices!H1115)</f>
        <v>1.720233001979158E-2</v>
      </c>
      <c r="I1119" s="113">
        <f>+LN(Prices!I1116/Prices!I1115)</f>
        <v>3.0597210944832528E-2</v>
      </c>
      <c r="J1119" s="113">
        <f>+LN(Prices!J1116/Prices!J1115)</f>
        <v>5.4299051571534314E-2</v>
      </c>
      <c r="K1119" s="114">
        <f>+LN(Prices!K1116/Prices!K1115)</f>
        <v>2.3269553338623527E-2</v>
      </c>
      <c r="L1119" s="118">
        <f>+LN(Prices!L1116/Prices!L1115)</f>
        <v>1.2274184516849335E-2</v>
      </c>
      <c r="M1119" s="118">
        <f t="array" ref="M1119">+MMULT(B1119:K1119,w)</f>
        <v>1.9058647767813536E-2</v>
      </c>
      <c r="P1119">
        <v>20080604</v>
      </c>
      <c r="Q1119" s="113">
        <v>2.0000000000000001E-4</v>
      </c>
      <c r="R1119" s="113">
        <v>6.7000000000000002E-3</v>
      </c>
      <c r="S1119" s="113">
        <v>-6.8999999999999999E-3</v>
      </c>
    </row>
    <row r="1120" spans="1:19" x14ac:dyDescent="0.35">
      <c r="A1120" s="110">
        <v>39604</v>
      </c>
      <c r="B1120" s="112">
        <f>+LN(Prices!B1117/Prices!B1116)</f>
        <v>2.7219564225454809E-2</v>
      </c>
      <c r="C1120" s="113">
        <f>+LN(Prices!C1117/Prices!C1116)</f>
        <v>2.2637820271161898E-2</v>
      </c>
      <c r="D1120" s="113">
        <f>+LN(Prices!D1117/Prices!D1116)</f>
        <v>-1.8418111320567261E-2</v>
      </c>
      <c r="E1120" s="113">
        <f>+LN(Prices!E1117/Prices!E1116)</f>
        <v>1.1716694831734429E-2</v>
      </c>
      <c r="F1120" s="113">
        <f>+LN(Prices!F1117/Prices!F1116)</f>
        <v>2.8729536294391279E-2</v>
      </c>
      <c r="G1120" s="113">
        <f>+LN(Prices!G1117/Prices!G1116)</f>
        <v>2.4413785020808251E-2</v>
      </c>
      <c r="H1120" s="113">
        <f>+LN(Prices!H1117/Prices!H1116)</f>
        <v>3.6266850309573946E-2</v>
      </c>
      <c r="I1120" s="113">
        <f>+LN(Prices!I1117/Prices!I1116)</f>
        <v>1.9214887304142156E-2</v>
      </c>
      <c r="J1120" s="113">
        <f>+LN(Prices!J1117/Prices!J1116)</f>
        <v>7.8865166457344829E-2</v>
      </c>
      <c r="K1120" s="114">
        <f>+LN(Prices!K1117/Prices!K1116)</f>
        <v>1.6470985156768186E-2</v>
      </c>
      <c r="L1120" s="118">
        <f>+LN(Prices!L1117/Prices!L1116)</f>
        <v>1.6514298811701991E-2</v>
      </c>
      <c r="M1120" s="118">
        <f t="array" ref="M1120">+MMULT(B1120:K1120,w)</f>
        <v>2.4711717855081257E-2</v>
      </c>
      <c r="P1120">
        <v>20080605</v>
      </c>
      <c r="Q1120" s="113">
        <v>1.95E-2</v>
      </c>
      <c r="R1120" s="113">
        <v>3.3E-3</v>
      </c>
      <c r="S1120" s="113">
        <v>-4.0000000000000002E-4</v>
      </c>
    </row>
    <row r="1121" spans="1:19" x14ac:dyDescent="0.35">
      <c r="A1121" s="110">
        <v>39605</v>
      </c>
      <c r="B1121" s="112">
        <f>+LN(Prices!B1118/Prices!B1117)</f>
        <v>-2.9039207063414972E-2</v>
      </c>
      <c r="C1121" s="113">
        <f>+LN(Prices!C1118/Prices!C1117)</f>
        <v>-2.0208495714424155E-2</v>
      </c>
      <c r="D1121" s="113">
        <f>+LN(Prices!D1118/Prices!D1117)</f>
        <v>3.0303053491790633E-3</v>
      </c>
      <c r="E1121" s="113">
        <f>+LN(Prices!E1118/Prices!E1117)</f>
        <v>-3.1553285125093984E-2</v>
      </c>
      <c r="F1121" s="113">
        <f>+LN(Prices!F1118/Prices!F1117)</f>
        <v>-3.6985720816575217E-2</v>
      </c>
      <c r="G1121" s="113">
        <f>+LN(Prices!G1118/Prices!G1117)</f>
        <v>-4.155083004932026E-2</v>
      </c>
      <c r="H1121" s="113">
        <f>+LN(Prices!H1118/Prices!H1117)</f>
        <v>-4.6999081859460369E-2</v>
      </c>
      <c r="I1121" s="113">
        <f>+LN(Prices!I1118/Prices!I1117)</f>
        <v>-4.6624787949436503E-2</v>
      </c>
      <c r="J1121" s="113">
        <f>+LN(Prices!J1118/Prices!J1117)</f>
        <v>-4.6030479460632497E-2</v>
      </c>
      <c r="K1121" s="114">
        <f>+LN(Prices!K1118/Prices!K1117)</f>
        <v>-4.1395422802098056E-2</v>
      </c>
      <c r="L1121" s="118">
        <f>+LN(Prices!L1118/Prices!L1117)</f>
        <v>-3.1998775061815317E-2</v>
      </c>
      <c r="M1121" s="118">
        <f t="array" ref="M1121">+MMULT(B1121:K1121,w)</f>
        <v>-3.3735700549127695E-2</v>
      </c>
      <c r="P1121">
        <v>20080606</v>
      </c>
      <c r="Q1121" s="113">
        <v>-2.8999999999999998E-2</v>
      </c>
      <c r="R1121" s="113">
        <v>1.2999999999999999E-3</v>
      </c>
      <c r="S1121" s="113">
        <v>1.1000000000000001E-3</v>
      </c>
    </row>
    <row r="1122" spans="1:19" x14ac:dyDescent="0.35">
      <c r="A1122" s="110">
        <v>39608</v>
      </c>
      <c r="B1122" s="112">
        <f>+LN(Prices!B1119/Prices!B1118)</f>
        <v>7.9741614157786342E-3</v>
      </c>
      <c r="C1122" s="113">
        <f>+LN(Prices!C1119/Prices!C1118)</f>
        <v>-2.1949656715293094E-2</v>
      </c>
      <c r="D1122" s="113">
        <f>+LN(Prices!D1119/Prices!D1118)</f>
        <v>5.2810383016135649E-3</v>
      </c>
      <c r="E1122" s="113">
        <f>+LN(Prices!E1119/Prices!E1118)</f>
        <v>4.0007923765683464E-3</v>
      </c>
      <c r="F1122" s="113">
        <f>+LN(Prices!F1119/Prices!F1118)</f>
        <v>-4.153795477936777E-3</v>
      </c>
      <c r="G1122" s="113">
        <f>+LN(Prices!G1119/Prices!G1118)</f>
        <v>-2.1923038456124071E-2</v>
      </c>
      <c r="H1122" s="113">
        <f>+LN(Prices!H1119/Prices!H1118)</f>
        <v>-1.4994658051889799E-2</v>
      </c>
      <c r="I1122" s="113">
        <f>+LN(Prices!I1119/Prices!I1118)</f>
        <v>-6.3617671775980701E-4</v>
      </c>
      <c r="J1122" s="113">
        <f>+LN(Prices!J1119/Prices!J1118)</f>
        <v>3.3093688429913011E-2</v>
      </c>
      <c r="K1122" s="114">
        <f>+LN(Prices!K1119/Prices!K1118)</f>
        <v>-6.2235363201865379E-3</v>
      </c>
      <c r="L1122" s="118">
        <f>+LN(Prices!L1119/Prices!L1118)</f>
        <v>-5.3802301013612793E-3</v>
      </c>
      <c r="M1122" s="118">
        <f t="array" ref="M1122">+MMULT(B1122:K1122,w)</f>
        <v>-1.9531181215316521E-3</v>
      </c>
      <c r="P1122">
        <v>20080609</v>
      </c>
      <c r="Q1122" s="113">
        <v>-2.9999999999999997E-4</v>
      </c>
      <c r="R1122" s="113">
        <v>-6.0999999999999995E-3</v>
      </c>
      <c r="S1122" s="113">
        <v>1.2999999999999999E-3</v>
      </c>
    </row>
    <row r="1123" spans="1:19" x14ac:dyDescent="0.35">
      <c r="A1123" s="110">
        <v>39609</v>
      </c>
      <c r="B1123" s="112">
        <f>+LN(Prices!B1120/Prices!B1119)</f>
        <v>6.4742889876514241E-3</v>
      </c>
      <c r="C1123" s="113">
        <f>+LN(Prices!C1120/Prices!C1119)</f>
        <v>2.1949656715293014E-2</v>
      </c>
      <c r="D1123" s="113">
        <f>+LN(Prices!D1120/Prices!D1119)</f>
        <v>-6.7950431328288015E-3</v>
      </c>
      <c r="E1123" s="113">
        <f>+LN(Prices!E1120/Prices!E1119)</f>
        <v>-2.2232892763126531E-3</v>
      </c>
      <c r="F1123" s="113">
        <f>+LN(Prices!F1120/Prices!F1119)</f>
        <v>-2.6527141513892471E-3</v>
      </c>
      <c r="G1123" s="113">
        <f>+LN(Prices!G1120/Prices!G1119)</f>
        <v>-1.6192063608832935E-2</v>
      </c>
      <c r="H1123" s="113">
        <f>+LN(Prices!H1120/Prices!H1119)</f>
        <v>2.3891869271304303E-3</v>
      </c>
      <c r="I1123" s="113">
        <f>+LN(Prices!I1120/Prices!I1119)</f>
        <v>6.5575242440148564E-3</v>
      </c>
      <c r="J1123" s="113">
        <f>+LN(Prices!J1120/Prices!J1119)</f>
        <v>-3.3093688429913039E-2</v>
      </c>
      <c r="K1123" s="114">
        <f>+LN(Prices!K1120/Prices!K1119)</f>
        <v>-3.5185166095347115E-3</v>
      </c>
      <c r="L1123" s="118">
        <f>+LN(Prices!L1120/Prices!L1119)</f>
        <v>-3.628316966738957E-3</v>
      </c>
      <c r="M1123" s="118">
        <f t="array" ref="M1123">+MMULT(B1123:K1123,w)</f>
        <v>-2.7104658334721663E-3</v>
      </c>
      <c r="P1123">
        <v>20080610</v>
      </c>
      <c r="Q1123" s="113">
        <v>-3.0999999999999999E-3</v>
      </c>
      <c r="R1123" s="113">
        <v>5.0000000000000001E-4</v>
      </c>
      <c r="S1123" s="113">
        <v>-3.8E-3</v>
      </c>
    </row>
    <row r="1124" spans="1:19" x14ac:dyDescent="0.35">
      <c r="A1124" s="110">
        <v>39610</v>
      </c>
      <c r="B1124" s="112">
        <f>+LN(Prices!B1121/Prices!B1120)</f>
        <v>-2.79969602464234E-2</v>
      </c>
      <c r="C1124" s="113">
        <f>+LN(Prices!C1121/Prices!C1120)</f>
        <v>-2.6364621128145055E-2</v>
      </c>
      <c r="D1124" s="113">
        <f>+LN(Prices!D1121/Prices!D1120)</f>
        <v>-9.5148196413386201E-3</v>
      </c>
      <c r="E1124" s="113">
        <f>+LN(Prices!E1121/Prices!E1120)</f>
        <v>-1.9293689772827027E-2</v>
      </c>
      <c r="F1124" s="113">
        <f>+LN(Prices!F1121/Prices!F1120)</f>
        <v>-2.7301639040783508E-2</v>
      </c>
      <c r="G1124" s="113">
        <f>+LN(Prices!G1121/Prices!G1120)</f>
        <v>-1.3145112053317188E-2</v>
      </c>
      <c r="H1124" s="113">
        <f>+LN(Prices!H1121/Prices!H1120)</f>
        <v>-2.983012766790865E-2</v>
      </c>
      <c r="I1124" s="113">
        <f>+LN(Prices!I1121/Prices!I1120)</f>
        <v>-2.3686913790917596E-2</v>
      </c>
      <c r="J1124" s="113">
        <f>+LN(Prices!J1121/Prices!J1120)</f>
        <v>-6.5346384383339465E-2</v>
      </c>
      <c r="K1124" s="114">
        <f>+LN(Prices!K1121/Prices!K1120)</f>
        <v>-3.9118518016918145E-2</v>
      </c>
      <c r="L1124" s="118">
        <f>+LN(Prices!L1121/Prices!L1120)</f>
        <v>-2.4744197158688235E-2</v>
      </c>
      <c r="M1124" s="118">
        <f t="array" ref="M1124">+MMULT(B1124:K1124,w)</f>
        <v>-2.815987857419187E-2</v>
      </c>
      <c r="P1124">
        <v>20080611</v>
      </c>
      <c r="Q1124" s="113">
        <v>-1.66E-2</v>
      </c>
      <c r="R1124" s="113">
        <v>-1.8E-3</v>
      </c>
      <c r="S1124" s="113">
        <v>2.0000000000000001E-4</v>
      </c>
    </row>
    <row r="1125" spans="1:19" x14ac:dyDescent="0.35">
      <c r="A1125" s="110">
        <v>39611</v>
      </c>
      <c r="B1125" s="112">
        <f>+LN(Prices!B1122/Prices!B1121)</f>
        <v>4.0468267999056236E-2</v>
      </c>
      <c r="C1125" s="113">
        <f>+LN(Prices!C1122/Prices!C1121)</f>
        <v>-4.2652888235124628E-2</v>
      </c>
      <c r="D1125" s="113">
        <f>+LN(Prices!D1122/Prices!D1121)</f>
        <v>-0.10599806748050568</v>
      </c>
      <c r="E1125" s="113">
        <f>+LN(Prices!E1122/Prices!E1121)</f>
        <v>-9.5615504580863677E-3</v>
      </c>
      <c r="F1125" s="113">
        <f>+LN(Prices!F1122/Prices!F1121)</f>
        <v>1.2012806799182655E-2</v>
      </c>
      <c r="G1125" s="113">
        <f>+LN(Prices!G1122/Prices!G1121)</f>
        <v>2.5474924320990903E-2</v>
      </c>
      <c r="H1125" s="113">
        <f>+LN(Prices!H1122/Prices!H1121)</f>
        <v>-1.4730110563091653E-2</v>
      </c>
      <c r="I1125" s="113">
        <f>+LN(Prices!I1122/Prices!I1121)</f>
        <v>5.6056255101411288E-2</v>
      </c>
      <c r="J1125" s="113">
        <f>+LN(Prices!J1122/Prices!J1121)</f>
        <v>2.5533302005164626E-2</v>
      </c>
      <c r="K1125" s="114">
        <f>+LN(Prices!K1122/Prices!K1121)</f>
        <v>1.0947174097515413E-2</v>
      </c>
      <c r="L1125" s="118">
        <f>+LN(Prices!L1122/Prices!L1121)</f>
        <v>-3.6376958838198799E-5</v>
      </c>
      <c r="M1125" s="118">
        <f t="array" ref="M1125">+MMULT(B1125:K1125,w)</f>
        <v>-2.4498864134871981E-4</v>
      </c>
      <c r="P1125">
        <v>20080612</v>
      </c>
      <c r="Q1125" s="113">
        <v>3.0999999999999999E-3</v>
      </c>
      <c r="R1125" s="113">
        <v>4.0000000000000002E-4</v>
      </c>
      <c r="S1125" s="113">
        <v>-1.8E-3</v>
      </c>
    </row>
    <row r="1126" spans="1:19" x14ac:dyDescent="0.35">
      <c r="A1126" s="110">
        <v>39612</v>
      </c>
      <c r="B1126" s="112">
        <f>+LN(Prices!B1123/Prices!B1122)</f>
        <v>2.8964641032186107E-2</v>
      </c>
      <c r="C1126" s="113">
        <f>+LN(Prices!C1123/Prices!C1122)</f>
        <v>-5.1490195850700839E-3</v>
      </c>
      <c r="D1126" s="113">
        <f>+LN(Prices!D1123/Prices!D1122)</f>
        <v>-2.1281131674940976E-3</v>
      </c>
      <c r="E1126" s="113">
        <f>+LN(Prices!E1123/Prices!E1122)</f>
        <v>3.4616225016266051E-2</v>
      </c>
      <c r="F1126" s="113">
        <f>+LN(Prices!F1123/Prices!F1122)</f>
        <v>1.5667035282954742E-2</v>
      </c>
      <c r="G1126" s="113">
        <f>+LN(Prices!G1123/Prices!G1122)</f>
        <v>3.8277644636470674E-2</v>
      </c>
      <c r="H1126" s="113">
        <f>+LN(Prices!H1123/Prices!H1122)</f>
        <v>3.8892359842171584E-2</v>
      </c>
      <c r="I1126" s="113">
        <f>+LN(Prices!I1123/Prices!I1122)</f>
        <v>2.0409974855262185E-2</v>
      </c>
      <c r="J1126" s="113">
        <f>+LN(Prices!J1123/Prices!J1122)</f>
        <v>5.1853361610255472E-2</v>
      </c>
      <c r="K1126" s="114">
        <f>+LN(Prices!K1123/Prices!K1122)</f>
        <v>2.7288413842423514E-2</v>
      </c>
      <c r="L1126" s="118">
        <f>+LN(Prices!L1123/Prices!L1122)</f>
        <v>2.1464629933308572E-2</v>
      </c>
      <c r="M1126" s="118">
        <f t="array" ref="M1126">+MMULT(B1126:K1126,w)</f>
        <v>2.4869252336542618E-2</v>
      </c>
      <c r="P1126">
        <v>20080613</v>
      </c>
      <c r="Q1126" s="113">
        <v>1.5600000000000001E-2</v>
      </c>
      <c r="R1126" s="113">
        <v>2.7000000000000001E-3</v>
      </c>
      <c r="S1126" s="113">
        <v>-3.4000000000000002E-3</v>
      </c>
    </row>
    <row r="1127" spans="1:19" x14ac:dyDescent="0.35">
      <c r="A1127" s="110">
        <v>39615</v>
      </c>
      <c r="B1127" s="112">
        <f>+LN(Prices!B1124/Prices!B1123)</f>
        <v>-4.8276457750596902E-3</v>
      </c>
      <c r="C1127" s="113">
        <f>+LN(Prices!C1124/Prices!C1123)</f>
        <v>2.5600541561970294E-2</v>
      </c>
      <c r="D1127" s="113">
        <f>+LN(Prices!D1124/Prices!D1123)</f>
        <v>2.9780919691984962E-3</v>
      </c>
      <c r="E1127" s="113">
        <f>+LN(Prices!E1124/Prices!E1123)</f>
        <v>1.3608799955370959E-2</v>
      </c>
      <c r="F1127" s="113">
        <f>+LN(Prices!F1124/Prices!F1123)</f>
        <v>-3.7968247243203605E-3</v>
      </c>
      <c r="G1127" s="113">
        <f>+LN(Prices!G1124/Prices!G1123)</f>
        <v>-9.3546051672202379E-3</v>
      </c>
      <c r="H1127" s="113">
        <f>+LN(Prices!H1124/Prices!H1123)</f>
        <v>3.1456562682614861E-2</v>
      </c>
      <c r="I1127" s="113">
        <f>+LN(Prices!I1124/Prices!I1123)</f>
        <v>-9.0432080523909514E-3</v>
      </c>
      <c r="J1127" s="113">
        <f>+LN(Prices!J1124/Prices!J1123)</f>
        <v>2.4952049613489749E-2</v>
      </c>
      <c r="K1127" s="114">
        <f>+LN(Prices!K1124/Prices!K1123)</f>
        <v>8.7890103977524212E-3</v>
      </c>
      <c r="L1127" s="118">
        <f>+LN(Prices!L1124/Prices!L1123)</f>
        <v>9.4918918463011738E-3</v>
      </c>
      <c r="M1127" s="118">
        <f t="array" ref="M1127">+MMULT(B1127:K1127,w)</f>
        <v>8.0362772461405555E-3</v>
      </c>
      <c r="P1127">
        <v>20080616</v>
      </c>
      <c r="Q1127" s="113">
        <v>1.5E-3</v>
      </c>
      <c r="R1127" s="113">
        <v>8.6E-3</v>
      </c>
      <c r="S1127" s="113">
        <v>-2.3E-3</v>
      </c>
    </row>
    <row r="1128" spans="1:19" x14ac:dyDescent="0.35">
      <c r="A1128" s="110">
        <v>39616</v>
      </c>
      <c r="B1128" s="112">
        <f>+LN(Prices!B1125/Prices!B1124)</f>
        <v>-4.5008708052119992E-3</v>
      </c>
      <c r="C1128" s="113">
        <f>+LN(Prices!C1125/Prices!C1124)</f>
        <v>2.5626994337694487E-2</v>
      </c>
      <c r="D1128" s="113">
        <f>+LN(Prices!D1125/Prices!D1124)</f>
        <v>-1.2395969798765337E-2</v>
      </c>
      <c r="E1128" s="113">
        <f>+LN(Prices!E1125/Prices!E1124)</f>
        <v>-1.8035218101136972E-2</v>
      </c>
      <c r="F1128" s="113">
        <f>+LN(Prices!F1125/Prices!F1124)</f>
        <v>-1.1486181924791365E-2</v>
      </c>
      <c r="G1128" s="113">
        <f>+LN(Prices!G1125/Prices!G1124)</f>
        <v>-1.9614675035500496E-2</v>
      </c>
      <c r="H1128" s="113">
        <f>+LN(Prices!H1125/Prices!H1124)</f>
        <v>1.5425094810236632E-2</v>
      </c>
      <c r="I1128" s="113">
        <f>+LN(Prices!I1125/Prices!I1124)</f>
        <v>-1.8539463326472046E-2</v>
      </c>
      <c r="J1128" s="113">
        <f>+LN(Prices!J1125/Prices!J1124)</f>
        <v>1.2961764614466762E-3</v>
      </c>
      <c r="K1128" s="114">
        <f>+LN(Prices!K1125/Prices!K1124)</f>
        <v>-1.232854707140601E-2</v>
      </c>
      <c r="L1128" s="118">
        <f>+LN(Prices!L1125/Prices!L1124)</f>
        <v>-6.0340087766734421E-3</v>
      </c>
      <c r="M1128" s="118">
        <f t="array" ref="M1128">+MMULT(B1128:K1128,w)</f>
        <v>-5.4552660453906429E-3</v>
      </c>
      <c r="P1128">
        <v>20080617</v>
      </c>
      <c r="Q1128" s="113">
        <v>-5.5000000000000005E-3</v>
      </c>
      <c r="R1128" s="113">
        <v>1.1999999999999999E-3</v>
      </c>
      <c r="S1128" s="113">
        <v>2.0000000000000001E-4</v>
      </c>
    </row>
    <row r="1129" spans="1:19" x14ac:dyDescent="0.35">
      <c r="A1129" s="110">
        <v>39617</v>
      </c>
      <c r="B1129" s="112">
        <f>+LN(Prices!B1126/Prices!B1125)</f>
        <v>-1.1877061938279239E-2</v>
      </c>
      <c r="C1129" s="113">
        <f>+LN(Prices!C1126/Prices!C1125)</f>
        <v>-1.4884596404974509E-2</v>
      </c>
      <c r="D1129" s="113">
        <f>+LN(Prices!D1126/Prices!D1125)</f>
        <v>-1.4731635567961188E-2</v>
      </c>
      <c r="E1129" s="113">
        <f>+LN(Prices!E1126/Prices!E1125)</f>
        <v>-4.004356683366031E-3</v>
      </c>
      <c r="F1129" s="113">
        <f>+LN(Prices!F1126/Prices!F1125)</f>
        <v>-2.6928165986417823E-2</v>
      </c>
      <c r="G1129" s="113">
        <f>+LN(Prices!G1126/Prices!G1125)</f>
        <v>-3.6438644206404761E-2</v>
      </c>
      <c r="H1129" s="113">
        <f>+LN(Prices!H1126/Prices!H1125)</f>
        <v>-5.4384084731429203E-3</v>
      </c>
      <c r="I1129" s="113">
        <f>+LN(Prices!I1126/Prices!I1125)</f>
        <v>9.6180355782781359E-3</v>
      </c>
      <c r="J1129" s="113">
        <f>+LN(Prices!J1126/Prices!J1125)</f>
        <v>-5.7310818016117995E-2</v>
      </c>
      <c r="K1129" s="114">
        <f>+LN(Prices!K1126/Prices!K1125)</f>
        <v>-1.3374883328451331E-2</v>
      </c>
      <c r="L1129" s="118">
        <f>+LN(Prices!L1126/Prices!L1125)</f>
        <v>-1.1070675157940276E-2</v>
      </c>
      <c r="M1129" s="118">
        <f t="array" ref="M1129">+MMULT(B1129:K1129,w)</f>
        <v>-1.753705350268377E-2</v>
      </c>
      <c r="P1129">
        <v>20080618</v>
      </c>
      <c r="Q1129" s="113">
        <v>-9.5999999999999992E-3</v>
      </c>
      <c r="R1129" s="113">
        <v>2.0999999999999999E-3</v>
      </c>
      <c r="S1129" s="113">
        <v>4.0999999999999995E-3</v>
      </c>
    </row>
    <row r="1130" spans="1:19" x14ac:dyDescent="0.35">
      <c r="A1130" s="110">
        <v>39618</v>
      </c>
      <c r="B1130" s="112">
        <f>+LN(Prices!B1127/Prices!B1126)</f>
        <v>1.637793274349118E-2</v>
      </c>
      <c r="C1130" s="113">
        <f>+LN(Prices!C1127/Prices!C1126)</f>
        <v>1.1959524848989683E-2</v>
      </c>
      <c r="D1130" s="113">
        <f>+LN(Prices!D1127/Prices!D1126)</f>
        <v>-7.8878586009523393E-3</v>
      </c>
      <c r="E1130" s="113">
        <f>+LN(Prices!E1127/Prices!E1126)</f>
        <v>1.1519508532563359E-2</v>
      </c>
      <c r="F1130" s="113">
        <f>+LN(Prices!F1127/Prices!F1126)</f>
        <v>9.4476663127781267E-3</v>
      </c>
      <c r="G1130" s="113">
        <f>+LN(Prices!G1127/Prices!G1126)</f>
        <v>6.1676576796267479E-2</v>
      </c>
      <c r="H1130" s="113">
        <f>+LN(Prices!H1127/Prices!H1126)</f>
        <v>2.0866568347819418E-2</v>
      </c>
      <c r="I1130" s="113">
        <f>+LN(Prices!I1127/Prices!I1126)</f>
        <v>2.533908754106317E-2</v>
      </c>
      <c r="J1130" s="113">
        <f>+LN(Prices!J1127/Prices!J1126)</f>
        <v>5.4719698779933925E-3</v>
      </c>
      <c r="K1130" s="114">
        <f>+LN(Prices!K1127/Prices!K1126)</f>
        <v>2.5265539297997373E-2</v>
      </c>
      <c r="L1130" s="118">
        <f>+LN(Prices!L1127/Prices!L1126)</f>
        <v>1.6061192428567853E-2</v>
      </c>
      <c r="M1130" s="118">
        <f t="array" ref="M1130">+MMULT(B1130:K1130,w)</f>
        <v>1.8003651569801084E-2</v>
      </c>
      <c r="P1130">
        <v>20080619</v>
      </c>
      <c r="Q1130" s="113">
        <v>3.4000000000000002E-3</v>
      </c>
      <c r="R1130" s="113">
        <v>5.1999999999999998E-3</v>
      </c>
      <c r="S1130" s="113">
        <v>-7.0999999999999995E-3</v>
      </c>
    </row>
    <row r="1131" spans="1:19" x14ac:dyDescent="0.35">
      <c r="A1131" s="110">
        <v>39619</v>
      </c>
      <c r="B1131" s="112">
        <f>+LN(Prices!B1128/Prices!B1127)</f>
        <v>-2.4494135151787017E-2</v>
      </c>
      <c r="C1131" s="113">
        <f>+LN(Prices!C1128/Prices!C1127)</f>
        <v>-3.1619038194518168E-2</v>
      </c>
      <c r="D1131" s="113">
        <f>+LN(Prices!D1128/Prices!D1127)</f>
        <v>-3.3097833297782098E-2</v>
      </c>
      <c r="E1131" s="113">
        <f>+LN(Prices!E1128/Prices!E1127)</f>
        <v>-2.6787631203348726E-2</v>
      </c>
      <c r="F1131" s="113">
        <f>+LN(Prices!F1128/Prices!F1127)</f>
        <v>-3.5091166465271904E-2</v>
      </c>
      <c r="G1131" s="113">
        <f>+LN(Prices!G1128/Prices!G1127)</f>
        <v>-2.2048137221762614E-2</v>
      </c>
      <c r="H1131" s="113">
        <f>+LN(Prices!H1128/Prices!H1127)</f>
        <v>-3.822429542950339E-2</v>
      </c>
      <c r="I1131" s="113">
        <f>+LN(Prices!I1128/Prices!I1127)</f>
        <v>-3.7014965956055051E-2</v>
      </c>
      <c r="J1131" s="113">
        <f>+LN(Prices!J1128/Prices!J1127)</f>
        <v>-4.7494959652841263E-2</v>
      </c>
      <c r="K1131" s="114">
        <f>+LN(Prices!K1128/Prices!K1127)</f>
        <v>-2.1230943717860998E-2</v>
      </c>
      <c r="L1131" s="118">
        <f>+LN(Prices!L1128/Prices!L1127)</f>
        <v>-2.7769050632530625E-2</v>
      </c>
      <c r="M1131" s="118">
        <f t="array" ref="M1131">+MMULT(B1131:K1131,w)</f>
        <v>-3.1710310629073125E-2</v>
      </c>
      <c r="P1131">
        <v>20080620</v>
      </c>
      <c r="Q1131" s="113">
        <v>-1.7899999999999999E-2</v>
      </c>
      <c r="R1131" s="113">
        <v>3.5999999999999999E-3</v>
      </c>
      <c r="S1131" s="113">
        <v>1.1000000000000001E-3</v>
      </c>
    </row>
    <row r="1132" spans="1:19" x14ac:dyDescent="0.35">
      <c r="A1132" s="110">
        <v>39622</v>
      </c>
      <c r="B1132" s="112">
        <f>+LN(Prices!B1129/Prices!B1128)</f>
        <v>-9.251037703640436E-3</v>
      </c>
      <c r="C1132" s="113">
        <f>+LN(Prices!C1129/Prices!C1128)</f>
        <v>-1.2112296347701092E-2</v>
      </c>
      <c r="D1132" s="113">
        <f>+LN(Prices!D1129/Prices!D1128)</f>
        <v>-2.4863159192643831E-2</v>
      </c>
      <c r="E1132" s="113">
        <f>+LN(Prices!E1129/Prices!E1128)</f>
        <v>-9.0205545882331433E-4</v>
      </c>
      <c r="F1132" s="113">
        <f>+LN(Prices!F1129/Prices!F1128)</f>
        <v>-3.6576958116020255E-3</v>
      </c>
      <c r="G1132" s="113">
        <f>+LN(Prices!G1129/Prices!G1128)</f>
        <v>-5.8695750800707706E-2</v>
      </c>
      <c r="H1132" s="113">
        <f>+LN(Prices!H1129/Prices!H1128)</f>
        <v>-5.1922480353560046E-3</v>
      </c>
      <c r="I1132" s="113">
        <f>+LN(Prices!I1129/Prices!I1128)</f>
        <v>-1.4946543416509722E-2</v>
      </c>
      <c r="J1132" s="113">
        <f>+LN(Prices!J1129/Prices!J1128)</f>
        <v>-6.5015506598558356E-2</v>
      </c>
      <c r="K1132" s="114">
        <f>+LN(Prices!K1129/Prices!K1128)</f>
        <v>-4.4748538823020142E-4</v>
      </c>
      <c r="L1132" s="118">
        <f>+LN(Prices!L1129/Prices!L1128)</f>
        <v>-7.8507314227002009E-3</v>
      </c>
      <c r="M1132" s="118">
        <f t="array" ref="M1132">+MMULT(B1132:K1132,w)</f>
        <v>-1.9508377875377271E-2</v>
      </c>
      <c r="P1132">
        <v>20080623</v>
      </c>
      <c r="Q1132" s="113">
        <v>-1.6000000000000001E-3</v>
      </c>
      <c r="R1132" s="113">
        <v>-6.3E-3</v>
      </c>
      <c r="S1132" s="113">
        <v>5.9999999999999995E-4</v>
      </c>
    </row>
    <row r="1133" spans="1:19" x14ac:dyDescent="0.35">
      <c r="A1133" s="110">
        <v>39623</v>
      </c>
      <c r="B1133" s="112">
        <f>+LN(Prices!B1130/Prices!B1129)</f>
        <v>-8.6183293939798272E-3</v>
      </c>
      <c r="C1133" s="113">
        <f>+LN(Prices!C1130/Prices!C1129)</f>
        <v>5.2266475221257938E-4</v>
      </c>
      <c r="D1133" s="113">
        <f>+LN(Prices!D1130/Prices!D1129)</f>
        <v>2.7134338910687783E-2</v>
      </c>
      <c r="E1133" s="113">
        <f>+LN(Prices!E1130/Prices!E1129)</f>
        <v>6.7670075207444313E-3</v>
      </c>
      <c r="F1133" s="113">
        <f>+LN(Prices!F1130/Prices!F1129)</f>
        <v>-2.8561423081521898E-3</v>
      </c>
      <c r="G1133" s="113">
        <f>+LN(Prices!G1130/Prices!G1129)</f>
        <v>-2.0816312127025827E-2</v>
      </c>
      <c r="H1133" s="113">
        <f>+LN(Prices!H1130/Prices!H1129)</f>
        <v>-1.2974233890015591E-2</v>
      </c>
      <c r="I1133" s="113">
        <f>+LN(Prices!I1130/Prices!I1129)</f>
        <v>-3.27411043575523E-2</v>
      </c>
      <c r="J1133" s="113">
        <f>+LN(Prices!J1130/Prices!J1129)</f>
        <v>-4.8484867265824176E-2</v>
      </c>
      <c r="K1133" s="114">
        <f>+LN(Prices!K1130/Prices!K1129)</f>
        <v>2.2354271935644539E-3</v>
      </c>
      <c r="L1133" s="118">
        <f>+LN(Prices!L1130/Prices!L1129)</f>
        <v>-5.014354044159456E-3</v>
      </c>
      <c r="M1133" s="118">
        <f t="array" ref="M1133">+MMULT(B1133:K1133,w)</f>
        <v>-8.9831550965340668E-3</v>
      </c>
      <c r="P1133">
        <v>20080624</v>
      </c>
      <c r="Q1133" s="113">
        <v>-5.4000000000000003E-3</v>
      </c>
      <c r="R1133" s="113">
        <v>-1.1200000000000002E-2</v>
      </c>
      <c r="S1133" s="113">
        <v>4.0000000000000002E-4</v>
      </c>
    </row>
    <row r="1134" spans="1:19" x14ac:dyDescent="0.35">
      <c r="A1134" s="110">
        <v>39624</v>
      </c>
      <c r="B1134" s="112">
        <f>+LN(Prices!B1131/Prices!B1130)</f>
        <v>2.2113563611607889E-2</v>
      </c>
      <c r="C1134" s="113">
        <f>+LN(Prices!C1131/Prices!C1130)</f>
        <v>2.3615062586186442E-2</v>
      </c>
      <c r="D1134" s="113">
        <f>+LN(Prices!D1131/Prices!D1130)</f>
        <v>-1.3620887463433626E-3</v>
      </c>
      <c r="E1134" s="113">
        <f>+LN(Prices!E1131/Prices!E1130)</f>
        <v>1.4296249928956208E-2</v>
      </c>
      <c r="F1134" s="113">
        <f>+LN(Prices!F1131/Prices!F1130)</f>
        <v>8.9478479292875012E-3</v>
      </c>
      <c r="G1134" s="113">
        <f>+LN(Prices!G1131/Prices!G1130)</f>
        <v>2.0478531343540701E-2</v>
      </c>
      <c r="H1134" s="113">
        <f>+LN(Prices!H1131/Prices!H1130)</f>
        <v>1.0864921115893801E-2</v>
      </c>
      <c r="I1134" s="113">
        <f>+LN(Prices!I1131/Prices!I1130)</f>
        <v>1.9050603637076082E-2</v>
      </c>
      <c r="J1134" s="113">
        <f>+LN(Prices!J1131/Prices!J1130)</f>
        <v>2.9994355868191616E-2</v>
      </c>
      <c r="K1134" s="114">
        <f>+LN(Prices!K1131/Prices!K1130)</f>
        <v>1.0650125068894378E-2</v>
      </c>
      <c r="L1134" s="118">
        <f>+LN(Prices!L1131/Prices!L1130)</f>
        <v>1.5697633156573534E-2</v>
      </c>
      <c r="M1134" s="118">
        <f t="array" ref="M1134">+MMULT(B1134:K1134,w)</f>
        <v>1.5864917234329125E-2</v>
      </c>
      <c r="P1134">
        <v>20080625</v>
      </c>
      <c r="Q1134" s="113">
        <v>6.4000000000000003E-3</v>
      </c>
      <c r="R1134" s="113">
        <v>3.4999999999999996E-3</v>
      </c>
      <c r="S1134" s="113">
        <v>-4.8999999999999998E-3</v>
      </c>
    </row>
    <row r="1135" spans="1:19" x14ac:dyDescent="0.35">
      <c r="A1135" s="110">
        <v>39625</v>
      </c>
      <c r="B1135" s="112">
        <f>+LN(Prices!B1132/Prices!B1131)</f>
        <v>-2.1390765209183538E-2</v>
      </c>
      <c r="C1135" s="113">
        <f>+LN(Prices!C1132/Prices!C1131)</f>
        <v>-5.2840776727182001E-2</v>
      </c>
      <c r="D1135" s="113">
        <f>+LN(Prices!D1132/Prices!D1131)</f>
        <v>-2.9508826207314098E-2</v>
      </c>
      <c r="E1135" s="113">
        <f>+LN(Prices!E1132/Prices!E1131)</f>
        <v>-5.1410186461232139E-2</v>
      </c>
      <c r="F1135" s="113">
        <f>+LN(Prices!F1132/Prices!F1131)</f>
        <v>-3.6277445045153608E-2</v>
      </c>
      <c r="G1135" s="113">
        <f>+LN(Prices!G1132/Prices!G1131)</f>
        <v>-2.8093659870792924E-2</v>
      </c>
      <c r="H1135" s="113">
        <f>+LN(Prices!H1132/Prices!H1131)</f>
        <v>-5.3708462021478151E-2</v>
      </c>
      <c r="I1135" s="113">
        <f>+LN(Prices!I1132/Prices!I1131)</f>
        <v>-4.4442094911656529E-2</v>
      </c>
      <c r="J1135" s="113">
        <f>+LN(Prices!J1132/Prices!J1131)</f>
        <v>-4.7779788301408013E-2</v>
      </c>
      <c r="K1135" s="114">
        <f>+LN(Prices!K1132/Prices!K1131)</f>
        <v>-4.7928917631623956E-2</v>
      </c>
      <c r="L1135" s="118">
        <f>+LN(Prices!L1132/Prices!L1131)</f>
        <v>-4.1423089030343196E-2</v>
      </c>
      <c r="M1135" s="118">
        <f t="array" ref="M1135">+MMULT(B1135:K1135,w)</f>
        <v>-4.1338092238702502E-2</v>
      </c>
      <c r="P1135">
        <v>20080626</v>
      </c>
      <c r="Q1135" s="113">
        <v>-2.8300000000000002E-2</v>
      </c>
      <c r="R1135" s="113">
        <v>5.1000000000000004E-3</v>
      </c>
      <c r="S1135" s="113">
        <v>2.0999999999999999E-3</v>
      </c>
    </row>
    <row r="1136" spans="1:19" x14ac:dyDescent="0.35">
      <c r="A1136" s="110">
        <v>39626</v>
      </c>
      <c r="B1136" s="112">
        <f>+LN(Prices!B1133/Prices!B1132)</f>
        <v>-4.3361603210670232E-3</v>
      </c>
      <c r="C1136" s="113">
        <f>+LN(Prices!C1133/Prices!C1132)</f>
        <v>1.0815525450153653E-2</v>
      </c>
      <c r="D1136" s="113">
        <f>+LN(Prices!D1133/Prices!D1132)</f>
        <v>-1.8735368477971305E-3</v>
      </c>
      <c r="E1136" s="113">
        <f>+LN(Prices!E1133/Prices!E1132)</f>
        <v>-6.0873896017720154E-3</v>
      </c>
      <c r="F1136" s="113">
        <f>+LN(Prices!F1133/Prices!F1132)</f>
        <v>-8.8575275013416162E-3</v>
      </c>
      <c r="G1136" s="113">
        <f>+LN(Prices!G1133/Prices!G1132)</f>
        <v>-7.3520129785424757E-2</v>
      </c>
      <c r="H1136" s="113">
        <f>+LN(Prices!H1133/Prices!H1132)</f>
        <v>-2.1728464803973509E-2</v>
      </c>
      <c r="I1136" s="113">
        <f>+LN(Prices!I1133/Prices!I1132)</f>
        <v>1.1899040267597848E-2</v>
      </c>
      <c r="J1136" s="113">
        <f>+LN(Prices!J1133/Prices!J1132)</f>
        <v>-2.9803530390581614E-2</v>
      </c>
      <c r="K1136" s="114">
        <f>+LN(Prices!K1133/Prices!K1132)</f>
        <v>-4.6405126453690059E-3</v>
      </c>
      <c r="L1136" s="118">
        <f>+LN(Prices!L1133/Prices!L1132)</f>
        <v>1.7784436509286067E-4</v>
      </c>
      <c r="M1136" s="118">
        <f t="array" ref="M1136">+MMULT(B1136:K1136,w)</f>
        <v>-1.2813268617957516E-2</v>
      </c>
      <c r="P1136">
        <v>20080627</v>
      </c>
      <c r="Q1136" s="113">
        <v>-3.7000000000000002E-3</v>
      </c>
      <c r="R1136" s="113">
        <v>2E-3</v>
      </c>
      <c r="S1136" s="113">
        <v>-3.7000000000000002E-3</v>
      </c>
    </row>
    <row r="1137" spans="1:19" x14ac:dyDescent="0.35">
      <c r="A1137" s="110">
        <v>39629</v>
      </c>
      <c r="B1137" s="112">
        <f>+LN(Prices!B1134/Prices!B1133)</f>
        <v>-4.3507822835525973E-3</v>
      </c>
      <c r="C1137" s="113">
        <f>+LN(Prices!C1134/Prices!C1133)</f>
        <v>-1.5700278889329948E-2</v>
      </c>
      <c r="D1137" s="113">
        <f>+LN(Prices!D1134/Prices!D1133)</f>
        <v>-3.191506879176665E-2</v>
      </c>
      <c r="E1137" s="113">
        <f>+LN(Prices!E1134/Prices!E1133)</f>
        <v>-1.371691119593362E-2</v>
      </c>
      <c r="F1137" s="113">
        <f>+LN(Prices!F1134/Prices!F1133)</f>
        <v>-1.493444380263427E-2</v>
      </c>
      <c r="G1137" s="113">
        <f>+LN(Prices!G1134/Prices!G1133)</f>
        <v>-2.5375343728386707E-2</v>
      </c>
      <c r="H1137" s="113">
        <f>+LN(Prices!H1134/Prices!H1133)</f>
        <v>-1.7974671380729654E-2</v>
      </c>
      <c r="I1137" s="113">
        <f>+LN(Prices!I1134/Prices!I1133)</f>
        <v>-2.8439954162953203E-2</v>
      </c>
      <c r="J1137" s="113">
        <f>+LN(Prices!J1134/Prices!J1133)</f>
        <v>-2.0374219195137423E-2</v>
      </c>
      <c r="K1137" s="114">
        <f>+LN(Prices!K1134/Prices!K1133)</f>
        <v>-4.6581306786558341E-4</v>
      </c>
      <c r="L1137" s="118">
        <f>+LN(Prices!L1134/Prices!L1133)</f>
        <v>-1.0089962958097817E-2</v>
      </c>
      <c r="M1137" s="118">
        <f t="array" ref="M1137">+MMULT(B1137:K1137,w)</f>
        <v>-1.7324748649828962E-2</v>
      </c>
      <c r="P1137">
        <v>20080630</v>
      </c>
      <c r="Q1137" s="113">
        <v>-7.000000000000001E-4</v>
      </c>
      <c r="R1137" s="113">
        <v>-1.24E-2</v>
      </c>
      <c r="S1137" s="113">
        <v>7.7000000000000002E-3</v>
      </c>
    </row>
    <row r="1138" spans="1:19" x14ac:dyDescent="0.35">
      <c r="A1138" s="110">
        <v>39630</v>
      </c>
      <c r="B1138" s="112">
        <f>+LN(Prices!B1135/Prices!B1134)</f>
        <v>-2.3538108563090462E-2</v>
      </c>
      <c r="C1138" s="113">
        <f>+LN(Prices!C1135/Prices!C1134)</f>
        <v>4.2330833671721781E-2</v>
      </c>
      <c r="D1138" s="113">
        <f>+LN(Prices!D1135/Prices!D1134)</f>
        <v>-2.2516859284333404E-2</v>
      </c>
      <c r="E1138" s="113">
        <f>+LN(Prices!E1135/Prices!E1134)</f>
        <v>1.46524228380242E-2</v>
      </c>
      <c r="F1138" s="113">
        <f>+LN(Prices!F1135/Prices!F1134)</f>
        <v>-4.7409343047963024E-3</v>
      </c>
      <c r="G1138" s="113">
        <f>+LN(Prices!G1135/Prices!G1134)</f>
        <v>3.8748499940244839E-2</v>
      </c>
      <c r="H1138" s="113">
        <f>+LN(Prices!H1135/Prices!H1134)</f>
        <v>3.946925845167119E-3</v>
      </c>
      <c r="I1138" s="113">
        <f>+LN(Prices!I1135/Prices!I1134)</f>
        <v>3.2158590108651706E-2</v>
      </c>
      <c r="J1138" s="113">
        <f>+LN(Prices!J1135/Prices!J1134)</f>
        <v>-3.1361455204051418E-2</v>
      </c>
      <c r="K1138" s="114">
        <f>+LN(Prices!K1135/Prices!K1134)</f>
        <v>4.1787987083785286E-3</v>
      </c>
      <c r="L1138" s="118">
        <f>+LN(Prices!L1135/Prices!L1134)</f>
        <v>1.3849618637318383E-2</v>
      </c>
      <c r="M1138" s="118">
        <f t="array" ref="M1138">+MMULT(B1138:K1138,w)</f>
        <v>5.3858713755916589E-3</v>
      </c>
      <c r="P1138">
        <v>20080701</v>
      </c>
      <c r="Q1138" s="113">
        <v>2.8999999999999998E-3</v>
      </c>
      <c r="R1138" s="113">
        <v>-3.3E-3</v>
      </c>
      <c r="S1138" s="113">
        <v>2.0000000000000001E-4</v>
      </c>
    </row>
    <row r="1139" spans="1:19" x14ac:dyDescent="0.35">
      <c r="A1139" s="110">
        <v>39631</v>
      </c>
      <c r="B1139" s="112">
        <f>+LN(Prices!B1136/Prices!B1135)</f>
        <v>-3.7543475358621493E-2</v>
      </c>
      <c r="C1139" s="113">
        <f>+LN(Prices!C1136/Prices!C1135)</f>
        <v>-3.7922980129797113E-2</v>
      </c>
      <c r="D1139" s="113">
        <f>+LN(Prices!D1136/Prices!D1135)</f>
        <v>3.3109158607278921E-2</v>
      </c>
      <c r="E1139" s="113">
        <f>+LN(Prices!E1136/Prices!E1135)</f>
        <v>-2.3259365011474298E-2</v>
      </c>
      <c r="F1139" s="113">
        <f>+LN(Prices!F1136/Prices!F1135)</f>
        <v>-1.3480844498334194E-2</v>
      </c>
      <c r="G1139" s="113">
        <f>+LN(Prices!G1136/Prices!G1135)</f>
        <v>5.5197932235979017E-3</v>
      </c>
      <c r="H1139" s="113">
        <f>+LN(Prices!H1136/Prices!H1135)</f>
        <v>-3.0058791382631584E-2</v>
      </c>
      <c r="I1139" s="113">
        <f>+LN(Prices!I1136/Prices!I1135)</f>
        <v>-1.6947749662301139E-2</v>
      </c>
      <c r="J1139" s="113">
        <f>+LN(Prices!J1136/Prices!J1135)</f>
        <v>-3.7876484290498329E-2</v>
      </c>
      <c r="K1139" s="114">
        <f>+LN(Prices!K1136/Prices!K1135)</f>
        <v>-3.0120832562601226E-2</v>
      </c>
      <c r="L1139" s="118">
        <f>+LN(Prices!L1136/Prices!L1135)</f>
        <v>-2.5313540706512254E-2</v>
      </c>
      <c r="M1139" s="118">
        <f t="array" ref="M1139">+MMULT(B1139:K1139,w)</f>
        <v>-1.8858157106538258E-2</v>
      </c>
      <c r="P1139">
        <v>20080702</v>
      </c>
      <c r="Q1139" s="113">
        <v>-0.02</v>
      </c>
      <c r="R1139" s="113">
        <v>-7.1999999999999998E-3</v>
      </c>
      <c r="S1139" s="113">
        <v>-2.2000000000000001E-3</v>
      </c>
    </row>
    <row r="1140" spans="1:19" x14ac:dyDescent="0.35">
      <c r="A1140" s="110">
        <v>39632</v>
      </c>
      <c r="B1140" s="112">
        <f>+LN(Prices!B1137/Prices!B1136)</f>
        <v>3.8572287116407076E-3</v>
      </c>
      <c r="C1140" s="113">
        <f>+LN(Prices!C1137/Prices!C1136)</f>
        <v>1.1469821987285864E-2</v>
      </c>
      <c r="D1140" s="113">
        <f>+LN(Prices!D1137/Prices!D1136)</f>
        <v>2.2259976660195722E-2</v>
      </c>
      <c r="E1140" s="113">
        <f>+LN(Prices!E1137/Prices!E1136)</f>
        <v>-4.3339541775618906E-3</v>
      </c>
      <c r="F1140" s="113">
        <f>+LN(Prices!F1137/Prices!F1136)</f>
        <v>1.2183090283214175E-2</v>
      </c>
      <c r="G1140" s="113">
        <f>+LN(Prices!G1137/Prices!G1136)</f>
        <v>1.1003118660082797E-3</v>
      </c>
      <c r="H1140" s="113">
        <f>+LN(Prices!H1137/Prices!H1136)</f>
        <v>7.808182447811709E-3</v>
      </c>
      <c r="I1140" s="113">
        <f>+LN(Prices!I1137/Prices!I1136)</f>
        <v>0</v>
      </c>
      <c r="J1140" s="113">
        <f>+LN(Prices!J1137/Prices!J1136)</f>
        <v>-2.6072240309775244E-2</v>
      </c>
      <c r="K1140" s="114">
        <f>+LN(Prices!K1137/Prices!K1136)</f>
        <v>-1.2982604087811505E-2</v>
      </c>
      <c r="L1140" s="118">
        <f>+LN(Prices!L1137/Prices!L1136)</f>
        <v>1.1011699942289813E-4</v>
      </c>
      <c r="M1140" s="118">
        <f t="array" ref="M1140">+MMULT(B1140:K1140,w)</f>
        <v>1.528981338100782E-3</v>
      </c>
      <c r="P1140">
        <v>20080703</v>
      </c>
      <c r="Q1140" s="113">
        <v>-1.5E-3</v>
      </c>
      <c r="R1140" s="113">
        <v>-7.3000000000000001E-3</v>
      </c>
      <c r="S1140" s="113">
        <v>-8.9999999999999998E-4</v>
      </c>
    </row>
    <row r="1141" spans="1:19" x14ac:dyDescent="0.35">
      <c r="A1141" s="110">
        <v>39636</v>
      </c>
      <c r="B1141" s="112">
        <f>+LN(Prices!B1138/Prices!B1137)</f>
        <v>1.9253016202728714E-3</v>
      </c>
      <c r="C1141" s="113">
        <f>+LN(Prices!C1138/Prices!C1137)</f>
        <v>2.9196540195756918E-2</v>
      </c>
      <c r="D1141" s="113">
        <f>+LN(Prices!D1138/Prices!D1137)</f>
        <v>0.1132450417955998</v>
      </c>
      <c r="E1141" s="113">
        <f>+LN(Prices!E1138/Prices!E1137)</f>
        <v>1.7219245645404304E-2</v>
      </c>
      <c r="F1141" s="113">
        <f>+LN(Prices!F1138/Prices!F1137)</f>
        <v>-2.4074548395545972E-2</v>
      </c>
      <c r="G1141" s="113">
        <f>+LN(Prices!G1138/Prices!G1137)</f>
        <v>3.4939624617188463E-2</v>
      </c>
      <c r="H1141" s="113">
        <f>+LN(Prices!H1138/Prices!H1137)</f>
        <v>6.7825022967310383E-3</v>
      </c>
      <c r="I1141" s="113">
        <f>+LN(Prices!I1138/Prices!I1137)</f>
        <v>6.8563582414101114E-3</v>
      </c>
      <c r="J1141" s="113">
        <f>+LN(Prices!J1138/Prices!J1137)</f>
        <v>1.4981553615616894E-2</v>
      </c>
      <c r="K1141" s="114">
        <f>+LN(Prices!K1138/Prices!K1137)</f>
        <v>2.4191464748519681E-3</v>
      </c>
      <c r="L1141" s="118">
        <f>+LN(Prices!L1138/Prices!L1137)</f>
        <v>5.8079695992697394E-3</v>
      </c>
      <c r="M1141" s="118">
        <f t="array" ref="M1141">+MMULT(B1141:K1141,w)</f>
        <v>2.0349076610728645E-2</v>
      </c>
      <c r="P1141">
        <v>20080707</v>
      </c>
      <c r="Q1141" s="113">
        <v>-8.1000000000000013E-3</v>
      </c>
      <c r="R1141" s="113">
        <v>0</v>
      </c>
      <c r="S1141" s="113">
        <v>-9.5999999999999992E-3</v>
      </c>
    </row>
    <row r="1142" spans="1:19" x14ac:dyDescent="0.35">
      <c r="A1142" s="110">
        <v>39637</v>
      </c>
      <c r="B1142" s="112">
        <f>+LN(Prices!B1139/Prices!B1138)</f>
        <v>-6.9385238329499124E-3</v>
      </c>
      <c r="C1142" s="113">
        <f>+LN(Prices!C1139/Prices!C1138)</f>
        <v>2.4751129672226389E-2</v>
      </c>
      <c r="D1142" s="113">
        <f>+LN(Prices!D1139/Prices!D1138)</f>
        <v>3.0074357195085669E-2</v>
      </c>
      <c r="E1142" s="113">
        <f>+LN(Prices!E1139/Prices!E1138)</f>
        <v>2.2964977009089355E-2</v>
      </c>
      <c r="F1142" s="113">
        <f>+LN(Prices!F1139/Prices!F1138)</f>
        <v>1.3641013380786268E-2</v>
      </c>
      <c r="G1142" s="113">
        <f>+LN(Prices!G1139/Prices!G1138)</f>
        <v>5.647738273646662E-3</v>
      </c>
      <c r="H1142" s="113">
        <f>+LN(Prices!H1139/Prices!H1138)</f>
        <v>3.4572683385182976E-2</v>
      </c>
      <c r="I1142" s="113">
        <f>+LN(Prices!I1139/Prices!I1138)</f>
        <v>4.7153050212685822E-2</v>
      </c>
      <c r="J1142" s="113">
        <f>+LN(Prices!J1139/Prices!J1138)</f>
        <v>2.7499441360550526E-2</v>
      </c>
      <c r="K1142" s="114">
        <f>+LN(Prices!K1139/Prices!K1138)</f>
        <v>1.0085176581265684E-2</v>
      </c>
      <c r="L1142" s="118">
        <f>+LN(Prices!L1139/Prices!L1138)</f>
        <v>2.3985726201699496E-2</v>
      </c>
      <c r="M1142" s="118">
        <f t="array" ref="M1142">+MMULT(B1142:K1142,w)</f>
        <v>2.0945104323756944E-2</v>
      </c>
      <c r="P1142">
        <v>20080708</v>
      </c>
      <c r="Q1142" s="113">
        <v>1.84E-2</v>
      </c>
      <c r="R1142" s="113">
        <v>1.3600000000000001E-2</v>
      </c>
      <c r="S1142" s="113">
        <v>1.7500000000000002E-2</v>
      </c>
    </row>
    <row r="1143" spans="1:19" x14ac:dyDescent="0.35">
      <c r="A1143" s="110">
        <v>39638</v>
      </c>
      <c r="B1143" s="112">
        <f>+LN(Prices!B1140/Prices!B1139)</f>
        <v>-2.4278341289808079E-2</v>
      </c>
      <c r="C1143" s="113">
        <f>+LN(Prices!C1140/Prices!C1139)</f>
        <v>-2.9962404028020518E-2</v>
      </c>
      <c r="D1143" s="113">
        <f>+LN(Prices!D1140/Prices!D1139)</f>
        <v>-3.3845574738164942E-2</v>
      </c>
      <c r="E1143" s="113">
        <f>+LN(Prices!E1140/Prices!E1139)</f>
        <v>-2.202059786814109E-2</v>
      </c>
      <c r="F1143" s="113">
        <f>+LN(Prices!F1140/Prices!F1139)</f>
        <v>-5.8496033581208813E-2</v>
      </c>
      <c r="G1143" s="113">
        <f>+LN(Prices!G1140/Prices!G1139)</f>
        <v>7.3645782622082951E-3</v>
      </c>
      <c r="H1143" s="113">
        <f>+LN(Prices!H1140/Prices!H1139)</f>
        <v>-6.0849527169713827E-2</v>
      </c>
      <c r="I1143" s="113">
        <f>+LN(Prices!I1140/Prices!I1139)</f>
        <v>-2.0611669782398385E-2</v>
      </c>
      <c r="J1143" s="113">
        <f>+LN(Prices!J1140/Prices!J1139)</f>
        <v>-8.8821332234869321E-2</v>
      </c>
      <c r="K1143" s="114">
        <f>+LN(Prices!K1140/Prices!K1139)</f>
        <v>-5.4520126071522353E-2</v>
      </c>
      <c r="L1143" s="118">
        <f>+LN(Prices!L1140/Prices!L1139)</f>
        <v>-2.8236838577062925E-2</v>
      </c>
      <c r="M1143" s="118">
        <f t="array" ref="M1143">+MMULT(B1143:K1143,w)</f>
        <v>-3.8604102850163906E-2</v>
      </c>
      <c r="P1143">
        <v>20080709</v>
      </c>
      <c r="Q1143" s="113">
        <v>-2.06E-2</v>
      </c>
      <c r="R1143" s="113">
        <v>-2.5999999999999999E-3</v>
      </c>
      <c r="S1143" s="113">
        <v>-9.7000000000000003E-3</v>
      </c>
    </row>
    <row r="1144" spans="1:19" x14ac:dyDescent="0.35">
      <c r="A1144" s="110">
        <v>39639</v>
      </c>
      <c r="B1144" s="112">
        <f>+LN(Prices!B1141/Prices!B1140)</f>
        <v>8.6807386009028695E-3</v>
      </c>
      <c r="C1144" s="113">
        <f>+LN(Prices!C1141/Prices!C1140)</f>
        <v>1.3567408547024585E-2</v>
      </c>
      <c r="D1144" s="113">
        <f>+LN(Prices!D1141/Prices!D1140)</f>
        <v>-1.3525142777040783E-2</v>
      </c>
      <c r="E1144" s="113">
        <f>+LN(Prices!E1141/Prices!E1140)</f>
        <v>8.49418276059297E-3</v>
      </c>
      <c r="F1144" s="113">
        <f>+LN(Prices!F1141/Prices!F1140)</f>
        <v>2.5165214123218187E-2</v>
      </c>
      <c r="G1144" s="113">
        <f>+LN(Prices!G1141/Prices!G1140)</f>
        <v>-2.7272807755011827E-2</v>
      </c>
      <c r="H1144" s="113">
        <f>+LN(Prices!H1141/Prices!H1140)</f>
        <v>2.8320589257534976E-4</v>
      </c>
      <c r="I1144" s="113">
        <f>+LN(Prices!I1141/Prices!I1140)</f>
        <v>3.3566126752778223E-2</v>
      </c>
      <c r="J1144" s="113">
        <f>+LN(Prices!J1141/Prices!J1140)</f>
        <v>-1.9960742562537943E-2</v>
      </c>
      <c r="K1144" s="114">
        <f>+LN(Prices!K1141/Prices!K1140)</f>
        <v>4.0076263347227789E-2</v>
      </c>
      <c r="L1144" s="118">
        <f>+LN(Prices!L1141/Prices!L1140)</f>
        <v>1.1145998547382201E-2</v>
      </c>
      <c r="M1144" s="118">
        <f t="array" ref="M1144">+MMULT(B1144:K1144,w)</f>
        <v>6.9074446929729433E-3</v>
      </c>
      <c r="P1144">
        <v>20080710</v>
      </c>
      <c r="Q1144" s="113">
        <v>6.5000000000000006E-3</v>
      </c>
      <c r="R1144" s="113">
        <v>-2.7000000000000001E-3</v>
      </c>
      <c r="S1144" s="113">
        <v>-8.0000000000000002E-3</v>
      </c>
    </row>
    <row r="1145" spans="1:19" x14ac:dyDescent="0.35">
      <c r="A1145" s="110">
        <v>39640</v>
      </c>
      <c r="B1145" s="112">
        <f>+LN(Prices!B1142/Prices!B1141)</f>
        <v>-7.8909922542426108E-3</v>
      </c>
      <c r="C1145" s="113">
        <f>+LN(Prices!C1142/Prices!C1141)</f>
        <v>-2.3197497718244055E-2</v>
      </c>
      <c r="D1145" s="113">
        <f>+LN(Prices!D1142/Prices!D1141)</f>
        <v>2.9742957979264619E-3</v>
      </c>
      <c r="E1145" s="113">
        <f>+LN(Prices!E1142/Prices!E1141)</f>
        <v>-1.5621496594787291E-2</v>
      </c>
      <c r="F1145" s="113">
        <f>+LN(Prices!F1142/Prices!F1141)</f>
        <v>-1.4106617700583255E-2</v>
      </c>
      <c r="G1145" s="113">
        <f>+LN(Prices!G1142/Prices!G1141)</f>
        <v>-2.3248413578138172E-2</v>
      </c>
      <c r="H1145" s="113">
        <f>+LN(Prices!H1142/Prices!H1141)</f>
        <v>-3.0037466974367912E-2</v>
      </c>
      <c r="I1145" s="113">
        <f>+LN(Prices!I1142/Prices!I1141)</f>
        <v>3.3146075053657651E-3</v>
      </c>
      <c r="J1145" s="113">
        <f>+LN(Prices!J1142/Prices!J1141)</f>
        <v>-2.4491020008295755E-2</v>
      </c>
      <c r="K1145" s="114">
        <f>+LN(Prices!K1142/Prices!K1141)</f>
        <v>9.7024006078020458E-4</v>
      </c>
      <c r="L1145" s="118">
        <f>+LN(Prices!L1142/Prices!L1141)</f>
        <v>-1.5718933685614295E-2</v>
      </c>
      <c r="M1145" s="118">
        <f t="array" ref="M1145">+MMULT(B1145:K1145,w)</f>
        <v>-1.3133436146458661E-2</v>
      </c>
      <c r="P1145">
        <v>20080711</v>
      </c>
      <c r="Q1145" s="113">
        <v>-8.8000000000000005E-3</v>
      </c>
      <c r="R1145" s="113">
        <v>1.3100000000000001E-2</v>
      </c>
      <c r="S1145" s="113">
        <v>-8.6999999999999994E-3</v>
      </c>
    </row>
    <row r="1146" spans="1:19" x14ac:dyDescent="0.35">
      <c r="A1146" s="110">
        <v>39643</v>
      </c>
      <c r="B1146" s="112">
        <f>+LN(Prices!B1143/Prices!B1142)</f>
        <v>-3.9643078560986766E-3</v>
      </c>
      <c r="C1146" s="113">
        <f>+LN(Prices!C1143/Prices!C1142)</f>
        <v>7.5074757848933036E-3</v>
      </c>
      <c r="D1146" s="113">
        <f>+LN(Prices!D1143/Prices!D1142)</f>
        <v>-4.3353126118595417E-2</v>
      </c>
      <c r="E1146" s="113">
        <f>+LN(Prices!E1143/Prices!E1142)</f>
        <v>-2.4636528772462279E-2</v>
      </c>
      <c r="F1146" s="113">
        <f>+LN(Prices!F1143/Prices!F1142)</f>
        <v>-2.4116781466176126E-2</v>
      </c>
      <c r="G1146" s="113">
        <f>+LN(Prices!G1143/Prices!G1142)</f>
        <v>2.1811115450718538E-2</v>
      </c>
      <c r="H1146" s="113">
        <f>+LN(Prices!H1143/Prices!H1142)</f>
        <v>-3.3529323888100704E-2</v>
      </c>
      <c r="I1146" s="113">
        <f>+LN(Prices!I1143/Prices!I1142)</f>
        <v>-1.0188938817380764E-2</v>
      </c>
      <c r="J1146" s="113">
        <f>+LN(Prices!J1143/Prices!J1142)</f>
        <v>-4.1407926660312769E-3</v>
      </c>
      <c r="K1146" s="114">
        <f>+LN(Prices!K1143/Prices!K1142)</f>
        <v>-8.2711667603775612E-3</v>
      </c>
      <c r="L1146" s="118">
        <f>+LN(Prices!L1143/Prices!L1142)</f>
        <v>-7.1212938560057592E-3</v>
      </c>
      <c r="M1146" s="118">
        <f t="array" ref="M1146">+MMULT(B1146:K1146,w)</f>
        <v>-1.2288237510961099E-2</v>
      </c>
      <c r="P1146">
        <v>20080714</v>
      </c>
      <c r="Q1146" s="113">
        <v>-9.300000000000001E-3</v>
      </c>
      <c r="R1146" s="113">
        <v>-4.0999999999999995E-3</v>
      </c>
      <c r="S1146" s="113">
        <v>-1.9199999999999998E-2</v>
      </c>
    </row>
    <row r="1147" spans="1:19" x14ac:dyDescent="0.35">
      <c r="A1147" s="110">
        <v>39644</v>
      </c>
      <c r="B1147" s="112">
        <f>+LN(Prices!B1144/Prices!B1143)</f>
        <v>3.8989011901954626E-2</v>
      </c>
      <c r="C1147" s="113">
        <f>+LN(Prices!C1144/Prices!C1143)</f>
        <v>-2.4687427418629334E-2</v>
      </c>
      <c r="D1147" s="113">
        <f>+LN(Prices!D1144/Prices!D1143)</f>
        <v>-4.6709919101201862E-2</v>
      </c>
      <c r="E1147" s="113">
        <f>+LN(Prices!E1144/Prices!E1143)</f>
        <v>-9.8282035038851252E-3</v>
      </c>
      <c r="F1147" s="113">
        <f>+LN(Prices!F1144/Prices!F1143)</f>
        <v>-1.2282667749818548E-2</v>
      </c>
      <c r="G1147" s="113">
        <f>+LN(Prices!G1144/Prices!G1143)</f>
        <v>-3.6023093709864002E-3</v>
      </c>
      <c r="H1147" s="113">
        <f>+LN(Prices!H1144/Prices!H1143)</f>
        <v>1.1252087811504096E-2</v>
      </c>
      <c r="I1147" s="113">
        <f>+LN(Prices!I1144/Prices!I1143)</f>
        <v>-1.9846005817654163E-2</v>
      </c>
      <c r="J1147" s="113">
        <f>+LN(Prices!J1144/Prices!J1143)</f>
        <v>-2.0965128465045078E-2</v>
      </c>
      <c r="K1147" s="114">
        <f>+LN(Prices!K1144/Prices!K1143)</f>
        <v>1.1659612842626248E-2</v>
      </c>
      <c r="L1147" s="118">
        <f>+LN(Prices!L1144/Prices!L1143)</f>
        <v>1.7795672361893211E-4</v>
      </c>
      <c r="M1147" s="118">
        <f t="array" ref="M1147">+MMULT(B1147:K1147,w)</f>
        <v>-7.6020948871135521E-3</v>
      </c>
      <c r="P1147">
        <v>20080715</v>
      </c>
      <c r="Q1147" s="113">
        <v>-9.5999999999999992E-3</v>
      </c>
      <c r="R1147" s="113">
        <v>1.1200000000000002E-2</v>
      </c>
      <c r="S1147" s="113">
        <v>-1.0800000000000001E-2</v>
      </c>
    </row>
    <row r="1148" spans="1:19" x14ac:dyDescent="0.35">
      <c r="A1148" s="110">
        <v>39645</v>
      </c>
      <c r="B1148" s="112">
        <f>+LN(Prices!B1145/Prices!B1144)</f>
        <v>4.1572855948455938E-2</v>
      </c>
      <c r="C1148" s="113">
        <f>+LN(Prices!C1145/Prices!C1144)</f>
        <v>1.85139130784805E-2</v>
      </c>
      <c r="D1148" s="113">
        <f>+LN(Prices!D1145/Prices!D1144)</f>
        <v>4.2714353297247896E-2</v>
      </c>
      <c r="E1148" s="113">
        <f>+LN(Prices!E1145/Prices!E1144)</f>
        <v>9.3383069653909644E-3</v>
      </c>
      <c r="F1148" s="113">
        <f>+LN(Prices!F1145/Prices!F1144)</f>
        <v>2.8446858177743903E-3</v>
      </c>
      <c r="G1148" s="113">
        <f>+LN(Prices!G1145/Prices!G1144)</f>
        <v>1.4332026043553461E-2</v>
      </c>
      <c r="H1148" s="113">
        <f>+LN(Prices!H1145/Prices!H1144)</f>
        <v>6.9301143624077952E-2</v>
      </c>
      <c r="I1148" s="113">
        <f>+LN(Prices!I1145/Prices!I1144)</f>
        <v>1.7047428257995015E-3</v>
      </c>
      <c r="J1148" s="113">
        <f>+LN(Prices!J1145/Prices!J1144)</f>
        <v>6.9557683701910192E-2</v>
      </c>
      <c r="K1148" s="114">
        <f>+LN(Prices!K1145/Prices!K1144)</f>
        <v>9.6066666873616154E-3</v>
      </c>
      <c r="L1148" s="118">
        <f>+LN(Prices!L1145/Prices!L1144)</f>
        <v>2.4997045894200088E-2</v>
      </c>
      <c r="M1148" s="118">
        <f t="array" ref="M1148">+MMULT(B1148:K1148,w)</f>
        <v>2.7948637799005242E-2</v>
      </c>
      <c r="P1148">
        <v>20080716</v>
      </c>
      <c r="Q1148" s="113">
        <v>2.52E-2</v>
      </c>
      <c r="R1148" s="113">
        <v>8.1000000000000013E-3</v>
      </c>
      <c r="S1148" s="113">
        <v>3.2799999999999996E-2</v>
      </c>
    </row>
    <row r="1149" spans="1:19" x14ac:dyDescent="0.35">
      <c r="A1149" s="110">
        <v>39646</v>
      </c>
      <c r="B1149" s="112">
        <f>+LN(Prices!B1146/Prices!B1145)</f>
        <v>9.4908362597354579E-3</v>
      </c>
      <c r="C1149" s="113">
        <f>+LN(Prices!C1146/Prices!C1145)</f>
        <v>-5.8048186097977659E-3</v>
      </c>
      <c r="D1149" s="113">
        <f>+LN(Prices!D1146/Prices!D1145)</f>
        <v>-1.7809443709946974E-3</v>
      </c>
      <c r="E1149" s="113">
        <f>+LN(Prices!E1146/Prices!E1145)</f>
        <v>2.0341449749123056E-2</v>
      </c>
      <c r="F1149" s="113">
        <f>+LN(Prices!F1146/Prices!F1145)</f>
        <v>1.9709757553869174E-2</v>
      </c>
      <c r="G1149" s="113">
        <f>+LN(Prices!G1146/Prices!G1145)</f>
        <v>-1.1809047592242695E-2</v>
      </c>
      <c r="H1149" s="113">
        <f>+LN(Prices!H1146/Prices!H1145)</f>
        <v>3.7513069347239266E-3</v>
      </c>
      <c r="I1149" s="113">
        <f>+LN(Prices!I1146/Prices!I1145)</f>
        <v>-3.069130121541749E-2</v>
      </c>
      <c r="J1149" s="113">
        <f>+LN(Prices!J1146/Prices!J1145)</f>
        <v>4.6340337258701923E-2</v>
      </c>
      <c r="K1149" s="114">
        <f>+LN(Prices!K1146/Prices!K1145)</f>
        <v>5.0360428168456629E-2</v>
      </c>
      <c r="L1149" s="118">
        <f>+LN(Prices!L1146/Prices!L1145)</f>
        <v>5.1929341490058074E-3</v>
      </c>
      <c r="M1149" s="118">
        <f t="array" ref="M1149">+MMULT(B1149:K1149,w)</f>
        <v>9.9908004136157521E-3</v>
      </c>
      <c r="P1149">
        <v>20080717</v>
      </c>
      <c r="Q1149" s="113">
        <v>1.1299999999999999E-2</v>
      </c>
      <c r="R1149" s="113">
        <v>5.1999999999999998E-3</v>
      </c>
      <c r="S1149" s="113">
        <v>3.0499999999999999E-2</v>
      </c>
    </row>
    <row r="1150" spans="1:19" x14ac:dyDescent="0.35">
      <c r="A1150" s="110">
        <v>39647</v>
      </c>
      <c r="B1150" s="112">
        <f>+LN(Prices!B1147/Prices!B1146)</f>
        <v>-6.2214321644713182E-2</v>
      </c>
      <c r="C1150" s="113">
        <f>+LN(Prices!C1147/Prices!C1146)</f>
        <v>-3.9535537141081885E-2</v>
      </c>
      <c r="D1150" s="113">
        <f>+LN(Prices!D1147/Prices!D1146)</f>
        <v>4.4553353376755014E-4</v>
      </c>
      <c r="E1150" s="113">
        <f>+LN(Prices!E1147/Prices!E1146)</f>
        <v>1.5223055391490515E-2</v>
      </c>
      <c r="F1150" s="113">
        <f>+LN(Prices!F1147/Prices!F1146)</f>
        <v>6.4862129406799826E-3</v>
      </c>
      <c r="G1150" s="113">
        <f>+LN(Prices!G1147/Prices!G1146)</f>
        <v>-2.4782609440542485E-2</v>
      </c>
      <c r="H1150" s="113">
        <f>+LN(Prices!H1147/Prices!H1146)</f>
        <v>-4.2348606432867864E-2</v>
      </c>
      <c r="I1150" s="113">
        <f>+LN(Prices!I1147/Prices!I1146)</f>
        <v>-8.1545684918048165E-3</v>
      </c>
      <c r="J1150" s="113">
        <f>+LN(Prices!J1147/Prices!J1146)</f>
        <v>-0.13083960095881106</v>
      </c>
      <c r="K1150" s="114">
        <f>+LN(Prices!K1147/Prices!K1146)</f>
        <v>4.5408501567073553E-3</v>
      </c>
      <c r="L1150" s="118">
        <f>+LN(Prices!L1147/Prices!L1146)</f>
        <v>-1.6449904483534446E-2</v>
      </c>
      <c r="M1150" s="118">
        <f t="array" ref="M1150">+MMULT(B1150:K1150,w)</f>
        <v>-2.8117959208717593E-2</v>
      </c>
      <c r="P1150">
        <v>20080718</v>
      </c>
      <c r="Q1150" s="113">
        <v>-8.0000000000000004E-4</v>
      </c>
      <c r="R1150" s="113">
        <v>-6.9999999999999993E-3</v>
      </c>
      <c r="S1150" s="113">
        <v>1.01E-2</v>
      </c>
    </row>
    <row r="1151" spans="1:19" x14ac:dyDescent="0.35">
      <c r="A1151" s="110">
        <v>39650</v>
      </c>
      <c r="B1151" s="112">
        <f>+LN(Prices!B1148/Prices!B1147)</f>
        <v>-8.5425069478993667E-3</v>
      </c>
      <c r="C1151" s="113">
        <f>+LN(Prices!C1148/Prices!C1147)</f>
        <v>6.8795030664284378E-3</v>
      </c>
      <c r="D1151" s="113">
        <f>+LN(Prices!D1148/Prices!D1147)</f>
        <v>-3.5361798639995459E-2</v>
      </c>
      <c r="E1151" s="113">
        <f>+LN(Prices!E1148/Prices!E1147)</f>
        <v>-4.2551451364110536E-3</v>
      </c>
      <c r="F1151" s="113">
        <f>+LN(Prices!F1148/Prices!F1147)</f>
        <v>8.2773546913391827E-3</v>
      </c>
      <c r="G1151" s="113">
        <f>+LN(Prices!G1148/Prices!G1147)</f>
        <v>9.1828009823349821E-3</v>
      </c>
      <c r="H1151" s="113">
        <f>+LN(Prices!H1148/Prices!H1147)</f>
        <v>-9.3023926623135612E-3</v>
      </c>
      <c r="I1151" s="113">
        <f>+LN(Prices!I1148/Prices!I1147)</f>
        <v>1.9907368356267981E-3</v>
      </c>
      <c r="J1151" s="113">
        <f>+LN(Prices!J1148/Prices!J1147)</f>
        <v>-1.2987195526811303E-2</v>
      </c>
      <c r="K1151" s="114">
        <f>+LN(Prices!K1148/Prices!K1147)</f>
        <v>0</v>
      </c>
      <c r="L1151" s="118">
        <f>+LN(Prices!L1148/Prices!L1147)</f>
        <v>-1.9050291378374302E-3</v>
      </c>
      <c r="M1151" s="118">
        <f t="array" ref="M1151">+MMULT(B1151:K1151,w)</f>
        <v>-4.4118643337701345E-3</v>
      </c>
      <c r="P1151">
        <v>20080721</v>
      </c>
      <c r="Q1151" s="113">
        <v>1.6000000000000001E-3</v>
      </c>
      <c r="R1151" s="113">
        <v>1.7000000000000001E-3</v>
      </c>
      <c r="S1151" s="113">
        <v>-2.8000000000000004E-3</v>
      </c>
    </row>
    <row r="1152" spans="1:19" x14ac:dyDescent="0.35">
      <c r="A1152" s="110">
        <v>39651</v>
      </c>
      <c r="B1152" s="112">
        <f>+LN(Prices!B1149/Prices!B1148)</f>
        <v>6.2183074550413503E-3</v>
      </c>
      <c r="C1152" s="113">
        <f>+LN(Prices!C1149/Prices!C1148)</f>
        <v>-2.6010662174379424E-2</v>
      </c>
      <c r="D1152" s="113">
        <f>+LN(Prices!D1149/Prices!D1148)</f>
        <v>-1.2537893520462024E-2</v>
      </c>
      <c r="E1152" s="113">
        <f>+LN(Prices!E1149/Prices!E1148)</f>
        <v>2.3428999407716644E-2</v>
      </c>
      <c r="F1152" s="113">
        <f>+LN(Prices!F1149/Prices!F1148)</f>
        <v>2.7406268484964748E-3</v>
      </c>
      <c r="G1152" s="113">
        <f>+LN(Prices!G1149/Prices!G1148)</f>
        <v>-4.7645316446702536E-3</v>
      </c>
      <c r="H1152" s="113">
        <f>+LN(Prices!H1149/Prices!H1148)</f>
        <v>-7.4753004749398824E-3</v>
      </c>
      <c r="I1152" s="113">
        <f>+LN(Prices!I1149/Prices!I1148)</f>
        <v>-2.6406182777530974E-2</v>
      </c>
      <c r="J1152" s="113">
        <f>+LN(Prices!J1149/Prices!J1148)</f>
        <v>-4.000533461369913E-2</v>
      </c>
      <c r="K1152" s="114">
        <f>+LN(Prices!K1149/Prices!K1148)</f>
        <v>0</v>
      </c>
      <c r="L1152" s="118">
        <f>+LN(Prices!L1149/Prices!L1148)</f>
        <v>1.0215908044562347E-3</v>
      </c>
      <c r="M1152" s="118">
        <f t="array" ref="M1152">+MMULT(B1152:K1152,w)</f>
        <v>-8.4811971494427214E-3</v>
      </c>
      <c r="P1152">
        <v>20080722</v>
      </c>
      <c r="Q1152" s="113">
        <v>1.37E-2</v>
      </c>
      <c r="R1152" s="113">
        <v>1.37E-2</v>
      </c>
      <c r="S1152" s="113">
        <v>2.4799999999999999E-2</v>
      </c>
    </row>
    <row r="1153" spans="1:19" x14ac:dyDescent="0.35">
      <c r="A1153" s="110">
        <v>39652</v>
      </c>
      <c r="B1153" s="112">
        <f>+LN(Prices!B1150/Prices!B1149)</f>
        <v>2.4125468825850455E-2</v>
      </c>
      <c r="C1153" s="113">
        <f>+LN(Prices!C1150/Prices!C1149)</f>
        <v>2.5829179192337431E-2</v>
      </c>
      <c r="D1153" s="113">
        <f>+LN(Prices!D1150/Prices!D1149)</f>
        <v>-4.8346337441441886E-2</v>
      </c>
      <c r="E1153" s="113">
        <f>+LN(Prices!E1150/Prices!E1149)</f>
        <v>-4.179069658719504E-3</v>
      </c>
      <c r="F1153" s="113">
        <f>+LN(Prices!F1150/Prices!F1149)</f>
        <v>1.2253068590443299E-2</v>
      </c>
      <c r="G1153" s="113">
        <f>+LN(Prices!G1150/Prices!G1149)</f>
        <v>2.7537972014015089E-2</v>
      </c>
      <c r="H1153" s="113">
        <f>+LN(Prices!H1150/Prices!H1149)</f>
        <v>3.7113493449359117E-2</v>
      </c>
      <c r="I1153" s="113">
        <f>+LN(Prices!I1150/Prices!I1149)</f>
        <v>1.6193833372718631E-2</v>
      </c>
      <c r="J1153" s="113">
        <f>+LN(Prices!J1150/Prices!J1149)</f>
        <v>5.728438222205124E-2</v>
      </c>
      <c r="K1153" s="114">
        <f>+LN(Prices!K1150/Prices!K1149)</f>
        <v>9.4581119291176248E-3</v>
      </c>
      <c r="L1153" s="118">
        <f>+LN(Prices!L1150/Prices!L1149)</f>
        <v>1.3056539407997569E-2</v>
      </c>
      <c r="M1153" s="118">
        <f t="array" ref="M1153">+MMULT(B1153:K1153,w)</f>
        <v>1.5727010249573153E-2</v>
      </c>
      <c r="P1153">
        <v>20080723</v>
      </c>
      <c r="Q1153" s="113">
        <v>3.2000000000000002E-3</v>
      </c>
      <c r="R1153" s="113">
        <v>2.8000000000000004E-3</v>
      </c>
      <c r="S1153" s="113">
        <v>1.1899999999999999E-2</v>
      </c>
    </row>
    <row r="1154" spans="1:19" x14ac:dyDescent="0.35">
      <c r="A1154" s="110">
        <v>39653</v>
      </c>
      <c r="B1154" s="112">
        <f>+LN(Prices!B1151/Prices!B1150)</f>
        <v>-3.8176043224490259E-2</v>
      </c>
      <c r="C1154" s="113">
        <f>+LN(Prices!C1151/Prices!C1150)</f>
        <v>-4.4458402816700084E-2</v>
      </c>
      <c r="D1154" s="113">
        <f>+LN(Prices!D1151/Prices!D1150)</f>
        <v>6.8426464444785217E-3</v>
      </c>
      <c r="E1154" s="113">
        <f>+LN(Prices!E1151/Prices!E1150)</f>
        <v>-2.5910836240944951E-2</v>
      </c>
      <c r="F1154" s="113">
        <f>+LN(Prices!F1151/Prices!F1150)</f>
        <v>-1.8662944746672579E-2</v>
      </c>
      <c r="G1154" s="113">
        <f>+LN(Prices!G1151/Prices!G1150)</f>
        <v>-4.5703439086507522E-2</v>
      </c>
      <c r="H1154" s="113">
        <f>+LN(Prices!H1151/Prices!H1150)</f>
        <v>0.10971732793609185</v>
      </c>
      <c r="I1154" s="113">
        <f>+LN(Prices!I1151/Prices!I1150)</f>
        <v>0.1568241025898055</v>
      </c>
      <c r="J1154" s="113">
        <f>+LN(Prices!J1151/Prices!J1150)</f>
        <v>-6.6396062573307088E-2</v>
      </c>
      <c r="K1154" s="114">
        <f>+LN(Prices!K1151/Prices!K1150)</f>
        <v>-2.8658412634028917E-2</v>
      </c>
      <c r="L1154" s="118">
        <f>+LN(Prices!L1151/Prices!L1150)</f>
        <v>-1.5606972275118598E-2</v>
      </c>
      <c r="M1154" s="118">
        <f t="array" ref="M1154">+MMULT(B1154:K1154,w)</f>
        <v>5.4179356477244587E-4</v>
      </c>
      <c r="P1154">
        <v>20080724</v>
      </c>
      <c r="Q1154" s="113">
        <v>-2.3099999999999999E-2</v>
      </c>
      <c r="R1154" s="113">
        <v>1.4000000000000002E-3</v>
      </c>
      <c r="S1154" s="113">
        <v>-2.3799999999999998E-2</v>
      </c>
    </row>
    <row r="1155" spans="1:19" x14ac:dyDescent="0.35">
      <c r="A1155" s="110">
        <v>39654</v>
      </c>
      <c r="B1155" s="112">
        <f>+LN(Prices!B1152/Prices!B1151)</f>
        <v>2.7906462452832497E-2</v>
      </c>
      <c r="C1155" s="113">
        <f>+LN(Prices!C1152/Prices!C1151)</f>
        <v>1.9242292918122281E-2</v>
      </c>
      <c r="D1155" s="113">
        <f>+LN(Prices!D1152/Prices!D1151)</f>
        <v>2.880660059712311E-2</v>
      </c>
      <c r="E1155" s="113">
        <f>+LN(Prices!E1152/Prices!E1151)</f>
        <v>0</v>
      </c>
      <c r="F1155" s="113">
        <f>+LN(Prices!F1152/Prices!F1151)</f>
        <v>3.0323236995131179E-2</v>
      </c>
      <c r="G1155" s="113">
        <f>+LN(Prices!G1152/Prices!G1151)</f>
        <v>4.1046436222465427E-2</v>
      </c>
      <c r="H1155" s="113">
        <f>+LN(Prices!H1152/Prices!H1151)</f>
        <v>-5.2219439811516007E-3</v>
      </c>
      <c r="I1155" s="113">
        <f>+LN(Prices!I1152/Prices!I1151)</f>
        <v>3.7804253755913966E-2</v>
      </c>
      <c r="J1155" s="113">
        <f>+LN(Prices!J1152/Prices!J1151)</f>
        <v>-2.2909517465558244E-3</v>
      </c>
      <c r="K1155" s="114">
        <f>+LN(Prices!K1152/Prices!K1151)</f>
        <v>1.5569271623337023E-2</v>
      </c>
      <c r="L1155" s="118">
        <f>+LN(Prices!L1152/Prices!L1151)</f>
        <v>1.6143251001227418E-2</v>
      </c>
      <c r="M1155" s="118">
        <f t="array" ref="M1155">+MMULT(B1155:K1155,w)</f>
        <v>1.9318565883721803E-2</v>
      </c>
      <c r="P1155">
        <v>20080725</v>
      </c>
      <c r="Q1155" s="113">
        <v>4.6999999999999993E-3</v>
      </c>
      <c r="R1155" s="113">
        <v>8.0000000000000002E-3</v>
      </c>
      <c r="S1155" s="113">
        <v>-8.8999999999999999E-3</v>
      </c>
    </row>
    <row r="1156" spans="1:19" x14ac:dyDescent="0.35">
      <c r="A1156" s="110">
        <v>39657</v>
      </c>
      <c r="B1156" s="112">
        <f>+LN(Prices!B1153/Prices!B1152)</f>
        <v>-2.5549414851348016E-2</v>
      </c>
      <c r="C1156" s="113">
        <f>+LN(Prices!C1153/Prices!C1152)</f>
        <v>-4.8789710183308965E-2</v>
      </c>
      <c r="D1156" s="113">
        <f>+LN(Prices!D1153/Prices!D1152)</f>
        <v>-4.8979486396426818E-2</v>
      </c>
      <c r="E1156" s="113">
        <f>+LN(Prices!E1153/Prices!E1152)</f>
        <v>-1.1041616495375273E-2</v>
      </c>
      <c r="F1156" s="113">
        <f>+LN(Prices!F1153/Prices!F1152)</f>
        <v>-2.026751306232203E-2</v>
      </c>
      <c r="G1156" s="113">
        <f>+LN(Prices!G1153/Prices!G1152)</f>
        <v>2.7622152736730504E-2</v>
      </c>
      <c r="H1156" s="113">
        <f>+LN(Prices!H1153/Prices!H1152)</f>
        <v>-3.020516100336678E-2</v>
      </c>
      <c r="I1156" s="113">
        <f>+LN(Prices!I1153/Prices!I1152)</f>
        <v>-1.9097910289492207E-2</v>
      </c>
      <c r="J1156" s="113">
        <f>+LN(Prices!J1153/Prices!J1152)</f>
        <v>-3.9771323426896515E-2</v>
      </c>
      <c r="K1156" s="114">
        <f>+LN(Prices!K1153/Prices!K1152)</f>
        <v>-1.5569271623336973E-2</v>
      </c>
      <c r="L1156" s="118">
        <f>+LN(Prices!L1153/Prices!L1152)</f>
        <v>-2.3872635305935121E-2</v>
      </c>
      <c r="M1156" s="118">
        <f t="array" ref="M1156">+MMULT(B1156:K1156,w)</f>
        <v>-2.3164925459514311E-2</v>
      </c>
      <c r="P1156">
        <v>20080728</v>
      </c>
      <c r="Q1156" s="113">
        <v>-1.7600000000000001E-2</v>
      </c>
      <c r="R1156" s="113">
        <v>-1.8E-3</v>
      </c>
      <c r="S1156" s="113">
        <v>-1.03E-2</v>
      </c>
    </row>
    <row r="1157" spans="1:19" x14ac:dyDescent="0.35">
      <c r="A1157" s="110">
        <v>39658</v>
      </c>
      <c r="B1157" s="112">
        <f>+LN(Prices!B1154/Prices!B1153)</f>
        <v>2.3638174745486067E-2</v>
      </c>
      <c r="C1157" s="113">
        <f>+LN(Prices!C1154/Prices!C1153)</f>
        <v>1.7211901113365239E-2</v>
      </c>
      <c r="D1157" s="113">
        <f>+LN(Prices!D1154/Prices!D1153)</f>
        <v>1.4899431611533564E-3</v>
      </c>
      <c r="E1157" s="113">
        <f>+LN(Prices!E1154/Prices!E1153)</f>
        <v>3.3691041054337879E-2</v>
      </c>
      <c r="F1157" s="113">
        <f>+LN(Prices!F1154/Prices!F1153)</f>
        <v>1.9822861214943473E-2</v>
      </c>
      <c r="G1157" s="113">
        <f>+LN(Prices!G1154/Prices!G1153)</f>
        <v>8.0821576204994416E-2</v>
      </c>
      <c r="H1157" s="113">
        <f>+LN(Prices!H1154/Prices!H1153)</f>
        <v>2.8927368854040434E-2</v>
      </c>
      <c r="I1157" s="113">
        <f>+LN(Prices!I1154/Prices!I1153)</f>
        <v>2.7692307879107116E-2</v>
      </c>
      <c r="J1157" s="113">
        <f>+LN(Prices!J1154/Prices!J1153)</f>
        <v>4.7619137602435638E-3</v>
      </c>
      <c r="K1157" s="114">
        <f>+LN(Prices!K1154/Prices!K1153)</f>
        <v>2.5517490417196722E-2</v>
      </c>
      <c r="L1157" s="118">
        <f>+LN(Prices!L1154/Prices!L1153)</f>
        <v>2.3330938155558246E-2</v>
      </c>
      <c r="M1157" s="118">
        <f t="array" ref="M1157">+MMULT(B1157:K1157,w)</f>
        <v>2.6357457840486827E-2</v>
      </c>
      <c r="P1157">
        <v>20080729</v>
      </c>
      <c r="Q1157" s="113">
        <v>2.2700000000000001E-2</v>
      </c>
      <c r="R1157" s="113">
        <v>1.5E-3</v>
      </c>
      <c r="S1157" s="113">
        <v>2.52E-2</v>
      </c>
    </row>
    <row r="1158" spans="1:19" x14ac:dyDescent="0.35">
      <c r="A1158" s="110">
        <v>39659</v>
      </c>
      <c r="B1158" s="112">
        <f>+LN(Prices!B1155/Prices!B1154)</f>
        <v>4.5835364453242064E-3</v>
      </c>
      <c r="C1158" s="113">
        <f>+LN(Prices!C1155/Prices!C1154)</f>
        <v>1.7666695796298766E-2</v>
      </c>
      <c r="D1158" s="113">
        <f>+LN(Prices!D1155/Prices!D1154)</f>
        <v>-5.9731387149649807E-3</v>
      </c>
      <c r="E1158" s="113">
        <f>+LN(Prices!E1155/Prices!E1154)</f>
        <v>-5.6144445233831533E-3</v>
      </c>
      <c r="F1158" s="113">
        <f>+LN(Prices!F1155/Prices!F1154)</f>
        <v>-1.121564040108004E-2</v>
      </c>
      <c r="G1158" s="113">
        <f>+LN(Prices!G1155/Prices!G1154)</f>
        <v>-1.6566888568231464E-2</v>
      </c>
      <c r="H1158" s="113">
        <f>+LN(Prices!H1155/Prices!H1154)</f>
        <v>0</v>
      </c>
      <c r="I1158" s="113">
        <f>+LN(Prices!I1155/Prices!I1154)</f>
        <v>1.3026118112718817E-2</v>
      </c>
      <c r="J1158" s="113">
        <f>+LN(Prices!J1155/Prices!J1154)</f>
        <v>4.7393453638965681E-3</v>
      </c>
      <c r="K1158" s="114">
        <f>+LN(Prices!K1155/Prices!K1154)</f>
        <v>0</v>
      </c>
      <c r="L1158" s="118">
        <f>+LN(Prices!L1155/Prices!L1154)</f>
        <v>3.9206723468840814E-3</v>
      </c>
      <c r="M1158" s="118">
        <f t="array" ref="M1158">+MMULT(B1158:K1158,w)</f>
        <v>6.4558351057871833E-5</v>
      </c>
      <c r="P1158">
        <v>20080730</v>
      </c>
      <c r="Q1158" s="113">
        <v>1.5800000000000002E-2</v>
      </c>
      <c r="R1158" s="113">
        <v>-1.5100000000000001E-2</v>
      </c>
      <c r="S1158" s="113">
        <v>1.5E-3</v>
      </c>
    </row>
    <row r="1159" spans="1:19" x14ac:dyDescent="0.35">
      <c r="A1159" s="110">
        <v>39660</v>
      </c>
      <c r="B1159" s="112">
        <f>+LN(Prices!B1156/Prices!B1155)</f>
        <v>-1.9632504710512137E-2</v>
      </c>
      <c r="C1159" s="113">
        <f>+LN(Prices!C1156/Prices!C1155)</f>
        <v>-5.8357660679209137E-3</v>
      </c>
      <c r="D1159" s="113">
        <f>+LN(Prices!D1156/Prices!D1155)</f>
        <v>-7.0140568118460481E-3</v>
      </c>
      <c r="E1159" s="113">
        <f>+LN(Prices!E1156/Prices!E1155)</f>
        <v>1.0272453146690999E-2</v>
      </c>
      <c r="F1159" s="113">
        <f>+LN(Prices!F1156/Prices!F1155)</f>
        <v>-8.1486858250928804E-3</v>
      </c>
      <c r="G1159" s="113">
        <f>+LN(Prices!G1156/Prices!G1155)</f>
        <v>1.1722700183703938E-2</v>
      </c>
      <c r="H1159" s="113">
        <f>+LN(Prices!H1156/Prices!H1155)</f>
        <v>-2.4200469296436228E-2</v>
      </c>
      <c r="I1159" s="113">
        <f>+LN(Prices!I1156/Prices!I1155)</f>
        <v>-5.4067756414167382E-3</v>
      </c>
      <c r="J1159" s="113">
        <f>+LN(Prices!J1156/Prices!J1155)</f>
        <v>-4.7393453638966705E-3</v>
      </c>
      <c r="K1159" s="114">
        <f>+LN(Prices!K1156/Prices!K1155)</f>
        <v>-1.8024337729087123E-3</v>
      </c>
      <c r="L1159" s="118">
        <f>+LN(Prices!L1156/Prices!L1155)</f>
        <v>-1.971934349604655E-3</v>
      </c>
      <c r="M1159" s="118">
        <f t="array" ref="M1159">+MMULT(B1159:K1159,w)</f>
        <v>-5.4784884159635389E-3</v>
      </c>
      <c r="P1159">
        <v>20080731</v>
      </c>
      <c r="Q1159" s="113">
        <v>-1.1599999999999999E-2</v>
      </c>
      <c r="R1159" s="113">
        <v>7.0999999999999995E-3</v>
      </c>
      <c r="S1159" s="113">
        <v>2.3E-3</v>
      </c>
    </row>
    <row r="1160" spans="1:19" x14ac:dyDescent="0.35">
      <c r="A1160" s="110">
        <v>39661</v>
      </c>
      <c r="B1160" s="112">
        <f>+LN(Prices!B1157/Prices!B1156)</f>
        <v>-1.0946254081782519E-2</v>
      </c>
      <c r="C1160" s="113">
        <f>+LN(Prices!C1157/Prices!C1156)</f>
        <v>-1.4509940519531124E-2</v>
      </c>
      <c r="D1160" s="113">
        <f>+LN(Prices!D1157/Prices!D1156)</f>
        <v>-4.5351551653912622E-3</v>
      </c>
      <c r="E1160" s="113">
        <f>+LN(Prices!E1157/Prices!E1156)</f>
        <v>-1.3965969413256951E-3</v>
      </c>
      <c r="F1160" s="113">
        <f>+LN(Prices!F1157/Prices!F1156)</f>
        <v>0</v>
      </c>
      <c r="G1160" s="113">
        <f>+LN(Prices!G1157/Prices!G1156)</f>
        <v>-5.5579100607936929E-2</v>
      </c>
      <c r="H1160" s="113">
        <f>+LN(Prices!H1157/Prices!H1156)</f>
        <v>-7.7586029276052503E-3</v>
      </c>
      <c r="I1160" s="113">
        <f>+LN(Prices!I1157/Prices!I1156)</f>
        <v>2.3454545966245565E-3</v>
      </c>
      <c r="J1160" s="113">
        <f>+LN(Prices!J1157/Prices!J1156)</f>
        <v>1.649036189941543E-2</v>
      </c>
      <c r="K1160" s="114">
        <f>+LN(Prices!K1157/Prices!K1156)</f>
        <v>7.184795876626974E-3</v>
      </c>
      <c r="L1160" s="118">
        <f>+LN(Prices!L1157/Prices!L1156)</f>
        <v>-1.2291657620709282E-2</v>
      </c>
      <c r="M1160" s="118">
        <f t="array" ref="M1160">+MMULT(B1160:K1160,w)</f>
        <v>-6.8705037870905837E-3</v>
      </c>
      <c r="P1160">
        <v>20080801</v>
      </c>
      <c r="Q1160" s="113">
        <v>-4.6999999999999993E-3</v>
      </c>
      <c r="R1160" s="113">
        <v>8.0000000000000002E-3</v>
      </c>
      <c r="S1160" s="113">
        <v>5.1000000000000004E-3</v>
      </c>
    </row>
    <row r="1161" spans="1:19" x14ac:dyDescent="0.35">
      <c r="A1161" s="110">
        <v>39664</v>
      </c>
      <c r="B1161" s="112">
        <f>+LN(Prices!B1158/Prices!B1157)</f>
        <v>-6.3112111743539633E-3</v>
      </c>
      <c r="C1161" s="113">
        <f>+LN(Prices!C1158/Prices!C1157)</f>
        <v>-2.2136252509653617E-2</v>
      </c>
      <c r="D1161" s="113">
        <f>+LN(Prices!D1158/Prices!D1157)</f>
        <v>-2.1440331237869519E-2</v>
      </c>
      <c r="E1161" s="113">
        <f>+LN(Prices!E1158/Prices!E1157)</f>
        <v>-1.1694943628390349E-2</v>
      </c>
      <c r="F1161" s="113">
        <f>+LN(Prices!F1158/Prices!F1157)</f>
        <v>0</v>
      </c>
      <c r="G1161" s="113">
        <f>+LN(Prices!G1158/Prices!G1157)</f>
        <v>2.0661192204103802E-2</v>
      </c>
      <c r="H1161" s="113">
        <f>+LN(Prices!H1158/Prices!H1157)</f>
        <v>-5.2819227426330068E-4</v>
      </c>
      <c r="I1161" s="113">
        <f>+LN(Prices!I1158/Prices!I1157)</f>
        <v>-4.8006287761238005E-2</v>
      </c>
      <c r="J1161" s="113">
        <f>+LN(Prices!J1158/Prices!J1157)</f>
        <v>4.5670036833188481E-2</v>
      </c>
      <c r="K1161" s="114">
        <f>+LN(Prices!K1158/Prices!K1157)</f>
        <v>7.5780468169752719E-3</v>
      </c>
      <c r="L1161" s="118">
        <f>+LN(Prices!L1158/Prices!L1157)</f>
        <v>-1.1962471229653373E-2</v>
      </c>
      <c r="M1161" s="118">
        <f t="array" ref="M1161">+MMULT(B1161:K1161,w)</f>
        <v>-3.6207942731501198E-3</v>
      </c>
      <c r="P1161">
        <v>20080804</v>
      </c>
      <c r="Q1161" s="113">
        <v>-1.09E-2</v>
      </c>
      <c r="R1161" s="113">
        <v>-1E-3</v>
      </c>
      <c r="S1161" s="113">
        <v>2.8000000000000004E-3</v>
      </c>
    </row>
    <row r="1162" spans="1:19" x14ac:dyDescent="0.35">
      <c r="A1162" s="110">
        <v>39665</v>
      </c>
      <c r="B1162" s="112">
        <f>+LN(Prices!B1159/Prices!B1158)</f>
        <v>3.6129741503751922E-2</v>
      </c>
      <c r="C1162" s="113">
        <f>+LN(Prices!C1159/Prices!C1158)</f>
        <v>4.7226060268127153E-2</v>
      </c>
      <c r="D1162" s="113">
        <f>+LN(Prices!D1159/Prices!D1158)</f>
        <v>2.2449922439221726E-2</v>
      </c>
      <c r="E1162" s="113">
        <f>+LN(Prices!E1159/Prices!E1158)</f>
        <v>4.4188123850142265E-2</v>
      </c>
      <c r="F1162" s="113">
        <f>+LN(Prices!F1159/Prices!F1158)</f>
        <v>2.957065478000143E-2</v>
      </c>
      <c r="G1162" s="113">
        <f>+LN(Prices!G1159/Prices!G1158)</f>
        <v>2.0093777691893295E-3</v>
      </c>
      <c r="H1162" s="113">
        <f>+LN(Prices!H1159/Prices!H1158)</f>
        <v>4.3929036918089782E-2</v>
      </c>
      <c r="I1162" s="113">
        <f>+LN(Prices!I1159/Prices!I1158)</f>
        <v>5.2682757527642177E-2</v>
      </c>
      <c r="J1162" s="113">
        <f>+LN(Prices!J1159/Prices!J1158)</f>
        <v>2.6433257068155431E-2</v>
      </c>
      <c r="K1162" s="114">
        <f>+LN(Prices!K1159/Prices!K1158)</f>
        <v>2.8194346662519458E-2</v>
      </c>
      <c r="L1162" s="118">
        <f>+LN(Prices!L1159/Prices!L1158)</f>
        <v>3.5338135187363513E-2</v>
      </c>
      <c r="M1162" s="118">
        <f t="array" ref="M1162">+MMULT(B1162:K1162,w)</f>
        <v>3.3281327878684069E-2</v>
      </c>
      <c r="P1162">
        <v>20080805</v>
      </c>
      <c r="Q1162" s="113">
        <v>2.6499999999999999E-2</v>
      </c>
      <c r="R1162" s="113">
        <v>-3.4000000000000002E-3</v>
      </c>
      <c r="S1162" s="113">
        <v>1.26E-2</v>
      </c>
    </row>
    <row r="1163" spans="1:19" x14ac:dyDescent="0.35">
      <c r="A1163" s="110">
        <v>39666</v>
      </c>
      <c r="B1163" s="112">
        <f>+LN(Prices!B1160/Prices!B1159)</f>
        <v>3.0435944325588455E-2</v>
      </c>
      <c r="C1163" s="113">
        <f>+LN(Prices!C1160/Prices!C1159)</f>
        <v>2.1856787781751486E-2</v>
      </c>
      <c r="D1163" s="113">
        <f>+LN(Prices!D1160/Prices!D1159)</f>
        <v>9.0407446521490239E-3</v>
      </c>
      <c r="E1163" s="113">
        <f>+LN(Prices!E1160/Prices!E1159)</f>
        <v>2.8845117162123738E-2</v>
      </c>
      <c r="F1163" s="113">
        <f>+LN(Prices!F1160/Prices!F1159)</f>
        <v>5.4975285902986927E-2</v>
      </c>
      <c r="G1163" s="113">
        <f>+LN(Prices!G1160/Prices!G1159)</f>
        <v>3.6734053663088884E-3</v>
      </c>
      <c r="H1163" s="113">
        <f>+LN(Prices!H1160/Prices!H1159)</f>
        <v>-1.2977281358721258E-2</v>
      </c>
      <c r="I1163" s="113">
        <f>+LN(Prices!I1160/Prices!I1159)</f>
        <v>-3.0543670616918739E-3</v>
      </c>
      <c r="J1163" s="113">
        <f>+LN(Prices!J1160/Prices!J1159)</f>
        <v>4.2559614418795903E-2</v>
      </c>
      <c r="K1163" s="114">
        <f>+LN(Prices!K1160/Prices!K1159)</f>
        <v>-9.6044300910255714E-3</v>
      </c>
      <c r="L1163" s="118">
        <f>+LN(Prices!L1160/Prices!L1159)</f>
        <v>1.3519569952552542E-2</v>
      </c>
      <c r="M1163" s="118">
        <f t="array" ref="M1163">+MMULT(B1163:K1163,w)</f>
        <v>1.6575082109826573E-2</v>
      </c>
      <c r="P1163">
        <v>20080806</v>
      </c>
      <c r="Q1163" s="113">
        <v>5.0000000000000001E-3</v>
      </c>
      <c r="R1163" s="113">
        <v>4.4000000000000003E-3</v>
      </c>
      <c r="S1163" s="113">
        <v>-9.5999999999999992E-3</v>
      </c>
    </row>
    <row r="1164" spans="1:19" x14ac:dyDescent="0.35">
      <c r="A1164" s="110">
        <v>39667</v>
      </c>
      <c r="B1164" s="112">
        <f>+LN(Prices!B1161/Prices!B1160)</f>
        <v>1.3598321751229265E-2</v>
      </c>
      <c r="C1164" s="113">
        <f>+LN(Prices!C1161/Prices!C1160)</f>
        <v>-3.786003511820726E-3</v>
      </c>
      <c r="D1164" s="113">
        <f>+LN(Prices!D1161/Prices!D1160)</f>
        <v>9.4551587707551975E-3</v>
      </c>
      <c r="E1164" s="113">
        <f>+LN(Prices!E1161/Prices!E1160)</f>
        <v>-4.821937790678142E-3</v>
      </c>
      <c r="F1164" s="113">
        <f>+LN(Prices!F1161/Prices!F1160)</f>
        <v>-1.4737861459713005E-2</v>
      </c>
      <c r="G1164" s="113">
        <f>+LN(Prices!G1161/Prices!G1160)</f>
        <v>1.5216965804860464E-2</v>
      </c>
      <c r="H1164" s="113">
        <f>+LN(Prices!H1161/Prices!H1160)</f>
        <v>-1.4706147389695449E-2</v>
      </c>
      <c r="I1164" s="113">
        <f>+LN(Prices!I1161/Prices!I1160)</f>
        <v>-3.2448284552435373E-3</v>
      </c>
      <c r="J1164" s="113">
        <f>+LN(Prices!J1161/Prices!J1160)</f>
        <v>4.6804066197802752E-2</v>
      </c>
      <c r="K1164" s="114">
        <f>+LN(Prices!K1161/Prices!K1160)</f>
        <v>3.7451068312026464E-2</v>
      </c>
      <c r="L1164" s="118">
        <f>+LN(Prices!L1161/Prices!L1160)</f>
        <v>-8.0100023000482662E-3</v>
      </c>
      <c r="M1164" s="118">
        <f t="array" ref="M1164">+MMULT(B1164:K1164,w)</f>
        <v>8.1228802229523292E-3</v>
      </c>
      <c r="P1164">
        <v>20080807</v>
      </c>
      <c r="Q1164" s="113">
        <v>-1.7299999999999999E-2</v>
      </c>
      <c r="R1164" s="113">
        <v>4.3E-3</v>
      </c>
      <c r="S1164" s="113">
        <v>-1.3999999999999999E-2</v>
      </c>
    </row>
    <row r="1165" spans="1:19" x14ac:dyDescent="0.35">
      <c r="A1165" s="110">
        <v>39668</v>
      </c>
      <c r="B1165" s="112">
        <f>+LN(Prices!B1162/Prices!B1161)</f>
        <v>2.6658333338490499E-2</v>
      </c>
      <c r="C1165" s="113">
        <f>+LN(Prices!C1162/Prices!C1161)</f>
        <v>3.590696985191083E-2</v>
      </c>
      <c r="D1165" s="113">
        <f>+LN(Prices!D1162/Prices!D1161)</f>
        <v>-1.446770059429959E-2</v>
      </c>
      <c r="E1165" s="113">
        <f>+LN(Prices!E1162/Prices!E1161)</f>
        <v>3.3284225974285153E-2</v>
      </c>
      <c r="F1165" s="113">
        <f>+LN(Prices!F1162/Prices!F1161)</f>
        <v>2.8019839747352927E-2</v>
      </c>
      <c r="G1165" s="113">
        <f>+LN(Prices!G1162/Prices!G1161)</f>
        <v>1.918446091247196E-2</v>
      </c>
      <c r="H1165" s="113">
        <f>+LN(Prices!H1162/Prices!H1161)</f>
        <v>4.5225540027001229E-2</v>
      </c>
      <c r="I1165" s="113">
        <f>+LN(Prices!I1162/Prices!I1161)</f>
        <v>8.6302524489094302E-3</v>
      </c>
      <c r="J1165" s="113">
        <f>+LN(Prices!J1162/Prices!J1161)</f>
        <v>1.9685675071030358E-2</v>
      </c>
      <c r="K1165" s="114">
        <f>+LN(Prices!K1162/Prices!K1161)</f>
        <v>2.3379446022273081E-2</v>
      </c>
      <c r="L1165" s="118">
        <f>+LN(Prices!L1162/Prices!L1161)</f>
        <v>2.4245076693579334E-2</v>
      </c>
      <c r="M1165" s="118">
        <f t="array" ref="M1165">+MMULT(B1165:K1165,w)</f>
        <v>2.2550704279942591E-2</v>
      </c>
      <c r="P1165">
        <v>20080808</v>
      </c>
      <c r="Q1165" s="113">
        <v>2.2799999999999997E-2</v>
      </c>
      <c r="R1165" s="113">
        <v>7.1999999999999998E-3</v>
      </c>
      <c r="S1165" s="113">
        <v>1.24E-2</v>
      </c>
    </row>
    <row r="1166" spans="1:19" x14ac:dyDescent="0.35">
      <c r="A1166" s="110">
        <v>39671</v>
      </c>
      <c r="B1166" s="112">
        <f>+LN(Prices!B1163/Prices!B1162)</f>
        <v>-8.2076254253740343E-3</v>
      </c>
      <c r="C1166" s="113">
        <f>+LN(Prices!C1163/Prices!C1162)</f>
        <v>2.3378250823736887E-2</v>
      </c>
      <c r="D1166" s="113">
        <f>+LN(Prices!D1163/Prices!D1162)</f>
        <v>1.7928767090090864E-2</v>
      </c>
      <c r="E1166" s="113">
        <f>+LN(Prices!E1163/Prices!E1162)</f>
        <v>-1.8883042175538895E-2</v>
      </c>
      <c r="F1166" s="113">
        <f>+LN(Prices!F1163/Prices!F1162)</f>
        <v>1.5143889035634611E-2</v>
      </c>
      <c r="G1166" s="113">
        <f>+LN(Prices!G1163/Prices!G1162)</f>
        <v>3.6367644170875006E-2</v>
      </c>
      <c r="H1166" s="113">
        <f>+LN(Prices!H1163/Prices!H1162)</f>
        <v>8.9977618809814877E-2</v>
      </c>
      <c r="I1166" s="113">
        <f>+LN(Prices!I1163/Prices!I1162)</f>
        <v>-2.6117467282497319E-2</v>
      </c>
      <c r="J1166" s="113">
        <f>+LN(Prices!J1163/Prices!J1162)</f>
        <v>-3.9062549670649885E-3</v>
      </c>
      <c r="K1166" s="114">
        <f>+LN(Prices!K1163/Prices!K1162)</f>
        <v>6.1735139969463278E-3</v>
      </c>
      <c r="L1166" s="118">
        <f>+LN(Prices!L1163/Prices!L1162)</f>
        <v>7.7570680576169683E-3</v>
      </c>
      <c r="M1166" s="118">
        <f t="array" ref="M1166">+MMULT(B1166:K1166,w)</f>
        <v>1.3185529407662332E-2</v>
      </c>
      <c r="P1166">
        <v>20080811</v>
      </c>
      <c r="Q1166" s="113">
        <v>8.3000000000000001E-3</v>
      </c>
      <c r="R1166" s="113">
        <v>1.52E-2</v>
      </c>
      <c r="S1166" s="113">
        <v>9.1000000000000004E-3</v>
      </c>
    </row>
    <row r="1167" spans="1:19" x14ac:dyDescent="0.35">
      <c r="A1167" s="110">
        <v>39672</v>
      </c>
      <c r="B1167" s="112">
        <f>+LN(Prices!B1164/Prices!B1163)</f>
        <v>7.8532572080775385E-3</v>
      </c>
      <c r="C1167" s="113">
        <f>+LN(Prices!C1164/Prices!C1163)</f>
        <v>1.8099528206117165E-2</v>
      </c>
      <c r="D1167" s="113">
        <f>+LN(Prices!D1164/Prices!D1163)</f>
        <v>8.3559100089932656E-3</v>
      </c>
      <c r="E1167" s="113">
        <f>+LN(Prices!E1164/Prices!E1163)</f>
        <v>-7.8328184821218807E-3</v>
      </c>
      <c r="F1167" s="113">
        <f>+LN(Prices!F1164/Prices!F1163)</f>
        <v>-4.8898325763090961E-3</v>
      </c>
      <c r="G1167" s="113">
        <f>+LN(Prices!G1164/Prices!G1163)</f>
        <v>-4.4127139941786207E-2</v>
      </c>
      <c r="H1167" s="113">
        <f>+LN(Prices!H1164/Prices!H1163)</f>
        <v>-9.5814580391677916E-3</v>
      </c>
      <c r="I1167" s="113">
        <f>+LN(Prices!I1164/Prices!I1163)</f>
        <v>-3.8657938128174442E-3</v>
      </c>
      <c r="J1167" s="113">
        <f>+LN(Prices!J1164/Prices!J1163)</f>
        <v>1.9380451549662375E-2</v>
      </c>
      <c r="K1167" s="114">
        <f>+LN(Prices!K1164/Prices!K1163)</f>
        <v>5.7250914695474234E-3</v>
      </c>
      <c r="L1167" s="118">
        <f>+LN(Prices!L1164/Prices!L1163)</f>
        <v>-8.2425366453272496E-5</v>
      </c>
      <c r="M1167" s="118">
        <f t="array" ref="M1167">+MMULT(B1167:K1167,w)</f>
        <v>-1.0882804409804657E-3</v>
      </c>
      <c r="P1167">
        <v>20080812</v>
      </c>
      <c r="Q1167" s="113">
        <v>-1.0500000000000001E-2</v>
      </c>
      <c r="R1167" s="113">
        <v>8.3000000000000001E-3</v>
      </c>
      <c r="S1167" s="113">
        <v>-1.77E-2</v>
      </c>
    </row>
    <row r="1168" spans="1:19" x14ac:dyDescent="0.35">
      <c r="A1168" s="110">
        <v>39673</v>
      </c>
      <c r="B1168" s="112">
        <f>+LN(Prices!B1165/Prices!B1164)</f>
        <v>-7.4960955886496658E-3</v>
      </c>
      <c r="C1168" s="113">
        <f>+LN(Prices!C1165/Prices!C1164)</f>
        <v>1.4437877930995862E-2</v>
      </c>
      <c r="D1168" s="113">
        <f>+LN(Prices!D1165/Prices!D1164)</f>
        <v>-3.4322171472087599E-3</v>
      </c>
      <c r="E1168" s="113">
        <f>+LN(Prices!E1165/Prices!E1164)</f>
        <v>4.7950267782798407E-3</v>
      </c>
      <c r="F1168" s="113">
        <f>+LN(Prices!F1165/Prices!F1164)</f>
        <v>-7.7854598454826915E-3</v>
      </c>
      <c r="G1168" s="113">
        <f>+LN(Prices!G1165/Prices!G1164)</f>
        <v>1.1295908393971044E-2</v>
      </c>
      <c r="H1168" s="113">
        <f>+LN(Prices!H1165/Prices!H1164)</f>
        <v>-6.4390242019875896E-3</v>
      </c>
      <c r="I1168" s="113">
        <f>+LN(Prices!I1165/Prices!I1164)</f>
        <v>2.1534112292516866E-2</v>
      </c>
      <c r="J1168" s="113">
        <f>+LN(Prices!J1165/Prices!J1164)</f>
        <v>-1.1583141089630647E-2</v>
      </c>
      <c r="K1168" s="114">
        <f>+LN(Prices!K1165/Prices!K1164)</f>
        <v>-1.644442568710739E-2</v>
      </c>
      <c r="L1168" s="118">
        <f>+LN(Prices!L1165/Prices!L1164)</f>
        <v>4.893010560938077E-4</v>
      </c>
      <c r="M1168" s="118">
        <f t="array" ref="M1168">+MMULT(B1168:K1168,w)</f>
        <v>-1.117438164303132E-4</v>
      </c>
      <c r="P1168">
        <v>20080813</v>
      </c>
      <c r="Q1168" s="113">
        <v>-1.5E-3</v>
      </c>
      <c r="R1168" s="113">
        <v>4.3E-3</v>
      </c>
      <c r="S1168" s="113">
        <v>-1.41E-2</v>
      </c>
    </row>
    <row r="1169" spans="1:19" x14ac:dyDescent="0.35">
      <c r="A1169" s="110">
        <v>39674</v>
      </c>
      <c r="B1169" s="112">
        <f>+LN(Prices!B1166/Prices!B1165)</f>
        <v>0</v>
      </c>
      <c r="C1169" s="113">
        <f>+LN(Prices!C1166/Prices!C1165)</f>
        <v>1.1082492751289001E-4</v>
      </c>
      <c r="D1169" s="113">
        <f>+LN(Prices!D1166/Prices!D1165)</f>
        <v>-3.9370129593395316E-3</v>
      </c>
      <c r="E1169" s="113">
        <f>+LN(Prices!E1166/Prices!E1165)</f>
        <v>7.7909491007960383E-3</v>
      </c>
      <c r="F1169" s="113">
        <f>+LN(Prices!F1166/Prices!F1165)</f>
        <v>1.4702725701912923E-2</v>
      </c>
      <c r="G1169" s="113">
        <f>+LN(Prices!G1166/Prices!G1165)</f>
        <v>2.1588139973634839E-2</v>
      </c>
      <c r="H1169" s="113">
        <f>+LN(Prices!H1166/Prices!H1165)</f>
        <v>1.533912859226569E-2</v>
      </c>
      <c r="I1169" s="113">
        <f>+LN(Prices!I1166/Prices!I1165)</f>
        <v>1.7181596981433421E-2</v>
      </c>
      <c r="J1169" s="113">
        <f>+LN(Prices!J1166/Prices!J1165)</f>
        <v>2.871010588243136E-2</v>
      </c>
      <c r="K1169" s="114">
        <f>+LN(Prices!K1166/Prices!K1165)</f>
        <v>9.8980617029202998E-3</v>
      </c>
      <c r="L1169" s="118">
        <f>+LN(Prices!L1166/Prices!L1165)</f>
        <v>1.14480054280276E-2</v>
      </c>
      <c r="M1169" s="118">
        <f t="array" ref="M1169">+MMULT(B1169:K1169,w)</f>
        <v>1.1138451990356794E-2</v>
      </c>
      <c r="P1169">
        <v>20080814</v>
      </c>
      <c r="Q1169" s="113">
        <v>6.3E-3</v>
      </c>
      <c r="R1169" s="113">
        <v>3.3E-3</v>
      </c>
      <c r="S1169" s="113">
        <v>8.8000000000000005E-3</v>
      </c>
    </row>
    <row r="1170" spans="1:19" x14ac:dyDescent="0.35">
      <c r="A1170" s="110">
        <v>39675</v>
      </c>
      <c r="B1170" s="112">
        <f>+LN(Prices!B1167/Prices!B1166)</f>
        <v>-3.59001831260174E-3</v>
      </c>
      <c r="C1170" s="113">
        <f>+LN(Prices!C1167/Prices!C1166)</f>
        <v>-2.016576840421706E-2</v>
      </c>
      <c r="D1170" s="113">
        <f>+LN(Prices!D1167/Prices!D1166)</f>
        <v>7.8585866125213105E-3</v>
      </c>
      <c r="E1170" s="113">
        <f>+LN(Prices!E1167/Prices!E1166)</f>
        <v>-5.6214629305168587E-3</v>
      </c>
      <c r="F1170" s="113">
        <f>+LN(Prices!F1167/Prices!F1166)</f>
        <v>9.6801470185413109E-3</v>
      </c>
      <c r="G1170" s="113">
        <f>+LN(Prices!G1167/Prices!G1166)</f>
        <v>-1.8384035982851609E-2</v>
      </c>
      <c r="H1170" s="113">
        <f>+LN(Prices!H1167/Prices!H1166)</f>
        <v>-1.8689989662804798E-2</v>
      </c>
      <c r="I1170" s="113">
        <f>+LN(Prices!I1167/Prices!I1166)</f>
        <v>3.5594155815464498E-4</v>
      </c>
      <c r="J1170" s="113">
        <f>+LN(Prices!J1167/Prices!J1166)</f>
        <v>6.2177244951891364E-2</v>
      </c>
      <c r="K1170" s="114">
        <f>+LN(Prices!K1167/Prices!K1166)</f>
        <v>-4.1114491406137686E-3</v>
      </c>
      <c r="L1170" s="118">
        <f>+LN(Prices!L1167/Prices!L1166)</f>
        <v>-3.4778741512294115E-3</v>
      </c>
      <c r="M1170" s="118">
        <f t="array" ref="M1170">+MMULT(B1170:K1170,w)</f>
        <v>9.5091957075028053E-4</v>
      </c>
      <c r="P1170">
        <v>20080815</v>
      </c>
      <c r="Q1170" s="113">
        <v>3.8E-3</v>
      </c>
      <c r="R1170" s="113">
        <v>-2.3E-3</v>
      </c>
      <c r="S1170" s="113">
        <v>8.8999999999999999E-3</v>
      </c>
    </row>
    <row r="1171" spans="1:19" x14ac:dyDescent="0.35">
      <c r="A1171" s="110">
        <v>39678</v>
      </c>
      <c r="B1171" s="112">
        <f>+LN(Prices!B1168/Prices!B1167)</f>
        <v>-4.3225632500624332E-3</v>
      </c>
      <c r="C1171" s="113">
        <f>+LN(Prices!C1168/Prices!C1167)</f>
        <v>-1.9954814850004395E-3</v>
      </c>
      <c r="D1171" s="113">
        <f>+LN(Prices!D1168/Prices!D1167)</f>
        <v>-3.5353445300979718E-2</v>
      </c>
      <c r="E1171" s="113">
        <f>+LN(Prices!E1168/Prices!E1167)</f>
        <v>-1.2657377633700048E-2</v>
      </c>
      <c r="F1171" s="113">
        <f>+LN(Prices!F1168/Prices!F1167)</f>
        <v>-1.7004488844993983E-2</v>
      </c>
      <c r="G1171" s="113">
        <f>+LN(Prices!G1168/Prices!G1167)</f>
        <v>-2.1666166830518505E-2</v>
      </c>
      <c r="H1171" s="113">
        <f>+LN(Prices!H1168/Prices!H1167)</f>
        <v>-3.8822644245075068E-2</v>
      </c>
      <c r="I1171" s="113">
        <f>+LN(Prices!I1168/Prices!I1167)</f>
        <v>-1.8441371031792792E-2</v>
      </c>
      <c r="J1171" s="113">
        <f>+LN(Prices!J1168/Prices!J1167)</f>
        <v>4.6761765908039286E-2</v>
      </c>
      <c r="K1171" s="114">
        <f>+LN(Prices!K1168/Prices!K1167)</f>
        <v>-1.0358305670394155E-2</v>
      </c>
      <c r="L1171" s="118">
        <f>+LN(Prices!L1168/Prices!L1167)</f>
        <v>-1.2780810744789492E-2</v>
      </c>
      <c r="M1171" s="118">
        <f t="array" ref="M1171">+MMULT(B1171:K1171,w)</f>
        <v>-1.1386007838447787E-2</v>
      </c>
      <c r="P1171">
        <v>20080818</v>
      </c>
      <c r="Q1171" s="113">
        <v>-1.4499999999999999E-2</v>
      </c>
      <c r="R1171" s="113">
        <v>1.6000000000000001E-3</v>
      </c>
      <c r="S1171" s="113">
        <v>-6.3E-3</v>
      </c>
    </row>
    <row r="1172" spans="1:19" x14ac:dyDescent="0.35">
      <c r="A1172" s="110">
        <v>39679</v>
      </c>
      <c r="B1172" s="112">
        <f>+LN(Prices!B1169/Prices!B1168)</f>
        <v>-9.4707588822733769E-3</v>
      </c>
      <c r="C1172" s="113">
        <f>+LN(Prices!C1169/Prices!C1168)</f>
        <v>-1.0660861397819485E-2</v>
      </c>
      <c r="D1172" s="113">
        <f>+LN(Prices!D1169/Prices!D1168)</f>
        <v>-1.5836857171345101E-2</v>
      </c>
      <c r="E1172" s="113">
        <f>+LN(Prices!E1169/Prices!E1168)</f>
        <v>-9.2662600457406562E-3</v>
      </c>
      <c r="F1172" s="113">
        <f>+LN(Prices!F1169/Prices!F1168)</f>
        <v>-1.0258252976677536E-2</v>
      </c>
      <c r="G1172" s="113">
        <f>+LN(Prices!G1169/Prices!G1168)</f>
        <v>-1.5815815669169592E-2</v>
      </c>
      <c r="H1172" s="113">
        <f>+LN(Prices!H1169/Prices!H1168)</f>
        <v>-2.2142023806453946E-2</v>
      </c>
      <c r="I1172" s="113">
        <f>+LN(Prices!I1169/Prices!I1168)</f>
        <v>-9.9883137273270549E-3</v>
      </c>
      <c r="J1172" s="113">
        <f>+LN(Prices!J1169/Prices!J1168)</f>
        <v>-5.7457055024787318E-2</v>
      </c>
      <c r="K1172" s="114">
        <f>+LN(Prices!K1169/Prices!K1168)</f>
        <v>-1.764989931098734E-2</v>
      </c>
      <c r="L1172" s="118">
        <f>+LN(Prices!L1169/Prices!L1168)</f>
        <v>-1.2506085346513785E-2</v>
      </c>
      <c r="M1172" s="118">
        <f t="array" ref="M1172">+MMULT(B1172:K1172,w)</f>
        <v>-1.7854609801258144E-2</v>
      </c>
      <c r="P1172">
        <v>20080819</v>
      </c>
      <c r="Q1172" s="113">
        <v>-0.01</v>
      </c>
      <c r="R1172" s="113">
        <v>-8.199999999999999E-3</v>
      </c>
      <c r="S1172" s="113">
        <v>-8.0000000000000002E-3</v>
      </c>
    </row>
    <row r="1173" spans="1:19" x14ac:dyDescent="0.35">
      <c r="A1173" s="110">
        <v>39680</v>
      </c>
      <c r="B1173" s="112">
        <f>+LN(Prices!B1170/Prices!B1169)</f>
        <v>-1.0992325726873538E-3</v>
      </c>
      <c r="C1173" s="113">
        <f>+LN(Prices!C1170/Prices!C1169)</f>
        <v>1.3225749835758248E-2</v>
      </c>
      <c r="D1173" s="113">
        <f>+LN(Prices!D1170/Prices!D1169)</f>
        <v>-1.2956905805625739E-2</v>
      </c>
      <c r="E1173" s="113">
        <f>+LN(Prices!E1170/Prices!E1169)</f>
        <v>4.425208955073397E-3</v>
      </c>
      <c r="F1173" s="113">
        <f>+LN(Prices!F1170/Prices!F1169)</f>
        <v>-4.1596397990049212E-4</v>
      </c>
      <c r="G1173" s="113">
        <f>+LN(Prices!G1170/Prices!G1169)</f>
        <v>1.3524863922613706E-2</v>
      </c>
      <c r="H1173" s="113">
        <f>+LN(Prices!H1170/Prices!H1169)</f>
        <v>1.0280349993619925E-2</v>
      </c>
      <c r="I1173" s="113">
        <f>+LN(Prices!I1170/Prices!I1169)</f>
        <v>2.9167330542070801E-3</v>
      </c>
      <c r="J1173" s="113">
        <f>+LN(Prices!J1170/Prices!J1169)</f>
        <v>2.1277398447284879E-2</v>
      </c>
      <c r="K1173" s="114">
        <f>+LN(Prices!K1170/Prices!K1169)</f>
        <v>-8.5152274403935985E-3</v>
      </c>
      <c r="L1173" s="118">
        <f>+LN(Prices!L1170/Prices!L1169)</f>
        <v>2.2712415237569421E-3</v>
      </c>
      <c r="M1173" s="118">
        <f t="array" ref="M1173">+MMULT(B1173:K1173,w)</f>
        <v>4.2662974409950049E-3</v>
      </c>
      <c r="P1173">
        <v>20080820</v>
      </c>
      <c r="Q1173" s="113">
        <v>5.4000000000000003E-3</v>
      </c>
      <c r="R1173" s="113">
        <v>-7.4000000000000003E-3</v>
      </c>
      <c r="S1173" s="113">
        <v>1.4000000000000002E-3</v>
      </c>
    </row>
    <row r="1174" spans="1:19" x14ac:dyDescent="0.35">
      <c r="A1174" s="110">
        <v>39681</v>
      </c>
      <c r="B1174" s="112">
        <f>+LN(Prices!B1171/Prices!B1170)</f>
        <v>-4.0394566076355698E-3</v>
      </c>
      <c r="C1174" s="113">
        <f>+LN(Prices!C1171/Prices!C1170)</f>
        <v>-8.8540055411847583E-3</v>
      </c>
      <c r="D1174" s="113">
        <f>+LN(Prices!D1171/Prices!D1170)</f>
        <v>-3.1347988053716147E-3</v>
      </c>
      <c r="E1174" s="113">
        <f>+LN(Prices!E1171/Prices!E1170)</f>
        <v>-1.6016626002224536E-2</v>
      </c>
      <c r="F1174" s="113">
        <f>+LN(Prices!F1171/Prices!F1170)</f>
        <v>0</v>
      </c>
      <c r="G1174" s="113">
        <f>+LN(Prices!G1171/Prices!G1170)</f>
        <v>-1.7184824754100856E-2</v>
      </c>
      <c r="H1174" s="113">
        <f>+LN(Prices!H1171/Prices!H1170)</f>
        <v>1.3664884014728495E-2</v>
      </c>
      <c r="I1174" s="113">
        <f>+LN(Prices!I1171/Prices!I1170)</f>
        <v>-4.3782960465714536E-3</v>
      </c>
      <c r="J1174" s="113">
        <f>+LN(Prices!J1171/Prices!J1170)</f>
        <v>1.0471299867295437E-2</v>
      </c>
      <c r="K1174" s="114">
        <f>+LN(Prices!K1171/Prices!K1170)</f>
        <v>-1.4642804320989446E-2</v>
      </c>
      <c r="L1174" s="118">
        <f>+LN(Prices!L1171/Prices!L1170)</f>
        <v>-3.2881676640958298E-3</v>
      </c>
      <c r="M1174" s="118">
        <f t="array" ref="M1174">+MMULT(B1174:K1174,w)</f>
        <v>-4.4114628196054301E-3</v>
      </c>
      <c r="P1174">
        <v>20080821</v>
      </c>
      <c r="Q1174" s="113">
        <v>1.1999999999999999E-3</v>
      </c>
      <c r="R1174" s="113">
        <v>-1.09E-2</v>
      </c>
      <c r="S1174" s="113">
        <v>-1.2999999999999999E-3</v>
      </c>
    </row>
    <row r="1175" spans="1:19" x14ac:dyDescent="0.35">
      <c r="A1175" s="110">
        <v>39682</v>
      </c>
      <c r="B1175" s="112">
        <f>+LN(Prices!B1172/Prices!B1171)</f>
        <v>2.3991352531866888E-2</v>
      </c>
      <c r="C1175" s="113">
        <f>+LN(Prices!C1172/Prices!C1171)</f>
        <v>1.4238935776146168E-2</v>
      </c>
      <c r="D1175" s="113">
        <f>+LN(Prices!D1172/Prices!D1171)</f>
        <v>2.1739986636406038E-2</v>
      </c>
      <c r="E1175" s="113">
        <f>+LN(Prices!E1172/Prices!E1171)</f>
        <v>1.7778454296230841E-2</v>
      </c>
      <c r="F1175" s="113">
        <f>+LN(Prices!F1172/Prices!F1171)</f>
        <v>1.9618437934807022E-2</v>
      </c>
      <c r="G1175" s="113">
        <f>+LN(Prices!G1172/Prices!G1171)</f>
        <v>2.1435280720065085E-2</v>
      </c>
      <c r="H1175" s="113">
        <f>+LN(Prices!H1172/Prices!H1171)</f>
        <v>2.3737169570234907E-2</v>
      </c>
      <c r="I1175" s="113">
        <f>+LN(Prices!I1172/Prices!I1171)</f>
        <v>1.2713806784122665E-2</v>
      </c>
      <c r="J1175" s="113">
        <f>+LN(Prices!J1172/Prices!J1171)</f>
        <v>8.643096156020014E-3</v>
      </c>
      <c r="K1175" s="114">
        <f>+LN(Prices!K1172/Prices!K1171)</f>
        <v>1.8912095268305465E-2</v>
      </c>
      <c r="L1175" s="118">
        <f>+LN(Prices!L1172/Prices!L1171)</f>
        <v>1.28863935111728E-2</v>
      </c>
      <c r="M1175" s="118">
        <f t="array" ref="M1175">+MMULT(B1175:K1175,w)</f>
        <v>1.8280861567420509E-2</v>
      </c>
      <c r="P1175">
        <v>20080822</v>
      </c>
      <c r="Q1175" s="113">
        <v>1.1399999999999999E-2</v>
      </c>
      <c r="R1175" s="113">
        <v>6.6E-3</v>
      </c>
      <c r="S1175" s="113">
        <v>6.8000000000000005E-3</v>
      </c>
    </row>
    <row r="1176" spans="1:19" x14ac:dyDescent="0.35">
      <c r="A1176" s="110">
        <v>39685</v>
      </c>
      <c r="B1176" s="112">
        <f>+LN(Prices!B1173/Prices!B1172)</f>
        <v>-6.4854536596543871E-3</v>
      </c>
      <c r="C1176" s="113">
        <f>+LN(Prices!C1173/Prices!C1172)</f>
        <v>-2.4271911182423372E-2</v>
      </c>
      <c r="D1176" s="113">
        <f>+LN(Prices!D1173/Prices!D1172)</f>
        <v>-2.2787107150931359E-2</v>
      </c>
      <c r="E1176" s="113">
        <f>+LN(Prices!E1173/Prices!E1172)</f>
        <v>-2.1819457206267795E-2</v>
      </c>
      <c r="F1176" s="113">
        <f>+LN(Prices!F1173/Prices!F1172)</f>
        <v>-2.0441833265353666E-2</v>
      </c>
      <c r="G1176" s="113">
        <f>+LN(Prices!G1173/Prices!G1172)</f>
        <v>-2.3437283390738039E-2</v>
      </c>
      <c r="H1176" s="113">
        <f>+LN(Prices!H1173/Prices!H1172)</f>
        <v>-2.8673667464492455E-2</v>
      </c>
      <c r="I1176" s="113">
        <f>+LN(Prices!I1173/Prices!I1172)</f>
        <v>-2.8000271054704335E-2</v>
      </c>
      <c r="J1176" s="113">
        <f>+LN(Prices!J1173/Prices!J1172)</f>
        <v>2.0443642145814133E-2</v>
      </c>
      <c r="K1176" s="114">
        <f>+LN(Prices!K1173/Prices!K1172)</f>
        <v>-2.2386016364461601E-2</v>
      </c>
      <c r="L1176" s="118">
        <f>+LN(Prices!L1173/Prices!L1172)</f>
        <v>-2.1852701085223122E-2</v>
      </c>
      <c r="M1176" s="118">
        <f t="array" ref="M1176">+MMULT(B1176:K1176,w)</f>
        <v>-1.778593585932129E-2</v>
      </c>
      <c r="P1176">
        <v>20080825</v>
      </c>
      <c r="Q1176" s="113">
        <v>-1.9199999999999998E-2</v>
      </c>
      <c r="R1176" s="113">
        <v>-1.9E-3</v>
      </c>
      <c r="S1176" s="113">
        <v>-3.8E-3</v>
      </c>
    </row>
    <row r="1177" spans="1:19" x14ac:dyDescent="0.35">
      <c r="A1177" s="110">
        <v>39686</v>
      </c>
      <c r="B1177" s="112">
        <f>+LN(Prices!B1174/Prices!B1173)</f>
        <v>-1.41985082859562E-2</v>
      </c>
      <c r="C1177" s="113">
        <f>+LN(Prices!C1174/Prices!C1173)</f>
        <v>6.2972312857821917E-3</v>
      </c>
      <c r="D1177" s="113">
        <f>+LN(Prices!D1174/Prices!D1173)</f>
        <v>0</v>
      </c>
      <c r="E1177" s="113">
        <f>+LN(Prices!E1174/Prices!E1173)</f>
        <v>-2.7046892193680924E-3</v>
      </c>
      <c r="F1177" s="113">
        <f>+LN(Prices!F1174/Prices!F1173)</f>
        <v>-4.1408114461696293E-3</v>
      </c>
      <c r="G1177" s="113">
        <f>+LN(Prices!G1174/Prices!G1173)</f>
        <v>4.9975116504716163E-3</v>
      </c>
      <c r="H1177" s="113">
        <f>+LN(Prices!H1174/Prices!H1173)</f>
        <v>-1.3243617417177467E-2</v>
      </c>
      <c r="I1177" s="113">
        <f>+LN(Prices!I1174/Prices!I1173)</f>
        <v>-7.07847785985083E-3</v>
      </c>
      <c r="J1177" s="113">
        <f>+LN(Prices!J1174/Prices!J1173)</f>
        <v>0</v>
      </c>
      <c r="K1177" s="114">
        <f>+LN(Prices!K1174/Prices!K1173)</f>
        <v>7.8060501594602837E-3</v>
      </c>
      <c r="L1177" s="118">
        <f>+LN(Prices!L1174/Prices!L1173)</f>
        <v>-1.8008288677268921E-3</v>
      </c>
      <c r="M1177" s="118">
        <f t="array" ref="M1177">+MMULT(B1177:K1177,w)</f>
        <v>-2.2265311132808126E-3</v>
      </c>
      <c r="P1177">
        <v>20080826</v>
      </c>
      <c r="Q1177" s="113">
        <v>3.3E-3</v>
      </c>
      <c r="R1177" s="113">
        <v>-2.5999999999999999E-3</v>
      </c>
      <c r="S1177" s="113">
        <v>2.2000000000000001E-3</v>
      </c>
    </row>
    <row r="1178" spans="1:19" x14ac:dyDescent="0.35">
      <c r="A1178" s="110">
        <v>39687</v>
      </c>
      <c r="B1178" s="112">
        <f>+LN(Prices!B1175/Prices!B1174)</f>
        <v>1.0577691423787224E-2</v>
      </c>
      <c r="C1178" s="113">
        <f>+LN(Prices!C1175/Prices!C1174)</f>
        <v>5.9123632069050733E-3</v>
      </c>
      <c r="D1178" s="113">
        <f>+LN(Prices!D1175/Prices!D1174)</f>
        <v>1.4560839681248414E-2</v>
      </c>
      <c r="E1178" s="113">
        <f>+LN(Prices!E1175/Prices!E1174)</f>
        <v>8.5406600893638274E-3</v>
      </c>
      <c r="F1178" s="113">
        <f>+LN(Prices!F1175/Prices!F1174)</f>
        <v>1.0727053817769687E-2</v>
      </c>
      <c r="G1178" s="113">
        <f>+LN(Prices!G1175/Prices!G1174)</f>
        <v>1.811345423043664E-2</v>
      </c>
      <c r="H1178" s="113">
        <f>+LN(Prices!H1175/Prices!H1174)</f>
        <v>-3.6699492735595249E-4</v>
      </c>
      <c r="I1178" s="113">
        <f>+LN(Prices!I1175/Prices!I1174)</f>
        <v>1.377851158217273E-2</v>
      </c>
      <c r="J1178" s="113">
        <f>+LN(Prices!J1175/Prices!J1174)</f>
        <v>2.3334392061772839E-2</v>
      </c>
      <c r="K1178" s="114">
        <f>+LN(Prices!K1175/Prices!K1174)</f>
        <v>1.1165992839902685E-2</v>
      </c>
      <c r="L1178" s="118">
        <f>+LN(Prices!L1175/Prices!L1174)</f>
        <v>7.3839273645197323E-3</v>
      </c>
      <c r="M1178" s="118">
        <f t="array" ref="M1178">+MMULT(B1178:K1178,w)</f>
        <v>1.1634396400600315E-2</v>
      </c>
      <c r="P1178">
        <v>20080827</v>
      </c>
      <c r="Q1178" s="113">
        <v>8.8000000000000005E-3</v>
      </c>
      <c r="R1178" s="113">
        <v>2.5999999999999999E-3</v>
      </c>
      <c r="S1178" s="113">
        <v>3.0999999999999999E-3</v>
      </c>
    </row>
    <row r="1179" spans="1:19" x14ac:dyDescent="0.35">
      <c r="A1179" s="110">
        <v>39688</v>
      </c>
      <c r="B1179" s="112">
        <f>+LN(Prices!B1176/Prices!B1175)</f>
        <v>1.3690743891737706E-2</v>
      </c>
      <c r="C1179" s="113">
        <f>+LN(Prices!C1176/Prices!C1175)</f>
        <v>-5.3403086893420298E-3</v>
      </c>
      <c r="D1179" s="113">
        <f>+LN(Prices!D1176/Prices!D1175)</f>
        <v>1.4351860896365696E-2</v>
      </c>
      <c r="E1179" s="113">
        <f>+LN(Prices!E1176/Prices!E1175)</f>
        <v>1.3337250095700602E-2</v>
      </c>
      <c r="F1179" s="113">
        <f>+LN(Prices!F1176/Prices!F1175)</f>
        <v>1.1831442475373195E-2</v>
      </c>
      <c r="G1179" s="113">
        <f>+LN(Prices!G1176/Prices!G1175)</f>
        <v>1.5544354437800379E-2</v>
      </c>
      <c r="H1179" s="113">
        <f>+LN(Prices!H1176/Prices!H1175)</f>
        <v>2.0466957240760898E-2</v>
      </c>
      <c r="I1179" s="113">
        <f>+LN(Prices!I1176/Prices!I1175)</f>
        <v>-2.0361830467218599E-3</v>
      </c>
      <c r="J1179" s="113">
        <f>+LN(Prices!J1176/Prices!J1175)</f>
        <v>2.9222858676903177E-2</v>
      </c>
      <c r="K1179" s="114">
        <f>+LN(Prices!K1176/Prices!K1175)</f>
        <v>7.6599098581759898E-3</v>
      </c>
      <c r="L1179" s="118">
        <f>+LN(Prices!L1176/Prices!L1175)</f>
        <v>7.76851540955752E-3</v>
      </c>
      <c r="M1179" s="118">
        <f t="array" ref="M1179">+MMULT(B1179:K1179,w)</f>
        <v>1.1872888583675375E-2</v>
      </c>
      <c r="P1179">
        <v>20080828</v>
      </c>
      <c r="Q1179" s="113">
        <v>1.5100000000000001E-2</v>
      </c>
      <c r="R1179" s="113">
        <v>4.1999999999999997E-3</v>
      </c>
      <c r="S1179" s="113">
        <v>1.3600000000000001E-2</v>
      </c>
    </row>
    <row r="1180" spans="1:19" x14ac:dyDescent="0.35">
      <c r="A1180" s="110">
        <v>39689</v>
      </c>
      <c r="B1180" s="112">
        <f>+LN(Prices!B1177/Prices!B1176)</f>
        <v>-2.3536369294145817E-2</v>
      </c>
      <c r="C1180" s="113">
        <f>+LN(Prices!C1177/Prices!C1176)</f>
        <v>-2.45296369578329E-2</v>
      </c>
      <c r="D1180" s="113">
        <f>+LN(Prices!D1177/Prices!D1176)</f>
        <v>-1.3835731852650024E-2</v>
      </c>
      <c r="E1180" s="113">
        <f>+LN(Prices!E1177/Prices!E1176)</f>
        <v>-3.1861370088452266E-2</v>
      </c>
      <c r="F1180" s="113">
        <f>+LN(Prices!F1177/Prices!F1176)</f>
        <v>-2.5047593563174916E-2</v>
      </c>
      <c r="G1180" s="113">
        <f>+LN(Prices!G1177/Prices!G1176)</f>
        <v>-9.0381506150621471E-3</v>
      </c>
      <c r="H1180" s="113">
        <f>+LN(Prices!H1177/Prices!H1176)</f>
        <v>-3.1787368523442883E-2</v>
      </c>
      <c r="I1180" s="113">
        <f>+LN(Prices!I1177/Prices!I1176)</f>
        <v>-2.4763182024740545E-2</v>
      </c>
      <c r="J1180" s="113">
        <f>+LN(Prices!J1177/Prices!J1176)</f>
        <v>6.3796069640389879E-3</v>
      </c>
      <c r="K1180" s="114">
        <f>+LN(Prices!K1177/Prices!K1176)</f>
        <v>-3.0998105290738549E-2</v>
      </c>
      <c r="L1180" s="118">
        <f>+LN(Prices!L1177/Prices!L1176)</f>
        <v>-2.2484485857900936E-2</v>
      </c>
      <c r="M1180" s="118">
        <f t="array" ref="M1180">+MMULT(B1180:K1180,w)</f>
        <v>-2.0901790124620109E-2</v>
      </c>
      <c r="P1180">
        <v>20080829</v>
      </c>
      <c r="Q1180" s="113">
        <v>-1.2500000000000001E-2</v>
      </c>
      <c r="R1180" s="113">
        <v>2.8000000000000004E-3</v>
      </c>
      <c r="S1180" s="113">
        <v>5.6000000000000008E-3</v>
      </c>
    </row>
    <row r="1181" spans="1:19" x14ac:dyDescent="0.35">
      <c r="A1181" s="110">
        <v>39693</v>
      </c>
      <c r="B1181" s="112">
        <f>+LN(Prices!B1178/Prices!B1177)</f>
        <v>-6.9871342738761439E-3</v>
      </c>
      <c r="C1181" s="113">
        <f>+LN(Prices!C1178/Prices!C1177)</f>
        <v>-1.9898056419266581E-2</v>
      </c>
      <c r="D1181" s="113">
        <f>+LN(Prices!D1178/Prices!D1177)</f>
        <v>-3.3047854046200281E-2</v>
      </c>
      <c r="E1181" s="113">
        <f>+LN(Prices!E1178/Prices!E1177)</f>
        <v>-1.7478451956090459E-2</v>
      </c>
      <c r="F1181" s="113">
        <f>+LN(Prices!F1178/Prices!F1177)</f>
        <v>-1.2553118315881122E-2</v>
      </c>
      <c r="G1181" s="113">
        <f>+LN(Prices!G1178/Prices!G1177)</f>
        <v>0</v>
      </c>
      <c r="H1181" s="113">
        <f>+LN(Prices!H1178/Prices!H1177)</f>
        <v>7.3973953405299803E-3</v>
      </c>
      <c r="I1181" s="113">
        <f>+LN(Prices!I1178/Prices!I1177)</f>
        <v>-2.8511926125860169E-2</v>
      </c>
      <c r="J1181" s="113">
        <f>+LN(Prices!J1178/Prices!J1177)</f>
        <v>7.917697736785306E-3</v>
      </c>
      <c r="K1181" s="114">
        <f>+LN(Prices!K1178/Prices!K1177)</f>
        <v>-1.2757128954733885E-2</v>
      </c>
      <c r="L1181" s="118">
        <f>+LN(Prices!L1178/Prices!L1177)</f>
        <v>-1.2034486094181798E-2</v>
      </c>
      <c r="M1181" s="118">
        <f t="array" ref="M1181">+MMULT(B1181:K1181,w)</f>
        <v>-1.1591857701459337E-2</v>
      </c>
      <c r="P1181">
        <v>20080902</v>
      </c>
      <c r="Q1181" s="113">
        <v>-4.4000000000000003E-3</v>
      </c>
      <c r="R1181" s="113">
        <v>6.4000000000000003E-3</v>
      </c>
      <c r="S1181" s="113">
        <v>1.4199999999999999E-2</v>
      </c>
    </row>
    <row r="1182" spans="1:19" x14ac:dyDescent="0.35">
      <c r="A1182" s="110">
        <v>39694</v>
      </c>
      <c r="B1182" s="112">
        <f>+LN(Prices!B1179/Prices!B1178)</f>
        <v>-7.4096040542264464E-3</v>
      </c>
      <c r="C1182" s="113">
        <f>+LN(Prices!C1179/Prices!C1178)</f>
        <v>4.6217010210574672E-3</v>
      </c>
      <c r="D1182" s="113">
        <f>+LN(Prices!D1179/Prices!D1178)</f>
        <v>5.3319116165895708E-4</v>
      </c>
      <c r="E1182" s="113">
        <f>+LN(Prices!E1179/Prices!E1178)</f>
        <v>-1.6848579920868356E-2</v>
      </c>
      <c r="F1182" s="113">
        <f>+LN(Prices!F1179/Prices!F1178)</f>
        <v>-1.8702317967015786E-2</v>
      </c>
      <c r="G1182" s="113">
        <f>+LN(Prices!G1179/Prices!G1178)</f>
        <v>2.2672074488961926E-3</v>
      </c>
      <c r="H1182" s="113">
        <f>+LN(Prices!H1179/Prices!H1178)</f>
        <v>-7.8925061316814787E-3</v>
      </c>
      <c r="I1182" s="113">
        <f>+LN(Prices!I1179/Prices!I1178)</f>
        <v>-3.804045837433781E-2</v>
      </c>
      <c r="J1182" s="113">
        <f>+LN(Prices!J1179/Prices!J1178)</f>
        <v>-3.0426686630707977E-2</v>
      </c>
      <c r="K1182" s="114">
        <f>+LN(Prices!K1179/Prices!K1178)</f>
        <v>-4.7153341412798783E-2</v>
      </c>
      <c r="L1182" s="118">
        <f>+LN(Prices!L1179/Prices!L1178)</f>
        <v>-9.2582444141053686E-3</v>
      </c>
      <c r="M1182" s="118">
        <f t="array" ref="M1182">+MMULT(B1182:K1182,w)</f>
        <v>-1.5905139486002404E-2</v>
      </c>
      <c r="P1182">
        <v>20080903</v>
      </c>
      <c r="Q1182" s="113">
        <v>-2.3E-3</v>
      </c>
      <c r="R1182" s="113">
        <v>6.9999999999999993E-3</v>
      </c>
      <c r="S1182" s="113">
        <v>1.43E-2</v>
      </c>
    </row>
    <row r="1183" spans="1:19" x14ac:dyDescent="0.35">
      <c r="A1183" s="110">
        <v>39695</v>
      </c>
      <c r="B1183" s="112">
        <f>+LN(Prices!B1180/Prices!B1179)</f>
        <v>-2.0656372202373114E-2</v>
      </c>
      <c r="C1183" s="113">
        <f>+LN(Prices!C1180/Prices!C1179)</f>
        <v>-3.4980332343058126E-2</v>
      </c>
      <c r="D1183" s="113">
        <f>+LN(Prices!D1180/Prices!D1179)</f>
        <v>-5.5341427656653869E-2</v>
      </c>
      <c r="E1183" s="113">
        <f>+LN(Prices!E1180/Prices!E1179)</f>
        <v>-6.1303385348162175E-2</v>
      </c>
      <c r="F1183" s="113">
        <f>+LN(Prices!F1180/Prices!F1179)</f>
        <v>-4.5193263743832243E-2</v>
      </c>
      <c r="G1183" s="113">
        <f>+LN(Prices!G1180/Prices!G1179)</f>
        <v>-3.4225123916006524E-2</v>
      </c>
      <c r="H1183" s="113">
        <f>+LN(Prices!H1180/Prices!H1179)</f>
        <v>-3.4512241325534966E-2</v>
      </c>
      <c r="I1183" s="113">
        <f>+LN(Prices!I1180/Prices!I1179)</f>
        <v>-1.4724828117280517E-2</v>
      </c>
      <c r="J1183" s="113">
        <f>+LN(Prices!J1180/Prices!J1179)</f>
        <v>-5.1721284978290941E-2</v>
      </c>
      <c r="K1183" s="114">
        <f>+LN(Prices!K1180/Prices!K1179)</f>
        <v>-4.8511451410192537E-2</v>
      </c>
      <c r="L1183" s="118">
        <f>+LN(Prices!L1180/Prices!L1179)</f>
        <v>-3.2326595904787377E-2</v>
      </c>
      <c r="M1183" s="118">
        <f t="array" ref="M1183">+MMULT(B1183:K1183,w)</f>
        <v>-4.0116971104138505E-2</v>
      </c>
      <c r="P1183">
        <v>20080904</v>
      </c>
      <c r="Q1183" s="113">
        <v>-2.8999999999999998E-2</v>
      </c>
      <c r="R1183" s="113">
        <v>1.6000000000000001E-3</v>
      </c>
      <c r="S1183" s="113">
        <v>-3.8E-3</v>
      </c>
    </row>
    <row r="1184" spans="1:19" x14ac:dyDescent="0.35">
      <c r="A1184" s="110">
        <v>39696</v>
      </c>
      <c r="B1184" s="112">
        <f>+LN(Prices!B1181/Prices!B1180)</f>
        <v>-2.6925826538760508E-2</v>
      </c>
      <c r="C1184" s="113">
        <f>+LN(Prices!C1181/Prices!C1180)</f>
        <v>-6.4715066073412096E-3</v>
      </c>
      <c r="D1184" s="113">
        <f>+LN(Prices!D1181/Prices!D1180)</f>
        <v>1.8420839042605438E-2</v>
      </c>
      <c r="E1184" s="113">
        <f>+LN(Prices!E1181/Prices!E1180)</f>
        <v>7.0006295461082979E-3</v>
      </c>
      <c r="F1184" s="113">
        <f>+LN(Prices!F1181/Prices!F1180)</f>
        <v>-8.9549307302827432E-4</v>
      </c>
      <c r="G1184" s="113">
        <f>+LN(Prices!G1181/Prices!G1180)</f>
        <v>-7.0552955182324592E-3</v>
      </c>
      <c r="H1184" s="113">
        <f>+LN(Prices!H1181/Prices!H1180)</f>
        <v>1.4756660093651215E-2</v>
      </c>
      <c r="I1184" s="113">
        <f>+LN(Prices!I1181/Prices!I1180)</f>
        <v>-1.8086724869633603E-2</v>
      </c>
      <c r="J1184" s="113">
        <f>+LN(Prices!J1181/Prices!J1180)</f>
        <v>2.0339684237122783E-2</v>
      </c>
      <c r="K1184" s="114">
        <f>+LN(Prices!K1181/Prices!K1180)</f>
        <v>4.3765313804647711E-3</v>
      </c>
      <c r="L1184" s="118">
        <f>+LN(Prices!L1181/Prices!L1180)</f>
        <v>-3.6974253316026016E-3</v>
      </c>
      <c r="M1184" s="118">
        <f t="array" ref="M1184">+MMULT(B1184:K1184,w)</f>
        <v>5.4594976929564477E-4</v>
      </c>
      <c r="P1184">
        <v>20080905</v>
      </c>
      <c r="Q1184" s="113">
        <v>4.1999999999999997E-3</v>
      </c>
      <c r="R1184" s="113">
        <v>-6.3E-3</v>
      </c>
      <c r="S1184" s="113">
        <v>1.18E-2</v>
      </c>
    </row>
    <row r="1185" spans="1:19" x14ac:dyDescent="0.35">
      <c r="A1185" s="110">
        <v>39699</v>
      </c>
      <c r="B1185" s="112">
        <f>+LN(Prices!B1182/Prices!B1181)</f>
        <v>1.8160537544028459E-2</v>
      </c>
      <c r="C1185" s="113">
        <f>+LN(Prices!C1182/Prices!C1181)</f>
        <v>-1.4211219707683015E-2</v>
      </c>
      <c r="D1185" s="113">
        <f>+LN(Prices!D1182/Prices!D1181)</f>
        <v>9.9065202027922329E-3</v>
      </c>
      <c r="E1185" s="113">
        <f>+LN(Prices!E1182/Prices!E1181)</f>
        <v>-4.1197008357800484E-2</v>
      </c>
      <c r="F1185" s="113">
        <f>+LN(Prices!F1182/Prices!F1181)</f>
        <v>4.8661467796698651E-2</v>
      </c>
      <c r="G1185" s="113">
        <f>+LN(Prices!G1182/Prices!G1181)</f>
        <v>1.6385586463408441E-2</v>
      </c>
      <c r="H1185" s="113">
        <f>+LN(Prices!H1182/Prices!H1181)</f>
        <v>2.4572486735292831E-2</v>
      </c>
      <c r="I1185" s="113">
        <f>+LN(Prices!I1182/Prices!I1181)</f>
        <v>-2.9591296108796034E-2</v>
      </c>
      <c r="J1185" s="113">
        <f>+LN(Prices!J1182/Prices!J1181)</f>
        <v>1.8288123994148558E-2</v>
      </c>
      <c r="K1185" s="114">
        <f>+LN(Prices!K1182/Prices!K1181)</f>
        <v>1.7317063676319862E-2</v>
      </c>
      <c r="L1185" s="118">
        <f>+LN(Prices!L1182/Prices!L1181)</f>
        <v>-2.9905039873184586E-3</v>
      </c>
      <c r="M1185" s="118">
        <f t="array" ref="M1185">+MMULT(B1185:K1185,w)</f>
        <v>6.8292262238409491E-3</v>
      </c>
      <c r="P1185">
        <v>20080908</v>
      </c>
      <c r="Q1185" s="113">
        <v>1.7600000000000001E-2</v>
      </c>
      <c r="R1185" s="113">
        <v>-3.4999999999999996E-3</v>
      </c>
      <c r="S1185" s="113">
        <v>1.83E-2</v>
      </c>
    </row>
    <row r="1186" spans="1:19" x14ac:dyDescent="0.35">
      <c r="A1186" s="110">
        <v>39700</v>
      </c>
      <c r="B1186" s="112">
        <f>+LN(Prices!B1183/Prices!B1182)</f>
        <v>-7.6934435083799845E-4</v>
      </c>
      <c r="C1186" s="113">
        <f>+LN(Prices!C1183/Prices!C1182)</f>
        <v>-4.0314313036278679E-2</v>
      </c>
      <c r="D1186" s="113">
        <f>+LN(Prices!D1183/Prices!D1182)</f>
        <v>-3.7950982909791625E-2</v>
      </c>
      <c r="E1186" s="113">
        <f>+LN(Prices!E1183/Prices!E1182)</f>
        <v>-4.6803284295884057E-3</v>
      </c>
      <c r="F1186" s="113">
        <f>+LN(Prices!F1183/Prices!F1182)</f>
        <v>-1.7266636436145656E-2</v>
      </c>
      <c r="G1186" s="113">
        <f>+LN(Prices!G1183/Prices!G1182)</f>
        <v>-4.7895042522315544E-2</v>
      </c>
      <c r="H1186" s="113">
        <f>+LN(Prices!H1183/Prices!H1182)</f>
        <v>-2.6468461518001512E-2</v>
      </c>
      <c r="I1186" s="113">
        <f>+LN(Prices!I1183/Prices!I1182)</f>
        <v>-1.4583546450636397E-2</v>
      </c>
      <c r="J1186" s="113">
        <f>+LN(Prices!J1183/Prices!J1182)</f>
        <v>-5.0686524551398861E-2</v>
      </c>
      <c r="K1186" s="114">
        <f>+LN(Prices!K1183/Prices!K1182)</f>
        <v>-3.0999678665424805E-2</v>
      </c>
      <c r="L1186" s="118">
        <f>+LN(Prices!L1183/Prices!L1182)</f>
        <v>-2.3763494452185768E-2</v>
      </c>
      <c r="M1186" s="118">
        <f t="array" ref="M1186">+MMULT(B1186:K1186,w)</f>
        <v>-2.7161485887041953E-2</v>
      </c>
      <c r="P1186">
        <v>20080909</v>
      </c>
      <c r="Q1186" s="113">
        <v>-3.4099999999999998E-2</v>
      </c>
      <c r="R1186" s="113">
        <v>6.9999999999999993E-3</v>
      </c>
      <c r="S1186" s="113">
        <v>-1.0800000000000001E-2</v>
      </c>
    </row>
    <row r="1187" spans="1:19" x14ac:dyDescent="0.35">
      <c r="A1187" s="110">
        <v>39701</v>
      </c>
      <c r="B1187" s="112">
        <f>+LN(Prices!B1184/Prices!B1183)</f>
        <v>1.2946027868833494E-2</v>
      </c>
      <c r="C1187" s="113">
        <f>+LN(Prices!C1184/Prices!C1183)</f>
        <v>-4.6107664638582311E-4</v>
      </c>
      <c r="D1187" s="113">
        <f>+LN(Prices!D1184/Prices!D1183)</f>
        <v>6.8027473227526203E-3</v>
      </c>
      <c r="E1187" s="113">
        <f>+LN(Prices!E1184/Prices!E1183)</f>
        <v>-5.2261407241359608E-4</v>
      </c>
      <c r="F1187" s="113">
        <f>+LN(Prices!F1184/Prices!F1183)</f>
        <v>8.7259416321156945E-4</v>
      </c>
      <c r="G1187" s="113">
        <f>+LN(Prices!G1184/Prices!G1183)</f>
        <v>3.4788659248072387E-4</v>
      </c>
      <c r="H1187" s="113">
        <f>+LN(Prices!H1184/Prices!H1183)</f>
        <v>-2.9530968620806158E-2</v>
      </c>
      <c r="I1187" s="113">
        <f>+LN(Prices!I1184/Prices!I1183)</f>
        <v>2.4260417008727522E-2</v>
      </c>
      <c r="J1187" s="113">
        <f>+LN(Prices!J1184/Prices!J1183)</f>
        <v>1.7316021642781155E-3</v>
      </c>
      <c r="K1187" s="114">
        <f>+LN(Prices!K1184/Prices!K1183)</f>
        <v>-8.3941346119532235E-3</v>
      </c>
      <c r="L1187" s="118">
        <f>+LN(Prices!L1184/Prices!L1183)</f>
        <v>9.5502543990035067E-3</v>
      </c>
      <c r="M1187" s="118">
        <f t="array" ref="M1187">+MMULT(B1187:K1187,w)</f>
        <v>8.0524811687252484E-4</v>
      </c>
      <c r="P1187">
        <v>20080910</v>
      </c>
      <c r="Q1187" s="113">
        <v>6.9999999999999993E-3</v>
      </c>
      <c r="R1187" s="113">
        <v>2.2000000000000001E-3</v>
      </c>
      <c r="S1187" s="113">
        <v>-3.9000000000000003E-3</v>
      </c>
    </row>
    <row r="1188" spans="1:19" x14ac:dyDescent="0.35">
      <c r="A1188" s="110">
        <v>39702</v>
      </c>
      <c r="B1188" s="112">
        <f>+LN(Prices!B1185/Prices!B1184)</f>
        <v>3.3471675685852707E-2</v>
      </c>
      <c r="C1188" s="113">
        <f>+LN(Prices!C1185/Prices!C1184)</f>
        <v>6.8360704246625322E-3</v>
      </c>
      <c r="D1188" s="113">
        <f>+LN(Prices!D1185/Prices!D1184)</f>
        <v>4.6905149473660847E-2</v>
      </c>
      <c r="E1188" s="113">
        <f>+LN(Prices!E1185/Prices!E1184)</f>
        <v>9.8669160914146587E-3</v>
      </c>
      <c r="F1188" s="113">
        <f>+LN(Prices!F1185/Prices!F1184)</f>
        <v>2.6037156907085558E-3</v>
      </c>
      <c r="G1188" s="113">
        <f>+LN(Prices!G1185/Prices!G1184)</f>
        <v>2.7787444069513616E-3</v>
      </c>
      <c r="H1188" s="113">
        <f>+LN(Prices!H1185/Prices!H1184)</f>
        <v>3.5459715094585995E-2</v>
      </c>
      <c r="I1188" s="113">
        <f>+LN(Prices!I1185/Prices!I1184)</f>
        <v>4.9268785495601576E-2</v>
      </c>
      <c r="J1188" s="113">
        <f>+LN(Prices!J1185/Prices!J1184)</f>
        <v>-1.2184659016367328E-2</v>
      </c>
      <c r="K1188" s="114">
        <f>+LN(Prices!K1185/Prices!K1184)</f>
        <v>1.4850162185685808E-3</v>
      </c>
      <c r="L1188" s="118">
        <f>+LN(Prices!L1185/Prices!L1184)</f>
        <v>2.0264267960381589E-2</v>
      </c>
      <c r="M1188" s="118">
        <f t="array" ref="M1188">+MMULT(B1188:K1188,w)</f>
        <v>1.7649112956563948E-2</v>
      </c>
      <c r="P1188">
        <v>20080911</v>
      </c>
      <c r="Q1188" s="113">
        <v>1.2199999999999999E-2</v>
      </c>
      <c r="R1188" s="113">
        <v>-9.8999999999999991E-3</v>
      </c>
      <c r="S1188" s="113">
        <v>3.7000000000000002E-3</v>
      </c>
    </row>
    <row r="1189" spans="1:19" x14ac:dyDescent="0.35">
      <c r="A1189" s="110">
        <v>39703</v>
      </c>
      <c r="B1189" s="112">
        <f>+LN(Prices!B1186/Prices!B1185)</f>
        <v>1.0187191660745148E-2</v>
      </c>
      <c r="C1189" s="113">
        <f>+LN(Prices!C1186/Prices!C1185)</f>
        <v>-2.4605347527992819E-2</v>
      </c>
      <c r="D1189" s="113">
        <f>+LN(Prices!D1186/Prices!D1185)</f>
        <v>2.8170876966696224E-2</v>
      </c>
      <c r="E1189" s="113">
        <f>+LN(Prices!E1186/Prices!E1185)</f>
        <v>1.3346809516423365E-2</v>
      </c>
      <c r="F1189" s="113">
        <f>+LN(Prices!F1186/Prices!F1185)</f>
        <v>1.7632354430624102E-2</v>
      </c>
      <c r="G1189" s="113">
        <f>+LN(Prices!G1186/Prices!G1185)</f>
        <v>2.1277398447284879E-2</v>
      </c>
      <c r="H1189" s="113">
        <f>+LN(Prices!H1186/Prices!H1185)</f>
        <v>-1.5335196916634729E-2</v>
      </c>
      <c r="I1189" s="113">
        <f>+LN(Prices!I1186/Prices!I1185)</f>
        <v>-2.4123444303187098E-2</v>
      </c>
      <c r="J1189" s="113">
        <f>+LN(Prices!J1186/Prices!J1185)</f>
        <v>6.9808311413401408E-3</v>
      </c>
      <c r="K1189" s="114">
        <f>+LN(Prices!K1186/Prices!K1185)</f>
        <v>-1.4850162185685103E-3</v>
      </c>
      <c r="L1189" s="118">
        <f>+LN(Prices!L1186/Prices!L1185)</f>
        <v>-3.6828085163556961E-3</v>
      </c>
      <c r="M1189" s="118">
        <f t="array" ref="M1189">+MMULT(B1189:K1189,w)</f>
        <v>3.2046457196730702E-3</v>
      </c>
      <c r="P1189">
        <v>20080912</v>
      </c>
      <c r="Q1189" s="113">
        <v>2.8999999999999998E-3</v>
      </c>
      <c r="R1189" s="113">
        <v>-2.2000000000000001E-3</v>
      </c>
      <c r="S1189" s="113">
        <v>-5.9999999999999995E-4</v>
      </c>
    </row>
    <row r="1190" spans="1:19" x14ac:dyDescent="0.35">
      <c r="A1190" s="110">
        <v>39706</v>
      </c>
      <c r="B1190" s="112">
        <f>+LN(Prices!B1187/Prices!B1186)</f>
        <v>-2.9392301659316649E-2</v>
      </c>
      <c r="C1190" s="113">
        <f>+LN(Prices!C1187/Prices!C1186)</f>
        <v>-5.9335080838337065E-2</v>
      </c>
      <c r="D1190" s="113">
        <f>+LN(Prices!D1187/Prices!D1186)</f>
        <v>-1.2127752126120489E-2</v>
      </c>
      <c r="E1190" s="113">
        <f>+LN(Prices!E1187/Prices!E1186)</f>
        <v>-3.1074797636110655E-2</v>
      </c>
      <c r="F1190" s="113">
        <f>+LN(Prices!F1187/Prices!F1186)</f>
        <v>-4.712783805199499E-2</v>
      </c>
      <c r="G1190" s="113">
        <f>+LN(Prices!G1187/Prices!G1186)</f>
        <v>-4.6568525179155142E-2</v>
      </c>
      <c r="H1190" s="113">
        <f>+LN(Prices!H1187/Prices!H1186)</f>
        <v>-1.2336316817606321E-2</v>
      </c>
      <c r="I1190" s="113">
        <f>+LN(Prices!I1187/Prices!I1186)</f>
        <v>-2.3221153567743433E-2</v>
      </c>
      <c r="J1190" s="113">
        <f>+LN(Prices!J1187/Prices!J1186)</f>
        <v>-0.10439479853786744</v>
      </c>
      <c r="K1190" s="114">
        <f>+LN(Prices!K1187/Prices!K1186)</f>
        <v>-4.0489347917662039E-2</v>
      </c>
      <c r="L1190" s="118">
        <f>+LN(Prices!L1187/Prices!L1186)</f>
        <v>-3.5521892586842699E-2</v>
      </c>
      <c r="M1190" s="118">
        <f t="array" ref="M1190">+MMULT(B1190:K1190,w)</f>
        <v>-4.0606791233191428E-2</v>
      </c>
      <c r="P1190">
        <v>20080915</v>
      </c>
      <c r="Q1190" s="113">
        <v>-4.4500000000000005E-2</v>
      </c>
      <c r="R1190" s="113">
        <v>1.3500000000000002E-2</v>
      </c>
      <c r="S1190" s="113">
        <v>-2.23E-2</v>
      </c>
    </row>
    <row r="1191" spans="1:19" x14ac:dyDescent="0.35">
      <c r="A1191" s="110">
        <v>39707</v>
      </c>
      <c r="B1191" s="112">
        <f>+LN(Prices!B1188/Prices!B1187)</f>
        <v>-3.1432132080845804E-2</v>
      </c>
      <c r="C1191" s="113">
        <f>+LN(Prices!C1188/Prices!C1187)</f>
        <v>-3.424732835720068E-3</v>
      </c>
      <c r="D1191" s="113">
        <f>+LN(Prices!D1188/Prices!D1187)</f>
        <v>2.1517492475959788E-2</v>
      </c>
      <c r="E1191" s="113">
        <f>+LN(Prices!E1188/Prices!E1187)</f>
        <v>-2.6322965591065828E-3</v>
      </c>
      <c r="F1191" s="113">
        <f>+LN(Prices!F1188/Prices!F1187)</f>
        <v>1.8592845961101893E-2</v>
      </c>
      <c r="G1191" s="113">
        <f>+LN(Prices!G1188/Prices!G1187)</f>
        <v>1.2374207743265777E-2</v>
      </c>
      <c r="H1191" s="113">
        <f>+LN(Prices!H1188/Prices!H1187)</f>
        <v>1.7812991017224819E-2</v>
      </c>
      <c r="I1191" s="113">
        <f>+LN(Prices!I1188/Prices!I1187)</f>
        <v>2.3221153567743513E-2</v>
      </c>
      <c r="J1191" s="113">
        <f>+LN(Prices!J1188/Prices!J1187)</f>
        <v>1.5325970478226772E-2</v>
      </c>
      <c r="K1191" s="114">
        <f>+LN(Prices!K1188/Prices!K1187)</f>
        <v>6.1773279936244299E-3</v>
      </c>
      <c r="L1191" s="118">
        <f>+LN(Prices!L1188/Prices!L1187)</f>
        <v>1.0858705808342809E-2</v>
      </c>
      <c r="M1191" s="118">
        <f t="array" ref="M1191">+MMULT(B1191:K1191,w)</f>
        <v>7.7532827761474538E-3</v>
      </c>
      <c r="P1191">
        <v>20080916</v>
      </c>
      <c r="Q1191" s="113">
        <v>1.6500000000000001E-2</v>
      </c>
      <c r="R1191" s="113">
        <v>4.4000000000000003E-3</v>
      </c>
      <c r="S1191" s="113">
        <v>1.6299999999999999E-2</v>
      </c>
    </row>
    <row r="1192" spans="1:19" x14ac:dyDescent="0.35">
      <c r="A1192" s="110">
        <v>39708</v>
      </c>
      <c r="B1192" s="112">
        <f>+LN(Prices!B1189/Prices!B1188)</f>
        <v>-5.6186688126177331E-2</v>
      </c>
      <c r="C1192" s="113">
        <f>+LN(Prices!C1189/Prices!C1188)</f>
        <v>-9.0082201372229664E-2</v>
      </c>
      <c r="D1192" s="113">
        <f>+LN(Prices!D1189/Prices!D1188)</f>
        <v>-2.3110272212745999E-2</v>
      </c>
      <c r="E1192" s="113">
        <f>+LN(Prices!E1189/Prices!E1188)</f>
        <v>-4.6419398800658394E-2</v>
      </c>
      <c r="F1192" s="113">
        <f>+LN(Prices!F1189/Prices!F1188)</f>
        <v>-4.4849640255898778E-2</v>
      </c>
      <c r="G1192" s="113">
        <f>+LN(Prices!G1189/Prices!G1188)</f>
        <v>1.3956960684018537E-2</v>
      </c>
      <c r="H1192" s="113">
        <f>+LN(Prices!H1189/Prices!H1188)</f>
        <v>-9.5767543365504151E-2</v>
      </c>
      <c r="I1192" s="113">
        <f>+LN(Prices!I1189/Prices!I1188)</f>
        <v>-6.4205135946383843E-2</v>
      </c>
      <c r="J1192" s="113">
        <f>+LN(Prices!J1189/Prices!J1188)</f>
        <v>-7.0895821633037481E-2</v>
      </c>
      <c r="K1192" s="114">
        <f>+LN(Prices!K1189/Prices!K1188)</f>
        <v>-4.8918128586673625E-2</v>
      </c>
      <c r="L1192" s="118">
        <f>+LN(Prices!L1189/Prices!L1188)</f>
        <v>-5.4611621049136E-2</v>
      </c>
      <c r="M1192" s="118">
        <f t="array" ref="M1192">+MMULT(B1192:K1192,w)</f>
        <v>-5.2647786961529081E-2</v>
      </c>
      <c r="P1192">
        <v>20080917</v>
      </c>
      <c r="Q1192" s="113">
        <v>-4.5999999999999999E-2</v>
      </c>
      <c r="R1192" s="113">
        <v>4.0000000000000001E-3</v>
      </c>
      <c r="S1192" s="113">
        <v>-1.9299999999999998E-2</v>
      </c>
    </row>
    <row r="1193" spans="1:19" x14ac:dyDescent="0.35">
      <c r="A1193" s="110">
        <v>39709</v>
      </c>
      <c r="B1193" s="112">
        <f>+LN(Prices!B1190/Prices!B1189)</f>
        <v>2.7695303768887944E-2</v>
      </c>
      <c r="C1193" s="113">
        <f>+LN(Prices!C1190/Prices!C1189)</f>
        <v>4.7807591181248055E-2</v>
      </c>
      <c r="D1193" s="113">
        <f>+LN(Prices!D1190/Prices!D1189)</f>
        <v>0.10099392902958916</v>
      </c>
      <c r="E1193" s="113">
        <f>+LN(Prices!E1190/Prices!E1189)</f>
        <v>3.5280711297795184E-2</v>
      </c>
      <c r="F1193" s="113">
        <f>+LN(Prices!F1190/Prices!F1189)</f>
        <v>4.4849640255898757E-2</v>
      </c>
      <c r="G1193" s="113">
        <f>+LN(Prices!G1190/Prices!G1189)</f>
        <v>7.2820141969293109E-2</v>
      </c>
      <c r="H1193" s="113">
        <f>+LN(Prices!H1190/Prices!H1189)</f>
        <v>6.7034007001618434E-2</v>
      </c>
      <c r="I1193" s="113">
        <f>+LN(Prices!I1190/Prices!I1189)</f>
        <v>3.8417575221267188E-2</v>
      </c>
      <c r="J1193" s="113">
        <f>+LN(Prices!J1190/Prices!J1189)</f>
        <v>7.8471615441495099E-2</v>
      </c>
      <c r="K1193" s="114">
        <f>+LN(Prices!K1190/Prices!K1189)</f>
        <v>3.7558404016265541E-2</v>
      </c>
      <c r="L1193" s="118">
        <f>+LN(Prices!L1190/Prices!L1189)</f>
        <v>3.9027497382503308E-2</v>
      </c>
      <c r="M1193" s="118">
        <f t="array" ref="M1193">+MMULT(B1193:K1193,w)</f>
        <v>5.5092891918335843E-2</v>
      </c>
      <c r="P1193">
        <v>20080918</v>
      </c>
      <c r="Q1193" s="113">
        <v>4.41E-2</v>
      </c>
      <c r="R1193" s="113">
        <v>1.5600000000000001E-2</v>
      </c>
      <c r="S1193" s="113">
        <v>3.9900000000000005E-2</v>
      </c>
    </row>
    <row r="1194" spans="1:19" x14ac:dyDescent="0.35">
      <c r="A1194" s="110">
        <v>39710</v>
      </c>
      <c r="B1194" s="112">
        <f>+LN(Prices!B1191/Prices!B1190)</f>
        <v>-3.9655200417922287E-3</v>
      </c>
      <c r="C1194" s="113">
        <f>+LN(Prices!C1191/Prices!C1190)</f>
        <v>4.9608715572571592E-2</v>
      </c>
      <c r="D1194" s="113">
        <f>+LN(Prices!D1191/Prices!D1190)</f>
        <v>-4.5696970320941999E-2</v>
      </c>
      <c r="E1194" s="113">
        <f>+LN(Prices!E1191/Prices!E1190)</f>
        <v>6.8032006950044965E-2</v>
      </c>
      <c r="F1194" s="113">
        <f>+LN(Prices!F1191/Prices!F1190)</f>
        <v>6.3304141761326857E-2</v>
      </c>
      <c r="G1194" s="113">
        <f>+LN(Prices!G1191/Prices!G1190)</f>
        <v>2.8582447471848491E-2</v>
      </c>
      <c r="H1194" s="113">
        <f>+LN(Prices!H1191/Prices!H1190)</f>
        <v>5.7158413839948623E-2</v>
      </c>
      <c r="I1194" s="113">
        <f>+LN(Prices!I1191/Prices!I1190)</f>
        <v>4.2755396325515345E-2</v>
      </c>
      <c r="J1194" s="113">
        <f>+LN(Prices!J1191/Prices!J1190)</f>
        <v>2.2388994893478686E-2</v>
      </c>
      <c r="K1194" s="114">
        <f>+LN(Prices!K1191/Prices!K1190)</f>
        <v>-1.5567780397297325E-3</v>
      </c>
      <c r="L1194" s="118">
        <f>+LN(Prices!L1191/Prices!L1190)</f>
        <v>2.7679487806883955E-2</v>
      </c>
      <c r="M1194" s="118">
        <f t="array" ref="M1194">+MMULT(B1194:K1194,w)</f>
        <v>2.8061084841227057E-2</v>
      </c>
      <c r="P1194">
        <v>20080919</v>
      </c>
      <c r="Q1194" s="113">
        <v>4.2699999999999995E-2</v>
      </c>
      <c r="R1194" s="113">
        <v>-1.78E-2</v>
      </c>
      <c r="S1194" s="113">
        <v>3.3300000000000003E-2</v>
      </c>
    </row>
    <row r="1195" spans="1:19" x14ac:dyDescent="0.35">
      <c r="A1195" s="110">
        <v>39713</v>
      </c>
      <c r="B1195" s="112">
        <f>+LN(Prices!B1192/Prices!B1191)</f>
        <v>9.4937202624192016E-3</v>
      </c>
      <c r="C1195" s="113">
        <f>+LN(Prices!C1192/Prices!C1191)</f>
        <v>-7.2538623938037089E-2</v>
      </c>
      <c r="D1195" s="113">
        <f>+LN(Prices!D1192/Prices!D1191)</f>
        <v>-6.2763660065184274E-2</v>
      </c>
      <c r="E1195" s="113">
        <f>+LN(Prices!E1192/Prices!E1191)</f>
        <v>-1.6071769781724893E-2</v>
      </c>
      <c r="F1195" s="113">
        <f>+LN(Prices!F1192/Prices!F1191)</f>
        <v>-4.9799808683887586E-2</v>
      </c>
      <c r="G1195" s="113">
        <f>+LN(Prices!G1192/Prices!G1191)</f>
        <v>-7.2270542366104284E-3</v>
      </c>
      <c r="H1195" s="113">
        <f>+LN(Prices!H1192/Prices!H1191)</f>
        <v>-7.789481029621928E-2</v>
      </c>
      <c r="I1195" s="113">
        <f>+LN(Prices!I1192/Prices!I1191)</f>
        <v>-5.8728797598076733E-2</v>
      </c>
      <c r="J1195" s="113">
        <f>+LN(Prices!J1192/Prices!J1191)</f>
        <v>-8.2659905688127464E-2</v>
      </c>
      <c r="K1195" s="114">
        <f>+LN(Prices!K1192/Prices!K1191)</f>
        <v>-3.869930542233619E-2</v>
      </c>
      <c r="L1195" s="118">
        <f>+LN(Prices!L1192/Prices!L1191)</f>
        <v>-4.6399410327076167E-2</v>
      </c>
      <c r="M1195" s="118">
        <f t="array" ref="M1195">+MMULT(B1195:K1195,w)</f>
        <v>-4.5689001544778479E-2</v>
      </c>
      <c r="P1195">
        <v>20080922</v>
      </c>
      <c r="Q1195" s="113">
        <v>-3.9300000000000002E-2</v>
      </c>
      <c r="R1195" s="113">
        <v>5.9999999999999995E-4</v>
      </c>
      <c r="S1195" s="113">
        <v>-2.8399999999999998E-2</v>
      </c>
    </row>
    <row r="1196" spans="1:19" x14ac:dyDescent="0.35">
      <c r="A1196" s="110">
        <v>39714</v>
      </c>
      <c r="B1196" s="112">
        <f>+LN(Prices!B1193/Prices!B1192)</f>
        <v>1.5712654673730373E-3</v>
      </c>
      <c r="C1196" s="113">
        <f>+LN(Prices!C1193/Prices!C1192)</f>
        <v>-3.2651861540473573E-2</v>
      </c>
      <c r="D1196" s="113">
        <f>+LN(Prices!D1193/Prices!D1192)</f>
        <v>1.3294532420534909E-2</v>
      </c>
      <c r="E1196" s="113">
        <f>+LN(Prices!E1193/Prices!E1192)</f>
        <v>-3.0420917107558585E-3</v>
      </c>
      <c r="F1196" s="113">
        <f>+LN(Prices!F1193/Prices!F1192)</f>
        <v>-1.6580036740327004E-2</v>
      </c>
      <c r="G1196" s="113">
        <f>+LN(Prices!G1193/Prices!G1192)</f>
        <v>-5.6926149932864578E-3</v>
      </c>
      <c r="H1196" s="113">
        <f>+LN(Prices!H1193/Prices!H1192)</f>
        <v>-4.3227126625678687E-2</v>
      </c>
      <c r="I1196" s="113">
        <f>+LN(Prices!I1193/Prices!I1192)</f>
        <v>-1.0885421143226701E-3</v>
      </c>
      <c r="J1196" s="113">
        <f>+LN(Prices!J1193/Prices!J1192)</f>
        <v>-1.0070578563596283E-2</v>
      </c>
      <c r="K1196" s="114">
        <f>+LN(Prices!K1193/Prices!K1192)</f>
        <v>6.9975681708639983E-3</v>
      </c>
      <c r="L1196" s="118">
        <f>+LN(Prices!L1193/Prices!L1192)</f>
        <v>-1.0584408207829162E-2</v>
      </c>
      <c r="M1196" s="118">
        <f t="array" ref="M1196">+MMULT(B1196:K1196,w)</f>
        <v>-9.0489486229668598E-3</v>
      </c>
      <c r="P1196">
        <v>20080923</v>
      </c>
      <c r="Q1196" s="113">
        <v>-1.55E-2</v>
      </c>
      <c r="R1196" s="113">
        <v>1E-3</v>
      </c>
      <c r="S1196" s="113">
        <v>8.9999999999999998E-4</v>
      </c>
    </row>
    <row r="1197" spans="1:19" x14ac:dyDescent="0.35">
      <c r="A1197" s="110">
        <v>39715</v>
      </c>
      <c r="B1197" s="112">
        <f>+LN(Prices!B1194/Prices!B1193)</f>
        <v>1.094843127441371E-2</v>
      </c>
      <c r="C1197" s="113">
        <f>+LN(Prices!C1194/Prices!C1193)</f>
        <v>1.4631007451054643E-2</v>
      </c>
      <c r="D1197" s="113">
        <f>+LN(Prices!D1194/Prices!D1193)</f>
        <v>1.1554750405423482E-2</v>
      </c>
      <c r="E1197" s="113">
        <f>+LN(Prices!E1194/Prices!E1193)</f>
        <v>1.311783735315559E-2</v>
      </c>
      <c r="F1197" s="113">
        <f>+LN(Prices!F1194/Prices!F1193)</f>
        <v>3.0757036628878132E-3</v>
      </c>
      <c r="G1197" s="113">
        <f>+LN(Prices!G1194/Prices!G1193)</f>
        <v>7.5829747244553205E-3</v>
      </c>
      <c r="H1197" s="113">
        <f>+LN(Prices!H1194/Prices!H1193)</f>
        <v>-2.5403567600139568E-2</v>
      </c>
      <c r="I1197" s="113">
        <f>+LN(Prices!I1194/Prices!I1193)</f>
        <v>-1.3597297084063138E-2</v>
      </c>
      <c r="J1197" s="113">
        <f>+LN(Prices!J1194/Prices!J1193)</f>
        <v>-1.222011133477522E-2</v>
      </c>
      <c r="K1197" s="114">
        <f>+LN(Prices!K1194/Prices!K1193)</f>
        <v>3.749757699376887E-3</v>
      </c>
      <c r="L1197" s="118">
        <f>+LN(Prices!L1194/Prices!L1193)</f>
        <v>7.8133659119584819E-3</v>
      </c>
      <c r="M1197" s="118">
        <f t="array" ref="M1197">+MMULT(B1197:K1197,w)</f>
        <v>1.3439486551789519E-3</v>
      </c>
      <c r="P1197">
        <v>20080924</v>
      </c>
      <c r="Q1197" s="113">
        <v>-3.2000000000000002E-3</v>
      </c>
      <c r="R1197" s="113">
        <v>-1.1200000000000002E-2</v>
      </c>
      <c r="S1197" s="113">
        <v>-6.5000000000000006E-3</v>
      </c>
    </row>
    <row r="1198" spans="1:19" x14ac:dyDescent="0.35">
      <c r="A1198" s="110">
        <v>39716</v>
      </c>
      <c r="B1198" s="112">
        <f>+LN(Prices!B1195/Prices!B1194)</f>
        <v>3.4015366632058029E-2</v>
      </c>
      <c r="C1198" s="113">
        <f>+LN(Prices!C1195/Prices!C1194)</f>
        <v>2.4709767357824704E-2</v>
      </c>
      <c r="D1198" s="113">
        <f>+LN(Prices!D1195/Prices!D1194)</f>
        <v>2.6075634070809911E-3</v>
      </c>
      <c r="E1198" s="113">
        <f>+LN(Prices!E1195/Prices!E1194)</f>
        <v>2.573046117310963E-2</v>
      </c>
      <c r="F1198" s="113">
        <f>+LN(Prices!F1195/Prices!F1194)</f>
        <v>2.938936778335462E-2</v>
      </c>
      <c r="G1198" s="113">
        <f>+LN(Prices!G1195/Prices!G1194)</f>
        <v>3.7075608802214978E-2</v>
      </c>
      <c r="H1198" s="113">
        <f>+LN(Prices!H1195/Prices!H1194)</f>
        <v>2.9852963149681128E-2</v>
      </c>
      <c r="I1198" s="113">
        <f>+LN(Prices!I1195/Prices!I1194)</f>
        <v>2.7227086430396688E-2</v>
      </c>
      <c r="J1198" s="113">
        <f>+LN(Prices!J1195/Prices!J1194)</f>
        <v>6.9266058211775922E-2</v>
      </c>
      <c r="K1198" s="114">
        <f>+LN(Prices!K1195/Prices!K1194)</f>
        <v>-6.9712866175164695E-3</v>
      </c>
      <c r="L1198" s="118">
        <f>+LN(Prices!L1195/Prices!L1194)</f>
        <v>1.5659286560744924E-2</v>
      </c>
      <c r="M1198" s="118">
        <f t="array" ref="M1198">+MMULT(B1198:K1198,w)</f>
        <v>2.7290295632998025E-2</v>
      </c>
      <c r="P1198">
        <v>20080925</v>
      </c>
      <c r="Q1198" s="113">
        <v>1.7000000000000001E-2</v>
      </c>
      <c r="R1198" s="113">
        <v>-1.1399999999999999E-2</v>
      </c>
      <c r="S1198" s="113">
        <v>6.9999999999999993E-3</v>
      </c>
    </row>
    <row r="1199" spans="1:19" x14ac:dyDescent="0.35">
      <c r="A1199" s="110">
        <v>39717</v>
      </c>
      <c r="B1199" s="112">
        <f>+LN(Prices!B1196/Prices!B1195)</f>
        <v>2.9258608187104171E-2</v>
      </c>
      <c r="C1199" s="113">
        <f>+LN(Prices!C1196/Prices!C1195)</f>
        <v>-2.8364717060703589E-2</v>
      </c>
      <c r="D1199" s="113">
        <f>+LN(Prices!D1196/Prices!D1195)</f>
        <v>-1.4690715410003481E-2</v>
      </c>
      <c r="E1199" s="113">
        <f>+LN(Prices!E1196/Prices!E1195)</f>
        <v>7.3024302334067526E-3</v>
      </c>
      <c r="F1199" s="113">
        <f>+LN(Prices!F1196/Prices!F1195)</f>
        <v>1.4377003901304341E-2</v>
      </c>
      <c r="G1199" s="113">
        <f>+LN(Prices!G1196/Prices!G1195)</f>
        <v>-3.0376694075117099E-3</v>
      </c>
      <c r="H1199" s="113">
        <f>+LN(Prices!H1196/Prices!H1195)</f>
        <v>-1.9331040397555288E-2</v>
      </c>
      <c r="I1199" s="113">
        <f>+LN(Prices!I1196/Prices!I1195)</f>
        <v>-1.5155741727540388E-2</v>
      </c>
      <c r="J1199" s="113">
        <f>+LN(Prices!J1196/Prices!J1195)</f>
        <v>-1.3474698583360272E-2</v>
      </c>
      <c r="K1199" s="114">
        <f>+LN(Prices!K1196/Prices!K1195)</f>
        <v>3.3357665601884155E-2</v>
      </c>
      <c r="L1199" s="118">
        <f>+LN(Prices!L1196/Prices!L1195)</f>
        <v>-9.2333351339037115E-3</v>
      </c>
      <c r="M1199" s="118">
        <f t="array" ref="M1199">+MMULT(B1199:K1199,w)</f>
        <v>-9.7588746629753134E-4</v>
      </c>
      <c r="P1199">
        <v>20080926</v>
      </c>
      <c r="Q1199" s="113">
        <v>1.1000000000000001E-3</v>
      </c>
      <c r="R1199" s="113">
        <v>-7.0999999999999995E-3</v>
      </c>
      <c r="S1199" s="113">
        <v>4.8999999999999998E-3</v>
      </c>
    </row>
    <row r="1200" spans="1:19" x14ac:dyDescent="0.35">
      <c r="A1200" s="110">
        <v>39720</v>
      </c>
      <c r="B1200" s="112">
        <f>+LN(Prices!B1197/Prices!B1196)</f>
        <v>-9.126998338426287E-2</v>
      </c>
      <c r="C1200" s="113">
        <f>+LN(Prices!C1197/Prices!C1196)</f>
        <v>-0.19747140784510883</v>
      </c>
      <c r="D1200" s="113">
        <f>+LN(Prices!D1197/Prices!D1196)</f>
        <v>-0.11409007445592129</v>
      </c>
      <c r="E1200" s="113">
        <f>+LN(Prices!E1197/Prices!E1196)</f>
        <v>-9.4001080458473996E-2</v>
      </c>
      <c r="F1200" s="113">
        <f>+LN(Prices!F1197/Prices!F1196)</f>
        <v>-8.9078544313500527E-2</v>
      </c>
      <c r="G1200" s="113">
        <f>+LN(Prices!G1197/Prices!G1196)</f>
        <v>-3.9403267083261459E-2</v>
      </c>
      <c r="H1200" s="113">
        <f>+LN(Prices!H1197/Prices!H1196)</f>
        <v>-0.10977066613537899</v>
      </c>
      <c r="I1200" s="113">
        <f>+LN(Prices!I1197/Prices!I1196)</f>
        <v>-0.13928307551619548</v>
      </c>
      <c r="J1200" s="113">
        <f>+LN(Prices!J1197/Prices!J1196)</f>
        <v>-0.18464984655354572</v>
      </c>
      <c r="K1200" s="114">
        <f>+LN(Prices!K1197/Prices!K1196)</f>
        <v>-0.10593838334221084</v>
      </c>
      <c r="L1200" s="118">
        <f>+LN(Prices!L1197/Prices!L1196)</f>
        <v>-0.11114929591579796</v>
      </c>
      <c r="M1200" s="118">
        <f t="array" ref="M1200">+MMULT(B1200:K1200,w)</f>
        <v>-0.11649563290878601</v>
      </c>
      <c r="P1200">
        <v>20080929</v>
      </c>
      <c r="Q1200" s="113">
        <v>-8.2599999999999993E-2</v>
      </c>
      <c r="R1200" s="113">
        <v>3.04E-2</v>
      </c>
      <c r="S1200" s="113">
        <v>-3.2799999999999996E-2</v>
      </c>
    </row>
    <row r="1201" spans="1:19" x14ac:dyDescent="0.35">
      <c r="A1201" s="110">
        <v>39721</v>
      </c>
      <c r="B1201" s="112">
        <f>+LN(Prices!B1198/Prices!B1197)</f>
        <v>6.5013255268388942E-2</v>
      </c>
      <c r="C1201" s="113">
        <f>+LN(Prices!C1198/Prices!C1197)</f>
        <v>7.6777931675397204E-2</v>
      </c>
      <c r="D1201" s="113">
        <f>+LN(Prices!D1198/Prices!D1197)</f>
        <v>2.4577012335922375E-2</v>
      </c>
      <c r="E1201" s="113">
        <f>+LN(Prices!E1198/Prices!E1197)</f>
        <v>7.8849470591416976E-2</v>
      </c>
      <c r="F1201" s="113">
        <f>+LN(Prices!F1198/Prices!F1197)</f>
        <v>3.4731443719226963E-2</v>
      </c>
      <c r="G1201" s="113">
        <f>+LN(Prices!G1198/Prices!G1197)</f>
        <v>-2.3048395436291131E-2</v>
      </c>
      <c r="H1201" s="113">
        <f>+LN(Prices!H1198/Prices!H1197)</f>
        <v>0.13849144688277343</v>
      </c>
      <c r="I1201" s="113">
        <f>+LN(Prices!I1198/Prices!I1197)</f>
        <v>7.4627872582516741E-2</v>
      </c>
      <c r="J1201" s="113">
        <f>+LN(Prices!J1198/Prices!J1197)</f>
        <v>0.20194134366360675</v>
      </c>
      <c r="K1201" s="114">
        <f>+LN(Prices!K1198/Prices!K1197)</f>
        <v>8.1159431672640045E-2</v>
      </c>
      <c r="L1201" s="118">
        <f>+LN(Prices!L1198/Prices!L1197)</f>
        <v>6.3746592499307073E-2</v>
      </c>
      <c r="M1201" s="118">
        <f t="array" ref="M1201">+MMULT(B1201:K1201,w)</f>
        <v>7.5312081295559843E-2</v>
      </c>
      <c r="P1201">
        <v>20080930</v>
      </c>
      <c r="Q1201" s="113">
        <v>4.8799999999999996E-2</v>
      </c>
      <c r="R1201" s="113">
        <v>-3.3300000000000003E-2</v>
      </c>
      <c r="S1201" s="113">
        <v>2.3099999999999999E-2</v>
      </c>
    </row>
    <row r="1202" spans="1:19" x14ac:dyDescent="0.35">
      <c r="A1202" s="110">
        <v>39722</v>
      </c>
      <c r="B1202" s="112">
        <f>+LN(Prices!B1199/Prices!B1198)</f>
        <v>-7.8986853808160756E-3</v>
      </c>
      <c r="C1202" s="113">
        <f>+LN(Prices!C1199/Prices!C1198)</f>
        <v>-4.076020967476298E-2</v>
      </c>
      <c r="D1202" s="113">
        <f>+LN(Prices!D1199/Prices!D1198)</f>
        <v>-1.9848871139976295E-2</v>
      </c>
      <c r="E1202" s="113">
        <f>+LN(Prices!E1199/Prices!E1198)</f>
        <v>-2.2404666212633796E-2</v>
      </c>
      <c r="F1202" s="113">
        <f>+LN(Prices!F1199/Prices!F1198)</f>
        <v>-2.7411386683395798E-2</v>
      </c>
      <c r="G1202" s="113">
        <f>+LN(Prices!G1199/Prices!G1198)</f>
        <v>-2.7578898260641412E-2</v>
      </c>
      <c r="H1202" s="113">
        <f>+LN(Prices!H1199/Prices!H1198)</f>
        <v>-4.4689183926125621E-2</v>
      </c>
      <c r="I1202" s="113">
        <f>+LN(Prices!I1199/Prices!I1198)</f>
        <v>-3.4325817946451495E-2</v>
      </c>
      <c r="J1202" s="113">
        <f>+LN(Prices!J1199/Prices!J1198)</f>
        <v>-0.10219094089654719</v>
      </c>
      <c r="K1202" s="114">
        <f>+LN(Prices!K1199/Prices!K1198)</f>
        <v>-1.1280111958682964E-2</v>
      </c>
      <c r="L1202" s="118">
        <f>+LN(Prices!L1199/Prices!L1198)</f>
        <v>-1.9522977696557406E-2</v>
      </c>
      <c r="M1202" s="118">
        <f t="array" ref="M1202">+MMULT(B1202:K1202,w)</f>
        <v>-3.3838877208003368E-2</v>
      </c>
      <c r="P1202">
        <v>20081001</v>
      </c>
      <c r="Q1202" s="113">
        <v>-4.6999999999999993E-3</v>
      </c>
      <c r="R1202" s="113">
        <v>-5.8999999999999999E-3</v>
      </c>
      <c r="S1202" s="113">
        <v>2.53E-2</v>
      </c>
    </row>
    <row r="1203" spans="1:19" x14ac:dyDescent="0.35">
      <c r="A1203" s="110">
        <v>39723</v>
      </c>
      <c r="B1203" s="112">
        <f>+LN(Prices!B1200/Prices!B1199)</f>
        <v>-8.7220736279784005E-3</v>
      </c>
      <c r="C1203" s="113">
        <f>+LN(Prices!C1200/Prices!C1199)</f>
        <v>-8.6282584347292621E-2</v>
      </c>
      <c r="D1203" s="113">
        <f>+LN(Prices!D1200/Prices!D1199)</f>
        <v>-8.48695899211548E-2</v>
      </c>
      <c r="E1203" s="113">
        <f>+LN(Prices!E1200/Prices!E1199)</f>
        <v>-1.8803922473047067E-2</v>
      </c>
      <c r="F1203" s="113">
        <f>+LN(Prices!F1200/Prices!F1199)</f>
        <v>-3.476778275521087E-2</v>
      </c>
      <c r="G1203" s="113">
        <f>+LN(Prices!G1200/Prices!G1199)</f>
        <v>-2.49423108729123E-2</v>
      </c>
      <c r="H1203" s="113">
        <f>+LN(Prices!H1200/Prices!H1199)</f>
        <v>-3.2425799789724673E-2</v>
      </c>
      <c r="I1203" s="113">
        <f>+LN(Prices!I1200/Prices!I1199)</f>
        <v>-2.3147364308165479E-2</v>
      </c>
      <c r="J1203" s="113">
        <f>+LN(Prices!J1200/Prices!J1199)</f>
        <v>-0.13534134786976224</v>
      </c>
      <c r="K1203" s="114">
        <f>+LN(Prices!K1200/Prices!K1199)</f>
        <v>-7.3940195603135569E-2</v>
      </c>
      <c r="L1203" s="118">
        <f>+LN(Prices!L1200/Prices!L1199)</f>
        <v>-4.7597947657720796E-2</v>
      </c>
      <c r="M1203" s="118">
        <f t="array" ref="M1203">+MMULT(B1203:K1203,w)</f>
        <v>-5.2324297156838409E-2</v>
      </c>
      <c r="P1203">
        <v>20081002</v>
      </c>
      <c r="Q1203" s="113">
        <v>-4.2000000000000003E-2</v>
      </c>
      <c r="R1203" s="113">
        <v>-4.0999999999999995E-3</v>
      </c>
      <c r="S1203" s="113">
        <v>3.0000000000000001E-3</v>
      </c>
    </row>
    <row r="1204" spans="1:19" x14ac:dyDescent="0.35">
      <c r="A1204" s="110">
        <v>39724</v>
      </c>
      <c r="B1204" s="112">
        <f>+LN(Prices!B1201/Prices!B1200)</f>
        <v>2.661449016287279E-3</v>
      </c>
      <c r="C1204" s="113">
        <f>+LN(Prices!C1201/Prices!C1200)</f>
        <v>-3.0738572195257375E-2</v>
      </c>
      <c r="D1204" s="113">
        <f>+LN(Prices!D1201/Prices!D1200)</f>
        <v>2.6600681797178987E-2</v>
      </c>
      <c r="E1204" s="113">
        <f>+LN(Prices!E1201/Prices!E1200)</f>
        <v>-5.1403172436974656E-4</v>
      </c>
      <c r="F1204" s="113">
        <f>+LN(Prices!F1201/Prices!F1200)</f>
        <v>2.3541205380999664E-3</v>
      </c>
      <c r="G1204" s="113">
        <f>+LN(Prices!G1201/Prices!G1200)</f>
        <v>-1.1326704241762693E-2</v>
      </c>
      <c r="H1204" s="113">
        <f>+LN(Prices!H1201/Prices!H1200)</f>
        <v>-5.35875054310519E-3</v>
      </c>
      <c r="I1204" s="113">
        <f>+LN(Prices!I1201/Prices!I1200)</f>
        <v>7.3677420259670341E-3</v>
      </c>
      <c r="J1204" s="113">
        <f>+LN(Prices!J1201/Prices!J1200)</f>
        <v>9.0026151657719822E-2</v>
      </c>
      <c r="K1204" s="114">
        <f>+LN(Prices!K1201/Prices!K1200)</f>
        <v>6.376020518971787E-3</v>
      </c>
      <c r="L1204" s="118">
        <f>+LN(Prices!L1201/Prices!L1200)</f>
        <v>-1.3687142891618799E-2</v>
      </c>
      <c r="M1204" s="118">
        <f t="array" ref="M1204">+MMULT(B1204:K1204,w)</f>
        <v>8.7448106849729885E-3</v>
      </c>
      <c r="P1204">
        <v>20081003</v>
      </c>
      <c r="Q1204" s="113">
        <v>-1.47E-2</v>
      </c>
      <c r="R1204" s="113">
        <v>-9.0000000000000011E-3</v>
      </c>
      <c r="S1204" s="113">
        <v>-1.21E-2</v>
      </c>
    </row>
    <row r="1205" spans="1:19" x14ac:dyDescent="0.35">
      <c r="A1205" s="110">
        <v>39727</v>
      </c>
      <c r="B1205" s="112">
        <f>+LN(Prices!B1202/Prices!B1201)</f>
        <v>-5.5059191131808301E-2</v>
      </c>
      <c r="C1205" s="113">
        <f>+LN(Prices!C1202/Prices!C1201)</f>
        <v>1.0964178756592047E-2</v>
      </c>
      <c r="D1205" s="113">
        <f>+LN(Prices!D1202/Prices!D1201)</f>
        <v>-4.4082512570188817E-2</v>
      </c>
      <c r="E1205" s="113">
        <f>+LN(Prices!E1202/Prices!E1201)</f>
        <v>-6.248613817229904E-2</v>
      </c>
      <c r="F1205" s="113">
        <f>+LN(Prices!F1202/Prices!F1201)</f>
        <v>-3.7881545988377389E-2</v>
      </c>
      <c r="G1205" s="113">
        <f>+LN(Prices!G1202/Prices!G1201)</f>
        <v>-8.9493508497280716E-2</v>
      </c>
      <c r="H1205" s="113">
        <f>+LN(Prices!H1202/Prices!H1201)</f>
        <v>-2.677313358296133E-2</v>
      </c>
      <c r="I1205" s="113">
        <f>+LN(Prices!I1202/Prices!I1201)</f>
        <v>-1.5784003639544339E-2</v>
      </c>
      <c r="J1205" s="113">
        <f>+LN(Prices!J1202/Prices!J1201)</f>
        <v>-6.851994643675606E-2</v>
      </c>
      <c r="K1205" s="114">
        <f>+LN(Prices!K1202/Prices!K1201)</f>
        <v>-2.2198828044581211E-2</v>
      </c>
      <c r="L1205" s="118">
        <f>+LN(Prices!L1202/Prices!L1201)</f>
        <v>-4.1336572152923669E-2</v>
      </c>
      <c r="M1205" s="118">
        <f t="array" ref="M1205">+MMULT(B1205:K1205,w)</f>
        <v>-4.1131462930720522E-2</v>
      </c>
      <c r="P1205">
        <v>20081006</v>
      </c>
      <c r="Q1205" s="113">
        <v>-3.95E-2</v>
      </c>
      <c r="R1205" s="113">
        <v>-5.0000000000000001E-4</v>
      </c>
      <c r="S1205" s="113">
        <v>2.5999999999999999E-3</v>
      </c>
    </row>
    <row r="1206" spans="1:19" x14ac:dyDescent="0.35">
      <c r="A1206" s="110">
        <v>39728</v>
      </c>
      <c r="B1206" s="112">
        <f>+LN(Prices!B1203/Prices!B1202)</f>
        <v>-6.982474010839905E-2</v>
      </c>
      <c r="C1206" s="113">
        <f>+LN(Prices!C1203/Prices!C1202)</f>
        <v>-9.5962099897061753E-2</v>
      </c>
      <c r="D1206" s="113">
        <f>+LN(Prices!D1203/Prices!D1202)</f>
        <v>-4.8855483089080318E-2</v>
      </c>
      <c r="E1206" s="113">
        <f>+LN(Prices!E1203/Prices!E1202)</f>
        <v>-8.6712885000352291E-2</v>
      </c>
      <c r="F1206" s="113">
        <f>+LN(Prices!F1203/Prices!F1202)</f>
        <v>-8.2492749059122655E-2</v>
      </c>
      <c r="G1206" s="113">
        <f>+LN(Prices!G1203/Prices!G1202)</f>
        <v>-0.1717322948395372</v>
      </c>
      <c r="H1206" s="113">
        <f>+LN(Prices!H1203/Prices!H1202)</f>
        <v>-0.10855090965608104</v>
      </c>
      <c r="I1206" s="113">
        <f>+LN(Prices!I1203/Prices!I1202)</f>
        <v>-2.6444921733970315E-2</v>
      </c>
      <c r="J1206" s="113">
        <f>+LN(Prices!J1203/Prices!J1202)</f>
        <v>8.16780310142671E-2</v>
      </c>
      <c r="K1206" s="114">
        <f>+LN(Prices!K1203/Prices!K1202)</f>
        <v>-5.5248090997606407E-2</v>
      </c>
      <c r="L1206" s="118">
        <f>+LN(Prices!L1203/Prices!L1202)</f>
        <v>-5.93331894794017E-2</v>
      </c>
      <c r="M1206" s="118">
        <f t="array" ref="M1206">+MMULT(B1206:K1206,w)</f>
        <v>-6.6414614336694405E-2</v>
      </c>
      <c r="P1206">
        <v>20081007</v>
      </c>
      <c r="Q1206" s="113">
        <v>-5.7599999999999998E-2</v>
      </c>
      <c r="R1206" s="113">
        <v>8.199999999999999E-3</v>
      </c>
      <c r="S1206" s="113">
        <v>-3.0699999999999998E-2</v>
      </c>
    </row>
    <row r="1207" spans="1:19" x14ac:dyDescent="0.35">
      <c r="A1207" s="110">
        <v>39729</v>
      </c>
      <c r="B1207" s="112">
        <f>+LN(Prices!B1204/Prices!B1203)</f>
        <v>-9.5169056131277022E-3</v>
      </c>
      <c r="C1207" s="113">
        <f>+LN(Prices!C1204/Prices!C1203)</f>
        <v>7.0412978365770795E-3</v>
      </c>
      <c r="D1207" s="113">
        <f>+LN(Prices!D1204/Prices!D1203)</f>
        <v>-5.788489407531449E-2</v>
      </c>
      <c r="E1207" s="113">
        <f>+LN(Prices!E1204/Prices!E1203)</f>
        <v>5.938713571897531E-3</v>
      </c>
      <c r="F1207" s="113">
        <f>+LN(Prices!F1204/Prices!F1203)</f>
        <v>-2.6897301261550308E-2</v>
      </c>
      <c r="G1207" s="113">
        <f>+LN(Prices!G1204/Prices!G1203)</f>
        <v>1.9090479877948825E-2</v>
      </c>
      <c r="H1207" s="113">
        <f>+LN(Prices!H1204/Prices!H1203)</f>
        <v>4.1833103136600061E-2</v>
      </c>
      <c r="I1207" s="113">
        <f>+LN(Prices!I1204/Prices!I1203)</f>
        <v>4.711076760043343E-2</v>
      </c>
      <c r="J1207" s="113">
        <f>+LN(Prices!J1204/Prices!J1203)</f>
        <v>-0.12516314295400605</v>
      </c>
      <c r="K1207" s="114">
        <f>+LN(Prices!K1204/Prices!K1203)</f>
        <v>1.425383040744768E-2</v>
      </c>
      <c r="L1207" s="118">
        <f>+LN(Prices!L1204/Prices!L1203)</f>
        <v>4.7357917738133701E-4</v>
      </c>
      <c r="M1207" s="118">
        <f t="array" ref="M1207">+MMULT(B1207:K1207,w)</f>
        <v>-8.4194051473093952E-3</v>
      </c>
      <c r="P1207">
        <v>20081008</v>
      </c>
      <c r="Q1207" s="113">
        <v>-1.2699999999999999E-2</v>
      </c>
      <c r="R1207" s="113">
        <v>-4.8999999999999998E-3</v>
      </c>
      <c r="S1207" s="113">
        <v>-1.8100000000000002E-2</v>
      </c>
    </row>
    <row r="1208" spans="1:19" x14ac:dyDescent="0.35">
      <c r="A1208" s="110">
        <v>39730</v>
      </c>
      <c r="B1208" s="112">
        <f>+LN(Prices!B1205/Prices!B1204)</f>
        <v>-3.134028185245373E-2</v>
      </c>
      <c r="C1208" s="113">
        <f>+LN(Prices!C1205/Prices!C1204)</f>
        <v>-1.1765957137759674E-2</v>
      </c>
      <c r="D1208" s="113">
        <f>+LN(Prices!D1205/Prices!D1204)</f>
        <v>-8.4108617331668342E-2</v>
      </c>
      <c r="E1208" s="113">
        <f>+LN(Prices!E1205/Prices!E1204)</f>
        <v>-4.0501943309329838E-2</v>
      </c>
      <c r="F1208" s="113">
        <f>+LN(Prices!F1205/Prices!F1204)</f>
        <v>-6.4756021816624473E-2</v>
      </c>
      <c r="G1208" s="113">
        <f>+LN(Prices!G1205/Prices!G1204)</f>
        <v>8.7566233788347742E-3</v>
      </c>
      <c r="H1208" s="113">
        <f>+LN(Prices!H1205/Prices!H1204)</f>
        <v>-8.5849988553374459E-2</v>
      </c>
      <c r="I1208" s="113">
        <f>+LN(Prices!I1205/Prices!I1204)</f>
        <v>-3.4432161956195161E-2</v>
      </c>
      <c r="J1208" s="113">
        <f>+LN(Prices!J1205/Prices!J1204)</f>
        <v>-2.4721891453890368E-3</v>
      </c>
      <c r="K1208" s="114">
        <f>+LN(Prices!K1205/Prices!K1204)</f>
        <v>-4.0816642240270422E-2</v>
      </c>
      <c r="L1208" s="118">
        <f>+LN(Prices!L1205/Prices!L1204)</f>
        <v>-4.2612876796633802E-2</v>
      </c>
      <c r="M1208" s="118">
        <f t="array" ref="M1208">+MMULT(B1208:K1208,w)</f>
        <v>-3.8728717996423037E-2</v>
      </c>
      <c r="P1208">
        <v>20081009</v>
      </c>
      <c r="Q1208" s="113">
        <v>-7.3599999999999999E-2</v>
      </c>
      <c r="R1208" s="113">
        <v>-2.7000000000000001E-3</v>
      </c>
      <c r="S1208" s="113">
        <v>-2.7099999999999999E-2</v>
      </c>
    </row>
    <row r="1209" spans="1:19" x14ac:dyDescent="0.35">
      <c r="A1209" s="110">
        <v>39731</v>
      </c>
      <c r="B1209" s="112">
        <f>+LN(Prices!B1206/Prices!B1205)</f>
        <v>-3.6533694614898117E-2</v>
      </c>
      <c r="C1209" s="113">
        <f>+LN(Prices!C1206/Prices!C1205)</f>
        <v>8.6943640875680045E-2</v>
      </c>
      <c r="D1209" s="113">
        <f>+LN(Prices!D1206/Prices!D1205)</f>
        <v>-2.8871291595585848E-2</v>
      </c>
      <c r="E1209" s="113">
        <f>+LN(Prices!E1206/Prices!E1205)</f>
        <v>2.8582716268488882E-2</v>
      </c>
      <c r="F1209" s="113">
        <f>+LN(Prices!F1206/Prices!F1205)</f>
        <v>2.3239314807892552E-3</v>
      </c>
      <c r="G1209" s="113">
        <f>+LN(Prices!G1206/Prices!G1205)</f>
        <v>5.7182631312856502E-2</v>
      </c>
      <c r="H1209" s="113">
        <f>+LN(Prices!H1206/Prices!H1205)</f>
        <v>4.4543503493803746E-3</v>
      </c>
      <c r="I1209" s="113">
        <f>+LN(Prices!I1206/Prices!I1205)</f>
        <v>-1.7796542349686612E-2</v>
      </c>
      <c r="J1209" s="113">
        <f>+LN(Prices!J1206/Prices!J1205)</f>
        <v>-5.8615502834449155E-2</v>
      </c>
      <c r="K1209" s="114">
        <f>+LN(Prices!K1206/Prices!K1205)</f>
        <v>-2.6640805397069953E-2</v>
      </c>
      <c r="L1209" s="118">
        <f>+LN(Prices!L1206/Prices!L1205)</f>
        <v>-4.1651991531467007E-3</v>
      </c>
      <c r="M1209" s="118">
        <f t="array" ref="M1209">+MMULT(B1209:K1209,w)</f>
        <v>1.1029433495505373E-3</v>
      </c>
      <c r="P1209">
        <v>20081010</v>
      </c>
      <c r="Q1209" s="113">
        <v>-9.4999999999999998E-3</v>
      </c>
      <c r="R1209" s="113">
        <v>4.3499999999999997E-2</v>
      </c>
      <c r="S1209" s="113">
        <v>1.8799999999999997E-2</v>
      </c>
    </row>
    <row r="1210" spans="1:19" x14ac:dyDescent="0.35">
      <c r="A1210" s="110">
        <v>39734</v>
      </c>
      <c r="B1210" s="112">
        <f>+LN(Prices!B1207/Prices!B1206)</f>
        <v>0.17062530401083609</v>
      </c>
      <c r="C1210" s="113">
        <f>+LN(Prices!C1207/Prices!C1206)</f>
        <v>0.13019368652439103</v>
      </c>
      <c r="D1210" s="113">
        <f>+LN(Prices!D1207/Prices!D1206)</f>
        <v>9.3162746641721098E-2</v>
      </c>
      <c r="E1210" s="113">
        <f>+LN(Prices!E1207/Prices!E1206)</f>
        <v>0.12283251832043994</v>
      </c>
      <c r="F1210" s="113">
        <f>+LN(Prices!F1207/Prices!F1206)</f>
        <v>0.11189517122635972</v>
      </c>
      <c r="G1210" s="113">
        <f>+LN(Prices!G1207/Prices!G1206)</f>
        <v>4.4684431010409718E-2</v>
      </c>
      <c r="H1210" s="113">
        <f>+LN(Prices!H1207/Prices!H1206)</f>
        <v>9.7650872587773468E-2</v>
      </c>
      <c r="I1210" s="113">
        <f>+LN(Prices!I1207/Prices!I1206)</f>
        <v>8.1736494275601465E-2</v>
      </c>
      <c r="J1210" s="113">
        <f>+LN(Prices!J1207/Prices!J1206)</f>
        <v>9.9833458555680349E-2</v>
      </c>
      <c r="K1210" s="114">
        <f>+LN(Prices!K1207/Prices!K1206)</f>
        <v>0.11199199623394032</v>
      </c>
      <c r="L1210" s="118">
        <f>+LN(Prices!L1207/Prices!L1206)</f>
        <v>0.11849330644635568</v>
      </c>
      <c r="M1210" s="118">
        <f t="array" ref="M1210">+MMULT(B1210:K1210,w)</f>
        <v>0.10646066793871535</v>
      </c>
      <c r="P1210">
        <v>20081013</v>
      </c>
      <c r="Q1210" s="113">
        <v>0.11349999999999999</v>
      </c>
      <c r="R1210" s="113">
        <v>-2.7799999999999998E-2</v>
      </c>
      <c r="S1210" s="113">
        <v>-1.4499999999999999E-2</v>
      </c>
    </row>
    <row r="1211" spans="1:19" x14ac:dyDescent="0.35">
      <c r="A1211" s="110">
        <v>39735</v>
      </c>
      <c r="B1211" s="112">
        <f>+LN(Prices!B1208/Prices!B1207)</f>
        <v>-5.646896814849784E-2</v>
      </c>
      <c r="C1211" s="113">
        <f>+LN(Prices!C1208/Prices!C1207)</f>
        <v>-5.7683137527630379E-2</v>
      </c>
      <c r="D1211" s="113">
        <f>+LN(Prices!D1208/Prices!D1207)</f>
        <v>-6.429145504613526E-2</v>
      </c>
      <c r="E1211" s="113">
        <f>+LN(Prices!E1208/Prices!E1207)</f>
        <v>-6.4041863506471272E-2</v>
      </c>
      <c r="F1211" s="113">
        <f>+LN(Prices!F1208/Prices!F1207)</f>
        <v>-3.8618373286923628E-2</v>
      </c>
      <c r="G1211" s="113">
        <f>+LN(Prices!G1208/Prices!G1207)</f>
        <v>-5.5030064357484039E-2</v>
      </c>
      <c r="H1211" s="113">
        <f>+LN(Prices!H1208/Prices!H1207)</f>
        <v>-0.10460835315527227</v>
      </c>
      <c r="I1211" s="113">
        <f>+LN(Prices!I1208/Prices!I1207)</f>
        <v>-4.7938899391238229E-2</v>
      </c>
      <c r="J1211" s="113">
        <f>+LN(Prices!J1208/Prices!J1207)</f>
        <v>1.4151179546242964E-2</v>
      </c>
      <c r="K1211" s="114">
        <f>+LN(Prices!K1208/Prices!K1207)</f>
        <v>-6.4422413238032578E-2</v>
      </c>
      <c r="L1211" s="118">
        <f>+LN(Prices!L1208/Prices!L1207)</f>
        <v>-4.6498696983003636E-2</v>
      </c>
      <c r="M1211" s="118">
        <f t="array" ref="M1211">+MMULT(B1211:K1211,w)</f>
        <v>-5.3895234811144256E-2</v>
      </c>
      <c r="P1211">
        <v>20081014</v>
      </c>
      <c r="Q1211" s="113">
        <v>-8.6E-3</v>
      </c>
      <c r="R1211" s="113">
        <v>-2.5699999999999997E-2</v>
      </c>
      <c r="S1211" s="113">
        <v>3.6799999999999999E-2</v>
      </c>
    </row>
    <row r="1212" spans="1:19" x14ac:dyDescent="0.35">
      <c r="A1212" s="110">
        <v>39736</v>
      </c>
      <c r="B1212" s="112">
        <f>+LN(Prices!B1209/Prices!B1208)</f>
        <v>-6.161066188518749E-2</v>
      </c>
      <c r="C1212" s="113">
        <f>+LN(Prices!C1209/Prices!C1208)</f>
        <v>-6.0704179194583707E-2</v>
      </c>
      <c r="D1212" s="113">
        <f>+LN(Prices!D1209/Prices!D1208)</f>
        <v>-7.3803974583361312E-2</v>
      </c>
      <c r="E1212" s="113">
        <f>+LN(Prices!E1209/Prices!E1208)</f>
        <v>-0.10354241273195242</v>
      </c>
      <c r="F1212" s="113">
        <f>+LN(Prices!F1209/Prices!F1208)</f>
        <v>-0.11233319399902034</v>
      </c>
      <c r="G1212" s="113">
        <f>+LN(Prices!G1209/Prices!G1208)</f>
        <v>-6.5759454748365892E-2</v>
      </c>
      <c r="H1212" s="113">
        <f>+LN(Prices!H1209/Prices!H1208)</f>
        <v>-0.13675893711538917</v>
      </c>
      <c r="I1212" s="113">
        <f>+LN(Prices!I1209/Prices!I1208)</f>
        <v>-0.10475318753994878</v>
      </c>
      <c r="J1212" s="113">
        <f>+LN(Prices!J1209/Prices!J1208)</f>
        <v>-8.8076453243258648E-2</v>
      </c>
      <c r="K1212" s="114">
        <f>+LN(Prices!K1209/Prices!K1208)</f>
        <v>-6.081685756454084E-2</v>
      </c>
      <c r="L1212" s="118">
        <f>+LN(Prices!L1209/Prices!L1208)</f>
        <v>-9.23371525303497E-2</v>
      </c>
      <c r="M1212" s="118">
        <f t="array" ref="M1212">+MMULT(B1212:K1212,w)</f>
        <v>-8.6815931260560864E-2</v>
      </c>
      <c r="P1212">
        <v>20081015</v>
      </c>
      <c r="Q1212" s="113">
        <v>-8.7799999999999989E-2</v>
      </c>
      <c r="R1212" s="113">
        <v>4.8999999999999998E-3</v>
      </c>
      <c r="S1212" s="113">
        <v>7.000000000000001E-4</v>
      </c>
    </row>
    <row r="1213" spans="1:19" x14ac:dyDescent="0.35">
      <c r="A1213" s="110">
        <v>39737</v>
      </c>
      <c r="B1213" s="112">
        <f>+LN(Prices!B1210/Prices!B1209)</f>
        <v>6.533996100301219E-2</v>
      </c>
      <c r="C1213" s="113">
        <f>+LN(Prices!C1210/Prices!C1209)</f>
        <v>3.9434840687707119E-2</v>
      </c>
      <c r="D1213" s="113">
        <f>+LN(Prices!D1210/Prices!D1209)</f>
        <v>0.1003265900923403</v>
      </c>
      <c r="E1213" s="113">
        <f>+LN(Prices!E1210/Prices!E1209)</f>
        <v>6.3164332349905927E-2</v>
      </c>
      <c r="F1213" s="113">
        <f>+LN(Prices!F1210/Prices!F1209)</f>
        <v>6.8792261941893862E-2</v>
      </c>
      <c r="G1213" s="113">
        <f>+LN(Prices!G1210/Prices!G1209)</f>
        <v>4.0910839973647348E-2</v>
      </c>
      <c r="H1213" s="113">
        <f>+LN(Prices!H1210/Prices!H1209)</f>
        <v>3.1716626782231756E-2</v>
      </c>
      <c r="I1213" s="113">
        <f>+LN(Prices!I1210/Prices!I1209)</f>
        <v>6.8643947790574367E-2</v>
      </c>
      <c r="J1213" s="113">
        <f>+LN(Prices!J1210/Prices!J1209)</f>
        <v>5.231578936416055E-2</v>
      </c>
      <c r="K1213" s="114">
        <f>+LN(Prices!K1210/Prices!K1209)</f>
        <v>5.7674786386681921E-2</v>
      </c>
      <c r="L1213" s="118">
        <f>+LN(Prices!L1210/Prices!L1209)</f>
        <v>5.3774881933724691E-2</v>
      </c>
      <c r="M1213" s="118">
        <f t="array" ref="M1213">+MMULT(B1213:K1213,w)</f>
        <v>5.8831997637215541E-2</v>
      </c>
      <c r="P1213">
        <v>20081016</v>
      </c>
      <c r="Q1213" s="113">
        <v>4.3200000000000002E-2</v>
      </c>
      <c r="R1213" s="113">
        <v>2.0799999999999999E-2</v>
      </c>
      <c r="S1213" s="113">
        <v>-1.24E-2</v>
      </c>
    </row>
    <row r="1214" spans="1:19" x14ac:dyDescent="0.35">
      <c r="A1214" s="110">
        <v>39738</v>
      </c>
      <c r="B1214" s="112">
        <f>+LN(Prices!B1211/Prices!B1210)</f>
        <v>-1.0805196042513619E-2</v>
      </c>
      <c r="C1214" s="113">
        <f>+LN(Prices!C1211/Prices!C1210)</f>
        <v>-4.5063649050992652E-2</v>
      </c>
      <c r="D1214" s="113">
        <f>+LN(Prices!D1211/Prices!D1210)</f>
        <v>-6.9525193148817525E-3</v>
      </c>
      <c r="E1214" s="113">
        <f>+LN(Prices!E1211/Prices!E1210)</f>
        <v>1.7669985160578992E-3</v>
      </c>
      <c r="F1214" s="113">
        <f>+LN(Prices!F1211/Prices!F1210)</f>
        <v>8.9725282381729731E-3</v>
      </c>
      <c r="G1214" s="113">
        <f>+LN(Prices!G1211/Prices!G1210)</f>
        <v>-6.4171343206334292E-3</v>
      </c>
      <c r="H1214" s="113">
        <f>+LN(Prices!H1211/Prices!H1210)</f>
        <v>7.1329805108190569E-3</v>
      </c>
      <c r="I1214" s="113">
        <f>+LN(Prices!I1211/Prices!I1210)</f>
        <v>2.1870824800029824E-2</v>
      </c>
      <c r="J1214" s="113">
        <f>+LN(Prices!J1211/Prices!J1210)</f>
        <v>2.1609484332854909E-2</v>
      </c>
      <c r="K1214" s="114">
        <f>+LN(Prices!K1211/Prices!K1210)</f>
        <v>-2.4222217788276285E-2</v>
      </c>
      <c r="L1214" s="118">
        <f>+LN(Prices!L1211/Prices!L1210)</f>
        <v>-9.5249350933223904E-4</v>
      </c>
      <c r="M1214" s="118">
        <f t="array" ref="M1214">+MMULT(B1214:K1214,w)</f>
        <v>-3.2107900119363068E-3</v>
      </c>
      <c r="P1214">
        <v>20081017</v>
      </c>
      <c r="Q1214" s="113">
        <v>-4.0999999999999995E-3</v>
      </c>
      <c r="R1214" s="113">
        <v>-8.6999999999999994E-3</v>
      </c>
      <c r="S1214" s="113">
        <v>-5.3E-3</v>
      </c>
    </row>
    <row r="1215" spans="1:19" x14ac:dyDescent="0.35">
      <c r="A1215" s="110">
        <v>39741</v>
      </c>
      <c r="B1215" s="112">
        <f>+LN(Prices!B1212/Prices!B1211)</f>
        <v>3.2477900515411127E-2</v>
      </c>
      <c r="C1215" s="113">
        <f>+LN(Prices!C1212/Prices!C1211)</f>
        <v>1.062068633232518E-2</v>
      </c>
      <c r="D1215" s="113">
        <f>+LN(Prices!D1212/Prices!D1211)</f>
        <v>-3.10559255815313E-3</v>
      </c>
      <c r="E1215" s="113">
        <f>+LN(Prices!E1212/Prices!E1211)</f>
        <v>6.4833491660077402E-2</v>
      </c>
      <c r="F1215" s="113">
        <f>+LN(Prices!F1212/Prices!F1211)</f>
        <v>5.6969415320781015E-2</v>
      </c>
      <c r="G1215" s="113">
        <f>+LN(Prices!G1212/Prices!G1211)</f>
        <v>2.1232220105774118E-2</v>
      </c>
      <c r="H1215" s="113">
        <f>+LN(Prices!H1212/Prices!H1211)</f>
        <v>4.4786484861742908E-2</v>
      </c>
      <c r="I1215" s="113">
        <f>+LN(Prices!I1212/Prices!I1211)</f>
        <v>1.3494057557279119E-2</v>
      </c>
      <c r="J1215" s="113">
        <f>+LN(Prices!J1212/Prices!J1211)</f>
        <v>-2.4039619186146777E-2</v>
      </c>
      <c r="K1215" s="114">
        <f>+LN(Prices!K1212/Prices!K1211)</f>
        <v>3.4246882349070598E-2</v>
      </c>
      <c r="L1215" s="118">
        <f>+LN(Prices!L1212/Prices!L1211)</f>
        <v>3.08076967506959E-2</v>
      </c>
      <c r="M1215" s="118">
        <f t="array" ref="M1215">+MMULT(B1215:K1215,w)</f>
        <v>2.5151592695816159E-2</v>
      </c>
      <c r="P1215">
        <v>20081020</v>
      </c>
      <c r="Q1215" s="113">
        <v>4.5499999999999999E-2</v>
      </c>
      <c r="R1215" s="113">
        <v>-1.5300000000000001E-2</v>
      </c>
      <c r="S1215" s="113">
        <v>-1.1999999999999999E-3</v>
      </c>
    </row>
    <row r="1216" spans="1:19" x14ac:dyDescent="0.35">
      <c r="A1216" s="110">
        <v>39742</v>
      </c>
      <c r="B1216" s="112">
        <f>+LN(Prices!B1213/Prices!B1212)</f>
        <v>-5.658747462946373E-2</v>
      </c>
      <c r="C1216" s="113">
        <f>+LN(Prices!C1213/Prices!C1212)</f>
        <v>-7.3218073479051377E-2</v>
      </c>
      <c r="D1216" s="113">
        <f>+LN(Prices!D1213/Prices!D1212)</f>
        <v>-6.3398683700033098E-2</v>
      </c>
      <c r="E1216" s="113">
        <f>+LN(Prices!E1213/Prices!E1212)</f>
        <v>-2.6222409794088755E-2</v>
      </c>
      <c r="F1216" s="113">
        <f>+LN(Prices!F1213/Prices!F1212)</f>
        <v>-5.9763158177687153E-2</v>
      </c>
      <c r="G1216" s="113">
        <f>+LN(Prices!G1213/Prices!G1212)</f>
        <v>-0.13233163243261856</v>
      </c>
      <c r="H1216" s="113">
        <f>+LN(Prices!H1213/Prices!H1212)</f>
        <v>-5.3113257794482033E-2</v>
      </c>
      <c r="I1216" s="113">
        <f>+LN(Prices!I1213/Prices!I1212)</f>
        <v>-9.5234064508367716E-2</v>
      </c>
      <c r="J1216" s="113">
        <f>+LN(Prices!J1213/Prices!J1212)</f>
        <v>-4.988565451086889E-2</v>
      </c>
      <c r="K1216" s="114">
        <f>+LN(Prices!K1213/Prices!K1212)</f>
        <v>-5.0507143489867116E-2</v>
      </c>
      <c r="L1216" s="118">
        <f>+LN(Prices!L1213/Prices!L1212)</f>
        <v>-5.2610768392156219E-2</v>
      </c>
      <c r="M1216" s="118">
        <f t="array" ref="M1216">+MMULT(B1216:K1216,w)</f>
        <v>-6.6026155251652854E-2</v>
      </c>
      <c r="P1216">
        <v>20081021</v>
      </c>
      <c r="Q1216" s="113">
        <v>-2.9500000000000002E-2</v>
      </c>
      <c r="R1216" s="113">
        <v>1.4000000000000002E-3</v>
      </c>
      <c r="S1216" s="113">
        <v>4.6999999999999993E-3</v>
      </c>
    </row>
    <row r="1217" spans="1:19" x14ac:dyDescent="0.35">
      <c r="A1217" s="110">
        <v>39743</v>
      </c>
      <c r="B1217" s="112">
        <f>+LN(Prices!B1214/Prices!B1213)</f>
        <v>-8.157581241859474E-2</v>
      </c>
      <c r="C1217" s="113">
        <f>+LN(Prices!C1214/Prices!C1213)</f>
        <v>5.7141877582527895E-2</v>
      </c>
      <c r="D1217" s="113">
        <f>+LN(Prices!D1214/Prices!D1213)</f>
        <v>2.6166660531610923E-2</v>
      </c>
      <c r="E1217" s="113">
        <f>+LN(Prices!E1214/Prices!E1213)</f>
        <v>-2.9834903004339944E-2</v>
      </c>
      <c r="F1217" s="113">
        <f>+LN(Prices!F1214/Prices!F1213)</f>
        <v>-2.5520132578132057E-2</v>
      </c>
      <c r="G1217" s="113">
        <f>+LN(Prices!G1214/Prices!G1213)</f>
        <v>-7.220247973487132E-3</v>
      </c>
      <c r="H1217" s="113">
        <f>+LN(Prices!H1214/Prices!H1213)</f>
        <v>-4.7894723364742811E-3</v>
      </c>
      <c r="I1217" s="113">
        <f>+LN(Prices!I1214/Prices!I1213)</f>
        <v>-2.7400153869716892E-2</v>
      </c>
      <c r="J1217" s="113">
        <f>+LN(Prices!J1214/Prices!J1213)</f>
        <v>-7.7063348159594772E-2</v>
      </c>
      <c r="K1217" s="114">
        <f>+LN(Prices!K1214/Prices!K1213)</f>
        <v>-4.4923994085797433E-2</v>
      </c>
      <c r="L1217" s="118">
        <f>+LN(Prices!L1214/Prices!L1213)</f>
        <v>-3.6774334037072885E-2</v>
      </c>
      <c r="M1217" s="118">
        <f t="array" ref="M1217">+MMULT(B1217:K1217,w)</f>
        <v>-2.1501952631199844E-2</v>
      </c>
      <c r="P1217">
        <v>20081022</v>
      </c>
      <c r="Q1217" s="113">
        <v>-5.7599999999999998E-2</v>
      </c>
      <c r="R1217" s="113">
        <v>9.8999999999999991E-3</v>
      </c>
      <c r="S1217" s="113">
        <v>-8.9999999999999998E-4</v>
      </c>
    </row>
    <row r="1218" spans="1:19" x14ac:dyDescent="0.35">
      <c r="A1218" s="110">
        <v>39744</v>
      </c>
      <c r="B1218" s="112">
        <f>+LN(Prices!B1215/Prices!B1214)</f>
        <v>3.6033791971678615E-2</v>
      </c>
      <c r="C1218" s="113">
        <f>+LN(Prices!C1215/Prices!C1214)</f>
        <v>1.3935588673779925E-2</v>
      </c>
      <c r="D1218" s="113">
        <f>+LN(Prices!D1215/Prices!D1214)</f>
        <v>2.076751953247816E-2</v>
      </c>
      <c r="E1218" s="113">
        <f>+LN(Prices!E1215/Prices!E1214)</f>
        <v>-1.2897822675153978E-2</v>
      </c>
      <c r="F1218" s="113">
        <f>+LN(Prices!F1215/Prices!F1214)</f>
        <v>-9.8159676535044087E-3</v>
      </c>
      <c r="G1218" s="113">
        <f>+LN(Prices!G1215/Prices!G1214)</f>
        <v>4.3384015985981411E-3</v>
      </c>
      <c r="H1218" s="113">
        <f>+LN(Prices!H1215/Prices!H1214)</f>
        <v>6.5796269667059738E-3</v>
      </c>
      <c r="I1218" s="113">
        <f>+LN(Prices!I1215/Prices!I1214)</f>
        <v>-1.0436316246747639E-2</v>
      </c>
      <c r="J1218" s="113">
        <f>+LN(Prices!J1215/Prices!J1214)</f>
        <v>-9.8630603441627301E-2</v>
      </c>
      <c r="K1218" s="114">
        <f>+LN(Prices!K1215/Prices!K1214)</f>
        <v>-4.8203442245254935E-3</v>
      </c>
      <c r="L1218" s="118">
        <f>+LN(Prices!L1215/Prices!L1214)</f>
        <v>1.6718832768671532E-3</v>
      </c>
      <c r="M1218" s="118">
        <f t="array" ref="M1218">+MMULT(B1218:K1218,w)</f>
        <v>-5.4946125498318019E-3</v>
      </c>
      <c r="P1218">
        <v>20081023</v>
      </c>
      <c r="Q1218" s="113">
        <v>3.0000000000000001E-3</v>
      </c>
      <c r="R1218" s="113">
        <v>-3.56E-2</v>
      </c>
      <c r="S1218" s="113">
        <v>-4.0000000000000001E-3</v>
      </c>
    </row>
    <row r="1219" spans="1:19" x14ac:dyDescent="0.35">
      <c r="A1219" s="110">
        <v>39745</v>
      </c>
      <c r="B1219" s="112">
        <f>+LN(Prices!B1216/Prices!B1215)</f>
        <v>-1.6257861760535015E-2</v>
      </c>
      <c r="C1219" s="113">
        <f>+LN(Prices!C1216/Prices!C1215)</f>
        <v>-1.9008571126327655E-2</v>
      </c>
      <c r="D1219" s="113">
        <f>+LN(Prices!D1216/Prices!D1215)</f>
        <v>-4.4451762570833921E-2</v>
      </c>
      <c r="E1219" s="113">
        <f>+LN(Prices!E1216/Prices!E1215)</f>
        <v>-4.5258722552159916E-2</v>
      </c>
      <c r="F1219" s="113">
        <f>+LN(Prices!F1216/Prices!F1215)</f>
        <v>-5.5451639055473977E-2</v>
      </c>
      <c r="G1219" s="113">
        <f>+LN(Prices!G1216/Prices!G1215)</f>
        <v>-9.2668170341486222E-2</v>
      </c>
      <c r="H1219" s="113">
        <f>+LN(Prices!H1216/Prices!H1215)</f>
        <v>-2.7398974188114388E-2</v>
      </c>
      <c r="I1219" s="113">
        <f>+LN(Prices!I1216/Prices!I1215)</f>
        <v>-7.9707908185268888E-3</v>
      </c>
      <c r="J1219" s="113">
        <f>+LN(Prices!J1216/Prices!J1215)</f>
        <v>-7.9280802874774778E-2</v>
      </c>
      <c r="K1219" s="114">
        <f>+LN(Prices!K1216/Prices!K1215)</f>
        <v>-1.5976865527625419E-2</v>
      </c>
      <c r="L1219" s="118">
        <f>+LN(Prices!L1216/Prices!L1215)</f>
        <v>-3.0222294197523432E-2</v>
      </c>
      <c r="M1219" s="118">
        <f t="array" ref="M1219">+MMULT(B1219:K1219,w)</f>
        <v>-4.037241608158583E-2</v>
      </c>
      <c r="P1219">
        <v>20081024</v>
      </c>
      <c r="Q1219" s="113">
        <v>-3.2799999999999996E-2</v>
      </c>
      <c r="R1219" s="113">
        <v>2.0000000000000001E-4</v>
      </c>
      <c r="S1219" s="113">
        <v>-6.9999999999999993E-3</v>
      </c>
    </row>
    <row r="1220" spans="1:19" x14ac:dyDescent="0.35">
      <c r="A1220" s="110">
        <v>39748</v>
      </c>
      <c r="B1220" s="112">
        <f>+LN(Prices!B1217/Prices!B1216)</f>
        <v>-3.6166557059004595E-2</v>
      </c>
      <c r="C1220" s="113">
        <f>+LN(Prices!C1217/Prices!C1216)</f>
        <v>-4.553394610306568E-2</v>
      </c>
      <c r="D1220" s="113">
        <f>+LN(Prices!D1217/Prices!D1216)</f>
        <v>-4.3925980457846139E-2</v>
      </c>
      <c r="E1220" s="113">
        <f>+LN(Prices!E1217/Prices!E1216)</f>
        <v>-2.6898519132277421E-2</v>
      </c>
      <c r="F1220" s="113">
        <f>+LN(Prices!F1217/Prices!F1216)</f>
        <v>-1.358209239756933E-2</v>
      </c>
      <c r="G1220" s="113">
        <f>+LN(Prices!G1217/Prices!G1216)</f>
        <v>-5.4771074897785245E-2</v>
      </c>
      <c r="H1220" s="113">
        <f>+LN(Prices!H1217/Prices!H1216)</f>
        <v>1.2583888402973758E-2</v>
      </c>
      <c r="I1220" s="113">
        <f>+LN(Prices!I1217/Prices!I1216)</f>
        <v>-2.9288241569822931E-2</v>
      </c>
      <c r="J1220" s="113">
        <f>+LN(Prices!J1217/Prices!J1216)</f>
        <v>-3.0153038170687443E-2</v>
      </c>
      <c r="K1220" s="114">
        <f>+LN(Prices!K1217/Prices!K1216)</f>
        <v>-2.1002624439850175E-3</v>
      </c>
      <c r="L1220" s="118">
        <f>+LN(Prices!L1217/Prices!L1216)</f>
        <v>-2.7395739571431574E-2</v>
      </c>
      <c r="M1220" s="118">
        <f t="array" ref="M1220">+MMULT(B1220:K1220,w)</f>
        <v>-2.6983582382907004E-2</v>
      </c>
      <c r="P1220">
        <v>20081027</v>
      </c>
      <c r="Q1220" s="113">
        <v>-3.3599999999999998E-2</v>
      </c>
      <c r="R1220" s="113">
        <v>-8.0000000000000002E-3</v>
      </c>
      <c r="S1220" s="113">
        <v>2.0999999999999999E-3</v>
      </c>
    </row>
    <row r="1221" spans="1:19" x14ac:dyDescent="0.35">
      <c r="A1221" s="110">
        <v>39749</v>
      </c>
      <c r="B1221" s="112">
        <f>+LN(Prices!B1218/Prices!B1217)</f>
        <v>8.6775162776248291E-2</v>
      </c>
      <c r="C1221" s="113">
        <f>+LN(Prices!C1218/Prices!C1217)</f>
        <v>8.1503597798355351E-2</v>
      </c>
      <c r="D1221" s="113">
        <f>+LN(Prices!D1218/Prices!D1217)</f>
        <v>6.5185979884695544E-2</v>
      </c>
      <c r="E1221" s="113">
        <f>+LN(Prices!E1218/Prices!E1217)</f>
        <v>0.11092474145380139</v>
      </c>
      <c r="F1221" s="113">
        <f>+LN(Prices!F1218/Prices!F1217)</f>
        <v>0.12924887697271456</v>
      </c>
      <c r="G1221" s="113">
        <f>+LN(Prices!G1218/Prices!G1217)</f>
        <v>0.13680084703421563</v>
      </c>
      <c r="H1221" s="113">
        <f>+LN(Prices!H1218/Prices!H1217)</f>
        <v>0.12247819486176192</v>
      </c>
      <c r="I1221" s="113">
        <f>+LN(Prices!I1218/Prices!I1217)</f>
        <v>0.13547884551385184</v>
      </c>
      <c r="J1221" s="113">
        <f>+LN(Prices!J1218/Prices!J1217)</f>
        <v>-3.4605529177475607E-2</v>
      </c>
      <c r="K1221" s="114">
        <f>+LN(Prices!K1218/Prices!K1217)</f>
        <v>0.10704279879344192</v>
      </c>
      <c r="L1221" s="118">
        <f>+LN(Prices!L1218/Prices!L1217)</f>
        <v>0.1036775875653375</v>
      </c>
      <c r="M1221" s="118">
        <f t="array" ref="M1221">+MMULT(B1221:K1221,w)</f>
        <v>9.4083351591161088E-2</v>
      </c>
      <c r="P1221">
        <v>20081028</v>
      </c>
      <c r="Q1221" s="113">
        <v>9.7699999999999995E-2</v>
      </c>
      <c r="R1221" s="113">
        <v>-3.7599999999999995E-2</v>
      </c>
      <c r="S1221" s="113">
        <v>4.4000000000000003E-3</v>
      </c>
    </row>
    <row r="1222" spans="1:19" x14ac:dyDescent="0.35">
      <c r="A1222" s="110">
        <v>39750</v>
      </c>
      <c r="B1222" s="112">
        <f>+LN(Prices!B1219/Prices!B1218)</f>
        <v>-4.3371266673449442E-3</v>
      </c>
      <c r="C1222" s="113">
        <f>+LN(Prices!C1219/Prices!C1218)</f>
        <v>4.5393288927810513E-2</v>
      </c>
      <c r="D1222" s="113">
        <f>+LN(Prices!D1219/Prices!D1218)</f>
        <v>-1.7959666398192464E-2</v>
      </c>
      <c r="E1222" s="113">
        <f>+LN(Prices!E1219/Prices!E1218)</f>
        <v>-1.8906210069871254E-2</v>
      </c>
      <c r="F1222" s="113">
        <f>+LN(Prices!F1219/Prices!F1218)</f>
        <v>-2.4320898321425762E-2</v>
      </c>
      <c r="G1222" s="113">
        <f>+LN(Prices!G1219/Prices!G1218)</f>
        <v>5.6239718322876109E-2</v>
      </c>
      <c r="H1222" s="113">
        <f>+LN(Prices!H1219/Prices!H1218)</f>
        <v>1.5053857293749699E-2</v>
      </c>
      <c r="I1222" s="113">
        <f>+LN(Prices!I1219/Prices!I1218)</f>
        <v>-2.577372794802342E-2</v>
      </c>
      <c r="J1222" s="113">
        <f>+LN(Prices!J1219/Prices!J1218)</f>
        <v>4.8119248344198562E-2</v>
      </c>
      <c r="K1222" s="114">
        <f>+LN(Prices!K1219/Prices!K1218)</f>
        <v>-5.9761280467551345E-2</v>
      </c>
      <c r="L1222" s="118">
        <f>+LN(Prices!L1219/Prices!L1218)</f>
        <v>3.5004209316556248E-3</v>
      </c>
      <c r="M1222" s="118">
        <f t="array" ref="M1222">+MMULT(B1222:K1222,w)</f>
        <v>1.3747203016225701E-3</v>
      </c>
      <c r="P1222">
        <v>20081029</v>
      </c>
      <c r="Q1222" s="113">
        <v>-4.6999999999999993E-3</v>
      </c>
      <c r="R1222" s="113">
        <v>2.6600000000000002E-2</v>
      </c>
      <c r="S1222" s="113">
        <v>-7.8000000000000005E-3</v>
      </c>
    </row>
    <row r="1223" spans="1:19" x14ac:dyDescent="0.35">
      <c r="A1223" s="110">
        <v>39751</v>
      </c>
      <c r="B1223" s="112">
        <f>+LN(Prices!B1220/Prices!B1219)</f>
        <v>-1.6217069678326496E-2</v>
      </c>
      <c r="C1223" s="113">
        <f>+LN(Prices!C1220/Prices!C1219)</f>
        <v>6.0225762556897842E-2</v>
      </c>
      <c r="D1223" s="113">
        <f>+LN(Prices!D1220/Prices!D1219)</f>
        <v>6.3044407152413801E-2</v>
      </c>
      <c r="E1223" s="113">
        <f>+LN(Prices!E1220/Prices!E1219)</f>
        <v>5.7862460000815144E-2</v>
      </c>
      <c r="F1223" s="113">
        <f>+LN(Prices!F1220/Prices!F1219)</f>
        <v>-4.4862415459277277E-3</v>
      </c>
      <c r="G1223" s="113">
        <f>+LN(Prices!G1220/Prices!G1219)</f>
        <v>4.5809536031294201E-2</v>
      </c>
      <c r="H1223" s="113">
        <f>+LN(Prices!H1220/Prices!H1219)</f>
        <v>-3.1690167366194072E-3</v>
      </c>
      <c r="I1223" s="113">
        <f>+LN(Prices!I1220/Prices!I1219)</f>
        <v>4.6375356185761107E-2</v>
      </c>
      <c r="J1223" s="113">
        <f>+LN(Prices!J1220/Prices!J1219)</f>
        <v>0.17783724434662604</v>
      </c>
      <c r="K1223" s="114">
        <f>+LN(Prices!K1220/Prices!K1219)</f>
        <v>7.9121150930208245E-2</v>
      </c>
      <c r="L1223" s="118">
        <f>+LN(Prices!L1220/Prices!L1219)</f>
        <v>2.414326353268962E-2</v>
      </c>
      <c r="M1223" s="118">
        <f t="array" ref="M1223">+MMULT(B1223:K1223,w)</f>
        <v>5.0640358924314274E-2</v>
      </c>
      <c r="P1223">
        <v>20081030</v>
      </c>
      <c r="Q1223" s="113">
        <v>2.9900000000000003E-2</v>
      </c>
      <c r="R1223" s="113">
        <v>1.77E-2</v>
      </c>
      <c r="S1223" s="113">
        <v>0</v>
      </c>
    </row>
    <row r="1224" spans="1:19" x14ac:dyDescent="0.35">
      <c r="A1224" s="110">
        <v>39752</v>
      </c>
      <c r="B1224" s="112">
        <f>+LN(Prices!B1221/Prices!B1220)</f>
        <v>-1.3346657983344119E-2</v>
      </c>
      <c r="C1224" s="113">
        <f>+LN(Prices!C1221/Prices!C1220)</f>
        <v>-3.1559489886180792E-2</v>
      </c>
      <c r="D1224" s="113">
        <f>+LN(Prices!D1221/Prices!D1220)</f>
        <v>-8.5437412912421247E-3</v>
      </c>
      <c r="E1224" s="113">
        <f>+LN(Prices!E1221/Prices!E1220)</f>
        <v>-1.6357471925871729E-3</v>
      </c>
      <c r="F1224" s="113">
        <f>+LN(Prices!F1221/Prices!F1220)</f>
        <v>-1.1277953415081562E-3</v>
      </c>
      <c r="G1224" s="113">
        <f>+LN(Prices!G1221/Prices!G1220)</f>
        <v>8.3346489797359272E-2</v>
      </c>
      <c r="H1224" s="113">
        <f>+LN(Prices!H1221/Prices!H1220)</f>
        <v>9.3023926623136306E-3</v>
      </c>
      <c r="I1224" s="113">
        <f>+LN(Prices!I1221/Prices!I1220)</f>
        <v>-3.7448678959452746E-2</v>
      </c>
      <c r="J1224" s="113">
        <f>+LN(Prices!J1221/Prices!J1220)</f>
        <v>-1.6997576368571136E-2</v>
      </c>
      <c r="K1224" s="114">
        <f>+LN(Prices!K1221/Prices!K1220)</f>
        <v>-8.6330374115680935E-3</v>
      </c>
      <c r="L1224" s="118">
        <f>+LN(Prices!L1221/Prices!L1220)</f>
        <v>6.2951529402869753E-4</v>
      </c>
      <c r="M1224" s="118">
        <f t="array" ref="M1224">+MMULT(B1224:K1224,w)</f>
        <v>-2.6643841974781442E-3</v>
      </c>
      <c r="P1224">
        <v>20081031</v>
      </c>
      <c r="Q1224" s="113">
        <v>1.8799999999999997E-2</v>
      </c>
      <c r="R1224" s="113">
        <v>2.4900000000000002E-2</v>
      </c>
      <c r="S1224" s="113">
        <v>1.55E-2</v>
      </c>
    </row>
    <row r="1225" spans="1:19" x14ac:dyDescent="0.35">
      <c r="A1225" s="110">
        <v>39755</v>
      </c>
      <c r="B1225" s="112">
        <f>+LN(Prices!B1222/Prices!B1221)</f>
        <v>1.2902734310276828E-2</v>
      </c>
      <c r="C1225" s="113">
        <f>+LN(Prices!C1222/Prices!C1221)</f>
        <v>-5.8729260286175941E-3</v>
      </c>
      <c r="D1225" s="113">
        <f>+LN(Prices!D1222/Prices!D1221)</f>
        <v>-5.4751798880888179E-3</v>
      </c>
      <c r="E1225" s="113">
        <f>+LN(Prices!E1222/Prices!E1221)</f>
        <v>2.1823194788703599E-3</v>
      </c>
      <c r="F1225" s="113">
        <f>+LN(Prices!F1222/Prices!F1221)</f>
        <v>-3.2602796105370799E-2</v>
      </c>
      <c r="G1225" s="113">
        <f>+LN(Prices!G1222/Prices!G1221)</f>
        <v>-5.8204289856369176E-2</v>
      </c>
      <c r="H1225" s="113">
        <f>+LN(Prices!H1222/Prices!H1221)</f>
        <v>-2.6016864286787796E-2</v>
      </c>
      <c r="I1225" s="113">
        <f>+LN(Prices!I1222/Prices!I1221)</f>
        <v>-2.8097444059137194E-2</v>
      </c>
      <c r="J1225" s="113">
        <f>+LN(Prices!J1222/Prices!J1221)</f>
        <v>3.0944803849421491E-2</v>
      </c>
      <c r="K1225" s="114">
        <f>+LN(Prices!K1222/Prices!K1221)</f>
        <v>-2.4697591194818728E-2</v>
      </c>
      <c r="L1225" s="118">
        <f>+LN(Prices!L1222/Prices!L1221)</f>
        <v>-2.2475866539246026E-5</v>
      </c>
      <c r="M1225" s="118">
        <f t="array" ref="M1225">+MMULT(B1225:K1225,w)</f>
        <v>-1.3493723378062143E-2</v>
      </c>
      <c r="P1225">
        <v>20081103</v>
      </c>
      <c r="Q1225" s="113">
        <v>-5.0000000000000001E-4</v>
      </c>
      <c r="R1225" s="113">
        <v>2.8999999999999998E-3</v>
      </c>
      <c r="S1225" s="113">
        <v>3.0999999999999999E-3</v>
      </c>
    </row>
    <row r="1226" spans="1:19" x14ac:dyDescent="0.35">
      <c r="A1226" s="110">
        <v>39756</v>
      </c>
      <c r="B1226" s="112">
        <f>+LN(Prices!B1223/Prices!B1222)</f>
        <v>3.944230255379582E-2</v>
      </c>
      <c r="C1226" s="113">
        <f>+LN(Prices!C1223/Prices!C1222)</f>
        <v>3.698159215935902E-2</v>
      </c>
      <c r="D1226" s="113">
        <f>+LN(Prices!D1223/Prices!D1222)</f>
        <v>4.5985113241823437E-2</v>
      </c>
      <c r="E1226" s="113">
        <f>+LN(Prices!E1223/Prices!E1222)</f>
        <v>3.062628391077175E-2</v>
      </c>
      <c r="F1226" s="113">
        <f>+LN(Prices!F1223/Prices!F1222)</f>
        <v>6.3632284675319742E-2</v>
      </c>
      <c r="G1226" s="113">
        <f>+LN(Prices!G1223/Prices!G1222)</f>
        <v>2.8277891788351307E-2</v>
      </c>
      <c r="H1226" s="113">
        <f>+LN(Prices!H1223/Prices!H1222)</f>
        <v>4.6935597516615142E-2</v>
      </c>
      <c r="I1226" s="113">
        <f>+LN(Prices!I1223/Prices!I1222)</f>
        <v>2.0225109503973857E-2</v>
      </c>
      <c r="J1226" s="113">
        <f>+LN(Prices!J1223/Prices!J1222)</f>
        <v>5.1293294387550481E-2</v>
      </c>
      <c r="K1226" s="114">
        <f>+LN(Prices!K1223/Prices!K1222)</f>
        <v>3.8881255279944474E-2</v>
      </c>
      <c r="L1226" s="118">
        <f>+LN(Prices!L1223/Prices!L1222)</f>
        <v>3.2179397833424349E-2</v>
      </c>
      <c r="M1226" s="118">
        <f t="array" ref="M1226">+MMULT(B1226:K1226,w)</f>
        <v>4.0228072501750506E-2</v>
      </c>
      <c r="P1226">
        <v>20081104</v>
      </c>
      <c r="Q1226" s="113">
        <v>3.5699999999999996E-2</v>
      </c>
      <c r="R1226" s="113">
        <v>-2.7000000000000003E-2</v>
      </c>
      <c r="S1226" s="113">
        <v>4.0999999999999995E-3</v>
      </c>
    </row>
    <row r="1227" spans="1:19" x14ac:dyDescent="0.35">
      <c r="A1227" s="110">
        <v>39757</v>
      </c>
      <c r="B1227" s="112">
        <f>+LN(Prices!B1224/Prices!B1223)</f>
        <v>-6.3605842595981413E-2</v>
      </c>
      <c r="C1227" s="113">
        <f>+LN(Prices!C1224/Prices!C1223)</f>
        <v>-7.1800409138562352E-2</v>
      </c>
      <c r="D1227" s="113">
        <f>+LN(Prices!D1224/Prices!D1223)</f>
        <v>4.1810270060015066E-2</v>
      </c>
      <c r="E1227" s="113">
        <f>+LN(Prices!E1224/Prices!E1223)</f>
        <v>-5.8842190428529416E-2</v>
      </c>
      <c r="F1227" s="113">
        <f>+LN(Prices!F1224/Prices!F1223)</f>
        <v>-5.2646156958797423E-2</v>
      </c>
      <c r="G1227" s="113">
        <f>+LN(Prices!G1224/Prices!G1223)</f>
        <v>-4.4243710973287435E-2</v>
      </c>
      <c r="H1227" s="113">
        <f>+LN(Prices!H1224/Prices!H1223)</f>
        <v>-0.11731265870473329</v>
      </c>
      <c r="I1227" s="113">
        <f>+LN(Prices!I1224/Prices!I1223)</f>
        <v>-7.6339851019166433E-2</v>
      </c>
      <c r="J1227" s="113">
        <f>+LN(Prices!J1224/Prices!J1223)</f>
        <v>-6.8053463245015641E-2</v>
      </c>
      <c r="K1227" s="114">
        <f>+LN(Prices!K1224/Prices!K1223)</f>
        <v>-6.8020279733814207E-2</v>
      </c>
      <c r="L1227" s="118">
        <f>+LN(Prices!L1224/Prices!L1223)</f>
        <v>-5.8574526497820814E-2</v>
      </c>
      <c r="M1227" s="118">
        <f t="array" ref="M1227">+MMULT(B1227:K1227,w)</f>
        <v>-5.7905429273787251E-2</v>
      </c>
      <c r="P1227">
        <v>20081105</v>
      </c>
      <c r="Q1227" s="113">
        <v>-5.0499999999999996E-2</v>
      </c>
      <c r="R1227" s="113">
        <v>2.9999999999999997E-4</v>
      </c>
      <c r="S1227" s="113">
        <v>-1.23E-2</v>
      </c>
    </row>
    <row r="1228" spans="1:19" x14ac:dyDescent="0.35">
      <c r="A1228" s="110">
        <v>39758</v>
      </c>
      <c r="B1228" s="112">
        <f>+LN(Prices!B1225/Prices!B1224)</f>
        <v>-5.5880458394456614E-2</v>
      </c>
      <c r="C1228" s="113">
        <f>+LN(Prices!C1225/Prices!C1224)</f>
        <v>-4.1504138688782437E-2</v>
      </c>
      <c r="D1228" s="113">
        <f>+LN(Prices!D1225/Prices!D1224)</f>
        <v>2.8694424279529607E-3</v>
      </c>
      <c r="E1228" s="113">
        <f>+LN(Prices!E1225/Prices!E1224)</f>
        <v>-5.5968528592514138E-2</v>
      </c>
      <c r="F1228" s="113">
        <f>+LN(Prices!F1225/Prices!F1224)</f>
        <v>-2.6219100954506195E-2</v>
      </c>
      <c r="G1228" s="113">
        <f>+LN(Prices!G1225/Prices!G1224)</f>
        <v>-6.7937069134426181E-2</v>
      </c>
      <c r="H1228" s="113">
        <f>+LN(Prices!H1225/Prices!H1224)</f>
        <v>-9.6041497555977309E-2</v>
      </c>
      <c r="I1228" s="113">
        <f>+LN(Prices!I1225/Prices!I1224)</f>
        <v>-6.2171355374574987E-2</v>
      </c>
      <c r="J1228" s="113">
        <f>+LN(Prices!J1225/Prices!J1224)</f>
        <v>-0.11321601559813514</v>
      </c>
      <c r="K1228" s="114">
        <f>+LN(Prices!K1225/Prices!K1224)</f>
        <v>-8.2316622171800691E-2</v>
      </c>
      <c r="L1228" s="118">
        <f>+LN(Prices!L1225/Prices!L1224)</f>
        <v>-4.5650051103573785E-2</v>
      </c>
      <c r="M1228" s="118">
        <f t="array" ref="M1228">+MMULT(B1228:K1228,w)</f>
        <v>-5.9838534403722082E-2</v>
      </c>
      <c r="P1228">
        <v>20081106</v>
      </c>
      <c r="Q1228" s="113">
        <v>-4.8300000000000003E-2</v>
      </c>
      <c r="R1228" s="113">
        <v>1.5800000000000002E-2</v>
      </c>
      <c r="S1228" s="113">
        <v>-5.4000000000000003E-3</v>
      </c>
    </row>
    <row r="1229" spans="1:19" x14ac:dyDescent="0.35">
      <c r="A1229" s="110">
        <v>39759</v>
      </c>
      <c r="B1229" s="112">
        <f>+LN(Prices!B1226/Prices!B1225)</f>
        <v>2.9262530121991669E-2</v>
      </c>
      <c r="C1229" s="113">
        <f>+LN(Prices!C1226/Prices!C1225)</f>
        <v>-8.7198687714696074E-3</v>
      </c>
      <c r="D1229" s="113">
        <f>+LN(Prices!D1226/Prices!D1225)</f>
        <v>-0.13476014559501565</v>
      </c>
      <c r="E1229" s="113">
        <f>+LN(Prices!E1226/Prices!E1225)</f>
        <v>3.9558534086377446E-2</v>
      </c>
      <c r="F1229" s="113">
        <f>+LN(Prices!F1226/Prices!F1225)</f>
        <v>3.7085844055750675E-2</v>
      </c>
      <c r="G1229" s="113">
        <f>+LN(Prices!G1226/Prices!G1225)</f>
        <v>1.7536213107728571E-2</v>
      </c>
      <c r="H1229" s="113">
        <f>+LN(Prices!H1226/Prices!H1225)</f>
        <v>4.1279323220520039E-2</v>
      </c>
      <c r="I1229" s="113">
        <f>+LN(Prices!I1226/Prices!I1225)</f>
        <v>7.6008129104477878E-2</v>
      </c>
      <c r="J1229" s="113">
        <f>+LN(Prices!J1226/Prices!J1225)</f>
        <v>-3.1595602903684815E-3</v>
      </c>
      <c r="K1229" s="114">
        <f>+LN(Prices!K1226/Prices!K1225)</f>
        <v>5.3351907707872986E-2</v>
      </c>
      <c r="L1229" s="118">
        <f>+LN(Prices!L1226/Prices!L1225)</f>
        <v>2.3592849517055425E-2</v>
      </c>
      <c r="M1229" s="118">
        <f t="array" ref="M1229">+MMULT(B1229:K1229,w)</f>
        <v>1.4744290674786553E-2</v>
      </c>
      <c r="P1229">
        <v>20081107</v>
      </c>
      <c r="Q1229" s="113">
        <v>2.6200000000000001E-2</v>
      </c>
      <c r="R1229" s="113">
        <v>-1.23E-2</v>
      </c>
      <c r="S1229" s="113">
        <v>-5.4000000000000003E-3</v>
      </c>
    </row>
    <row r="1230" spans="1:19" x14ac:dyDescent="0.35">
      <c r="A1230" s="110">
        <v>39762</v>
      </c>
      <c r="B1230" s="112">
        <f>+LN(Prices!B1227/Prices!B1226)</f>
        <v>-9.348591176933015E-3</v>
      </c>
      <c r="C1230" s="113">
        <f>+LN(Prices!C1227/Prices!C1226)</f>
        <v>-2.4312097932220732E-2</v>
      </c>
      <c r="D1230" s="113">
        <f>+LN(Prices!D1227/Prices!D1226)</f>
        <v>-2.7421743117634203E-2</v>
      </c>
      <c r="E1230" s="113">
        <f>+LN(Prices!E1227/Prices!E1226)</f>
        <v>1.7126121514893632E-3</v>
      </c>
      <c r="F1230" s="113">
        <f>+LN(Prices!F1227/Prices!F1226)</f>
        <v>-5.6735821463624954E-4</v>
      </c>
      <c r="G1230" s="113">
        <f>+LN(Prices!G1227/Prices!G1226)</f>
        <v>-1.5211171372120748E-2</v>
      </c>
      <c r="H1230" s="113">
        <f>+LN(Prices!H1227/Prices!H1226)</f>
        <v>-1.5358139489507209E-2</v>
      </c>
      <c r="I1230" s="113">
        <f>+LN(Prices!I1227/Prices!I1226)</f>
        <v>-9.8638349025329426E-3</v>
      </c>
      <c r="J1230" s="113">
        <f>+LN(Prices!J1227/Prices!J1226)</f>
        <v>-3.8714512180690393E-2</v>
      </c>
      <c r="K1230" s="114">
        <f>+LN(Prices!K1227/Prices!K1226)</f>
        <v>-1.9331294604691802E-2</v>
      </c>
      <c r="L1230" s="118">
        <f>+LN(Prices!L1227/Prices!L1226)</f>
        <v>-1.6348446662469568E-2</v>
      </c>
      <c r="M1230" s="118">
        <f t="array" ref="M1230">+MMULT(B1230:K1230,w)</f>
        <v>-1.5841613083947794E-2</v>
      </c>
      <c r="P1230">
        <v>20081110</v>
      </c>
      <c r="Q1230" s="113">
        <v>-1.32E-2</v>
      </c>
      <c r="R1230" s="113">
        <v>-9.3999999999999986E-3</v>
      </c>
      <c r="S1230" s="113">
        <v>-1.6299999999999999E-2</v>
      </c>
    </row>
    <row r="1231" spans="1:19" x14ac:dyDescent="0.35">
      <c r="A1231" s="110">
        <v>39763</v>
      </c>
      <c r="B1231" s="112">
        <f>+LN(Prices!B1228/Prices!B1227)</f>
        <v>-4.7045202815298309E-3</v>
      </c>
      <c r="C1231" s="113">
        <f>+LN(Prices!C1228/Prices!C1227)</f>
        <v>-1.1651067000151937E-2</v>
      </c>
      <c r="D1231" s="113">
        <f>+LN(Prices!D1228/Prices!D1227)</f>
        <v>-4.4796464694165004E-2</v>
      </c>
      <c r="E1231" s="113">
        <f>+LN(Prices!E1228/Prices!E1227)</f>
        <v>-1.5495743414693373E-2</v>
      </c>
      <c r="F1231" s="113">
        <f>+LN(Prices!F1228/Prices!F1227)</f>
        <v>-2.2445642514800364E-2</v>
      </c>
      <c r="G1231" s="113">
        <f>+LN(Prices!G1228/Prices!G1227)</f>
        <v>2.2503819918262214E-2</v>
      </c>
      <c r="H1231" s="113">
        <f>+LN(Prices!H1228/Prices!H1227)</f>
        <v>-4.559675429619138E-2</v>
      </c>
      <c r="I1231" s="113">
        <f>+LN(Prices!I1228/Prices!I1227)</f>
        <v>-6.8204472848527389E-3</v>
      </c>
      <c r="J1231" s="113">
        <f>+LN(Prices!J1228/Prices!J1227)</f>
        <v>-2.6668247082161294E-2</v>
      </c>
      <c r="K1231" s="114">
        <f>+LN(Prices!K1228/Prices!K1227)</f>
        <v>-2.970310826830198E-2</v>
      </c>
      <c r="L1231" s="118">
        <f>+LN(Prices!L1228/Prices!L1227)</f>
        <v>-2.0520870782800817E-2</v>
      </c>
      <c r="M1231" s="118">
        <f t="array" ref="M1231">+MMULT(B1231:K1231,w)</f>
        <v>-1.8537817491858573E-2</v>
      </c>
      <c r="P1231">
        <v>20081111</v>
      </c>
      <c r="Q1231" s="113">
        <v>-2.2499999999999999E-2</v>
      </c>
      <c r="R1231" s="113">
        <v>1.4000000000000002E-3</v>
      </c>
      <c r="S1231" s="113">
        <v>2.0000000000000001E-4</v>
      </c>
    </row>
    <row r="1232" spans="1:19" x14ac:dyDescent="0.35">
      <c r="A1232" s="110">
        <v>39764</v>
      </c>
      <c r="B1232" s="112">
        <f>+LN(Prices!B1229/Prices!B1228)</f>
        <v>-4.3378857351441986E-2</v>
      </c>
      <c r="C1232" s="113">
        <f>+LN(Prices!C1229/Prices!C1228)</f>
        <v>-5.0311555748987422E-2</v>
      </c>
      <c r="D1232" s="113">
        <f>+LN(Prices!D1229/Prices!D1228)</f>
        <v>-9.3197874847128617E-2</v>
      </c>
      <c r="E1232" s="113">
        <f>+LN(Prices!E1229/Prices!E1228)</f>
        <v>-4.8590176850887949E-2</v>
      </c>
      <c r="F1232" s="113">
        <f>+LN(Prices!F1229/Prices!F1228)</f>
        <v>-3.7363113591348911E-2</v>
      </c>
      <c r="G1232" s="113">
        <f>+LN(Prices!G1229/Prices!G1228)</f>
        <v>-6.1817431023210509E-2</v>
      </c>
      <c r="H1232" s="113">
        <f>+LN(Prices!H1229/Prices!H1228)</f>
        <v>-0.10800379486116167</v>
      </c>
      <c r="I1232" s="113">
        <f>+LN(Prices!I1229/Prices!I1228)</f>
        <v>-7.3954438054349814E-2</v>
      </c>
      <c r="J1232" s="113">
        <f>+LN(Prices!J1229/Prices!J1228)</f>
        <v>-0.14128336942884062</v>
      </c>
      <c r="K1232" s="114">
        <f>+LN(Prices!K1229/Prices!K1228)</f>
        <v>-2.9873883377542969E-2</v>
      </c>
      <c r="L1232" s="118">
        <f>+LN(Prices!L1229/Prices!L1228)</f>
        <v>-5.0375146612013692E-2</v>
      </c>
      <c r="M1232" s="118">
        <f t="array" ref="M1232">+MMULT(B1232:K1232,w)</f>
        <v>-6.8777449513490047E-2</v>
      </c>
      <c r="P1232">
        <v>20081112</v>
      </c>
      <c r="Q1232" s="113">
        <v>-5.1399999999999994E-2</v>
      </c>
      <c r="R1232" s="113">
        <v>-4.5000000000000005E-3</v>
      </c>
      <c r="S1232" s="113">
        <v>-1.29E-2</v>
      </c>
    </row>
    <row r="1233" spans="1:19" x14ac:dyDescent="0.35">
      <c r="A1233" s="110">
        <v>39765</v>
      </c>
      <c r="B1233" s="112">
        <f>+LN(Prices!B1230/Prices!B1229)</f>
        <v>4.5733884053540577E-2</v>
      </c>
      <c r="C1233" s="113">
        <f>+LN(Prices!C1230/Prices!C1229)</f>
        <v>6.7779618608649284E-2</v>
      </c>
      <c r="D1233" s="113">
        <f>+LN(Prices!D1230/Prices!D1229)</f>
        <v>7.5419628825844826E-2</v>
      </c>
      <c r="E1233" s="113">
        <f>+LN(Prices!E1230/Prices!E1229)</f>
        <v>7.3152794083130426E-2</v>
      </c>
      <c r="F1233" s="113">
        <f>+LN(Prices!F1230/Prices!F1229)</f>
        <v>4.2008276665761755E-2</v>
      </c>
      <c r="G1233" s="113">
        <f>+LN(Prices!G1230/Prices!G1229)</f>
        <v>0.16280874257037284</v>
      </c>
      <c r="H1233" s="113">
        <f>+LN(Prices!H1230/Prices!H1229)</f>
        <v>7.7967556851041842E-2</v>
      </c>
      <c r="I1233" s="113">
        <f>+LN(Prices!I1230/Prices!I1229)</f>
        <v>6.6799989763647552E-2</v>
      </c>
      <c r="J1233" s="113">
        <f>+LN(Prices!J1230/Prices!J1229)</f>
        <v>4.9345874103155003E-2</v>
      </c>
      <c r="K1233" s="114">
        <f>+LN(Prices!K1230/Prices!K1229)</f>
        <v>6.5143276785503981E-2</v>
      </c>
      <c r="L1233" s="118">
        <f>+LN(Prices!L1230/Prices!L1229)</f>
        <v>6.2813884417531954E-2</v>
      </c>
      <c r="M1233" s="118">
        <f t="array" ref="M1233">+MMULT(B1233:K1233,w)</f>
        <v>7.2615964231064811E-2</v>
      </c>
      <c r="P1233">
        <v>20081113</v>
      </c>
      <c r="Q1233" s="113">
        <v>6.7900000000000002E-2</v>
      </c>
      <c r="R1233" s="113">
        <v>6.0000000000000001E-3</v>
      </c>
      <c r="S1233" s="113">
        <v>2.0999999999999999E-3</v>
      </c>
    </row>
    <row r="1234" spans="1:19" x14ac:dyDescent="0.35">
      <c r="A1234" s="110">
        <v>39766</v>
      </c>
      <c r="B1234" s="112">
        <f>+LN(Prices!B1231/Prices!B1230)</f>
        <v>-5.7626970359783099E-2</v>
      </c>
      <c r="C1234" s="113">
        <f>+LN(Prices!C1231/Prices!C1230)</f>
        <v>-6.6449293952029892E-2</v>
      </c>
      <c r="D1234" s="113">
        <f>+LN(Prices!D1231/Prices!D1230)</f>
        <v>-3.0043224487792321E-2</v>
      </c>
      <c r="E1234" s="113">
        <f>+LN(Prices!E1231/Prices!E1230)</f>
        <v>-4.7376591408192309E-2</v>
      </c>
      <c r="F1234" s="113">
        <f>+LN(Prices!F1231/Prices!F1230)</f>
        <v>-3.7786477619756398E-2</v>
      </c>
      <c r="G1234" s="113">
        <f>+LN(Prices!G1231/Prices!G1230)</f>
        <v>-0.10053728202744448</v>
      </c>
      <c r="H1234" s="113">
        <f>+LN(Prices!H1231/Prices!H1230)</f>
        <v>-7.3406271785204119E-2</v>
      </c>
      <c r="I1234" s="113">
        <f>+LN(Prices!I1231/Prices!I1230)</f>
        <v>-5.550338612908854E-2</v>
      </c>
      <c r="J1234" s="113">
        <f>+LN(Prices!J1231/Prices!J1230)</f>
        <v>-0.10536051565782628</v>
      </c>
      <c r="K1234" s="114">
        <f>+LN(Prices!K1231/Prices!K1230)</f>
        <v>-8.0046925632339672E-2</v>
      </c>
      <c r="L1234" s="118">
        <f>+LN(Prices!L1231/Prices!L1230)</f>
        <v>-5.0660268521954897E-2</v>
      </c>
      <c r="M1234" s="118">
        <f t="array" ref="M1234">+MMULT(B1234:K1234,w)</f>
        <v>-6.5413693905945702E-2</v>
      </c>
      <c r="P1234">
        <v>20081114</v>
      </c>
      <c r="Q1234" s="113">
        <v>-4.2699999999999995E-2</v>
      </c>
      <c r="R1234" s="113">
        <v>-2.23E-2</v>
      </c>
      <c r="S1234" s="113">
        <v>1E-4</v>
      </c>
    </row>
    <row r="1235" spans="1:19" x14ac:dyDescent="0.35">
      <c r="A1235" s="110">
        <v>39769</v>
      </c>
      <c r="B1235" s="112">
        <f>+LN(Prices!B1232/Prices!B1231)</f>
        <v>-3.75853867683981E-2</v>
      </c>
      <c r="C1235" s="113">
        <f>+LN(Prices!C1232/Prices!C1231)</f>
        <v>-2.3544285155238709E-2</v>
      </c>
      <c r="D1235" s="113">
        <f>+LN(Prices!D1232/Prices!D1231)</f>
        <v>-1.7716081064478903E-2</v>
      </c>
      <c r="E1235" s="113">
        <f>+LN(Prices!E1232/Prices!E1231)</f>
        <v>-2.942524492346987E-2</v>
      </c>
      <c r="F1235" s="113">
        <f>+LN(Prices!F1232/Prices!F1231)</f>
        <v>-2.4980271726995618E-2</v>
      </c>
      <c r="G1235" s="113">
        <f>+LN(Prices!G1232/Prices!G1231)</f>
        <v>-3.6048265443826021E-2</v>
      </c>
      <c r="H1235" s="113">
        <f>+LN(Prices!H1232/Prices!H1231)</f>
        <v>-5.0600184501890501E-2</v>
      </c>
      <c r="I1235" s="113">
        <f>+LN(Prices!I1232/Prices!I1231)</f>
        <v>-3.9947852748265324E-2</v>
      </c>
      <c r="J1235" s="113">
        <f>+LN(Prices!J1232/Prices!J1231)</f>
        <v>2.8399474521697957E-2</v>
      </c>
      <c r="K1235" s="114">
        <f>+LN(Prices!K1232/Prices!K1231)</f>
        <v>-2.4319585355857643E-2</v>
      </c>
      <c r="L1235" s="118">
        <f>+LN(Prices!L1232/Prices!L1231)</f>
        <v>-2.3735990536889674E-2</v>
      </c>
      <c r="M1235" s="118">
        <f t="array" ref="M1235">+MMULT(B1235:K1235,w)</f>
        <v>-2.5576768316672278E-2</v>
      </c>
      <c r="P1235">
        <v>20081117</v>
      </c>
      <c r="Q1235" s="113">
        <v>-2.4300000000000002E-2</v>
      </c>
      <c r="R1235" s="113">
        <v>1.5800000000000002E-2</v>
      </c>
      <c r="S1235" s="113">
        <v>-1.03E-2</v>
      </c>
    </row>
    <row r="1236" spans="1:19" x14ac:dyDescent="0.35">
      <c r="A1236" s="110">
        <v>39770</v>
      </c>
      <c r="B1236" s="112">
        <f>+LN(Prices!B1233/Prices!B1232)</f>
        <v>2.2155245312457435E-2</v>
      </c>
      <c r="C1236" s="113">
        <f>+LN(Prices!C1233/Prices!C1232)</f>
        <v>1.9883671837567191E-2</v>
      </c>
      <c r="D1236" s="113">
        <f>+LN(Prices!D1233/Prices!D1232)</f>
        <v>8.3005244613945983E-2</v>
      </c>
      <c r="E1236" s="113">
        <f>+LN(Prices!E1233/Prices!E1232)</f>
        <v>3.6499573213432286E-2</v>
      </c>
      <c r="F1236" s="113">
        <f>+LN(Prices!F1233/Prices!F1232)</f>
        <v>1.4701953390592796E-2</v>
      </c>
      <c r="G1236" s="113">
        <f>+LN(Prices!G1233/Prices!G1232)</f>
        <v>9.3677500036000207E-3</v>
      </c>
      <c r="H1236" s="113">
        <f>+LN(Prices!H1233/Prices!H1232)</f>
        <v>-3.2000682692882275E-2</v>
      </c>
      <c r="I1236" s="113">
        <f>+LN(Prices!I1233/Prices!I1232)</f>
        <v>5.0427690750779863E-3</v>
      </c>
      <c r="J1236" s="113">
        <f>+LN(Prices!J1233/Prices!J1232)</f>
        <v>0</v>
      </c>
      <c r="K1236" s="114">
        <f>+LN(Prices!K1233/Prices!K1232)</f>
        <v>8.4293473142850652E-3</v>
      </c>
      <c r="L1236" s="118">
        <f>+LN(Prices!L1233/Prices!L1232)</f>
        <v>3.2846444375508577E-3</v>
      </c>
      <c r="M1236" s="118">
        <f t="array" ref="M1236">+MMULT(B1236:K1236,w)</f>
        <v>1.6708487206807652E-2</v>
      </c>
      <c r="P1236">
        <v>20081118</v>
      </c>
      <c r="Q1236" s="113">
        <v>6.9999999999999993E-3</v>
      </c>
      <c r="R1236" s="113">
        <v>-1.3899999999999999E-2</v>
      </c>
      <c r="S1236" s="113">
        <v>-4.7999999999999996E-3</v>
      </c>
    </row>
    <row r="1237" spans="1:19" x14ac:dyDescent="0.35">
      <c r="A1237" s="110">
        <v>39771</v>
      </c>
      <c r="B1237" s="112">
        <f>+LN(Prices!B1234/Prices!B1233)</f>
        <v>-7.0193401284034507E-2</v>
      </c>
      <c r="C1237" s="113">
        <f>+LN(Prices!C1234/Prices!C1233)</f>
        <v>-4.1091486188964965E-2</v>
      </c>
      <c r="D1237" s="113">
        <f>+LN(Prices!D1234/Prices!D1233)</f>
        <v>-0.23402505150174391</v>
      </c>
      <c r="E1237" s="113">
        <f>+LN(Prices!E1234/Prices!E1233)</f>
        <v>-6.1803049066393105E-2</v>
      </c>
      <c r="F1237" s="113">
        <f>+LN(Prices!F1234/Prices!F1233)</f>
        <v>-8.6956878799864593E-2</v>
      </c>
      <c r="G1237" s="113">
        <f>+LN(Prices!G1234/Prices!G1233)</f>
        <v>-4.2863704431782272E-2</v>
      </c>
      <c r="H1237" s="113">
        <f>+LN(Prices!H1234/Prices!H1233)</f>
        <v>-7.0033995995361864E-2</v>
      </c>
      <c r="I1237" s="113">
        <f>+LN(Prices!I1234/Prices!I1233)</f>
        <v>-5.8252560511701447E-2</v>
      </c>
      <c r="J1237" s="113">
        <f>+LN(Prices!J1234/Prices!J1233)</f>
        <v>-0.16487464319023387</v>
      </c>
      <c r="K1237" s="114">
        <f>+LN(Prices!K1234/Prices!K1233)</f>
        <v>-4.8444810289680694E-2</v>
      </c>
      <c r="L1237" s="118">
        <f>+LN(Prices!L1234/Prices!L1233)</f>
        <v>-6.0776050110019304E-2</v>
      </c>
      <c r="M1237" s="118">
        <f t="array" ref="M1237">+MMULT(B1237:K1237,w)</f>
        <v>-8.7853958125976128E-2</v>
      </c>
      <c r="P1237">
        <v>20081119</v>
      </c>
      <c r="Q1237" s="113">
        <v>-6.2899999999999998E-2</v>
      </c>
      <c r="R1237" s="113">
        <v>-3.0999999999999999E-3</v>
      </c>
      <c r="S1237" s="113">
        <v>-2.6600000000000002E-2</v>
      </c>
    </row>
    <row r="1238" spans="1:19" x14ac:dyDescent="0.35">
      <c r="A1238" s="110">
        <v>39772</v>
      </c>
      <c r="B1238" s="112">
        <f>+LN(Prices!B1235/Prices!B1234)</f>
        <v>-4.2436910278590423E-2</v>
      </c>
      <c r="C1238" s="113">
        <f>+LN(Prices!C1235/Prices!C1234)</f>
        <v>-6.9585838236332562E-2</v>
      </c>
      <c r="D1238" s="113">
        <f>+LN(Prices!D1235/Prices!D1234)</f>
        <v>-2.1006853179294772E-2</v>
      </c>
      <c r="E1238" s="113">
        <f>+LN(Prices!E1235/Prices!E1234)</f>
        <v>-3.8221726283065791E-2</v>
      </c>
      <c r="F1238" s="113">
        <f>+LN(Prices!F1235/Prices!F1234)</f>
        <v>-4.1291987648594992E-2</v>
      </c>
      <c r="G1238" s="113">
        <f>+LN(Prices!G1235/Prices!G1234)</f>
        <v>-9.3268469892797676E-2</v>
      </c>
      <c r="H1238" s="113">
        <f>+LN(Prices!H1235/Prices!H1234)</f>
        <v>-2.2859750897334358E-2</v>
      </c>
      <c r="I1238" s="113">
        <f>+LN(Prices!I1235/Prices!I1234)</f>
        <v>-2.7016955902222702E-2</v>
      </c>
      <c r="J1238" s="113">
        <f>+LN(Prices!J1235/Prices!J1234)</f>
        <v>-0.10431284662538262</v>
      </c>
      <c r="K1238" s="114">
        <f>+LN(Prices!K1235/Prices!K1234)</f>
        <v>-2.1037649495143047E-2</v>
      </c>
      <c r="L1238" s="118">
        <f>+LN(Prices!L1235/Prices!L1234)</f>
        <v>-4.8114133075668891E-2</v>
      </c>
      <c r="M1238" s="118">
        <f t="array" ref="M1238">+MMULT(B1238:K1238,w)</f>
        <v>-4.8103898843875899E-2</v>
      </c>
      <c r="P1238">
        <v>20081120</v>
      </c>
      <c r="Q1238" s="113">
        <v>-6.6000000000000003E-2</v>
      </c>
      <c r="R1238" s="113">
        <v>1.5900000000000001E-2</v>
      </c>
      <c r="S1238" s="113">
        <v>-2.6200000000000001E-2</v>
      </c>
    </row>
    <row r="1239" spans="1:19" x14ac:dyDescent="0.35">
      <c r="A1239" s="110">
        <v>39773</v>
      </c>
      <c r="B1239" s="112">
        <f>+LN(Prices!B1236/Prices!B1235)</f>
        <v>0.11568829154799538</v>
      </c>
      <c r="C1239" s="113">
        <f>+LN(Prices!C1236/Prices!C1235)</f>
        <v>2.5637569219770624E-2</v>
      </c>
      <c r="D1239" s="113">
        <f>+LN(Prices!D1236/Prices!D1235)</f>
        <v>4.79917609334077E-2</v>
      </c>
      <c r="E1239" s="113">
        <f>+LN(Prices!E1236/Prices!E1235)</f>
        <v>6.1698893792643213E-2</v>
      </c>
      <c r="F1239" s="113">
        <f>+LN(Prices!F1236/Prices!F1235)</f>
        <v>4.7239836687913053E-2</v>
      </c>
      <c r="G1239" s="113">
        <f>+LN(Prices!G1236/Prices!G1235)</f>
        <v>6.5639677462862686E-2</v>
      </c>
      <c r="H1239" s="113">
        <f>+LN(Prices!H1236/Prices!H1235)</f>
        <v>7.795440470430795E-2</v>
      </c>
      <c r="I1239" s="113">
        <f>+LN(Prices!I1236/Prices!I1235)</f>
        <v>3.2334585254212907E-2</v>
      </c>
      <c r="J1239" s="113">
        <f>+LN(Prices!J1236/Prices!J1235)</f>
        <v>-4.8266740969834632E-2</v>
      </c>
      <c r="K1239" s="114">
        <f>+LN(Prices!K1236/Prices!K1235)</f>
        <v>6.9482459784823827E-2</v>
      </c>
      <c r="L1239" s="118">
        <f>+LN(Prices!L1236/Prices!L1235)</f>
        <v>4.6245893968332299E-2</v>
      </c>
      <c r="M1239" s="118">
        <f t="array" ref="M1239">+MMULT(B1239:K1239,w)</f>
        <v>4.9540073841810271E-2</v>
      </c>
      <c r="P1239">
        <v>20081121</v>
      </c>
      <c r="Q1239" s="113">
        <v>6.1100000000000002E-2</v>
      </c>
      <c r="R1239" s="113">
        <v>-1.67E-2</v>
      </c>
      <c r="S1239" s="113">
        <v>-1.3899999999999999E-2</v>
      </c>
    </row>
    <row r="1240" spans="1:19" x14ac:dyDescent="0.35">
      <c r="A1240" s="110">
        <v>39776</v>
      </c>
      <c r="B1240" s="112">
        <f>+LN(Prices!B1237/Prices!B1236)</f>
        <v>5.0043486281831286E-2</v>
      </c>
      <c r="C1240" s="113">
        <f>+LN(Prices!C1237/Prices!C1236)</f>
        <v>0.11829686220519546</v>
      </c>
      <c r="D1240" s="113">
        <f>+LN(Prices!D1237/Prices!D1236)</f>
        <v>8.3722338956402603E-2</v>
      </c>
      <c r="E1240" s="113">
        <f>+LN(Prices!E1237/Prices!E1236)</f>
        <v>1.5747854113407758E-2</v>
      </c>
      <c r="F1240" s="113">
        <f>+LN(Prices!F1237/Prices!F1236)</f>
        <v>7.7960277419911239E-2</v>
      </c>
      <c r="G1240" s="113">
        <f>+LN(Prices!G1237/Prices!G1236)</f>
        <v>0.10531048939402748</v>
      </c>
      <c r="H1240" s="113">
        <f>+LN(Prices!H1237/Prices!H1236)</f>
        <v>0.11534483401666774</v>
      </c>
      <c r="I1240" s="113">
        <f>+LN(Prices!I1237/Prices!I1236)</f>
        <v>8.4190215406413402E-2</v>
      </c>
      <c r="J1240" s="113">
        <f>+LN(Prices!J1237/Prices!J1236)</f>
        <v>2.173998663640582E-2</v>
      </c>
      <c r="K1240" s="114">
        <f>+LN(Prices!K1237/Prices!K1236)</f>
        <v>3.3751737457412778E-2</v>
      </c>
      <c r="L1240" s="118">
        <f>+LN(Prices!L1237/Prices!L1236)</f>
        <v>6.1423557405957181E-2</v>
      </c>
      <c r="M1240" s="118">
        <f t="array" ref="M1240">+MMULT(B1240:K1240,w)</f>
        <v>7.0610808188767568E-2</v>
      </c>
      <c r="P1240">
        <v>20081124</v>
      </c>
      <c r="Q1240" s="113">
        <v>6.2699999999999992E-2</v>
      </c>
      <c r="R1240" s="113">
        <v>-7.9000000000000008E-3</v>
      </c>
      <c r="S1240" s="113">
        <v>3.6400000000000002E-2</v>
      </c>
    </row>
    <row r="1241" spans="1:19" x14ac:dyDescent="0.35">
      <c r="A1241" s="110">
        <v>39777</v>
      </c>
      <c r="B1241" s="112">
        <f>+LN(Prices!B1238/Prices!B1237)</f>
        <v>-3.4416340653548233E-2</v>
      </c>
      <c r="C1241" s="113">
        <f>+LN(Prices!C1238/Prices!C1237)</f>
        <v>-2.3408903557829434E-2</v>
      </c>
      <c r="D1241" s="113">
        <f>+LN(Prices!D1238/Prices!D1237)</f>
        <v>-1.38069254461033E-2</v>
      </c>
      <c r="E1241" s="113">
        <f>+LN(Prices!E1238/Prices!E1237)</f>
        <v>-4.0471201649551668E-2</v>
      </c>
      <c r="F1241" s="113">
        <f>+LN(Prices!F1238/Prices!F1237)</f>
        <v>-6.1611451770307468E-2</v>
      </c>
      <c r="G1241" s="113">
        <f>+LN(Prices!G1238/Prices!G1237)</f>
        <v>-2.6461397941368803E-2</v>
      </c>
      <c r="H1241" s="113">
        <f>+LN(Prices!H1238/Prices!H1237)</f>
        <v>-7.3208497941239141E-3</v>
      </c>
      <c r="I1241" s="113">
        <f>+LN(Prices!I1238/Prices!I1237)</f>
        <v>-3.969039954760588E-3</v>
      </c>
      <c r="J1241" s="113">
        <f>+LN(Prices!J1238/Prices!J1237)</f>
        <v>-3.2789822822990727E-2</v>
      </c>
      <c r="K1241" s="114">
        <f>+LN(Prices!K1238/Prices!K1237)</f>
        <v>-3.2230104934905475E-2</v>
      </c>
      <c r="L1241" s="118">
        <f>+LN(Prices!L1238/Prices!L1237)</f>
        <v>-1.0239888858155988E-2</v>
      </c>
      <c r="M1241" s="118">
        <f t="array" ref="M1241">+MMULT(B1241:K1241,w)</f>
        <v>-2.7648603852548966E-2</v>
      </c>
      <c r="P1241">
        <v>20081125</v>
      </c>
      <c r="Q1241" s="113">
        <v>9.3999999999999986E-3</v>
      </c>
      <c r="R1241" s="113">
        <v>1.9E-3</v>
      </c>
      <c r="S1241" s="113">
        <v>2.3E-2</v>
      </c>
    </row>
    <row r="1242" spans="1:19" x14ac:dyDescent="0.35">
      <c r="A1242" s="110">
        <v>39778</v>
      </c>
      <c r="B1242" s="112">
        <f>+LN(Prices!B1239/Prices!B1238)</f>
        <v>2.4703369354182388E-2</v>
      </c>
      <c r="C1242" s="113">
        <f>+LN(Prices!C1239/Prices!C1238)</f>
        <v>4.5221513817148305E-2</v>
      </c>
      <c r="D1242" s="113">
        <f>+LN(Prices!D1239/Prices!D1238)</f>
        <v>4.9404719699682319E-2</v>
      </c>
      <c r="E1242" s="113">
        <f>+LN(Prices!E1239/Prices!E1238)</f>
        <v>9.9588881713098543E-3</v>
      </c>
      <c r="F1242" s="113">
        <f>+LN(Prices!F1239/Prices!F1238)</f>
        <v>6.100325851988174E-2</v>
      </c>
      <c r="G1242" s="113">
        <f>+LN(Prices!G1239/Prices!G1238)</f>
        <v>5.5744768069722415E-2</v>
      </c>
      <c r="H1242" s="113">
        <f>+LN(Prices!H1239/Prices!H1238)</f>
        <v>4.1096903399173455E-2</v>
      </c>
      <c r="I1242" s="113">
        <f>+LN(Prices!I1239/Prices!I1238)</f>
        <v>2.298356981188409E-2</v>
      </c>
      <c r="J1242" s="113">
        <f>+LN(Prices!J1239/Prices!J1238)</f>
        <v>0.16833531481921474</v>
      </c>
      <c r="K1242" s="114">
        <f>+LN(Prices!K1239/Prices!K1238)</f>
        <v>6.2017057492767202E-2</v>
      </c>
      <c r="L1242" s="118">
        <f>+LN(Prices!L1239/Prices!L1238)</f>
        <v>4.3257717120734951E-2</v>
      </c>
      <c r="M1242" s="118">
        <f t="array" ref="M1242">+MMULT(B1242:K1242,w)</f>
        <v>5.4046936315496653E-2</v>
      </c>
      <c r="P1242">
        <v>20081126</v>
      </c>
      <c r="Q1242" s="113">
        <v>3.8800000000000001E-2</v>
      </c>
      <c r="R1242" s="113">
        <v>1.6200000000000003E-2</v>
      </c>
      <c r="S1242" s="113">
        <v>2.5000000000000001E-3</v>
      </c>
    </row>
    <row r="1243" spans="1:19" x14ac:dyDescent="0.35">
      <c r="A1243" s="110">
        <v>39780</v>
      </c>
      <c r="B1243" s="112">
        <f>+LN(Prices!B1240/Prices!B1239)</f>
        <v>-1.3261682758392592E-2</v>
      </c>
      <c r="C1243" s="113">
        <f>+LN(Prices!C1240/Prices!C1239)</f>
        <v>-2.4834012155755088E-2</v>
      </c>
      <c r="D1243" s="113">
        <f>+LN(Prices!D1240/Prices!D1239)</f>
        <v>8.4250796303638006E-2</v>
      </c>
      <c r="E1243" s="113">
        <f>+LN(Prices!E1240/Prices!E1239)</f>
        <v>-3.1011022634425595E-3</v>
      </c>
      <c r="F1243" s="113">
        <f>+LN(Prices!F1240/Prices!F1239)</f>
        <v>9.1107859222092549E-3</v>
      </c>
      <c r="G1243" s="113">
        <f>+LN(Prices!G1240/Prices!G1239)</f>
        <v>4.7982643859197423E-3</v>
      </c>
      <c r="H1243" s="113">
        <f>+LN(Prices!H1240/Prices!H1239)</f>
        <v>-2.9081209300841737E-2</v>
      </c>
      <c r="I1243" s="113">
        <f>+LN(Prices!I1240/Prices!I1239)</f>
        <v>3.5811787843088184E-3</v>
      </c>
      <c r="J1243" s="113">
        <f>+LN(Prices!J1240/Prices!J1239)</f>
        <v>0.10253963931618496</v>
      </c>
      <c r="K1243" s="114">
        <f>+LN(Prices!K1240/Prices!K1239)</f>
        <v>-1.2247716957846055E-2</v>
      </c>
      <c r="L1243" s="118">
        <f>+LN(Prices!L1240/Prices!L1239)</f>
        <v>-6.1710945618240571E-3</v>
      </c>
      <c r="M1243" s="118">
        <f t="array" ref="M1243">+MMULT(B1243:K1243,w)</f>
        <v>1.2175494127598274E-2</v>
      </c>
      <c r="P1243">
        <v>20081128</v>
      </c>
      <c r="Q1243" s="113">
        <v>1.06E-2</v>
      </c>
      <c r="R1243" s="113">
        <v>-3.0999999999999999E-3</v>
      </c>
      <c r="S1243" s="113">
        <v>1.2500000000000001E-2</v>
      </c>
    </row>
    <row r="1244" spans="1:19" x14ac:dyDescent="0.35">
      <c r="A1244" s="110">
        <v>39783</v>
      </c>
      <c r="B1244" s="112">
        <f>+LN(Prices!B1241/Prices!B1240)</f>
        <v>-8.2972868573142802E-2</v>
      </c>
      <c r="C1244" s="113">
        <f>+LN(Prices!C1241/Prices!C1240)</f>
        <v>-4.1191043099014224E-2</v>
      </c>
      <c r="D1244" s="113">
        <f>+LN(Prices!D1241/Prices!D1240)</f>
        <v>-6.9241133653072648E-2</v>
      </c>
      <c r="E1244" s="113">
        <f>+LN(Prices!E1241/Prices!E1240)</f>
        <v>-3.9297774282977989E-2</v>
      </c>
      <c r="F1244" s="113">
        <f>+LN(Prices!F1241/Prices!F1240)</f>
        <v>-0.10039906003061888</v>
      </c>
      <c r="G1244" s="113">
        <f>+LN(Prices!G1241/Prices!G1240)</f>
        <v>-4.1765288135895903E-2</v>
      </c>
      <c r="H1244" s="113">
        <f>+LN(Prices!H1241/Prices!H1240)</f>
        <v>-5.3637961346804749E-2</v>
      </c>
      <c r="I1244" s="113">
        <f>+LN(Prices!I1241/Prices!I1240)</f>
        <v>-0.11377112835464533</v>
      </c>
      <c r="J1244" s="113">
        <f>+LN(Prices!J1241/Prices!J1240)</f>
        <v>-0.1655144384775733</v>
      </c>
      <c r="K1244" s="114">
        <f>+LN(Prices!K1241/Prices!K1240)</f>
        <v>-9.4147357709804522E-2</v>
      </c>
      <c r="L1244" s="118">
        <f>+LN(Prices!L1241/Prices!L1240)</f>
        <v>-8.3134135231869244E-2</v>
      </c>
      <c r="M1244" s="118">
        <f t="array" ref="M1244">+MMULT(B1244:K1244,w)</f>
        <v>-8.0193805366355037E-2</v>
      </c>
      <c r="P1244">
        <v>20081201</v>
      </c>
      <c r="Q1244" s="113">
        <v>-8.9499999999999996E-2</v>
      </c>
      <c r="R1244" s="113">
        <v>-1.09E-2</v>
      </c>
      <c r="S1244" s="113">
        <v>-2.8399999999999998E-2</v>
      </c>
    </row>
    <row r="1245" spans="1:19" x14ac:dyDescent="0.35">
      <c r="A1245" s="110">
        <v>39784</v>
      </c>
      <c r="B1245" s="112">
        <f>+LN(Prices!B1242/Prices!B1241)</f>
        <v>2.8603133937294956E-2</v>
      </c>
      <c r="C1245" s="113">
        <f>+LN(Prices!C1242/Prices!C1241)</f>
        <v>3.9028433131856527E-2</v>
      </c>
      <c r="D1245" s="113">
        <f>+LN(Prices!D1242/Prices!D1241)</f>
        <v>6.837194628848578E-2</v>
      </c>
      <c r="E1245" s="113">
        <f>+LN(Prices!E1242/Prices!E1241)</f>
        <v>2.0479774654899599E-2</v>
      </c>
      <c r="F1245" s="113">
        <f>+LN(Prices!F1242/Prices!F1241)</f>
        <v>2.3776093667874025E-2</v>
      </c>
      <c r="G1245" s="113">
        <f>+LN(Prices!G1242/Prices!G1241)</f>
        <v>5.1724236001632062E-2</v>
      </c>
      <c r="H1245" s="113">
        <f>+LN(Prices!H1242/Prices!H1241)</f>
        <v>1.7634549560215134E-2</v>
      </c>
      <c r="I1245" s="113">
        <f>+LN(Prices!I1242/Prices!I1241)</f>
        <v>1.917498637172035E-2</v>
      </c>
      <c r="J1245" s="113">
        <f>+LN(Prices!J1242/Prices!J1241)</f>
        <v>1.4888612493750559E-2</v>
      </c>
      <c r="K1245" s="114">
        <f>+LN(Prices!K1242/Prices!K1241)</f>
        <v>5.5735385491908068E-2</v>
      </c>
      <c r="L1245" s="118">
        <f>+LN(Prices!L1242/Prices!L1241)</f>
        <v>3.4976282180564339E-2</v>
      </c>
      <c r="M1245" s="118">
        <f t="array" ref="M1245">+MMULT(B1245:K1245,w)</f>
        <v>3.3941715159963706E-2</v>
      </c>
      <c r="P1245">
        <v>20081202</v>
      </c>
      <c r="Q1245" s="113">
        <v>3.9699999999999999E-2</v>
      </c>
      <c r="R1245" s="113">
        <v>9.1000000000000004E-3</v>
      </c>
      <c r="S1245" s="113">
        <v>1.9599999999999999E-2</v>
      </c>
    </row>
    <row r="1246" spans="1:19" x14ac:dyDescent="0.35">
      <c r="A1246" s="110">
        <v>39785</v>
      </c>
      <c r="B1246" s="112">
        <f>+LN(Prices!B1243/Prices!B1242)</f>
        <v>3.6909648783612831E-2</v>
      </c>
      <c r="C1246" s="113">
        <f>+LN(Prices!C1243/Prices!C1242)</f>
        <v>3.6427053457814489E-2</v>
      </c>
      <c r="D1246" s="113">
        <f>+LN(Prices!D1243/Prices!D1242)</f>
        <v>0</v>
      </c>
      <c r="E1246" s="113">
        <f>+LN(Prices!E1243/Prices!E1242)</f>
        <v>2.1298343042926347E-2</v>
      </c>
      <c r="F1246" s="113">
        <f>+LN(Prices!F1243/Prices!F1242)</f>
        <v>4.4053947221890204E-2</v>
      </c>
      <c r="G1246" s="113">
        <f>+LN(Prices!G1243/Prices!G1242)</f>
        <v>2.5522440212425626E-2</v>
      </c>
      <c r="H1246" s="113">
        <f>+LN(Prices!H1243/Prices!H1242)</f>
        <v>9.31227928585244E-2</v>
      </c>
      <c r="I1246" s="113">
        <f>+LN(Prices!I1243/Prices!I1242)</f>
        <v>-7.8899331009334821E-3</v>
      </c>
      <c r="J1246" s="113">
        <f>+LN(Prices!J1243/Prices!J1242)</f>
        <v>8.0421567310574413E-2</v>
      </c>
      <c r="K1246" s="114">
        <f>+LN(Prices!K1243/Prices!K1242)</f>
        <v>2.821594453176841E-2</v>
      </c>
      <c r="L1246" s="118">
        <f>+LN(Prices!L1243/Prices!L1242)</f>
        <v>3.1532967081669368E-2</v>
      </c>
      <c r="M1246" s="118">
        <f t="array" ref="M1246">+MMULT(B1246:K1246,w)</f>
        <v>3.580818043186032E-2</v>
      </c>
      <c r="P1246">
        <v>20081203</v>
      </c>
      <c r="Q1246" s="113">
        <v>2.63E-2</v>
      </c>
      <c r="R1246" s="113">
        <v>2.0000000000000001E-4</v>
      </c>
      <c r="S1246" s="113">
        <v>1.0500000000000001E-2</v>
      </c>
    </row>
    <row r="1247" spans="1:19" x14ac:dyDescent="0.35">
      <c r="A1247" s="110">
        <v>39786</v>
      </c>
      <c r="B1247" s="112">
        <f>+LN(Prices!B1244/Prices!B1243)</f>
        <v>-3.9001693412843173E-2</v>
      </c>
      <c r="C1247" s="113">
        <f>+LN(Prices!C1244/Prices!C1243)</f>
        <v>-4.7954743194124377E-2</v>
      </c>
      <c r="D1247" s="113">
        <f>+LN(Prices!D1244/Prices!D1243)</f>
        <v>-3.9916607405442436E-2</v>
      </c>
      <c r="E1247" s="113">
        <f>+LN(Prices!E1244/Prices!E1243)</f>
        <v>-4.3715507876027425E-2</v>
      </c>
      <c r="F1247" s="113">
        <f>+LN(Prices!F1244/Prices!F1243)</f>
        <v>-4.3403289569974489E-2</v>
      </c>
      <c r="G1247" s="113">
        <f>+LN(Prices!G1244/Prices!G1243)</f>
        <v>-2.7247322054486461E-2</v>
      </c>
      <c r="H1247" s="113">
        <f>+LN(Prices!H1244/Prices!H1243)</f>
        <v>4.5614737803672256E-2</v>
      </c>
      <c r="I1247" s="113">
        <f>+LN(Prices!I1244/Prices!I1243)</f>
        <v>-7.2875352885939373E-3</v>
      </c>
      <c r="J1247" s="113">
        <f>+LN(Prices!J1244/Prices!J1243)</f>
        <v>-5.6089466651043585E-2</v>
      </c>
      <c r="K1247" s="114">
        <f>+LN(Prices!K1244/Prices!K1243)</f>
        <v>-6.7371027763355004E-2</v>
      </c>
      <c r="L1247" s="118">
        <f>+LN(Prices!L1244/Prices!L1243)</f>
        <v>-3.3526102499550361E-2</v>
      </c>
      <c r="M1247" s="118">
        <f t="array" ref="M1247">+MMULT(B1247:K1247,w)</f>
        <v>-3.2637245541221854E-2</v>
      </c>
      <c r="P1247">
        <v>20081204</v>
      </c>
      <c r="Q1247" s="113">
        <v>-2.8999999999999998E-2</v>
      </c>
      <c r="R1247" s="113">
        <v>3.4000000000000002E-3</v>
      </c>
      <c r="S1247" s="113">
        <v>6.6E-3</v>
      </c>
    </row>
    <row r="1248" spans="1:19" x14ac:dyDescent="0.35">
      <c r="A1248" s="110">
        <v>39787</v>
      </c>
      <c r="B1248" s="112">
        <f>+LN(Prices!B1245/Prices!B1244)</f>
        <v>3.9001693412843146E-2</v>
      </c>
      <c r="C1248" s="113">
        <f>+LN(Prices!C1245/Prices!C1244)</f>
        <v>2.7939812378642407E-2</v>
      </c>
      <c r="D1248" s="113">
        <f>+LN(Prices!D1245/Prices!D1244)</f>
        <v>5.373375295858452E-2</v>
      </c>
      <c r="E1248" s="113">
        <f>+LN(Prices!E1245/Prices!E1244)</f>
        <v>5.5431612457703512E-2</v>
      </c>
      <c r="F1248" s="113">
        <f>+LN(Prices!F1245/Prices!F1244)</f>
        <v>3.9020280917333242E-2</v>
      </c>
      <c r="G1248" s="113">
        <f>+LN(Prices!G1245/Prices!G1244)</f>
        <v>8.675958295581794E-2</v>
      </c>
      <c r="H1248" s="113">
        <f>+LN(Prices!H1245/Prices!H1244)</f>
        <v>1.9670021086699543E-2</v>
      </c>
      <c r="I1248" s="113">
        <f>+LN(Prices!I1245/Prices!I1244)</f>
        <v>5.8748039776024101E-2</v>
      </c>
      <c r="J1248" s="113">
        <f>+LN(Prices!J1245/Prices!J1244)</f>
        <v>2.3754086008107057E-2</v>
      </c>
      <c r="K1248" s="114">
        <f>+LN(Prices!K1245/Prices!K1244)</f>
        <v>3.9915612706689578E-2</v>
      </c>
      <c r="L1248" s="118">
        <f>+LN(Prices!L1245/Prices!L1244)</f>
        <v>4.3483225296793548E-2</v>
      </c>
      <c r="M1248" s="118">
        <f t="array" ref="M1248">+MMULT(B1248:K1248,w)</f>
        <v>4.43974494658445E-2</v>
      </c>
      <c r="P1248">
        <v>20081205</v>
      </c>
      <c r="Q1248" s="113">
        <v>3.7499999999999999E-2</v>
      </c>
      <c r="R1248" s="113">
        <v>4.0000000000000001E-3</v>
      </c>
      <c r="S1248" s="113">
        <v>1.06E-2</v>
      </c>
    </row>
    <row r="1249" spans="1:19" x14ac:dyDescent="0.35">
      <c r="A1249" s="110">
        <v>39790</v>
      </c>
      <c r="B1249" s="112">
        <f>+LN(Prices!B1246/Prices!B1245)</f>
        <v>5.5785204763506027E-2</v>
      </c>
      <c r="C1249" s="113">
        <f>+LN(Prices!C1246/Prices!C1245)</f>
        <v>5.9073577523823084E-2</v>
      </c>
      <c r="D1249" s="113">
        <f>+LN(Prices!D1246/Prices!D1245)</f>
        <v>4.5271770816864586E-2</v>
      </c>
      <c r="E1249" s="113">
        <f>+LN(Prices!E1246/Prices!E1245)</f>
        <v>4.3171261977651615E-2</v>
      </c>
      <c r="F1249" s="113">
        <f>+LN(Prices!F1246/Prices!F1245)</f>
        <v>7.8985104725195862E-2</v>
      </c>
      <c r="G1249" s="113">
        <f>+LN(Prices!G1246/Prices!G1245)</f>
        <v>9.4526107536173319E-3</v>
      </c>
      <c r="H1249" s="113">
        <f>+LN(Prices!H1246/Prices!H1245)</f>
        <v>6.3229645870527526E-2</v>
      </c>
      <c r="I1249" s="113">
        <f>+LN(Prices!I1246/Prices!I1245)</f>
        <v>4.9833268749859258E-2</v>
      </c>
      <c r="J1249" s="113">
        <f>+LN(Prices!J1246/Prices!J1245)</f>
        <v>-1.41846349919563E-2</v>
      </c>
      <c r="K1249" s="114">
        <f>+LN(Prices!K1246/Prices!K1245)</f>
        <v>4.7744559844971134E-2</v>
      </c>
      <c r="L1249" s="118">
        <f>+LN(Prices!L1246/Prices!L1245)</f>
        <v>3.9282099785904211E-2</v>
      </c>
      <c r="M1249" s="118">
        <f t="array" ref="M1249">+MMULT(B1249:K1249,w)</f>
        <v>4.3836237003406019E-2</v>
      </c>
      <c r="P1249">
        <v>20081208</v>
      </c>
      <c r="Q1249" s="113">
        <v>3.7999999999999999E-2</v>
      </c>
      <c r="R1249" s="113">
        <v>-4.0999999999999995E-3</v>
      </c>
      <c r="S1249" s="113">
        <v>2.8999999999999998E-3</v>
      </c>
    </row>
    <row r="1250" spans="1:19" x14ac:dyDescent="0.35">
      <c r="A1250" s="110">
        <v>39791</v>
      </c>
      <c r="B1250" s="112">
        <f>+LN(Prices!B1247/Prices!B1246)</f>
        <v>-1.9705126017571451E-2</v>
      </c>
      <c r="C1250" s="113">
        <f>+LN(Prices!C1247/Prices!C1246)</f>
        <v>3.4040704842780213E-3</v>
      </c>
      <c r="D1250" s="113">
        <f>+LN(Prices!D1247/Prices!D1246)</f>
        <v>-8.2000824603070698E-4</v>
      </c>
      <c r="E1250" s="113">
        <f>+LN(Prices!E1247/Prices!E1246)</f>
        <v>-5.8889951977791448E-3</v>
      </c>
      <c r="F1250" s="113">
        <f>+LN(Prices!F1247/Prices!F1246)</f>
        <v>-5.2351472293437557E-3</v>
      </c>
      <c r="G1250" s="113">
        <f>+LN(Prices!G1247/Prices!G1246)</f>
        <v>9.6343108962432172E-2</v>
      </c>
      <c r="H1250" s="113">
        <f>+LN(Prices!H1247/Prices!H1246)</f>
        <v>-3.1170880488956797E-3</v>
      </c>
      <c r="I1250" s="113">
        <f>+LN(Prices!I1247/Prices!I1246)</f>
        <v>3.2919308018635532E-3</v>
      </c>
      <c r="J1250" s="113">
        <f>+LN(Prices!J1247/Prices!J1246)</f>
        <v>7.7842486763933932E-2</v>
      </c>
      <c r="K1250" s="114">
        <f>+LN(Prices!K1247/Prices!K1246)</f>
        <v>2.5502701164255567E-2</v>
      </c>
      <c r="L1250" s="118">
        <f>+LN(Prices!L1247/Prices!L1246)</f>
        <v>-1.0346716523239919E-2</v>
      </c>
      <c r="M1250" s="118">
        <f t="array" ref="M1250">+MMULT(B1250:K1250,w)</f>
        <v>1.7161793343714253E-2</v>
      </c>
      <c r="P1250">
        <v>20081209</v>
      </c>
      <c r="Q1250" s="113">
        <v>-2.23E-2</v>
      </c>
      <c r="R1250" s="113">
        <v>-6.8000000000000005E-3</v>
      </c>
      <c r="S1250" s="113">
        <v>-1.06E-2</v>
      </c>
    </row>
    <row r="1251" spans="1:19" x14ac:dyDescent="0.35">
      <c r="A1251" s="110">
        <v>39792</v>
      </c>
      <c r="B1251" s="112">
        <f>+LN(Prices!B1248/Prices!B1247)</f>
        <v>4.8416336392188511E-4</v>
      </c>
      <c r="C1251" s="113">
        <f>+LN(Prices!C1248/Prices!C1247)</f>
        <v>-1.8665070353561158E-2</v>
      </c>
      <c r="D1251" s="113">
        <f>+LN(Prices!D1248/Prices!D1247)</f>
        <v>9.463876346368566E-2</v>
      </c>
      <c r="E1251" s="113">
        <f>+LN(Prices!E1248/Prices!E1247)</f>
        <v>2.6216429458732139E-2</v>
      </c>
      <c r="F1251" s="113">
        <f>+LN(Prices!F1248/Prices!F1247)</f>
        <v>9.8614990217245034E-3</v>
      </c>
      <c r="G1251" s="113">
        <f>+LN(Prices!G1248/Prices!G1247)</f>
        <v>1.3788445427622826E-2</v>
      </c>
      <c r="H1251" s="113">
        <f>+LN(Prices!H1248/Prices!H1247)</f>
        <v>-3.0710684915934431E-2</v>
      </c>
      <c r="I1251" s="113">
        <f>+LN(Prices!I1248/Prices!I1247)</f>
        <v>2.9140031021018663E-2</v>
      </c>
      <c r="J1251" s="113">
        <f>+LN(Prices!J1248/Prices!J1247)</f>
        <v>-3.1322471129041039E-2</v>
      </c>
      <c r="K1251" s="114">
        <f>+LN(Prices!K1248/Prices!K1247)</f>
        <v>-2.1048244022346813E-3</v>
      </c>
      <c r="L1251" s="118">
        <f>+LN(Prices!L1248/Prices!L1247)</f>
        <v>8.1566721739018029E-3</v>
      </c>
      <c r="M1251" s="118">
        <f t="array" ref="M1251">+MMULT(B1251:K1251,w)</f>
        <v>9.132628095593438E-3</v>
      </c>
      <c r="P1251">
        <v>20081210</v>
      </c>
      <c r="Q1251" s="113">
        <v>1.2E-2</v>
      </c>
      <c r="R1251" s="113">
        <v>7.4999999999999997E-3</v>
      </c>
      <c r="S1251" s="113">
        <v>-4.8999999999999998E-3</v>
      </c>
    </row>
    <row r="1252" spans="1:19" x14ac:dyDescent="0.35">
      <c r="A1252" s="110">
        <v>39793</v>
      </c>
      <c r="B1252" s="112">
        <f>+LN(Prices!B1249/Prices!B1248)</f>
        <v>-5.7930470783960276E-2</v>
      </c>
      <c r="C1252" s="113">
        <f>+LN(Prices!C1249/Prices!C1248)</f>
        <v>-3.3228078173959612E-2</v>
      </c>
      <c r="D1252" s="113">
        <f>+LN(Prices!D1249/Prices!D1248)</f>
        <v>-5.1293294387550578E-2</v>
      </c>
      <c r="E1252" s="113">
        <f>+LN(Prices!E1249/Prices!E1248)</f>
        <v>-5.4962549331998574E-2</v>
      </c>
      <c r="F1252" s="113">
        <f>+LN(Prices!F1249/Prices!F1248)</f>
        <v>-2.4533922121487549E-2</v>
      </c>
      <c r="G1252" s="113">
        <f>+LN(Prices!G1249/Prices!G1248)</f>
        <v>-1.2010034857532007E-2</v>
      </c>
      <c r="H1252" s="113">
        <f>+LN(Prices!H1249/Prices!H1248)</f>
        <v>-2.9609105317588133E-2</v>
      </c>
      <c r="I1252" s="113">
        <f>+LN(Prices!I1249/Prices!I1248)</f>
        <v>-5.6082556766305323E-2</v>
      </c>
      <c r="J1252" s="113">
        <f>+LN(Prices!J1249/Prices!J1248)</f>
        <v>0</v>
      </c>
      <c r="K1252" s="114">
        <f>+LN(Prices!K1249/Prices!K1248)</f>
        <v>-1.8389264562405028E-2</v>
      </c>
      <c r="L1252" s="118">
        <f>+LN(Prices!L1249/Prices!L1248)</f>
        <v>-3.4895585017850957E-2</v>
      </c>
      <c r="M1252" s="118">
        <f t="array" ref="M1252">+MMULT(B1252:K1252,w)</f>
        <v>-3.3803927630278709E-2</v>
      </c>
      <c r="P1252">
        <v>20081211</v>
      </c>
      <c r="Q1252" s="113">
        <v>-2.9300000000000003E-2</v>
      </c>
      <c r="R1252" s="113">
        <v>-1.41E-2</v>
      </c>
      <c r="S1252" s="113">
        <v>-1.78E-2</v>
      </c>
    </row>
    <row r="1253" spans="1:19" x14ac:dyDescent="0.35">
      <c r="A1253" s="110">
        <v>39794</v>
      </c>
      <c r="B1253" s="112">
        <f>+LN(Prices!B1250/Prices!B1249)</f>
        <v>-4.6389093297656394E-3</v>
      </c>
      <c r="C1253" s="113">
        <f>+LN(Prices!C1250/Prices!C1249)</f>
        <v>3.3842411641489413E-2</v>
      </c>
      <c r="D1253" s="113">
        <f>+LN(Prices!D1250/Prices!D1249)</f>
        <v>3.2460346054458376E-2</v>
      </c>
      <c r="E1253" s="113">
        <f>+LN(Prices!E1250/Prices!E1249)</f>
        <v>2.2828499608356912E-2</v>
      </c>
      <c r="F1253" s="113">
        <f>+LN(Prices!F1250/Prices!F1249)</f>
        <v>4.7191549158864384E-3</v>
      </c>
      <c r="G1253" s="113">
        <f>+LN(Prices!G1250/Prices!G1249)</f>
        <v>1.3062851238337607E-2</v>
      </c>
      <c r="H1253" s="113">
        <f>+LN(Prices!H1250/Prices!H1249)</f>
        <v>6.0319790233522623E-2</v>
      </c>
      <c r="I1253" s="113">
        <f>+LN(Prices!I1250/Prices!I1249)</f>
        <v>3.9996419014681019E-2</v>
      </c>
      <c r="J1253" s="113">
        <f>+LN(Prices!J1250/Prices!J1249)</f>
        <v>3.5718082602079246E-2</v>
      </c>
      <c r="K1253" s="114">
        <f>+LN(Prices!K1250/Prices!K1249)</f>
        <v>5.1471834361104661E-2</v>
      </c>
      <c r="L1253" s="118">
        <f>+LN(Prices!L1250/Prices!L1249)</f>
        <v>2.1943731897608426E-2</v>
      </c>
      <c r="M1253" s="118">
        <f t="array" ref="M1253">+MMULT(B1253:K1253,w)</f>
        <v>2.8978048034015068E-2</v>
      </c>
      <c r="P1253">
        <v>20081212</v>
      </c>
      <c r="Q1253" s="113">
        <v>9.5999999999999992E-3</v>
      </c>
      <c r="R1253" s="113">
        <v>2.5699999999999997E-2</v>
      </c>
      <c r="S1253" s="113">
        <v>4.0000000000000002E-4</v>
      </c>
    </row>
    <row r="1254" spans="1:19" x14ac:dyDescent="0.35">
      <c r="A1254" s="110">
        <v>39797</v>
      </c>
      <c r="B1254" s="112">
        <f>+LN(Prices!B1251/Prices!B1250)</f>
        <v>-1.6663628569330444E-2</v>
      </c>
      <c r="C1254" s="113">
        <f>+LN(Prices!C1251/Prices!C1250)</f>
        <v>-3.6479994043475988E-2</v>
      </c>
      <c r="D1254" s="113">
        <f>+LN(Prices!D1251/Prices!D1250)</f>
        <v>-3.2460346054458439E-2</v>
      </c>
      <c r="E1254" s="113">
        <f>+LN(Prices!E1251/Prices!E1250)</f>
        <v>-2.3430778032959544E-2</v>
      </c>
      <c r="F1254" s="113">
        <f>+LN(Prices!F1251/Prices!F1250)</f>
        <v>-8.8683902743335302E-3</v>
      </c>
      <c r="G1254" s="113">
        <f>+LN(Prices!G1251/Prices!G1250)</f>
        <v>-7.017544147638182E-4</v>
      </c>
      <c r="H1254" s="113">
        <f>+LN(Prices!H1251/Prices!H1250)</f>
        <v>-4.7961239529725738E-2</v>
      </c>
      <c r="I1254" s="113">
        <f>+LN(Prices!I1251/Prices!I1250)</f>
        <v>-3.2458973158327204E-3</v>
      </c>
      <c r="J1254" s="113">
        <f>+LN(Prices!J1251/Prices!J1250)</f>
        <v>-3.1182927436688053E-2</v>
      </c>
      <c r="K1254" s="114">
        <f>+LN(Prices!K1251/Prices!K1250)</f>
        <v>-1.0903586516131037E-2</v>
      </c>
      <c r="L1254" s="118">
        <f>+LN(Prices!L1251/Prices!L1250)</f>
        <v>-2.0749995063687496E-2</v>
      </c>
      <c r="M1254" s="118">
        <f t="array" ref="M1254">+MMULT(B1254:K1254,w)</f>
        <v>-2.1189854218769934E-2</v>
      </c>
      <c r="P1254">
        <v>20081215</v>
      </c>
      <c r="Q1254" s="113">
        <v>-1.54E-2</v>
      </c>
      <c r="R1254" s="113">
        <v>-1.4499999999999999E-2</v>
      </c>
      <c r="S1254" s="113">
        <v>-9.3999999999999986E-3</v>
      </c>
    </row>
    <row r="1255" spans="1:19" x14ac:dyDescent="0.35">
      <c r="A1255" s="110">
        <v>39798</v>
      </c>
      <c r="B1255" s="112">
        <f>+LN(Prices!B1252/Prices!B1251)</f>
        <v>5.4669560538198061E-2</v>
      </c>
      <c r="C1255" s="113">
        <f>+LN(Prices!C1252/Prices!C1251)</f>
        <v>7.1518439794719677E-3</v>
      </c>
      <c r="D1255" s="113">
        <f>+LN(Prices!D1252/Prices!D1251)</f>
        <v>4.8303755539184361E-2</v>
      </c>
      <c r="E1255" s="113">
        <f>+LN(Prices!E1252/Prices!E1251)</f>
        <v>4.864152194869386E-2</v>
      </c>
      <c r="F1255" s="113">
        <f>+LN(Prices!F1252/Prices!F1251)</f>
        <v>3.3860774798074166E-2</v>
      </c>
      <c r="G1255" s="113">
        <f>+LN(Prices!G1252/Prices!G1251)</f>
        <v>5.6002946509317543E-3</v>
      </c>
      <c r="H1255" s="113">
        <f>+LN(Prices!H1252/Prices!H1251)</f>
        <v>7.4531920876895877E-2</v>
      </c>
      <c r="I1255" s="113">
        <f>+LN(Prices!I1252/Prices!I1251)</f>
        <v>6.4426899004135507E-2</v>
      </c>
      <c r="J1255" s="113">
        <f>+LN(Prices!J1252/Prices!J1251)</f>
        <v>1.7937700686667252E-2</v>
      </c>
      <c r="K1255" s="114">
        <f>+LN(Prices!K1252/Prices!K1251)</f>
        <v>6.9498354655366204E-2</v>
      </c>
      <c r="L1255" s="118">
        <f>+LN(Prices!L1252/Prices!L1251)</f>
        <v>5.0824012555738159E-2</v>
      </c>
      <c r="M1255" s="118">
        <f t="array" ref="M1255">+MMULT(B1255:K1255,w)</f>
        <v>4.2462262667761902E-2</v>
      </c>
      <c r="P1255">
        <v>20081216</v>
      </c>
      <c r="Q1255" s="113">
        <v>5.1500000000000004E-2</v>
      </c>
      <c r="R1255" s="113">
        <v>8.0000000000000004E-4</v>
      </c>
      <c r="S1255" s="113">
        <v>1.9099999999999999E-2</v>
      </c>
    </row>
    <row r="1256" spans="1:19" x14ac:dyDescent="0.35">
      <c r="A1256" s="110">
        <v>39799</v>
      </c>
      <c r="B1256" s="112">
        <f>+LN(Prices!B1253/Prices!B1252)</f>
        <v>-2.2629795135168038E-2</v>
      </c>
      <c r="C1256" s="113">
        <f>+LN(Prices!C1253/Prices!C1252)</f>
        <v>-6.7960483316447509E-2</v>
      </c>
      <c r="D1256" s="113">
        <f>+LN(Prices!D1253/Prices!D1252)</f>
        <v>-1.8889870332891218E-2</v>
      </c>
      <c r="E1256" s="113">
        <f>+LN(Prices!E1253/Prices!E1252)</f>
        <v>-3.1169889094015857E-2</v>
      </c>
      <c r="F1256" s="113">
        <f>+LN(Prices!F1253/Prices!F1252)</f>
        <v>-3.3860774798074075E-2</v>
      </c>
      <c r="G1256" s="113">
        <f>+LN(Prices!G1253/Prices!G1252)</f>
        <v>4.874661463335931E-3</v>
      </c>
      <c r="H1256" s="113">
        <f>+LN(Prices!H1253/Prices!H1252)</f>
        <v>1.0396086449186055E-2</v>
      </c>
      <c r="I1256" s="113">
        <f>+LN(Prices!I1253/Prices!I1252)</f>
        <v>-2.6982924793771564E-2</v>
      </c>
      <c r="J1256" s="113">
        <f>+LN(Prices!J1253/Prices!J1252)</f>
        <v>1.7621601349819629E-2</v>
      </c>
      <c r="K1256" s="114">
        <f>+LN(Prices!K1253/Prices!K1252)</f>
        <v>-2.4599412490955465E-2</v>
      </c>
      <c r="L1256" s="118">
        <f>+LN(Prices!L1253/Prices!L1252)</f>
        <v>-1.4279303913897605E-2</v>
      </c>
      <c r="M1256" s="118">
        <f t="array" ref="M1256">+MMULT(B1256:K1256,w)</f>
        <v>-1.9320080069898216E-2</v>
      </c>
      <c r="P1256">
        <v>20081217</v>
      </c>
      <c r="Q1256" s="113">
        <v>-6.1999999999999998E-3</v>
      </c>
      <c r="R1256" s="113">
        <v>1.6899999999999998E-2</v>
      </c>
      <c r="S1256" s="113">
        <v>-3.4999999999999996E-3</v>
      </c>
    </row>
    <row r="1257" spans="1:19" x14ac:dyDescent="0.35">
      <c r="A1257" s="110">
        <v>39800</v>
      </c>
      <c r="B1257" s="112">
        <f>+LN(Prices!B1254/Prices!B1253)</f>
        <v>-1.8478738124103986E-2</v>
      </c>
      <c r="C1257" s="113">
        <f>+LN(Prices!C1254/Prices!C1253)</f>
        <v>3.0249478040041697E-3</v>
      </c>
      <c r="D1257" s="113">
        <f>+LN(Prices!D1254/Prices!D1253)</f>
        <v>-3.019973986363229E-2</v>
      </c>
      <c r="E1257" s="113">
        <f>+LN(Prices!E1254/Prices!E1253)</f>
        <v>-7.7959177213141398E-3</v>
      </c>
      <c r="F1257" s="113">
        <f>+LN(Prices!F1254/Prices!F1253)</f>
        <v>-1.0748254601420877E-2</v>
      </c>
      <c r="G1257" s="113">
        <f>+LN(Prices!G1254/Prices!G1253)</f>
        <v>-1.9288691999043213E-2</v>
      </c>
      <c r="H1257" s="113">
        <f>+LN(Prices!H1254/Prices!H1253)</f>
        <v>-2.0901387914559928E-2</v>
      </c>
      <c r="I1257" s="113">
        <f>+LN(Prices!I1254/Prices!I1253)</f>
        <v>-2.8317705178267878E-2</v>
      </c>
      <c r="J1257" s="113">
        <f>+LN(Prices!J1254/Prices!J1253)</f>
        <v>-2.6550232094120954E-2</v>
      </c>
      <c r="K1257" s="114">
        <f>+LN(Prices!K1254/Prices!K1253)</f>
        <v>-6.7777673736828026E-2</v>
      </c>
      <c r="L1257" s="118">
        <f>+LN(Prices!L1254/Prices!L1253)</f>
        <v>-1.7420366063201763E-2</v>
      </c>
      <c r="M1257" s="118">
        <f t="array" ref="M1257">+MMULT(B1257:K1257,w)</f>
        <v>-2.2703339342928716E-2</v>
      </c>
      <c r="P1257">
        <v>20081218</v>
      </c>
      <c r="Q1257" s="113">
        <v>-1.83E-2</v>
      </c>
      <c r="R1257" s="113">
        <v>9.5999999999999992E-3</v>
      </c>
      <c r="S1257" s="113">
        <v>-4.3E-3</v>
      </c>
    </row>
    <row r="1258" spans="1:19" x14ac:dyDescent="0.35">
      <c r="A1258" s="110">
        <v>39801</v>
      </c>
      <c r="B1258" s="112">
        <f>+LN(Prices!B1255/Prices!B1254)</f>
        <v>-9.3720492754618984E-3</v>
      </c>
      <c r="C1258" s="113">
        <f>+LN(Prices!C1255/Prices!C1254)</f>
        <v>6.3497485589526842E-3</v>
      </c>
      <c r="D1258" s="113">
        <f>+LN(Prices!D1255/Prices!D1254)</f>
        <v>2.4078833224777468E-2</v>
      </c>
      <c r="E1258" s="113">
        <f>+LN(Prices!E1255/Prices!E1254)</f>
        <v>6.8073340535320687E-2</v>
      </c>
      <c r="F1258" s="113">
        <f>+LN(Prices!F1255/Prices!F1254)</f>
        <v>-1.1977546824854309E-3</v>
      </c>
      <c r="G1258" s="113">
        <f>+LN(Prices!G1255/Prices!G1254)</f>
        <v>-1.9668075442170731E-2</v>
      </c>
      <c r="H1258" s="113">
        <f>+LN(Prices!H1255/Prices!H1254)</f>
        <v>-1.0034819829327139E-2</v>
      </c>
      <c r="I1258" s="113">
        <f>+LN(Prices!I1255/Prices!I1254)</f>
        <v>2.6321391229705622E-2</v>
      </c>
      <c r="J1258" s="113">
        <f>+LN(Prices!J1255/Prices!J1254)</f>
        <v>1.7778246021283969E-2</v>
      </c>
      <c r="K1258" s="114">
        <f>+LN(Prices!K1255/Prices!K1254)</f>
        <v>1.2546449682530747E-2</v>
      </c>
      <c r="L1258" s="118">
        <f>+LN(Prices!L1255/Prices!L1254)</f>
        <v>1.0322650995760926E-2</v>
      </c>
      <c r="M1258" s="118">
        <f t="array" ref="M1258">+MMULT(B1258:K1258,w)</f>
        <v>1.1487531002312597E-2</v>
      </c>
      <c r="P1258">
        <v>20081219</v>
      </c>
      <c r="Q1258" s="113">
        <v>3.4999999999999996E-3</v>
      </c>
      <c r="R1258" s="113">
        <v>7.4999999999999997E-3</v>
      </c>
      <c r="S1258" s="113">
        <v>-1E-3</v>
      </c>
    </row>
    <row r="1259" spans="1:19" x14ac:dyDescent="0.35">
      <c r="A1259" s="110">
        <v>39804</v>
      </c>
      <c r="B1259" s="112">
        <f>+LN(Prices!B1256/Prices!B1255)</f>
        <v>3.1317700093017563E-3</v>
      </c>
      <c r="C1259" s="113">
        <f>+LN(Prices!C1256/Prices!C1255)</f>
        <v>-4.8490083259807394E-2</v>
      </c>
      <c r="D1259" s="113">
        <f>+LN(Prices!D1256/Prices!D1255)</f>
        <v>-5.3598328062767528E-2</v>
      </c>
      <c r="E1259" s="113">
        <f>+LN(Prices!E1256/Prices!E1255)</f>
        <v>-1.4736674937570342E-2</v>
      </c>
      <c r="F1259" s="113">
        <f>+LN(Prices!F1256/Prices!F1255)</f>
        <v>-1.6358545206507796E-2</v>
      </c>
      <c r="G1259" s="113">
        <f>+LN(Prices!G1256/Prices!G1255)</f>
        <v>8.2719407113012594E-3</v>
      </c>
      <c r="H1259" s="113">
        <f>+LN(Prices!H1256/Prices!H1255)</f>
        <v>-3.3928303591788896E-2</v>
      </c>
      <c r="I1259" s="113">
        <f>+LN(Prices!I1256/Prices!I1255)</f>
        <v>-6.302016277941214E-3</v>
      </c>
      <c r="J1259" s="113">
        <f>+LN(Prices!J1256/Prices!J1255)</f>
        <v>-0.11668232008019788</v>
      </c>
      <c r="K1259" s="114">
        <f>+LN(Prices!K1256/Prices!K1255)</f>
        <v>-6.9536367896849676E-3</v>
      </c>
      <c r="L1259" s="118">
        <f>+LN(Prices!L1256/Prices!L1255)</f>
        <v>-2.330615724462819E-2</v>
      </c>
      <c r="M1259" s="118">
        <f t="array" ref="M1259">+MMULT(B1259:K1259,w)</f>
        <v>-2.8564619748566306E-2</v>
      </c>
      <c r="P1259">
        <v>20081222</v>
      </c>
      <c r="Q1259" s="113">
        <v>-1.8700000000000001E-2</v>
      </c>
      <c r="R1259" s="113">
        <v>-8.0000000000000004E-4</v>
      </c>
      <c r="S1259" s="113">
        <v>-8.3999999999999995E-3</v>
      </c>
    </row>
    <row r="1260" spans="1:19" x14ac:dyDescent="0.35">
      <c r="A1260" s="110">
        <v>39805</v>
      </c>
      <c r="B1260" s="112">
        <f>+LN(Prices!B1257/Prices!B1256)</f>
        <v>5.1999248504953806E-3</v>
      </c>
      <c r="C1260" s="113">
        <f>+LN(Prices!C1257/Prices!C1256)</f>
        <v>7.4404468832744456E-3</v>
      </c>
      <c r="D1260" s="113">
        <f>+LN(Prices!D1257/Prices!D1256)</f>
        <v>5.6520134313466234E-3</v>
      </c>
      <c r="E1260" s="113">
        <f>+LN(Prices!E1257/Prices!E1256)</f>
        <v>-1.2632486375744916E-2</v>
      </c>
      <c r="F1260" s="113">
        <f>+LN(Prices!F1257/Prices!F1256)</f>
        <v>-7.9770588155697302E-3</v>
      </c>
      <c r="G1260" s="113">
        <f>+LN(Prices!G1257/Prices!G1256)</f>
        <v>-2.7966231514227363E-2</v>
      </c>
      <c r="H1260" s="113">
        <f>+LN(Prices!H1257/Prices!H1256)</f>
        <v>2.457515668514082E-2</v>
      </c>
      <c r="I1260" s="113">
        <f>+LN(Prices!I1257/Prices!I1256)</f>
        <v>-1.8261014598391107E-2</v>
      </c>
      <c r="J1260" s="113">
        <f>+LN(Prices!J1257/Prices!J1256)</f>
        <v>-3.0153038170687558E-2</v>
      </c>
      <c r="K1260" s="114">
        <f>+LN(Prices!K1257/Prices!K1256)</f>
        <v>-1.9007873545263121E-2</v>
      </c>
      <c r="L1260" s="118">
        <f>+LN(Prices!L1257/Prices!L1256)</f>
        <v>-5.0245854633563583E-3</v>
      </c>
      <c r="M1260" s="118">
        <f t="array" ref="M1260">+MMULT(B1260:K1260,w)</f>
        <v>-7.3130161169626525E-3</v>
      </c>
      <c r="P1260">
        <v>20081223</v>
      </c>
      <c r="Q1260" s="113">
        <v>-8.8999999999999999E-3</v>
      </c>
      <c r="R1260" s="113">
        <v>-1.2999999999999999E-3</v>
      </c>
      <c r="S1260" s="113">
        <v>-6.3E-3</v>
      </c>
    </row>
    <row r="1261" spans="1:19" x14ac:dyDescent="0.35">
      <c r="A1261" s="110">
        <v>39806</v>
      </c>
      <c r="B1261" s="112">
        <f>+LN(Prices!B1258/Prices!B1257)</f>
        <v>-5.7201973398170102E-3</v>
      </c>
      <c r="C1261" s="113">
        <f>+LN(Prices!C1258/Prices!C1257)</f>
        <v>-1.563746136703769E-2</v>
      </c>
      <c r="D1261" s="113">
        <f>+LN(Prices!D1258/Prices!D1257)</f>
        <v>-8.084118399958911E-3</v>
      </c>
      <c r="E1261" s="113">
        <f>+LN(Prices!E1258/Prices!E1257)</f>
        <v>1.1511511258507029E-3</v>
      </c>
      <c r="F1261" s="113">
        <f>+LN(Prices!F1258/Prices!F1257)</f>
        <v>6.7513755782254159E-3</v>
      </c>
      <c r="G1261" s="113">
        <f>+LN(Prices!G1258/Prices!G1257)</f>
        <v>9.5308639347499984E-3</v>
      </c>
      <c r="H1261" s="113">
        <f>+LN(Prices!H1258/Prices!H1257)</f>
        <v>7.0230487650253448E-3</v>
      </c>
      <c r="I1261" s="113">
        <f>+LN(Prices!I1258/Prices!I1257)</f>
        <v>-5.8577664814599638E-4</v>
      </c>
      <c r="J1261" s="113">
        <f>+LN(Prices!J1258/Prices!J1257)</f>
        <v>1.5190165493975238E-2</v>
      </c>
      <c r="K1261" s="114">
        <f>+LN(Prices!K1258/Prices!K1257)</f>
        <v>1.1312873091266568E-2</v>
      </c>
      <c r="L1261" s="118">
        <f>+LN(Prices!L1258/Prices!L1257)</f>
        <v>9.3770202309941366E-4</v>
      </c>
      <c r="M1261" s="118">
        <f t="array" ref="M1261">+MMULT(B1261:K1261,w)</f>
        <v>2.0931924234133662E-3</v>
      </c>
      <c r="P1261">
        <v>20081224</v>
      </c>
      <c r="Q1261" s="113">
        <v>5.1000000000000004E-3</v>
      </c>
      <c r="R1261" s="113">
        <v>-2.2000000000000001E-3</v>
      </c>
      <c r="S1261" s="113">
        <v>3.9000000000000003E-3</v>
      </c>
    </row>
    <row r="1262" spans="1:19" x14ac:dyDescent="0.35">
      <c r="A1262" s="110">
        <v>39808</v>
      </c>
      <c r="B1262" s="112">
        <f>+LN(Prices!B1259/Prices!B1258)</f>
        <v>-2.0898649194593531E-3</v>
      </c>
      <c r="C1262" s="113">
        <f>+LN(Prices!C1259/Prices!C1258)</f>
        <v>9.0121747937000254E-3</v>
      </c>
      <c r="D1262" s="113">
        <f>+LN(Prices!D1259/Prices!D1258)</f>
        <v>1.6220603718680509E-3</v>
      </c>
      <c r="E1262" s="113">
        <f>+LN(Prices!E1259/Prices!E1258)</f>
        <v>6.3349726424214887E-3</v>
      </c>
      <c r="F1262" s="113">
        <f>+LN(Prices!F1259/Prices!F1258)</f>
        <v>-4.9043417660789342E-3</v>
      </c>
      <c r="G1262" s="113">
        <f>+LN(Prices!G1259/Prices!G1258)</f>
        <v>3.7591682347011997E-2</v>
      </c>
      <c r="H1262" s="113">
        <f>+LN(Prices!H1259/Prices!H1258)</f>
        <v>6.5878943940276937E-3</v>
      </c>
      <c r="I1262" s="113">
        <f>+LN(Prices!I1259/Prices!I1258)</f>
        <v>7.8711492194657746E-3</v>
      </c>
      <c r="J1262" s="113">
        <f>+LN(Prices!J1259/Prices!J1258)</f>
        <v>9.1190238064596682E-2</v>
      </c>
      <c r="K1262" s="114">
        <f>+LN(Prices!K1259/Prices!K1258)</f>
        <v>-3.5220808952847009E-3</v>
      </c>
      <c r="L1262" s="118">
        <f>+LN(Prices!L1259/Prices!L1258)</f>
        <v>9.6213094089744292E-4</v>
      </c>
      <c r="M1262" s="118">
        <f t="array" ref="M1262">+MMULT(B1262:K1262,w)</f>
        <v>1.4969388425226873E-2</v>
      </c>
      <c r="P1262">
        <v>20081226</v>
      </c>
      <c r="Q1262" s="113">
        <v>6.3E-3</v>
      </c>
      <c r="R1262" s="113">
        <v>5.6000000000000008E-3</v>
      </c>
      <c r="S1262" s="113">
        <v>1.2999999999999999E-3</v>
      </c>
    </row>
    <row r="1263" spans="1:19" x14ac:dyDescent="0.35">
      <c r="A1263" s="110">
        <v>39811</v>
      </c>
      <c r="B1263" s="112">
        <f>+LN(Prices!B1260/Prices!B1259)</f>
        <v>-8.9233282329708175E-3</v>
      </c>
      <c r="C1263" s="113">
        <f>+LN(Prices!C1260/Prices!C1259)</f>
        <v>9.2801553893393576E-3</v>
      </c>
      <c r="D1263" s="113">
        <f>+LN(Prices!D1260/Prices!D1259)</f>
        <v>-3.7989704542742864E-2</v>
      </c>
      <c r="E1263" s="113">
        <f>+LN(Prices!E1260/Prices!E1259)</f>
        <v>-1.2122393255125123E-2</v>
      </c>
      <c r="F1263" s="113">
        <f>+LN(Prices!F1260/Prices!F1259)</f>
        <v>-1.6110710891163591E-2</v>
      </c>
      <c r="G1263" s="113">
        <f>+LN(Prices!G1260/Prices!G1259)</f>
        <v>-1.8798212704620919E-2</v>
      </c>
      <c r="H1263" s="113">
        <f>+LN(Prices!H1260/Prices!H1259)</f>
        <v>-4.7053550129514787E-2</v>
      </c>
      <c r="I1263" s="113">
        <f>+LN(Prices!I1260/Prices!I1259)</f>
        <v>-9.6305407878980905E-3</v>
      </c>
      <c r="J1263" s="113">
        <f>+LN(Prices!J1260/Prices!J1259)</f>
        <v>-3.7387532071620329E-2</v>
      </c>
      <c r="K1263" s="114">
        <f>+LN(Prices!K1260/Prices!K1259)</f>
        <v>-3.5345298081102166E-3</v>
      </c>
      <c r="L1263" s="118">
        <f>+LN(Prices!L1260/Prices!L1259)</f>
        <v>-1.0421574952616683E-2</v>
      </c>
      <c r="M1263" s="118">
        <f t="array" ref="M1263">+MMULT(B1263:K1263,w)</f>
        <v>-1.8227034703442741E-2</v>
      </c>
      <c r="P1263">
        <v>20081229</v>
      </c>
      <c r="Q1263" s="113">
        <v>-5.6000000000000008E-3</v>
      </c>
      <c r="R1263" s="113">
        <v>-1.4800000000000001E-2</v>
      </c>
      <c r="S1263" s="113">
        <v>8.9999999999999998E-4</v>
      </c>
    </row>
    <row r="1264" spans="1:19" x14ac:dyDescent="0.35">
      <c r="A1264" s="110">
        <v>39812</v>
      </c>
      <c r="B1264" s="112">
        <f>+LN(Prices!B1261/Prices!B1260)</f>
        <v>1.9845214319920132E-2</v>
      </c>
      <c r="C1264" s="113">
        <f>+LN(Prices!C1261/Prices!C1260)</f>
        <v>-3.6949105114156347E-3</v>
      </c>
      <c r="D1264" s="113">
        <f>+LN(Prices!D1261/Prices!D1260)</f>
        <v>7.5472056353829038E-3</v>
      </c>
      <c r="E1264" s="113">
        <f>+LN(Prices!E1261/Prices!E1260)</f>
        <v>3.4812175932326446E-2</v>
      </c>
      <c r="F1264" s="113">
        <f>+LN(Prices!F1261/Prices!F1260)</f>
        <v>1.3649490704770896E-2</v>
      </c>
      <c r="G1264" s="113">
        <f>+LN(Prices!G1261/Prices!G1260)</f>
        <v>2.5801042442940358E-2</v>
      </c>
      <c r="H1264" s="113">
        <f>+LN(Prices!H1261/Prices!H1260)</f>
        <v>2.7158218652310041E-2</v>
      </c>
      <c r="I1264" s="113">
        <f>+LN(Prices!I1261/Prices!I1260)</f>
        <v>2.4335187725887247E-2</v>
      </c>
      <c r="J1264" s="113">
        <f>+LN(Prices!J1261/Prices!J1260)</f>
        <v>5.1055170800284169E-2</v>
      </c>
      <c r="K1264" s="114">
        <f>+LN(Prices!K1261/Prices!K1260)</f>
        <v>3.8864119244342139E-2</v>
      </c>
      <c r="L1264" s="118">
        <f>+LN(Prices!L1261/Prices!L1260)</f>
        <v>2.3745161718557874E-2</v>
      </c>
      <c r="M1264" s="118">
        <f t="array" ref="M1264">+MMULT(B1264:K1264,w)</f>
        <v>2.393729149467487E-2</v>
      </c>
      <c r="P1264">
        <v>20081230</v>
      </c>
      <c r="Q1264" s="113">
        <v>2.4700000000000003E-2</v>
      </c>
      <c r="R1264" s="113">
        <v>6.1999999999999998E-3</v>
      </c>
      <c r="S1264" s="113">
        <v>9.0000000000000011E-3</v>
      </c>
    </row>
    <row r="1265" spans="1:19" x14ac:dyDescent="0.35">
      <c r="A1265" s="110">
        <v>39813</v>
      </c>
      <c r="B1265" s="112">
        <f>+LN(Prices!B1262/Prices!B1261)</f>
        <v>5.1569942948764321E-3</v>
      </c>
      <c r="C1265" s="113">
        <f>+LN(Prices!C1262/Prices!C1261)</f>
        <v>-1.096037660955541E-2</v>
      </c>
      <c r="D1265" s="113">
        <f>+LN(Prices!D1262/Prices!D1261)</f>
        <v>1.9032432169329039E-2</v>
      </c>
      <c r="E1265" s="113">
        <f>+LN(Prices!E1262/Prices!E1261)</f>
        <v>-5.62733671322982E-3</v>
      </c>
      <c r="F1265" s="113">
        <f>+LN(Prices!F1262/Prices!F1261)</f>
        <v>4.3048487532727905E-3</v>
      </c>
      <c r="G1265" s="113">
        <f>+LN(Prices!G1262/Prices!G1261)</f>
        <v>4.2021553895820775E-2</v>
      </c>
      <c r="H1265" s="113">
        <f>+LN(Prices!H1262/Prices!H1261)</f>
        <v>1.0192169766227813E-2</v>
      </c>
      <c r="I1265" s="113">
        <f>+LN(Prices!I1262/Prices!I1261)</f>
        <v>2.5153055242410183E-2</v>
      </c>
      <c r="J1265" s="113">
        <f>+LN(Prices!J1262/Prices!J1261)</f>
        <v>-2.288429383358773E-2</v>
      </c>
      <c r="K1265" s="114">
        <f>+LN(Prices!K1262/Prices!K1261)</f>
        <v>-2.0405969603638822E-3</v>
      </c>
      <c r="L1265" s="118">
        <f>+LN(Prices!L1262/Prices!L1261)</f>
        <v>8.5454666124345664E-3</v>
      </c>
      <c r="M1265" s="118">
        <f t="array" ref="M1265">+MMULT(B1265:K1265,w)</f>
        <v>6.4348450005200187E-3</v>
      </c>
      <c r="P1265">
        <v>20081231</v>
      </c>
      <c r="Q1265" s="113">
        <v>1.7000000000000001E-2</v>
      </c>
      <c r="R1265" s="113">
        <v>1.6E-2</v>
      </c>
      <c r="S1265" s="113">
        <v>7.1999999999999998E-3</v>
      </c>
    </row>
    <row r="1266" spans="1:19" x14ac:dyDescent="0.35">
      <c r="A1266" s="110">
        <v>39815</v>
      </c>
      <c r="B1266" s="112">
        <f>+LN(Prices!B1263/Prices!B1262)</f>
        <v>4.4763305255674068E-2</v>
      </c>
      <c r="C1266" s="113">
        <f>+LN(Prices!C1263/Prices!C1262)</f>
        <v>6.1348722325634798E-2</v>
      </c>
      <c r="D1266" s="113">
        <f>+LN(Prices!D1263/Prices!D1262)</f>
        <v>5.1907859602017936E-2</v>
      </c>
      <c r="E1266" s="113">
        <f>+LN(Prices!E1263/Prices!E1262)</f>
        <v>3.7637470788297427E-2</v>
      </c>
      <c r="F1266" s="113">
        <f>+LN(Prices!F1263/Prices!F1262)</f>
        <v>3.9690651700276289E-2</v>
      </c>
      <c r="G1266" s="113">
        <f>+LN(Prices!G1263/Prices!G1262)</f>
        <v>-6.6934406782806174E-4</v>
      </c>
      <c r="H1266" s="113">
        <f>+LN(Prices!H1263/Prices!H1262)</f>
        <v>5.832777667052836E-2</v>
      </c>
      <c r="I1266" s="113">
        <f>+LN(Prices!I1263/Prices!I1262)</f>
        <v>3.3482330599577045E-2</v>
      </c>
      <c r="J1266" s="113">
        <f>+LN(Prices!J1263/Prices!J1262)</f>
        <v>9.6992265987309492E-2</v>
      </c>
      <c r="K1266" s="114">
        <f>+LN(Prices!K1263/Prices!K1262)</f>
        <v>3.6172491026940451E-2</v>
      </c>
      <c r="L1266" s="118">
        <f>+LN(Prices!L1263/Prices!L1262)</f>
        <v>4.2060858717912403E-2</v>
      </c>
      <c r="M1266" s="118">
        <f t="array" ref="M1266">+MMULT(B1266:K1266,w)</f>
        <v>4.5965352988842786E-2</v>
      </c>
      <c r="P1266">
        <v>20090102</v>
      </c>
      <c r="Q1266" s="113">
        <v>3.1099999999999999E-2</v>
      </c>
      <c r="R1266" s="113">
        <v>-1.49E-2</v>
      </c>
      <c r="S1266" s="113">
        <v>7.000000000000001E-4</v>
      </c>
    </row>
    <row r="1267" spans="1:19" x14ac:dyDescent="0.35">
      <c r="A1267" s="110">
        <v>39818</v>
      </c>
      <c r="B1267" s="112">
        <f>+LN(Prices!B1264/Prices!B1263)</f>
        <v>9.3029738258878884E-3</v>
      </c>
      <c r="C1267" s="113">
        <f>+LN(Prices!C1264/Prices!C1263)</f>
        <v>4.1339293646625648E-2</v>
      </c>
      <c r="D1267" s="113">
        <f>+LN(Prices!D1264/Prices!D1263)</f>
        <v>7.7790746824452095E-4</v>
      </c>
      <c r="E1267" s="113">
        <f>+LN(Prices!E1264/Prices!E1263)</f>
        <v>-1.7533717625351438E-2</v>
      </c>
      <c r="F1267" s="113">
        <f>+LN(Prices!F1264/Prices!F1263)</f>
        <v>8.8059257676451896E-3</v>
      </c>
      <c r="G1267" s="113">
        <f>+LN(Prices!G1264/Prices!G1263)</f>
        <v>6.7004510558847985E-2</v>
      </c>
      <c r="H1267" s="113">
        <f>+LN(Prices!H1264/Prices!H1263)</f>
        <v>-5.5340484346413322E-3</v>
      </c>
      <c r="I1267" s="113">
        <f>+LN(Prices!I1264/Prices!I1263)</f>
        <v>-1.6324915724598623E-2</v>
      </c>
      <c r="J1267" s="113">
        <f>+LN(Prices!J1264/Prices!J1263)</f>
        <v>0.11497798472877485</v>
      </c>
      <c r="K1267" s="114">
        <f>+LN(Prices!K1264/Prices!K1263)</f>
        <v>-1.9260753089967195E-2</v>
      </c>
      <c r="L1267" s="118">
        <f>+LN(Prices!L1264/Prices!L1263)</f>
        <v>-9.3420215643835085E-4</v>
      </c>
      <c r="M1267" s="118">
        <f t="array" ref="M1267">+MMULT(B1267:K1267,w)</f>
        <v>1.8355516112146749E-2</v>
      </c>
      <c r="P1267">
        <v>20090105</v>
      </c>
      <c r="Q1267" s="113">
        <v>-2.8000000000000004E-3</v>
      </c>
      <c r="R1267" s="113">
        <v>4.4000000000000003E-3</v>
      </c>
      <c r="S1267" s="113">
        <v>-6.5000000000000006E-3</v>
      </c>
    </row>
    <row r="1268" spans="1:19" x14ac:dyDescent="0.35">
      <c r="A1268" s="110">
        <v>39819</v>
      </c>
      <c r="B1268" s="112">
        <f>+LN(Prices!B1265/Prices!B1264)</f>
        <v>1.162846279707695E-2</v>
      </c>
      <c r="C1268" s="113">
        <f>+LN(Prices!C1265/Prices!C1264)</f>
        <v>-1.6627097999316474E-2</v>
      </c>
      <c r="D1268" s="113">
        <f>+LN(Prices!D1265/Prices!D1264)</f>
        <v>1.0827638652063393E-2</v>
      </c>
      <c r="E1268" s="113">
        <f>+LN(Prices!E1265/Prices!E1264)</f>
        <v>1.6445029558710248E-2</v>
      </c>
      <c r="F1268" s="113">
        <f>+LN(Prices!F1265/Prices!F1264)</f>
        <v>3.8974616124036465E-2</v>
      </c>
      <c r="G1268" s="113">
        <f>+LN(Prices!G1265/Prices!G1264)</f>
        <v>3.0828581962627801E-2</v>
      </c>
      <c r="H1268" s="113">
        <f>+LN(Prices!H1265/Prices!H1264)</f>
        <v>5.9252655443063407E-2</v>
      </c>
      <c r="I1268" s="113">
        <f>+LN(Prices!I1265/Prices!I1264)</f>
        <v>1.9022492374630461E-2</v>
      </c>
      <c r="J1268" s="113">
        <f>+LN(Prices!J1265/Prices!J1264)</f>
        <v>4.0372455290387632E-2</v>
      </c>
      <c r="K1268" s="114">
        <f>+LN(Prices!K1265/Prices!K1264)</f>
        <v>3.0386623942060039E-2</v>
      </c>
      <c r="L1268" s="118">
        <f>+LN(Prices!L1265/Prices!L1264)</f>
        <v>9.4363749629900219E-3</v>
      </c>
      <c r="M1268" s="118">
        <f t="array" ref="M1268">+MMULT(B1268:K1268,w)</f>
        <v>2.4111145814533996E-2</v>
      </c>
      <c r="P1268">
        <v>20090106</v>
      </c>
      <c r="Q1268" s="113">
        <v>8.6999999999999994E-3</v>
      </c>
      <c r="R1268" s="113">
        <v>1.06E-2</v>
      </c>
      <c r="S1268" s="113">
        <v>9.0000000000000011E-3</v>
      </c>
    </row>
    <row r="1269" spans="1:19" x14ac:dyDescent="0.35">
      <c r="A1269" s="110">
        <v>39820</v>
      </c>
      <c r="B1269" s="112">
        <f>+LN(Prices!B1266/Prices!B1265)</f>
        <v>-6.2102982971404069E-2</v>
      </c>
      <c r="C1269" s="113">
        <f>+LN(Prices!C1266/Prices!C1265)</f>
        <v>-2.1845286218378602E-2</v>
      </c>
      <c r="D1269" s="113">
        <f>+LN(Prices!D1266/Prices!D1265)</f>
        <v>-2.2560272260173996E-2</v>
      </c>
      <c r="E1269" s="113">
        <f>+LN(Prices!E1266/Prices!E1265)</f>
        <v>-4.1066395954767757E-2</v>
      </c>
      <c r="F1269" s="113">
        <f>+LN(Prices!F1266/Prices!F1265)</f>
        <v>-2.6778954900618563E-2</v>
      </c>
      <c r="G1269" s="113">
        <f>+LN(Prices!G1266/Prices!G1265)</f>
        <v>-7.0068831992016311E-3</v>
      </c>
      <c r="H1269" s="113">
        <f>+LN(Prices!H1266/Prices!H1265)</f>
        <v>-2.0430439391719495E-2</v>
      </c>
      <c r="I1269" s="113">
        <f>+LN(Prices!I1266/Prices!I1265)</f>
        <v>-4.4025369135810524E-2</v>
      </c>
      <c r="J1269" s="113">
        <f>+LN(Prices!J1266/Prices!J1265)</f>
        <v>-4.412480490893806E-2</v>
      </c>
      <c r="K1269" s="114">
        <f>+LN(Prices!K1266/Prices!K1265)</f>
        <v>-6.241663621593517E-2</v>
      </c>
      <c r="L1269" s="118">
        <f>+LN(Prices!L1266/Prices!L1265)</f>
        <v>-2.856438906722629E-2</v>
      </c>
      <c r="M1269" s="118">
        <f t="array" ref="M1269">+MMULT(B1269:K1269,w)</f>
        <v>-3.5235802515694789E-2</v>
      </c>
      <c r="P1269">
        <v>20090107</v>
      </c>
      <c r="Q1269" s="113">
        <v>-2.9600000000000001E-2</v>
      </c>
      <c r="R1269" s="113">
        <v>2.7000000000000001E-3</v>
      </c>
      <c r="S1269" s="113">
        <v>-1.01E-2</v>
      </c>
    </row>
    <row r="1270" spans="1:19" x14ac:dyDescent="0.35">
      <c r="A1270" s="110">
        <v>39821</v>
      </c>
      <c r="B1270" s="112">
        <f>+LN(Prices!B1267/Prices!B1266)</f>
        <v>3.079003641929556E-2</v>
      </c>
      <c r="C1270" s="113">
        <f>+LN(Prices!C1267/Prices!C1266)</f>
        <v>1.8397512559273091E-2</v>
      </c>
      <c r="D1270" s="113">
        <f>+LN(Prices!D1267/Prices!D1266)</f>
        <v>2.7930442434767895E-2</v>
      </c>
      <c r="E1270" s="113">
        <f>+LN(Prices!E1267/Prices!E1266)</f>
        <v>-1.7038681920780174E-3</v>
      </c>
      <c r="F1270" s="113">
        <f>+LN(Prices!F1267/Prices!F1266)</f>
        <v>1.2623620350067224E-2</v>
      </c>
      <c r="G1270" s="113">
        <f>+LN(Prices!G1267/Prices!G1266)</f>
        <v>1.336187508157889E-2</v>
      </c>
      <c r="H1270" s="113">
        <f>+LN(Prices!H1267/Prices!H1266)</f>
        <v>1.693759616202117E-2</v>
      </c>
      <c r="I1270" s="113">
        <f>+LN(Prices!I1267/Prices!I1266)</f>
        <v>-7.6222189828094892E-3</v>
      </c>
      <c r="J1270" s="113">
        <f>+LN(Prices!J1267/Prices!J1266)</f>
        <v>2.9631797606371149E-2</v>
      </c>
      <c r="K1270" s="114">
        <f>+LN(Prices!K1267/Prices!K1266)</f>
        <v>7.5835239922151434E-3</v>
      </c>
      <c r="L1270" s="118">
        <f>+LN(Prices!L1267/Prices!L1266)</f>
        <v>1.1175812391443406E-2</v>
      </c>
      <c r="M1270" s="118">
        <f t="array" ref="M1270">+MMULT(B1270:K1270,w)</f>
        <v>1.4793031743070261E-2</v>
      </c>
      <c r="P1270">
        <v>20090108</v>
      </c>
      <c r="Q1270" s="113">
        <v>4.6999999999999993E-3</v>
      </c>
      <c r="R1270" s="113">
        <v>6.8000000000000005E-3</v>
      </c>
      <c r="S1270" s="113">
        <v>4.6999999999999993E-3</v>
      </c>
    </row>
    <row r="1271" spans="1:19" x14ac:dyDescent="0.35">
      <c r="A1271" s="110">
        <v>39822</v>
      </c>
      <c r="B1271" s="112">
        <f>+LN(Prices!B1268/Prices!B1267)</f>
        <v>-3.0278828471362079E-2</v>
      </c>
      <c r="C1271" s="113">
        <f>+LN(Prices!C1268/Prices!C1267)</f>
        <v>-2.3139643241449716E-2</v>
      </c>
      <c r="D1271" s="113">
        <f>+LN(Prices!D1268/Prices!D1267)</f>
        <v>4.5801606785743814E-3</v>
      </c>
      <c r="E1271" s="113">
        <f>+LN(Prices!E1268/Prices!E1267)</f>
        <v>-1.486545630317975E-2</v>
      </c>
      <c r="F1271" s="113">
        <f>+LN(Prices!F1268/Prices!F1267)</f>
        <v>-4.9075387227197967E-2</v>
      </c>
      <c r="G1271" s="113">
        <f>+LN(Prices!G1268/Prices!G1267)</f>
        <v>-2.7214643934808727E-2</v>
      </c>
      <c r="H1271" s="113">
        <f>+LN(Prices!H1268/Prices!H1267)</f>
        <v>-2.9291168359596748E-2</v>
      </c>
      <c r="I1271" s="113">
        <f>+LN(Prices!I1268/Prices!I1267)</f>
        <v>-7.9682448774504241E-3</v>
      </c>
      <c r="J1271" s="113">
        <f>+LN(Prices!J1268/Prices!J1267)</f>
        <v>-1.8416726786231265E-2</v>
      </c>
      <c r="K1271" s="114">
        <f>+LN(Prices!K1268/Prices!K1267)</f>
        <v>-2.7876901665674397E-2</v>
      </c>
      <c r="L1271" s="118">
        <f>+LN(Prices!L1268/Prices!L1267)</f>
        <v>-2.3842488626778464E-2</v>
      </c>
      <c r="M1271" s="118">
        <f t="array" ref="M1271">+MMULT(B1271:K1271,w)</f>
        <v>-2.2354684018837671E-2</v>
      </c>
      <c r="P1271">
        <v>20090109</v>
      </c>
      <c r="Q1271" s="113">
        <v>-2.2099999999999998E-2</v>
      </c>
      <c r="R1271" s="113">
        <v>-1.49E-2</v>
      </c>
      <c r="S1271" s="113">
        <v>-1.06E-2</v>
      </c>
    </row>
    <row r="1272" spans="1:19" x14ac:dyDescent="0.35">
      <c r="A1272" s="110">
        <v>39825</v>
      </c>
      <c r="B1272" s="112">
        <f>+LN(Prices!B1269/Prices!B1268)</f>
        <v>-2.5646150921440616E-3</v>
      </c>
      <c r="C1272" s="113">
        <f>+LN(Prices!C1269/Prices!C1268)</f>
        <v>-2.1418948684748917E-2</v>
      </c>
      <c r="D1272" s="113">
        <f>+LN(Prices!D1269/Prices!D1268)</f>
        <v>-7.1825734571255614E-2</v>
      </c>
      <c r="E1272" s="113">
        <f>+LN(Prices!E1269/Prices!E1268)</f>
        <v>-1.8016517913845575E-2</v>
      </c>
      <c r="F1272" s="113">
        <f>+LN(Prices!F1269/Prices!F1268)</f>
        <v>-1.8128384803180981E-2</v>
      </c>
      <c r="G1272" s="113">
        <f>+LN(Prices!G1269/Prices!G1268)</f>
        <v>-3.3089516414374617E-2</v>
      </c>
      <c r="H1272" s="113">
        <f>+LN(Prices!H1269/Prices!H1268)</f>
        <v>-6.6859112306235313E-2</v>
      </c>
      <c r="I1272" s="113">
        <f>+LN(Prices!I1269/Prices!I1268)</f>
        <v>-4.00805946486015E-3</v>
      </c>
      <c r="J1272" s="113">
        <f>+LN(Prices!J1269/Prices!J1268)</f>
        <v>-6.5282292090415778E-2</v>
      </c>
      <c r="K1272" s="114">
        <f>+LN(Prices!K1269/Prices!K1268)</f>
        <v>-2.5767906616440229E-2</v>
      </c>
      <c r="L1272" s="118">
        <f>+LN(Prices!L1269/Prices!L1268)</f>
        <v>-1.8052252915782403E-2</v>
      </c>
      <c r="M1272" s="118">
        <f t="array" ref="M1272">+MMULT(B1272:K1272,w)</f>
        <v>-3.2696108795750127E-2</v>
      </c>
      <c r="P1272">
        <v>20090112</v>
      </c>
      <c r="Q1272" s="113">
        <v>-2.2799999999999997E-2</v>
      </c>
      <c r="R1272" s="113">
        <v>1.8E-3</v>
      </c>
      <c r="S1272" s="113">
        <v>-1.7100000000000001E-2</v>
      </c>
    </row>
    <row r="1273" spans="1:19" x14ac:dyDescent="0.35">
      <c r="A1273" s="110">
        <v>39826</v>
      </c>
      <c r="B1273" s="112">
        <f>+LN(Prices!B1270/Prices!B1269)</f>
        <v>1.7821552275879129E-2</v>
      </c>
      <c r="C1273" s="113">
        <f>+LN(Prices!C1270/Prices!C1269)</f>
        <v>-1.0774914058321091E-2</v>
      </c>
      <c r="D1273" s="113">
        <f>+LN(Prices!D1270/Prices!D1269)</f>
        <v>-9.8685011407538912E-3</v>
      </c>
      <c r="E1273" s="113">
        <f>+LN(Prices!E1270/Prices!E1269)</f>
        <v>5.2607517816919318E-3</v>
      </c>
      <c r="F1273" s="113">
        <f>+LN(Prices!F1270/Prices!F1269)</f>
        <v>3.0487523406351972E-3</v>
      </c>
      <c r="G1273" s="113">
        <f>+LN(Prices!G1270/Prices!G1269)</f>
        <v>-8.688711137767955E-3</v>
      </c>
      <c r="H1273" s="113">
        <f>+LN(Prices!H1270/Prices!H1269)</f>
        <v>-9.093610115775877E-3</v>
      </c>
      <c r="I1273" s="113">
        <f>+LN(Prices!I1270/Prices!I1269)</f>
        <v>8.0001184983921596E-3</v>
      </c>
      <c r="J1273" s="113">
        <f>+LN(Prices!J1270/Prices!J1269)</f>
        <v>-5.7158413839948637E-2</v>
      </c>
      <c r="K1273" s="114">
        <f>+LN(Prices!K1270/Prices!K1269)</f>
        <v>-8.7419654165233479E-3</v>
      </c>
      <c r="L1273" s="118">
        <f>+LN(Prices!L1270/Prices!L1269)</f>
        <v>1.2646749724109329E-3</v>
      </c>
      <c r="M1273" s="118">
        <f t="array" ref="M1273">+MMULT(B1273:K1273,w)</f>
        <v>-7.0194940812492385E-3</v>
      </c>
      <c r="P1273">
        <v>20090113</v>
      </c>
      <c r="Q1273" s="113">
        <v>2.8000000000000004E-3</v>
      </c>
      <c r="R1273" s="113">
        <v>4.6999999999999993E-3</v>
      </c>
      <c r="S1273" s="113">
        <v>-5.0000000000000001E-4</v>
      </c>
    </row>
    <row r="1274" spans="1:19" x14ac:dyDescent="0.35">
      <c r="A1274" s="110">
        <v>39827</v>
      </c>
      <c r="B1274" s="112">
        <f>+LN(Prices!B1271/Prices!B1270)</f>
        <v>-3.7526949416049241E-2</v>
      </c>
      <c r="C1274" s="113">
        <f>+LN(Prices!C1271/Prices!C1270)</f>
        <v>-2.7512496317184131E-2</v>
      </c>
      <c r="D1274" s="113">
        <f>+LN(Prices!D1271/Prices!D1270)</f>
        <v>2.5297146613820549E-2</v>
      </c>
      <c r="E1274" s="113">
        <f>+LN(Prices!E1271/Prices!E1270)</f>
        <v>-4.6574205881042663E-2</v>
      </c>
      <c r="F1274" s="113">
        <f>+LN(Prices!F1271/Prices!F1270)</f>
        <v>-4.4123001913802605E-2</v>
      </c>
      <c r="G1274" s="113">
        <f>+LN(Prices!G1271/Prices!G1270)</f>
        <v>-4.6304568041686388E-2</v>
      </c>
      <c r="H1274" s="113">
        <f>+LN(Prices!H1271/Prices!H1270)</f>
        <v>-5.925287116279767E-2</v>
      </c>
      <c r="I1274" s="113">
        <f>+LN(Prices!I1271/Prices!I1270)</f>
        <v>-4.0063331000405565E-2</v>
      </c>
      <c r="J1274" s="113">
        <f>+LN(Prices!J1271/Prices!J1270)</f>
        <v>-0.10163264554381189</v>
      </c>
      <c r="K1274" s="114">
        <f>+LN(Prices!K1271/Prices!K1270)</f>
        <v>-4.412152414054455E-2</v>
      </c>
      <c r="L1274" s="118">
        <f>+LN(Prices!L1271/Prices!L1270)</f>
        <v>-3.316351200443602E-2</v>
      </c>
      <c r="M1274" s="118">
        <f t="array" ref="M1274">+MMULT(B1274:K1274,w)</f>
        <v>-4.2181444680350413E-2</v>
      </c>
      <c r="P1274">
        <v>20090114</v>
      </c>
      <c r="Q1274" s="113">
        <v>-3.3799999999999997E-2</v>
      </c>
      <c r="R1274" s="113">
        <v>-5.7999999999999996E-3</v>
      </c>
      <c r="S1274" s="113">
        <v>-1.2199999999999999E-2</v>
      </c>
    </row>
    <row r="1275" spans="1:19" x14ac:dyDescent="0.35">
      <c r="A1275" s="110">
        <v>39828</v>
      </c>
      <c r="B1275" s="112">
        <f>+LN(Prices!B1272/Prices!B1271)</f>
        <v>7.8263242782863583E-3</v>
      </c>
      <c r="C1275" s="113">
        <f>+LN(Prices!C1272/Prices!C1271)</f>
        <v>-2.311369120323346E-2</v>
      </c>
      <c r="D1275" s="113">
        <f>+LN(Prices!D1272/Prices!D1271)</f>
        <v>-6.6635803506715746E-2</v>
      </c>
      <c r="E1275" s="113">
        <f>+LN(Prices!E1272/Prices!E1271)</f>
        <v>1.0334816532400249E-2</v>
      </c>
      <c r="F1275" s="113">
        <f>+LN(Prices!F1272/Prices!F1271)</f>
        <v>4.4385706927917113E-3</v>
      </c>
      <c r="G1275" s="113">
        <f>+LN(Prices!G1272/Prices!G1271)</f>
        <v>6.8044554678092367E-2</v>
      </c>
      <c r="H1275" s="113">
        <f>+LN(Prices!H1272/Prices!H1271)</f>
        <v>5.9058488812102981E-2</v>
      </c>
      <c r="I1275" s="113">
        <f>+LN(Prices!I1272/Prices!I1271)</f>
        <v>3.0339180890025574E-2</v>
      </c>
      <c r="J1275" s="113">
        <f>+LN(Prices!J1272/Prices!J1271)</f>
        <v>4.9896971144623041E-2</v>
      </c>
      <c r="K1275" s="114">
        <f>+LN(Prices!K1272/Prices!K1271)</f>
        <v>1.593563584729325E-2</v>
      </c>
      <c r="L1275" s="118">
        <f>+LN(Prices!L1272/Prices!L1271)</f>
        <v>1.7129105518739498E-2</v>
      </c>
      <c r="M1275" s="118">
        <f t="array" ref="M1275">+MMULT(B1275:K1275,w)</f>
        <v>1.5612504816566635E-2</v>
      </c>
      <c r="P1275">
        <v>20090115</v>
      </c>
      <c r="Q1275" s="113">
        <v>3.9000000000000003E-3</v>
      </c>
      <c r="R1275" s="113">
        <v>2.1000000000000001E-2</v>
      </c>
      <c r="S1275" s="113">
        <v>-2.0499999999999997E-2</v>
      </c>
    </row>
    <row r="1276" spans="1:19" x14ac:dyDescent="0.35">
      <c r="A1276" s="110">
        <v>39829</v>
      </c>
      <c r="B1276" s="112">
        <f>+LN(Prices!B1273/Prices!B1272)</f>
        <v>2.4130855274022461E-2</v>
      </c>
      <c r="C1276" s="113">
        <f>+LN(Prices!C1273/Prices!C1272)</f>
        <v>-1.2676219821163768E-2</v>
      </c>
      <c r="D1276" s="113">
        <f>+LN(Prices!D1273/Prices!D1272)</f>
        <v>-1.7241383581398043E-3</v>
      </c>
      <c r="E1276" s="113">
        <f>+LN(Prices!E1273/Prices!E1272)</f>
        <v>2.2732909274307472E-2</v>
      </c>
      <c r="F1276" s="113">
        <f>+LN(Prices!F1273/Prices!F1272)</f>
        <v>6.3049738630847581E-4</v>
      </c>
      <c r="G1276" s="113">
        <f>+LN(Prices!G1273/Prices!G1272)</f>
        <v>-1.1450506787995378E-2</v>
      </c>
      <c r="H1276" s="113">
        <f>+LN(Prices!H1273/Prices!H1272)</f>
        <v>2.9117753271946014E-3</v>
      </c>
      <c r="I1276" s="113">
        <f>+LN(Prices!I1273/Prices!I1272)</f>
        <v>3.4456444809456324E-2</v>
      </c>
      <c r="J1276" s="113">
        <f>+LN(Prices!J1273/Prices!J1272)</f>
        <v>1.31870042819539E-2</v>
      </c>
      <c r="K1276" s="114">
        <f>+LN(Prices!K1273/Prices!K1272)</f>
        <v>3.3293174375043963E-2</v>
      </c>
      <c r="L1276" s="118">
        <f>+LN(Prices!L1273/Prices!L1272)</f>
        <v>1.2277305443797843E-2</v>
      </c>
      <c r="M1276" s="118">
        <f t="array" ref="M1276">+MMULT(B1276:K1276,w)</f>
        <v>1.0549179576098824E-2</v>
      </c>
      <c r="P1276">
        <v>20090116</v>
      </c>
      <c r="Q1276" s="113">
        <v>7.4000000000000003E-3</v>
      </c>
      <c r="R1276" s="113">
        <v>3.8E-3</v>
      </c>
      <c r="S1276" s="113">
        <v>-8.3000000000000001E-3</v>
      </c>
    </row>
    <row r="1277" spans="1:19" x14ac:dyDescent="0.35">
      <c r="A1277" s="110">
        <v>39833</v>
      </c>
      <c r="B1277" s="112">
        <f>+LN(Prices!B1274/Prices!B1273)</f>
        <v>-6.443572689976465E-2</v>
      </c>
      <c r="C1277" s="113">
        <f>+LN(Prices!C1274/Prices!C1273)</f>
        <v>-5.1462221295067605E-2</v>
      </c>
      <c r="D1277" s="113">
        <f>+LN(Prices!D1274/Prices!D1273)</f>
        <v>-5.1338706617071773E-2</v>
      </c>
      <c r="E1277" s="113">
        <f>+LN(Prices!E1274/Prices!E1273)</f>
        <v>-4.9087296656071339E-2</v>
      </c>
      <c r="F1277" s="113">
        <f>+LN(Prices!F1274/Prices!F1273)</f>
        <v>-5.2556876972326895E-2</v>
      </c>
      <c r="G1277" s="113">
        <f>+LN(Prices!G1274/Prices!G1273)</f>
        <v>-4.6824726466673454E-2</v>
      </c>
      <c r="H1277" s="113">
        <f>+LN(Prices!H1274/Prices!H1273)</f>
        <v>-6.3001936571667097E-2</v>
      </c>
      <c r="I1277" s="113">
        <f>+LN(Prices!I1274/Prices!I1273)</f>
        <v>-5.3603399369567394E-2</v>
      </c>
      <c r="J1277" s="113">
        <f>+LN(Prices!J1274/Prices!J1273)</f>
        <v>-0.13540463700620292</v>
      </c>
      <c r="K1277" s="114">
        <f>+LN(Prices!K1274/Prices!K1273)</f>
        <v>-6.6188947951185836E-2</v>
      </c>
      <c r="L1277" s="118">
        <f>+LN(Prices!L1274/Prices!L1273)</f>
        <v>-5.2720206289057318E-2</v>
      </c>
      <c r="M1277" s="118">
        <f t="array" ref="M1277">+MMULT(B1277:K1277,w)</f>
        <v>-6.3390447580559908E-2</v>
      </c>
      <c r="P1277">
        <v>20090120</v>
      </c>
      <c r="Q1277" s="113">
        <v>-5.3399999999999996E-2</v>
      </c>
      <c r="R1277" s="113">
        <v>-1.8E-3</v>
      </c>
      <c r="S1277" s="113">
        <v>-3.39E-2</v>
      </c>
    </row>
    <row r="1278" spans="1:19" x14ac:dyDescent="0.35">
      <c r="A1278" s="110">
        <v>39834</v>
      </c>
      <c r="B1278" s="112">
        <f>+LN(Prices!B1275/Prices!B1274)</f>
        <v>4.7555785724954502E-2</v>
      </c>
      <c r="C1278" s="113">
        <f>+LN(Prices!C1275/Prices!C1274)</f>
        <v>5.7522791890647101E-2</v>
      </c>
      <c r="D1278" s="113">
        <f>+LN(Prices!D1275/Prices!D1274)</f>
        <v>5.133870661707185E-2</v>
      </c>
      <c r="E1278" s="113">
        <f>+LN(Prices!E1275/Prices!E1274)</f>
        <v>4.790198194104358E-2</v>
      </c>
      <c r="F1278" s="113">
        <f>+LN(Prices!F1275/Prices!F1274)</f>
        <v>4.4943606382580922E-2</v>
      </c>
      <c r="G1278" s="113">
        <f>+LN(Prices!G1275/Prices!G1274)</f>
        <v>2.8422270104987775E-2</v>
      </c>
      <c r="H1278" s="113">
        <f>+LN(Prices!H1275/Prices!H1274)</f>
        <v>4.2439183275156722E-2</v>
      </c>
      <c r="I1278" s="113">
        <f>+LN(Prices!I1275/Prices!I1274)</f>
        <v>4.943162474777088E-2</v>
      </c>
      <c r="J1278" s="113">
        <f>+LN(Prices!J1275/Prices!J1274)</f>
        <v>0.11778303565638346</v>
      </c>
      <c r="K1278" s="114">
        <f>+LN(Prices!K1275/Prices!K1274)</f>
        <v>3.0630808485072301E-2</v>
      </c>
      <c r="L1278" s="118">
        <f>+LN(Prices!L1275/Prices!L1274)</f>
        <v>4.2333771208750814E-2</v>
      </c>
      <c r="M1278" s="118">
        <f t="array" ref="M1278">+MMULT(B1278:K1278,w)</f>
        <v>5.179697948256691E-2</v>
      </c>
      <c r="P1278">
        <v>20090121</v>
      </c>
      <c r="Q1278" s="113">
        <v>4.2099999999999999E-2</v>
      </c>
      <c r="R1278" s="113">
        <v>-9.8999999999999991E-3</v>
      </c>
      <c r="S1278" s="113">
        <v>2.0400000000000001E-2</v>
      </c>
    </row>
    <row r="1279" spans="1:19" x14ac:dyDescent="0.35">
      <c r="A1279" s="110">
        <v>39835</v>
      </c>
      <c r="B1279" s="112">
        <f>+LN(Prices!B1276/Prices!B1275)</f>
        <v>-0.12458110733287321</v>
      </c>
      <c r="C1279" s="113">
        <f>+LN(Prices!C1276/Prices!C1275)</f>
        <v>6.4624041867237372E-2</v>
      </c>
      <c r="D1279" s="113">
        <f>+LN(Prices!D1276/Prices!D1275)</f>
        <v>-2.7111411281747516E-2</v>
      </c>
      <c r="E1279" s="113">
        <f>+LN(Prices!E1276/Prices!E1275)</f>
        <v>-1.4309129989219663E-2</v>
      </c>
      <c r="F1279" s="113">
        <f>+LN(Prices!F1276/Prices!F1275)</f>
        <v>-2.1245729471231743E-2</v>
      </c>
      <c r="G1279" s="113">
        <f>+LN(Prices!G1276/Prices!G1275)</f>
        <v>4.8756800634839311E-3</v>
      </c>
      <c r="H1279" s="113">
        <f>+LN(Prices!H1276/Prices!H1275)</f>
        <v>-1.1942817108420987E-2</v>
      </c>
      <c r="I1279" s="113">
        <f>+LN(Prices!I1276/Prices!I1275)</f>
        <v>5.2825415025966257E-3</v>
      </c>
      <c r="J1279" s="113">
        <f>+LN(Prices!J1276/Prices!J1275)</f>
        <v>-0.10783270480321536</v>
      </c>
      <c r="K1279" s="114">
        <f>+LN(Prices!K1276/Prices!K1275)</f>
        <v>-3.3740434707421343E-2</v>
      </c>
      <c r="L1279" s="118">
        <f>+LN(Prices!L1276/Prices!L1275)</f>
        <v>-1.5022544009740228E-2</v>
      </c>
      <c r="M1279" s="118">
        <f t="array" ref="M1279">+MMULT(B1279:K1279,w)</f>
        <v>-2.659810712608119E-2</v>
      </c>
      <c r="P1279">
        <v>20090122</v>
      </c>
      <c r="Q1279" s="113">
        <v>-1.6200000000000003E-2</v>
      </c>
      <c r="R1279" s="113">
        <v>-1.24E-2</v>
      </c>
      <c r="S1279" s="113">
        <v>-1.24E-2</v>
      </c>
    </row>
    <row r="1280" spans="1:19" x14ac:dyDescent="0.35">
      <c r="A1280" s="110">
        <v>39836</v>
      </c>
      <c r="B1280" s="112">
        <f>+LN(Prices!B1277/Prices!B1276)</f>
        <v>5.2473325933221305E-3</v>
      </c>
      <c r="C1280" s="113">
        <f>+LN(Prices!C1277/Prices!C1276)</f>
        <v>0</v>
      </c>
      <c r="D1280" s="113">
        <f>+LN(Prices!D1277/Prices!D1276)</f>
        <v>3.539826705124208E-3</v>
      </c>
      <c r="E1280" s="113">
        <f>+LN(Prices!E1277/Prices!E1276)</f>
        <v>7.7772317790204219E-3</v>
      </c>
      <c r="F1280" s="113">
        <f>+LN(Prices!F1277/Prices!F1276)</f>
        <v>3.3275177748013272E-2</v>
      </c>
      <c r="G1280" s="113">
        <f>+LN(Prices!G1277/Prices!G1276)</f>
        <v>-1.3055015701643607E-2</v>
      </c>
      <c r="H1280" s="113">
        <f>+LN(Prices!H1277/Prices!H1276)</f>
        <v>1.3722001130190739E-2</v>
      </c>
      <c r="I1280" s="113">
        <f>+LN(Prices!I1277/Prices!I1276)</f>
        <v>1.4044593011098738E-2</v>
      </c>
      <c r="J1280" s="113">
        <f>+LN(Prices!J1277/Prices!J1276)</f>
        <v>2.4451095864164336E-2</v>
      </c>
      <c r="K1280" s="114">
        <f>+LN(Prices!K1277/Prices!K1276)</f>
        <v>2.3126975165773368E-2</v>
      </c>
      <c r="L1280" s="118">
        <f>+LN(Prices!L1277/Prices!L1276)</f>
        <v>6.663932475400927E-3</v>
      </c>
      <c r="M1280" s="118">
        <f t="array" ref="M1280">+MMULT(B1280:K1280,w)</f>
        <v>1.1212921829506362E-2</v>
      </c>
      <c r="P1280">
        <v>20090123</v>
      </c>
      <c r="Q1280" s="113">
        <v>4.4000000000000003E-3</v>
      </c>
      <c r="R1280" s="113">
        <v>-3.5999999999999999E-3</v>
      </c>
      <c r="S1280" s="113">
        <v>6.7000000000000002E-3</v>
      </c>
    </row>
    <row r="1281" spans="1:19" x14ac:dyDescent="0.35">
      <c r="A1281" s="110">
        <v>39839</v>
      </c>
      <c r="B1281" s="112">
        <f>+LN(Prices!B1278/Prices!B1277)</f>
        <v>2.4693764058332773E-2</v>
      </c>
      <c r="C1281" s="113">
        <f>+LN(Prices!C1278/Prices!C1277)</f>
        <v>1.4381240797481595E-2</v>
      </c>
      <c r="D1281" s="113">
        <f>+LN(Prices!D1278/Prices!D1277)</f>
        <v>-1.3339459693927518E-2</v>
      </c>
      <c r="E1281" s="113">
        <f>+LN(Prices!E1278/Prices!E1277)</f>
        <v>1.066815108610516E-2</v>
      </c>
      <c r="F1281" s="113">
        <f>+LN(Prices!F1278/Prices!F1277)</f>
        <v>2.5476916796004268E-2</v>
      </c>
      <c r="G1281" s="113">
        <f>+LN(Prices!G1278/Prices!G1277)</f>
        <v>-9.5726098202907044E-3</v>
      </c>
      <c r="H1281" s="113">
        <f>+LN(Prices!H1278/Prices!H1277)</f>
        <v>-1.9948796382468353E-2</v>
      </c>
      <c r="I1281" s="113">
        <f>+LN(Prices!I1278/Prices!I1277)</f>
        <v>2.7211789524485833E-4</v>
      </c>
      <c r="J1281" s="113">
        <f>+LN(Prices!J1278/Prices!J1277)</f>
        <v>-2.9413885206293341E-2</v>
      </c>
      <c r="K1281" s="114">
        <f>+LN(Prices!K1278/Prices!K1277)</f>
        <v>1.9624505508985216E-2</v>
      </c>
      <c r="L1281" s="118">
        <f>+LN(Prices!L1278/Prices!L1277)</f>
        <v>7.3460899317538712E-3</v>
      </c>
      <c r="M1281" s="118">
        <f t="array" ref="M1281">+MMULT(B1281:K1281,w)</f>
        <v>2.284194503917395E-3</v>
      </c>
      <c r="P1281">
        <v>20090126</v>
      </c>
      <c r="Q1281" s="113">
        <v>5.4000000000000003E-3</v>
      </c>
      <c r="R1281" s="113">
        <v>6.0000000000000001E-3</v>
      </c>
      <c r="S1281" s="113">
        <v>-3.0000000000000001E-3</v>
      </c>
    </row>
    <row r="1282" spans="1:19" x14ac:dyDescent="0.35">
      <c r="A1282" s="110">
        <v>39840</v>
      </c>
      <c r="B1282" s="112">
        <f>+LN(Prices!B1279/Prices!B1278)</f>
        <v>1.6961525080966145E-3</v>
      </c>
      <c r="C1282" s="113">
        <f>+LN(Prices!C1279/Prices!C1278)</f>
        <v>1.2086637772556679E-2</v>
      </c>
      <c r="D1282" s="113">
        <f>+LN(Prices!D1279/Prices!D1278)</f>
        <v>1.5104685218496628E-2</v>
      </c>
      <c r="E1282" s="113">
        <f>+LN(Prices!E1279/Prices!E1278)</f>
        <v>1.8691096939737192E-2</v>
      </c>
      <c r="F1282" s="113">
        <f>+LN(Prices!F1279/Prices!F1278)</f>
        <v>2.6036675359862402E-2</v>
      </c>
      <c r="G1282" s="113">
        <f>+LN(Prices!G1279/Prices!G1278)</f>
        <v>0.14400701116684853</v>
      </c>
      <c r="H1282" s="113">
        <f>+LN(Prices!H1279/Prices!H1278)</f>
        <v>-2.426957091445801E-2</v>
      </c>
      <c r="I1282" s="113">
        <f>+LN(Prices!I1279/Prices!I1278)</f>
        <v>-2.6311745790520636E-2</v>
      </c>
      <c r="J1282" s="113">
        <f>+LN(Prices!J1279/Prices!J1278)</f>
        <v>6.2671106962775974E-2</v>
      </c>
      <c r="K1282" s="114">
        <f>+LN(Prices!K1279/Prices!K1278)</f>
        <v>3.1628427697016265E-2</v>
      </c>
      <c r="L1282" s="118">
        <f>+LN(Prices!L1279/Prices!L1278)</f>
        <v>8.2809419940235492E-3</v>
      </c>
      <c r="M1282" s="118">
        <f t="array" ref="M1282">+MMULT(B1282:K1282,w)</f>
        <v>2.6134047692041168E-2</v>
      </c>
      <c r="P1282">
        <v>20090127</v>
      </c>
      <c r="Q1282" s="113">
        <v>1.0800000000000001E-2</v>
      </c>
      <c r="R1282" s="113">
        <v>-3.4999999999999996E-3</v>
      </c>
      <c r="S1282" s="113">
        <v>2.9999999999999997E-4</v>
      </c>
    </row>
    <row r="1283" spans="1:19" x14ac:dyDescent="0.35">
      <c r="A1283" s="110">
        <v>39841</v>
      </c>
      <c r="B1283" s="112">
        <f>+LN(Prices!B1280/Prices!B1279)</f>
        <v>2.1290673971242884E-2</v>
      </c>
      <c r="C1283" s="113">
        <f>+LN(Prices!C1280/Prices!C1279)</f>
        <v>3.7534802594329529E-2</v>
      </c>
      <c r="D1283" s="113">
        <f>+LN(Prices!D1280/Prices!D1279)</f>
        <v>7.6372978784573956E-2</v>
      </c>
      <c r="E1283" s="113">
        <f>+LN(Prices!E1280/Prices!E1279)</f>
        <v>3.1896072429374998E-2</v>
      </c>
      <c r="F1283" s="113">
        <f>+LN(Prices!F1280/Prices!F1279)</f>
        <v>8.9264475407775656E-3</v>
      </c>
      <c r="G1283" s="113">
        <f>+LN(Prices!G1280/Prices!G1279)</f>
        <v>3.7761601183932729E-2</v>
      </c>
      <c r="H1283" s="113">
        <f>+LN(Prices!H1280/Prices!H1279)</f>
        <v>3.8871290491254928E-2</v>
      </c>
      <c r="I1283" s="113">
        <f>+LN(Prices!I1280/Prices!I1279)</f>
        <v>3.2850493704800747E-2</v>
      </c>
      <c r="J1283" s="113">
        <f>+LN(Prices!J1280/Prices!J1279)</f>
        <v>9.3609499122307538E-2</v>
      </c>
      <c r="K1283" s="114">
        <f>+LN(Prices!K1280/Prices!K1279)</f>
        <v>1.437866347130321E-2</v>
      </c>
      <c r="L1283" s="118">
        <f>+LN(Prices!L1280/Prices!L1279)</f>
        <v>3.4155201237989027E-2</v>
      </c>
      <c r="M1283" s="118">
        <f t="array" ref="M1283">+MMULT(B1283:K1283,w)</f>
        <v>3.9349252329389808E-2</v>
      </c>
      <c r="P1283">
        <v>20090128</v>
      </c>
      <c r="Q1283" s="113">
        <v>3.32E-2</v>
      </c>
      <c r="R1283" s="113">
        <v>-2.5000000000000001E-3</v>
      </c>
      <c r="S1283" s="113">
        <v>2.0799999999999999E-2</v>
      </c>
    </row>
    <row r="1284" spans="1:19" x14ac:dyDescent="0.35">
      <c r="A1284" s="110">
        <v>39842</v>
      </c>
      <c r="B1284" s="112">
        <f>+LN(Prices!B1281/Prices!B1280)</f>
        <v>-2.5259442446847743E-2</v>
      </c>
      <c r="C1284" s="113">
        <f>+LN(Prices!C1281/Prices!C1280)</f>
        <v>-1.282517471176063E-2</v>
      </c>
      <c r="D1284" s="113">
        <f>+LN(Prices!D1281/Prices!D1280)</f>
        <v>-4.1707462684229597E-2</v>
      </c>
      <c r="E1284" s="113">
        <f>+LN(Prices!E1281/Prices!E1280)</f>
        <v>-1.411718133497802E-2</v>
      </c>
      <c r="F1284" s="113">
        <f>+LN(Prices!F1281/Prices!F1280)</f>
        <v>-5.7926220986187445E-2</v>
      </c>
      <c r="G1284" s="113">
        <f>+LN(Prices!G1281/Prices!G1280)</f>
        <v>1.9715863164417417E-2</v>
      </c>
      <c r="H1284" s="113">
        <f>+LN(Prices!H1281/Prices!H1280)</f>
        <v>-7.1742037480003297E-3</v>
      </c>
      <c r="I1284" s="113">
        <f>+LN(Prices!I1281/Prices!I1280)</f>
        <v>-4.6984938368103774E-2</v>
      </c>
      <c r="J1284" s="113">
        <f>+LN(Prices!J1281/Prices!J1280)</f>
        <v>-6.5957967791797398E-2</v>
      </c>
      <c r="K1284" s="114">
        <f>+LN(Prices!K1281/Prices!K1280)</f>
        <v>-4.6753400611918544E-2</v>
      </c>
      <c r="L1284" s="118">
        <f>+LN(Prices!L1281/Prices!L1280)</f>
        <v>-2.6282786442638147E-2</v>
      </c>
      <c r="M1284" s="118">
        <f t="array" ref="M1284">+MMULT(B1284:K1284,w)</f>
        <v>-2.9899012951940605E-2</v>
      </c>
      <c r="P1284">
        <v>20090129</v>
      </c>
      <c r="Q1284" s="113">
        <v>-3.2300000000000002E-2</v>
      </c>
      <c r="R1284" s="113">
        <v>-3.3E-3</v>
      </c>
      <c r="S1284" s="113">
        <v>-1.9400000000000001E-2</v>
      </c>
    </row>
    <row r="1285" spans="1:19" x14ac:dyDescent="0.35">
      <c r="A1285" s="110">
        <v>39843</v>
      </c>
      <c r="B1285" s="112">
        <f>+LN(Prices!B1282/Prices!B1281)</f>
        <v>-2.8251713437668816E-2</v>
      </c>
      <c r="C1285" s="113">
        <f>+LN(Prices!C1282/Prices!C1281)</f>
        <v>-3.1342867930283708E-2</v>
      </c>
      <c r="D1285" s="113">
        <f>+LN(Prices!D1282/Prices!D1281)</f>
        <v>-8.521517345662404E-4</v>
      </c>
      <c r="E1285" s="113">
        <f>+LN(Prices!E1282/Prices!E1281)</f>
        <v>-4.4164373800907805E-2</v>
      </c>
      <c r="F1285" s="113">
        <f>+LN(Prices!F1282/Prices!F1281)</f>
        <v>-6.2154974352111356E-2</v>
      </c>
      <c r="G1285" s="113">
        <f>+LN(Prices!G1282/Prices!G1281)</f>
        <v>-2.0269113524310732E-2</v>
      </c>
      <c r="H1285" s="113">
        <f>+LN(Prices!H1282/Prices!H1281)</f>
        <v>0.16245892769770301</v>
      </c>
      <c r="I1285" s="113">
        <f>+LN(Prices!I1282/Prices!I1281)</f>
        <v>-1.6648562044524345E-2</v>
      </c>
      <c r="J1285" s="113">
        <f>+LN(Prices!J1282/Prices!J1281)</f>
        <v>-4.5558165358608018E-3</v>
      </c>
      <c r="K1285" s="114">
        <f>+LN(Prices!K1282/Prices!K1281)</f>
        <v>-3.5786122093815591E-2</v>
      </c>
      <c r="L1285" s="118">
        <f>+LN(Prices!L1282/Prices!L1281)</f>
        <v>-1.9798473963441587E-2</v>
      </c>
      <c r="M1285" s="118">
        <f t="array" ref="M1285">+MMULT(B1285:K1285,w)</f>
        <v>-8.156676775634638E-3</v>
      </c>
      <c r="P1285">
        <v>20090130</v>
      </c>
      <c r="Q1285" s="113">
        <v>-2.1600000000000001E-2</v>
      </c>
      <c r="R1285" s="113">
        <v>4.0000000000000002E-4</v>
      </c>
      <c r="S1285" s="113">
        <v>-0.01</v>
      </c>
    </row>
    <row r="1286" spans="1:19" x14ac:dyDescent="0.35">
      <c r="A1286" s="110">
        <v>39846</v>
      </c>
      <c r="B1286" s="112">
        <f>+LN(Prices!B1283/Prices!B1282)</f>
        <v>4.1804071092938343E-2</v>
      </c>
      <c r="C1286" s="113">
        <f>+LN(Prices!C1283/Prices!C1282)</f>
        <v>1.5195212806891538E-2</v>
      </c>
      <c r="D1286" s="113">
        <f>+LN(Prices!D1283/Prices!D1282)</f>
        <v>3.517950712117332E-2</v>
      </c>
      <c r="E1286" s="113">
        <f>+LN(Prices!E1283/Prices!E1282)</f>
        <v>4.1509658697428771E-3</v>
      </c>
      <c r="F1286" s="113">
        <f>+LN(Prices!F1283/Prices!F1282)</f>
        <v>2.2458704474775701E-2</v>
      </c>
      <c r="G1286" s="113">
        <f>+LN(Prices!G1283/Prices!G1282)</f>
        <v>2.2165362230128459E-2</v>
      </c>
      <c r="H1286" s="113">
        <f>+LN(Prices!H1283/Prices!H1282)</f>
        <v>3.884792900733227E-2</v>
      </c>
      <c r="I1286" s="113">
        <f>+LN(Prices!I1283/Prices!I1282)</f>
        <v>2.1193232087066964E-2</v>
      </c>
      <c r="J1286" s="113">
        <f>+LN(Prices!J1283/Prices!J1282)</f>
        <v>-1.8433701688838022E-2</v>
      </c>
      <c r="K1286" s="114">
        <f>+LN(Prices!K1283/Prices!K1282)</f>
        <v>5.5047138993907743E-2</v>
      </c>
      <c r="L1286" s="118">
        <f>+LN(Prices!L1283/Prices!L1282)</f>
        <v>1.3047323134010053E-2</v>
      </c>
      <c r="M1286" s="118">
        <f t="array" ref="M1286">+MMULT(B1286:K1286,w)</f>
        <v>2.3760842199511918E-2</v>
      </c>
      <c r="P1286">
        <v>20090202</v>
      </c>
      <c r="Q1286" s="113">
        <v>5.9999999999999995E-4</v>
      </c>
      <c r="R1286" s="113">
        <v>1.3600000000000001E-2</v>
      </c>
      <c r="S1286" s="113">
        <v>-7.7000000000000002E-3</v>
      </c>
    </row>
    <row r="1287" spans="1:19" x14ac:dyDescent="0.35">
      <c r="A1287" s="110">
        <v>39847</v>
      </c>
      <c r="B1287" s="112">
        <f>+LN(Prices!B1284/Prices!B1283)</f>
        <v>3.6883577185364169E-2</v>
      </c>
      <c r="C1287" s="113">
        <f>+LN(Prices!C1284/Prices!C1283)</f>
        <v>1.5933953695132785E-2</v>
      </c>
      <c r="D1287" s="113">
        <f>+LN(Prices!D1284/Prices!D1283)</f>
        <v>4.26967792225224E-2</v>
      </c>
      <c r="E1287" s="113">
        <f>+LN(Prices!E1284/Prices!E1283)</f>
        <v>8.8382100287957583E-3</v>
      </c>
      <c r="F1287" s="113">
        <f>+LN(Prices!F1284/Prices!F1283)</f>
        <v>2.0045096237349021E-2</v>
      </c>
      <c r="G1287" s="113">
        <f>+LN(Prices!G1284/Prices!G1283)</f>
        <v>-5.6995676072312583E-3</v>
      </c>
      <c r="H1287" s="113">
        <f>+LN(Prices!H1284/Prices!H1283)</f>
        <v>3.9126363146135178E-2</v>
      </c>
      <c r="I1287" s="113">
        <f>+LN(Prices!I1284/Prices!I1283)</f>
        <v>-3.0790166824077727E-2</v>
      </c>
      <c r="J1287" s="113">
        <f>+LN(Prices!J1284/Prices!J1283)</f>
        <v>2.7524673390089936E-2</v>
      </c>
      <c r="K1287" s="114">
        <f>+LN(Prices!K1284/Prices!K1283)</f>
        <v>7.3056353832521527E-3</v>
      </c>
      <c r="L1287" s="118">
        <f>+LN(Prices!L1284/Prices!L1283)</f>
        <v>1.6513535605708729E-2</v>
      </c>
      <c r="M1287" s="118">
        <f t="array" ref="M1287">+MMULT(B1287:K1287,w)</f>
        <v>1.6186455385733243E-2</v>
      </c>
      <c r="P1287">
        <v>20090203</v>
      </c>
      <c r="Q1287" s="113">
        <v>1.46E-2</v>
      </c>
      <c r="R1287" s="113">
        <v>-4.5000000000000005E-3</v>
      </c>
      <c r="S1287" s="113">
        <v>-1.9400000000000001E-2</v>
      </c>
    </row>
    <row r="1288" spans="1:19" x14ac:dyDescent="0.35">
      <c r="A1288" s="110">
        <v>39848</v>
      </c>
      <c r="B1288" s="112">
        <f>+LN(Prices!B1285/Prices!B1284)</f>
        <v>7.0045493978967959E-3</v>
      </c>
      <c r="C1288" s="113">
        <f>+LN(Prices!C1285/Prices!C1284)</f>
        <v>6.1159374181203076E-3</v>
      </c>
      <c r="D1288" s="113">
        <f>+LN(Prices!D1285/Prices!D1284)</f>
        <v>2.4923408452456934E-2</v>
      </c>
      <c r="E1288" s="113">
        <f>+LN(Prices!E1285/Prices!E1284)</f>
        <v>9.3368026789638642E-3</v>
      </c>
      <c r="F1288" s="113">
        <f>+LN(Prices!F1285/Prices!F1284)</f>
        <v>1.3987898300655237E-2</v>
      </c>
      <c r="G1288" s="113">
        <f>+LN(Prices!G1285/Prices!G1284)</f>
        <v>2.9895388483659859E-3</v>
      </c>
      <c r="H1288" s="113">
        <f>+LN(Prices!H1285/Prices!H1284)</f>
        <v>-4.0599237972584704E-2</v>
      </c>
      <c r="I1288" s="113">
        <f>+LN(Prices!I1285/Prices!I1284)</f>
        <v>-1.1460083821118842E-2</v>
      </c>
      <c r="J1288" s="113">
        <f>+LN(Prices!J1285/Prices!J1284)</f>
        <v>2.6787315963649982E-2</v>
      </c>
      <c r="K1288" s="114">
        <f>+LN(Prices!K1285/Prices!K1284)</f>
        <v>2.1116023604208764E-2</v>
      </c>
      <c r="L1288" s="118">
        <f>+LN(Prices!L1285/Prices!L1284)</f>
        <v>-1.8921553762819038E-4</v>
      </c>
      <c r="M1288" s="118">
        <f t="array" ref="M1288">+MMULT(B1288:K1288,w)</f>
        <v>6.0202152870614343E-3</v>
      </c>
      <c r="P1288">
        <v>20090204</v>
      </c>
      <c r="Q1288" s="113">
        <v>-6.0000000000000001E-3</v>
      </c>
      <c r="R1288" s="113">
        <v>-3.4000000000000002E-3</v>
      </c>
      <c r="S1288" s="113">
        <v>-2.2000000000000001E-3</v>
      </c>
    </row>
    <row r="1289" spans="1:19" x14ac:dyDescent="0.35">
      <c r="A1289" s="110">
        <v>39849</v>
      </c>
      <c r="B1289" s="112">
        <f>+LN(Prices!B1286/Prices!B1285)</f>
        <v>2.1772458424032491E-2</v>
      </c>
      <c r="C1289" s="113">
        <f>+LN(Prices!C1286/Prices!C1285)</f>
        <v>3.0633849606472096E-2</v>
      </c>
      <c r="D1289" s="113">
        <f>+LN(Prices!D1286/Prices!D1285)</f>
        <v>3.8480794510570702E-2</v>
      </c>
      <c r="E1289" s="113">
        <f>+LN(Prices!E1286/Prices!E1285)</f>
        <v>2.3545171538061453E-2</v>
      </c>
      <c r="F1289" s="113">
        <f>+LN(Prices!F1286/Prices!F1285)</f>
        <v>3.1687086624077578E-2</v>
      </c>
      <c r="G1289" s="113">
        <f>+LN(Prices!G1286/Prices!G1285)</f>
        <v>1.6684994170250402E-2</v>
      </c>
      <c r="H1289" s="113">
        <f>+LN(Prices!H1286/Prices!H1285)</f>
        <v>3.4130808067207356E-2</v>
      </c>
      <c r="I1289" s="113">
        <f>+LN(Prices!I1286/Prices!I1285)</f>
        <v>3.5139900661508718E-2</v>
      </c>
      <c r="J1289" s="113">
        <f>+LN(Prices!J1286/Prices!J1285)</f>
        <v>3.8881787544207264E-2</v>
      </c>
      <c r="K1289" s="114">
        <f>+LN(Prices!K1286/Prices!K1285)</f>
        <v>2.6309529404889079E-2</v>
      </c>
      <c r="L1289" s="118">
        <f>+LN(Prices!L1286/Prices!L1285)</f>
        <v>2.4125955781042777E-2</v>
      </c>
      <c r="M1289" s="118">
        <f t="array" ref="M1289">+MMULT(B1289:K1289,w)</f>
        <v>2.9726638055127715E-2</v>
      </c>
      <c r="P1289">
        <v>20090205</v>
      </c>
      <c r="Q1289" s="113">
        <v>1.61E-2</v>
      </c>
      <c r="R1289" s="113">
        <v>7.000000000000001E-4</v>
      </c>
      <c r="S1289" s="113">
        <v>-1.5E-3</v>
      </c>
    </row>
    <row r="1290" spans="1:19" x14ac:dyDescent="0.35">
      <c r="A1290" s="110">
        <v>39850</v>
      </c>
      <c r="B1290" s="112">
        <f>+LN(Prices!B1287/Prices!B1286)</f>
        <v>3.2039765403029906E-2</v>
      </c>
      <c r="C1290" s="113">
        <f>+LN(Prices!C1287/Prices!C1286)</f>
        <v>3.3235222601256262E-2</v>
      </c>
      <c r="D1290" s="113">
        <f>+LN(Prices!D1287/Prices!D1286)</f>
        <v>8.8430937363338513E-3</v>
      </c>
      <c r="E1290" s="113">
        <f>+LN(Prices!E1287/Prices!E1286)</f>
        <v>1.9670745166697593E-2</v>
      </c>
      <c r="F1290" s="113">
        <f>+LN(Prices!F1287/Prices!F1286)</f>
        <v>4.1335222892010595E-2</v>
      </c>
      <c r="G1290" s="113">
        <f>+LN(Prices!G1287/Prices!G1286)</f>
        <v>-1.2622700161371479E-2</v>
      </c>
      <c r="H1290" s="113">
        <f>+LN(Prices!H1287/Prices!H1286)</f>
        <v>5.196574946718148E-2</v>
      </c>
      <c r="I1290" s="113">
        <f>+LN(Prices!I1287/Prices!I1286)</f>
        <v>3.5879135749384498E-2</v>
      </c>
      <c r="J1290" s="113">
        <f>+LN(Prices!J1287/Prices!J1286)</f>
        <v>2.0965128465045089E-2</v>
      </c>
      <c r="K1290" s="114">
        <f>+LN(Prices!K1287/Prices!K1286)</f>
        <v>3.3131252478436492E-2</v>
      </c>
      <c r="L1290" s="118">
        <f>+LN(Prices!L1287/Prices!L1286)</f>
        <v>2.5673335849042942E-2</v>
      </c>
      <c r="M1290" s="118">
        <f t="array" ref="M1290">+MMULT(B1290:K1290,w)</f>
        <v>2.6444261579800427E-2</v>
      </c>
      <c r="P1290">
        <v>20090206</v>
      </c>
      <c r="Q1290" s="113">
        <v>2.7900000000000001E-2</v>
      </c>
      <c r="R1290" s="113">
        <v>1.5E-3</v>
      </c>
      <c r="S1290" s="113">
        <v>0.02</v>
      </c>
    </row>
    <row r="1291" spans="1:19" x14ac:dyDescent="0.35">
      <c r="A1291" s="110">
        <v>39853</v>
      </c>
      <c r="B1291" s="112">
        <f>+LN(Prices!B1288/Prices!B1287)</f>
        <v>-1.125027441721935E-2</v>
      </c>
      <c r="C1291" s="113">
        <f>+LN(Prices!C1288/Prices!C1287)</f>
        <v>2.759583924732658E-2</v>
      </c>
      <c r="D1291" s="113">
        <f>+LN(Prices!D1288/Prices!D1287)</f>
        <v>1.9615594428204829E-2</v>
      </c>
      <c r="E1291" s="113">
        <f>+LN(Prices!E1288/Prices!E1287)</f>
        <v>4.437348856742805E-3</v>
      </c>
      <c r="F1291" s="113">
        <f>+LN(Prices!F1288/Prices!F1287)</f>
        <v>-1.1213040152317751E-2</v>
      </c>
      <c r="G1291" s="113">
        <f>+LN(Prices!G1288/Prices!G1287)</f>
        <v>-1.6229378731306362E-3</v>
      </c>
      <c r="H1291" s="113">
        <f>+LN(Prices!H1288/Prices!H1287)</f>
        <v>2.4013218803032978E-3</v>
      </c>
      <c r="I1291" s="113">
        <f>+LN(Prices!I1288/Prices!I1287)</f>
        <v>9.0445414619480663E-3</v>
      </c>
      <c r="J1291" s="113">
        <f>+LN(Prices!J1288/Prices!J1287)</f>
        <v>-2.0965128465045078E-2</v>
      </c>
      <c r="K1291" s="114">
        <f>+LN(Prices!K1288/Prices!K1287)</f>
        <v>1.2138508452770582E-2</v>
      </c>
      <c r="L1291" s="118">
        <f>+LN(Prices!L1288/Prices!L1287)</f>
        <v>3.2510950273403573E-3</v>
      </c>
      <c r="M1291" s="118">
        <f t="array" ref="M1291">+MMULT(B1291:K1291,w)</f>
        <v>3.018177341958334E-3</v>
      </c>
      <c r="P1291">
        <v>20090209</v>
      </c>
      <c r="Q1291" s="113">
        <v>2.9999999999999997E-4</v>
      </c>
      <c r="R1291" s="113">
        <v>-8.8999999999999999E-3</v>
      </c>
      <c r="S1291" s="113">
        <v>8.0000000000000004E-4</v>
      </c>
    </row>
    <row r="1292" spans="1:19" x14ac:dyDescent="0.35">
      <c r="A1292" s="110">
        <v>39854</v>
      </c>
      <c r="B1292" s="112">
        <f>+LN(Prices!B1289/Prices!B1288)</f>
        <v>-3.3475091250576912E-2</v>
      </c>
      <c r="C1292" s="113">
        <f>+LN(Prices!C1289/Prices!C1288)</f>
        <v>-4.673132867954103E-2</v>
      </c>
      <c r="D1292" s="113">
        <f>+LN(Prices!D1289/Prices!D1288)</f>
        <v>-8.6357568532210965E-2</v>
      </c>
      <c r="E1292" s="113">
        <f>+LN(Prices!E1289/Prices!E1288)</f>
        <v>-2.6378446543718077E-2</v>
      </c>
      <c r="F1292" s="113">
        <f>+LN(Prices!F1289/Prices!F1288)</f>
        <v>-4.8642232650076139E-2</v>
      </c>
      <c r="G1292" s="113">
        <f>+LN(Prices!G1289/Prices!G1288)</f>
        <v>-2.1064928807087189E-2</v>
      </c>
      <c r="H1292" s="113">
        <f>+LN(Prices!H1289/Prices!H1288)</f>
        <v>-5.2311572165388759E-2</v>
      </c>
      <c r="I1292" s="113">
        <f>+LN(Prices!I1289/Prices!I1288)</f>
        <v>-4.5495074229412458E-2</v>
      </c>
      <c r="J1292" s="113">
        <f>+LN(Prices!J1289/Prices!J1288)</f>
        <v>-0.11197367154954363</v>
      </c>
      <c r="K1292" s="114">
        <f>+LN(Prices!K1289/Prices!K1288)</f>
        <v>-5.7272031539331358E-2</v>
      </c>
      <c r="L1292" s="118">
        <f>+LN(Prices!L1289/Prices!L1288)</f>
        <v>-4.1711543356515605E-2</v>
      </c>
      <c r="M1292" s="118">
        <f t="array" ref="M1292">+MMULT(B1292:K1292,w)</f>
        <v>-5.2970194594688651E-2</v>
      </c>
      <c r="P1292">
        <v>20090210</v>
      </c>
      <c r="Q1292" s="113">
        <v>-4.6199999999999998E-2</v>
      </c>
      <c r="R1292" s="113">
        <v>7.9000000000000008E-3</v>
      </c>
      <c r="S1292" s="113">
        <v>-2.3099999999999999E-2</v>
      </c>
    </row>
    <row r="1293" spans="1:19" x14ac:dyDescent="0.35">
      <c r="A1293" s="110">
        <v>39855</v>
      </c>
      <c r="B1293" s="112">
        <f>+LN(Prices!B1290/Prices!B1289)</f>
        <v>2.1571582279231661E-2</v>
      </c>
      <c r="C1293" s="113">
        <f>+LN(Prices!C1290/Prices!C1289)</f>
        <v>-1.0375560995351692E-2</v>
      </c>
      <c r="D1293" s="113">
        <f>+LN(Prices!D1290/Prices!D1289)</f>
        <v>-9.4563352420354001E-3</v>
      </c>
      <c r="E1293" s="113">
        <f>+LN(Prices!E1290/Prices!E1289)</f>
        <v>1.2432515250812487E-2</v>
      </c>
      <c r="F1293" s="113">
        <f>+LN(Prices!F1290/Prices!F1289)</f>
        <v>7.4478740445056632E-3</v>
      </c>
      <c r="G1293" s="113">
        <f>+LN(Prices!G1290/Prices!G1289)</f>
        <v>0</v>
      </c>
      <c r="H1293" s="113">
        <f>+LN(Prices!H1290/Prices!H1289)</f>
        <v>1.6355797616403898E-2</v>
      </c>
      <c r="I1293" s="113">
        <f>+LN(Prices!I1290/Prices!I1289)</f>
        <v>-1.1774987671823235E-2</v>
      </c>
      <c r="J1293" s="113">
        <f>+LN(Prices!J1290/Prices!J1289)</f>
        <v>1.8779894651596275E-2</v>
      </c>
      <c r="K1293" s="114">
        <f>+LN(Prices!K1290/Prices!K1289)</f>
        <v>0</v>
      </c>
      <c r="L1293" s="118">
        <f>+LN(Prices!L1290/Prices!L1289)</f>
        <v>-1.8238522524852694E-3</v>
      </c>
      <c r="M1293" s="118">
        <f t="array" ref="M1293">+MMULT(B1293:K1293,w)</f>
        <v>4.4980779933339659E-3</v>
      </c>
      <c r="P1293">
        <v>20090211</v>
      </c>
      <c r="Q1293" s="113">
        <v>7.4999999999999997E-3</v>
      </c>
      <c r="R1293" s="113">
        <v>-5.1000000000000004E-3</v>
      </c>
      <c r="S1293" s="113">
        <v>6.4000000000000003E-3</v>
      </c>
    </row>
    <row r="1294" spans="1:19" x14ac:dyDescent="0.35">
      <c r="A1294" s="110">
        <v>39856</v>
      </c>
      <c r="B1294" s="112">
        <f>+LN(Prices!B1291/Prices!B1290)</f>
        <v>2.5992759582876214E-3</v>
      </c>
      <c r="C1294" s="113">
        <f>+LN(Prices!C1291/Prices!C1290)</f>
        <v>2.4983846228265109E-2</v>
      </c>
      <c r="D1294" s="113">
        <f>+LN(Prices!D1291/Prices!D1290)</f>
        <v>2.3724803536303955E-3</v>
      </c>
      <c r="E1294" s="113">
        <f>+LN(Prices!E1291/Prices!E1290)</f>
        <v>-1.414317427154071E-2</v>
      </c>
      <c r="F1294" s="113">
        <f>+LN(Prices!F1291/Prices!F1290)</f>
        <v>1.8550243290577455E-3</v>
      </c>
      <c r="G1294" s="113">
        <f>+LN(Prices!G1291/Prices!G1290)</f>
        <v>4.7512309736800901E-2</v>
      </c>
      <c r="H1294" s="113">
        <f>+LN(Prices!H1291/Prices!H1290)</f>
        <v>-6.1412042066855913E-3</v>
      </c>
      <c r="I1294" s="113">
        <f>+LN(Prices!I1291/Prices!I1290)</f>
        <v>2.6516884312404381E-2</v>
      </c>
      <c r="J1294" s="113">
        <f>+LN(Prices!J1291/Prices!J1290)</f>
        <v>5.8707600826778117E-2</v>
      </c>
      <c r="K1294" s="114">
        <f>+LN(Prices!K1291/Prices!K1290)</f>
        <v>-5.6983634134033893E-3</v>
      </c>
      <c r="L1294" s="118">
        <f>+LN(Prices!L1291/Prices!L1290)</f>
        <v>1.2762030156567142E-2</v>
      </c>
      <c r="M1294" s="118">
        <f t="array" ref="M1294">+MMULT(B1294:K1294,w)</f>
        <v>1.3856467985359458E-2</v>
      </c>
      <c r="P1294">
        <v>20090212</v>
      </c>
      <c r="Q1294" s="113">
        <v>3.0000000000000001E-3</v>
      </c>
      <c r="R1294" s="113">
        <v>3.5999999999999999E-3</v>
      </c>
      <c r="S1294" s="113">
        <v>-7.0999999999999995E-3</v>
      </c>
    </row>
    <row r="1295" spans="1:19" x14ac:dyDescent="0.35">
      <c r="A1295" s="110">
        <v>39857</v>
      </c>
      <c r="B1295" s="112">
        <f>+LN(Prices!B1292/Prices!B1291)</f>
        <v>-8.8628123640884064E-3</v>
      </c>
      <c r="C1295" s="113">
        <f>+LN(Prices!C1292/Prices!C1291)</f>
        <v>-1.1053208595528049E-3</v>
      </c>
      <c r="D1295" s="113">
        <f>+LN(Prices!D1292/Prices!D1291)</f>
        <v>1.4117881545785022E-2</v>
      </c>
      <c r="E1295" s="113">
        <f>+LN(Prices!E1292/Prices!E1291)</f>
        <v>9.6374187033772974E-3</v>
      </c>
      <c r="F1295" s="113">
        <f>+LN(Prices!F1292/Prices!F1291)</f>
        <v>-6.1877690851567194E-3</v>
      </c>
      <c r="G1295" s="113">
        <f>+LN(Prices!G1292/Prices!G1291)</f>
        <v>1.5954307285412719E-2</v>
      </c>
      <c r="H1295" s="113">
        <f>+LN(Prices!H1292/Prices!H1291)</f>
        <v>-1.1004670088250713E-2</v>
      </c>
      <c r="I1295" s="113">
        <f>+LN(Prices!I1292/Prices!I1291)</f>
        <v>3.9315233568210373E-3</v>
      </c>
      <c r="J1295" s="113">
        <f>+LN(Prices!J1292/Prices!J1291)</f>
        <v>5.9592097202245391E-2</v>
      </c>
      <c r="K1295" s="114">
        <f>+LN(Prices!K1292/Prices!K1291)</f>
        <v>-8.6088953833614312E-3</v>
      </c>
      <c r="L1295" s="118">
        <f>+LN(Prices!L1292/Prices!L1291)</f>
        <v>-4.8071199093169727E-3</v>
      </c>
      <c r="M1295" s="118">
        <f t="array" ref="M1295">+MMULT(B1295:K1295,w)</f>
        <v>6.7463760313231404E-3</v>
      </c>
      <c r="P1295">
        <v>20090213</v>
      </c>
      <c r="Q1295" s="113">
        <v>-8.5000000000000006E-3</v>
      </c>
      <c r="R1295" s="113">
        <v>7.0999999999999995E-3</v>
      </c>
      <c r="S1295" s="113">
        <v>-9.7999999999999997E-3</v>
      </c>
    </row>
    <row r="1296" spans="1:19" x14ac:dyDescent="0.35">
      <c r="A1296" s="110">
        <v>39861</v>
      </c>
      <c r="B1296" s="112">
        <f>+LN(Prices!B1293/Prices!B1292)</f>
        <v>-4.6976732198112367E-2</v>
      </c>
      <c r="C1296" s="113">
        <f>+LN(Prices!C1293/Prices!C1292)</f>
        <v>-4.7819419414815864E-2</v>
      </c>
      <c r="D1296" s="113">
        <f>+LN(Prices!D1293/Prices!D1292)</f>
        <v>-6.5993369154753664E-2</v>
      </c>
      <c r="E1296" s="113">
        <f>+LN(Prices!E1293/Prices!E1292)</f>
        <v>-4.3833171511161555E-2</v>
      </c>
      <c r="F1296" s="113">
        <f>+LN(Prices!F1293/Prices!F1292)</f>
        <v>-5.1625762637745758E-2</v>
      </c>
      <c r="G1296" s="113">
        <f>+LN(Prices!G1293/Prices!G1292)</f>
        <v>-3.4850411772115647E-2</v>
      </c>
      <c r="H1296" s="113">
        <f>+LN(Prices!H1293/Prices!H1292)</f>
        <v>-2.5455628874101275E-2</v>
      </c>
      <c r="I1296" s="113">
        <f>+LN(Prices!I1293/Prices!I1292)</f>
        <v>-2.7274232243008935E-2</v>
      </c>
      <c r="J1296" s="113">
        <f>+LN(Prices!J1293/Prices!J1292)</f>
        <v>-2.087758502155514E-2</v>
      </c>
      <c r="K1296" s="114">
        <f>+LN(Prices!K1293/Prices!K1292)</f>
        <v>-4.9477918522359852E-2</v>
      </c>
      <c r="L1296" s="118">
        <f>+LN(Prices!L1293/Prices!L1292)</f>
        <v>-4.1105011482946326E-2</v>
      </c>
      <c r="M1296" s="118">
        <f t="array" ref="M1296">+MMULT(B1296:K1296,w)</f>
        <v>-4.1418423134973008E-2</v>
      </c>
      <c r="P1296">
        <v>20090217</v>
      </c>
      <c r="Q1296" s="113">
        <v>-4.36E-2</v>
      </c>
      <c r="R1296" s="113">
        <v>9.300000000000001E-3</v>
      </c>
      <c r="S1296" s="113">
        <v>-2.2799999999999997E-2</v>
      </c>
    </row>
    <row r="1297" spans="1:19" x14ac:dyDescent="0.35">
      <c r="A1297" s="110">
        <v>39862</v>
      </c>
      <c r="B1297" s="112">
        <f>+LN(Prices!B1294/Prices!B1293)</f>
        <v>1.6608921088470633E-3</v>
      </c>
      <c r="C1297" s="113">
        <f>+LN(Prices!C1294/Prices!C1293)</f>
        <v>-1.6909731798261391E-3</v>
      </c>
      <c r="D1297" s="113">
        <f>+LN(Prices!D1294/Prices!D1293)</f>
        <v>1.6502024636387728E-2</v>
      </c>
      <c r="E1297" s="113">
        <f>+LN(Prices!E1294/Prices!E1293)</f>
        <v>1.6376019505174807E-2</v>
      </c>
      <c r="F1297" s="113">
        <f>+LN(Prices!F1294/Prices!F1293)</f>
        <v>5.2178755165058818E-3</v>
      </c>
      <c r="G1297" s="113">
        <f>+LN(Prices!G1294/Prices!G1293)</f>
        <v>-5.9283385698802784E-3</v>
      </c>
      <c r="H1297" s="113">
        <f>+LN(Prices!H1294/Prices!H1293)</f>
        <v>1.0966083122644058E-2</v>
      </c>
      <c r="I1297" s="113">
        <f>+LN(Prices!I1294/Prices!I1293)</f>
        <v>-1.1587266225561192E-2</v>
      </c>
      <c r="J1297" s="113">
        <f>+LN(Prices!J1294/Prices!J1293)</f>
        <v>-7.4432594782769659E-2</v>
      </c>
      <c r="K1297" s="114">
        <f>+LN(Prices!K1294/Prices!K1293)</f>
        <v>1.1291766426268925E-2</v>
      </c>
      <c r="L1297" s="118">
        <f>+LN(Prices!L1294/Prices!L1293)</f>
        <v>1.4563456722290074E-3</v>
      </c>
      <c r="M1297" s="118">
        <f t="array" ref="M1297">+MMULT(B1297:K1297,w)</f>
        <v>-3.162451144220881E-3</v>
      </c>
      <c r="P1297">
        <v>20090218</v>
      </c>
      <c r="Q1297" s="113">
        <v>-3.3E-3</v>
      </c>
      <c r="R1297" s="113">
        <v>-8.3999999999999995E-3</v>
      </c>
      <c r="S1297" s="113">
        <v>-9.4999999999999998E-3</v>
      </c>
    </row>
    <row r="1298" spans="1:19" x14ac:dyDescent="0.35">
      <c r="A1298" s="110">
        <v>39863</v>
      </c>
      <c r="B1298" s="112">
        <f>+LN(Prices!B1295/Prices!B1294)</f>
        <v>-1.1658863160823979E-2</v>
      </c>
      <c r="C1298" s="113">
        <f>+LN(Prices!C1295/Prices!C1294)</f>
        <v>-4.032817376714954E-2</v>
      </c>
      <c r="D1298" s="113">
        <f>+LN(Prices!D1295/Prices!D1294)</f>
        <v>-1.9835361056146038E-2</v>
      </c>
      <c r="E1298" s="113">
        <f>+LN(Prices!E1295/Prices!E1294)</f>
        <v>-2.4070405271948453E-2</v>
      </c>
      <c r="F1298" s="113">
        <f>+LN(Prices!F1295/Prices!F1294)</f>
        <v>-2.169964111105406E-2</v>
      </c>
      <c r="G1298" s="113">
        <f>+LN(Prices!G1295/Prices!G1294)</f>
        <v>2.4294788572750766E-3</v>
      </c>
      <c r="H1298" s="113">
        <f>+LN(Prices!H1295/Prices!H1294)</f>
        <v>-6.4360640508940034E-3</v>
      </c>
      <c r="I1298" s="113">
        <f>+LN(Prices!I1295/Prices!I1294)</f>
        <v>-1.4086270994131416E-2</v>
      </c>
      <c r="J1298" s="113">
        <f>+LN(Prices!J1295/Prices!J1294)</f>
        <v>-3.7041271680349097E-2</v>
      </c>
      <c r="K1298" s="114">
        <f>+LN(Prices!K1295/Prices!K1294)</f>
        <v>-5.2233102349352793E-2</v>
      </c>
      <c r="L1298" s="118">
        <f>+LN(Prices!L1295/Prices!L1294)</f>
        <v>-1.7720457242498166E-2</v>
      </c>
      <c r="M1298" s="118">
        <f t="array" ref="M1298">+MMULT(B1298:K1298,w)</f>
        <v>-2.249596745845743E-2</v>
      </c>
      <c r="P1298">
        <v>20090219</v>
      </c>
      <c r="Q1298" s="113">
        <v>-1.15E-2</v>
      </c>
      <c r="R1298" s="113">
        <v>-3.4000000000000002E-3</v>
      </c>
      <c r="S1298" s="113">
        <v>-1.49E-2</v>
      </c>
    </row>
    <row r="1299" spans="1:19" x14ac:dyDescent="0.35">
      <c r="A1299" s="110">
        <v>39864</v>
      </c>
      <c r="B1299" s="112">
        <f>+LN(Prices!B1296/Prices!B1295)</f>
        <v>5.0114804020922575E-3</v>
      </c>
      <c r="C1299" s="113">
        <f>+LN(Prices!C1296/Prices!C1295)</f>
        <v>6.16034166433018E-3</v>
      </c>
      <c r="D1299" s="113">
        <f>+LN(Prices!D1296/Prices!D1295)</f>
        <v>1.326719294404886E-2</v>
      </c>
      <c r="E1299" s="113">
        <f>+LN(Prices!E1296/Prices!E1295)</f>
        <v>-1.617333588845022E-2</v>
      </c>
      <c r="F1299" s="113">
        <f>+LN(Prices!F1296/Prices!F1295)</f>
        <v>2.6556962068697973E-3</v>
      </c>
      <c r="G1299" s="113">
        <f>+LN(Prices!G1296/Prices!G1295)</f>
        <v>-7.8495463266143369E-3</v>
      </c>
      <c r="H1299" s="113">
        <f>+LN(Prices!H1296/Prices!H1295)</f>
        <v>3.0365579211484514E-2</v>
      </c>
      <c r="I1299" s="113">
        <f>+LN(Prices!I1296/Prices!I1295)</f>
        <v>6.7742331118728731E-3</v>
      </c>
      <c r="J1299" s="113">
        <f>+LN(Prices!J1296/Prices!J1295)</f>
        <v>-4.3380295630225288E-2</v>
      </c>
      <c r="K1299" s="114">
        <f>+LN(Prices!K1296/Prices!K1295)</f>
        <v>7.8559460562207268E-3</v>
      </c>
      <c r="L1299" s="118">
        <f>+LN(Prices!L1296/Prices!L1295)</f>
        <v>4.1186078898077499E-3</v>
      </c>
      <c r="M1299" s="118">
        <f t="array" ref="M1299">+MMULT(B1299:K1299,w)</f>
        <v>4.6872917516293698E-4</v>
      </c>
      <c r="P1299">
        <v>20090220</v>
      </c>
      <c r="Q1299" s="113">
        <v>-1.1599999999999999E-2</v>
      </c>
      <c r="R1299" s="113">
        <v>0</v>
      </c>
      <c r="S1299" s="113">
        <v>-1.24E-2</v>
      </c>
    </row>
    <row r="1300" spans="1:19" x14ac:dyDescent="0.35">
      <c r="A1300" s="110">
        <v>39867</v>
      </c>
      <c r="B1300" s="112">
        <f>+LN(Prices!B1297/Prices!B1296)</f>
        <v>-4.4881865473325525E-2</v>
      </c>
      <c r="C1300" s="113">
        <f>+LN(Prices!C1297/Prices!C1296)</f>
        <v>-4.7726273787709404E-2</v>
      </c>
      <c r="D1300" s="113">
        <f>+LN(Prices!D1297/Prices!D1296)</f>
        <v>-1.4102266061470406E-2</v>
      </c>
      <c r="E1300" s="113">
        <f>+LN(Prices!E1297/Prices!E1296)</f>
        <v>-4.3187058557119684E-2</v>
      </c>
      <c r="F1300" s="113">
        <f>+LN(Prices!F1297/Prices!F1296)</f>
        <v>-4.8923871690243217E-2</v>
      </c>
      <c r="G1300" s="113">
        <f>+LN(Prices!G1297/Prices!G1296)</f>
        <v>-3.371416293719616E-2</v>
      </c>
      <c r="H1300" s="113">
        <f>+LN(Prices!H1297/Prices!H1296)</f>
        <v>-3.4247194953660409E-2</v>
      </c>
      <c r="I1300" s="113">
        <f>+LN(Prices!I1297/Prices!I1296)</f>
        <v>-3.8598095930541726E-2</v>
      </c>
      <c r="J1300" s="113">
        <f>+LN(Prices!J1297/Prices!J1296)</f>
        <v>-4.9382816405824544E-3</v>
      </c>
      <c r="K1300" s="114">
        <f>+LN(Prices!K1297/Prices!K1296)</f>
        <v>-5.6333534365269944E-2</v>
      </c>
      <c r="L1300" s="118">
        <f>+LN(Prices!L1297/Prices!L1296)</f>
        <v>-3.801159715191587E-2</v>
      </c>
      <c r="M1300" s="118">
        <f t="array" ref="M1300">+MMULT(B1300:K1300,w)</f>
        <v>-3.6665260539711891E-2</v>
      </c>
      <c r="P1300">
        <v>20090223</v>
      </c>
      <c r="Q1300" s="113">
        <v>-3.4300000000000004E-2</v>
      </c>
      <c r="R1300" s="113">
        <v>-2.8000000000000004E-3</v>
      </c>
      <c r="S1300" s="113">
        <v>6.8000000000000005E-3</v>
      </c>
    </row>
    <row r="1301" spans="1:19" x14ac:dyDescent="0.35">
      <c r="A1301" s="110">
        <v>39868</v>
      </c>
      <c r="B1301" s="112">
        <f>+LN(Prices!B1298/Prices!B1297)</f>
        <v>-2.3256993442246502E-3</v>
      </c>
      <c r="C1301" s="113">
        <f>+LN(Prices!C1298/Prices!C1297)</f>
        <v>3.7253020085871433E-2</v>
      </c>
      <c r="D1301" s="113">
        <f>+LN(Prices!D1298/Prices!D1297)</f>
        <v>6.3127752034553272E-2</v>
      </c>
      <c r="E1301" s="113">
        <f>+LN(Prices!E1298/Prices!E1297)</f>
        <v>3.5915507484914164E-2</v>
      </c>
      <c r="F1301" s="113">
        <f>+LN(Prices!F1298/Prices!F1297)</f>
        <v>4.2933124099661435E-2</v>
      </c>
      <c r="G1301" s="113">
        <f>+LN(Prices!G1298/Prices!G1297)</f>
        <v>1.3400535537482331E-2</v>
      </c>
      <c r="H1301" s="113">
        <f>+LN(Prices!H1298/Prices!H1297)</f>
        <v>6.1129703617067675E-2</v>
      </c>
      <c r="I1301" s="113">
        <f>+LN(Prices!I1298/Prices!I1297)</f>
        <v>5.0850415430938614E-2</v>
      </c>
      <c r="J1301" s="113">
        <f>+LN(Prices!J1298/Prices!J1297)</f>
        <v>4.8318577270807732E-2</v>
      </c>
      <c r="K1301" s="114">
        <f>+LN(Prices!K1298/Prices!K1297)</f>
        <v>5.241327580337659E-2</v>
      </c>
      <c r="L1301" s="118">
        <f>+LN(Prices!L1298/Prices!L1297)</f>
        <v>3.6936585103810524E-2</v>
      </c>
      <c r="M1301" s="118">
        <f t="array" ref="M1301">+MMULT(B1301:K1301,w)</f>
        <v>4.0301621202044856E-2</v>
      </c>
      <c r="P1301">
        <v>20090224</v>
      </c>
      <c r="Q1301" s="113">
        <v>0.04</v>
      </c>
      <c r="R1301" s="113">
        <v>-7.1999999999999998E-3</v>
      </c>
      <c r="S1301" s="113">
        <v>2.5000000000000001E-2</v>
      </c>
    </row>
    <row r="1302" spans="1:19" x14ac:dyDescent="0.35">
      <c r="A1302" s="110">
        <v>39869</v>
      </c>
      <c r="B1302" s="112">
        <f>+LN(Prices!B1299/Prices!B1298)</f>
        <v>-1.2307951546172062E-2</v>
      </c>
      <c r="C1302" s="113">
        <f>+LN(Prices!C1299/Prices!C1298)</f>
        <v>1.0029295362053525E-2</v>
      </c>
      <c r="D1302" s="113">
        <f>+LN(Prices!D1299/Prices!D1298)</f>
        <v>-2.1403908663153493E-2</v>
      </c>
      <c r="E1302" s="113">
        <f>+LN(Prices!E1299/Prices!E1298)</f>
        <v>-1.2240165464367434E-2</v>
      </c>
      <c r="F1302" s="113">
        <f>+LN(Prices!F1299/Prices!F1298)</f>
        <v>-1.4779628001419678E-2</v>
      </c>
      <c r="G1302" s="113">
        <f>+LN(Prices!G1299/Prices!G1298)</f>
        <v>-7.5156929972368808E-3</v>
      </c>
      <c r="H1302" s="113">
        <f>+LN(Prices!H1299/Prices!H1298)</f>
        <v>-2.9234159821646417E-2</v>
      </c>
      <c r="I1302" s="113">
        <f>+LN(Prices!I1299/Prices!I1298)</f>
        <v>-1.1720143960772556E-2</v>
      </c>
      <c r="J1302" s="113">
        <f>+LN(Prices!J1299/Prices!J1298)</f>
        <v>4.6091107200267087E-2</v>
      </c>
      <c r="K1302" s="114">
        <f>+LN(Prices!K1299/Prices!K1298)</f>
        <v>2.3285039022028234E-2</v>
      </c>
      <c r="L1302" s="118">
        <f>+LN(Prices!L1299/Prices!L1298)</f>
        <v>-9.1070312312796515E-3</v>
      </c>
      <c r="M1302" s="118">
        <f t="array" ref="M1302">+MMULT(B1302:K1302,w)</f>
        <v>-2.9796208870419678E-3</v>
      </c>
      <c r="P1302">
        <v>20090225</v>
      </c>
      <c r="Q1302" s="113">
        <v>-1.15E-2</v>
      </c>
      <c r="R1302" s="113">
        <v>-1.46E-2</v>
      </c>
      <c r="S1302" s="113">
        <v>2.3E-3</v>
      </c>
    </row>
    <row r="1303" spans="1:19" x14ac:dyDescent="0.35">
      <c r="A1303" s="110">
        <v>39870</v>
      </c>
      <c r="B1303" s="112">
        <f>+LN(Prices!B1300/Prices!B1299)</f>
        <v>-3.2357642179699685E-2</v>
      </c>
      <c r="C1303" s="113">
        <f>+LN(Prices!C1300/Prices!C1299)</f>
        <v>-2.1842200362201171E-2</v>
      </c>
      <c r="D1303" s="113">
        <f>+LN(Prices!D1300/Prices!D1299)</f>
        <v>3.9282348334662404E-2</v>
      </c>
      <c r="E1303" s="113">
        <f>+LN(Prices!E1300/Prices!E1299)</f>
        <v>-2.8733616135250533E-2</v>
      </c>
      <c r="F1303" s="113">
        <f>+LN(Prices!F1300/Prices!F1299)</f>
        <v>-1.914435772037262E-2</v>
      </c>
      <c r="G1303" s="113">
        <f>+LN(Prices!G1300/Prices!G1299)</f>
        <v>-2.7944669736129272E-4</v>
      </c>
      <c r="H1303" s="113">
        <f>+LN(Prices!H1300/Prices!H1299)</f>
        <v>-2.1738261789205748E-2</v>
      </c>
      <c r="I1303" s="113">
        <f>+LN(Prices!I1300/Prices!I1299)</f>
        <v>-7.9896329080169151E-3</v>
      </c>
      <c r="J1303" s="113">
        <f>+LN(Prices!J1300/Prices!J1299)</f>
        <v>-6.034312990746863E-2</v>
      </c>
      <c r="K1303" s="114">
        <f>+LN(Prices!K1300/Prices!K1299)</f>
        <v>-2.4857455752186831E-2</v>
      </c>
      <c r="L1303" s="118">
        <f>+LN(Prices!L1300/Prices!L1299)</f>
        <v>-2.9487304233336443E-2</v>
      </c>
      <c r="M1303" s="118">
        <f t="array" ref="M1303">+MMULT(B1303:K1303,w)</f>
        <v>-1.7800339511710103E-2</v>
      </c>
      <c r="P1303">
        <v>20090226</v>
      </c>
      <c r="Q1303" s="113">
        <v>-1.5300000000000001E-2</v>
      </c>
      <c r="R1303" s="113">
        <v>-4.5999999999999999E-3</v>
      </c>
      <c r="S1303" s="113">
        <v>1.3500000000000002E-2</v>
      </c>
    </row>
    <row r="1304" spans="1:19" x14ac:dyDescent="0.35">
      <c r="A1304" s="110">
        <v>39871</v>
      </c>
      <c r="B1304" s="112">
        <f>+LN(Prices!B1301/Prices!B1300)</f>
        <v>-1.6576548229931595E-2</v>
      </c>
      <c r="C1304" s="113">
        <f>+LN(Prices!C1301/Prices!C1300)</f>
        <v>1.3441804379935678E-3</v>
      </c>
      <c r="D1304" s="113">
        <f>+LN(Prices!D1301/Prices!D1300)</f>
        <v>1.9077266850920389E-2</v>
      </c>
      <c r="E1304" s="113">
        <f>+LN(Prices!E1301/Prices!E1300)</f>
        <v>-1.5330175305799665E-2</v>
      </c>
      <c r="F1304" s="113">
        <f>+LN(Prices!F1301/Prices!F1300)</f>
        <v>5.5051683873481539E-3</v>
      </c>
      <c r="G1304" s="113">
        <f>+LN(Prices!G1301/Prices!G1300)</f>
        <v>1.2774403094205466E-2</v>
      </c>
      <c r="H1304" s="113">
        <f>+LN(Prices!H1301/Prices!H1300)</f>
        <v>3.8547996122674913E-2</v>
      </c>
      <c r="I1304" s="113">
        <f>+LN(Prices!I1301/Prices!I1300)</f>
        <v>-6.8580397617867377E-3</v>
      </c>
      <c r="J1304" s="113">
        <f>+LN(Prices!J1301/Prices!J1300)</f>
        <v>4.2160810824278118E-2</v>
      </c>
      <c r="K1304" s="114">
        <f>+LN(Prices!K1301/Prices!K1300)</f>
        <v>2.3576988807462607E-3</v>
      </c>
      <c r="L1304" s="118">
        <f>+LN(Prices!L1301/Prices!L1300)</f>
        <v>-9.010394770383583E-3</v>
      </c>
      <c r="M1304" s="118">
        <f t="array" ref="M1304">+MMULT(B1304:K1304,w)</f>
        <v>8.3002761300648865E-3</v>
      </c>
      <c r="P1304">
        <v>20090227</v>
      </c>
      <c r="Q1304" s="113">
        <v>-2.0099999999999996E-2</v>
      </c>
      <c r="R1304" s="113">
        <v>1.54E-2</v>
      </c>
      <c r="S1304" s="113">
        <v>-1.7399999999999999E-2</v>
      </c>
    </row>
    <row r="1305" spans="1:19" x14ac:dyDescent="0.35">
      <c r="A1305" s="110">
        <v>39874</v>
      </c>
      <c r="B1305" s="112">
        <f>+LN(Prices!B1302/Prices!B1301)</f>
        <v>-2.2545656594755617E-2</v>
      </c>
      <c r="C1305" s="113">
        <f>+LN(Prices!C1302/Prices!C1301)</f>
        <v>-1.546362635479088E-2</v>
      </c>
      <c r="D1305" s="113">
        <f>+LN(Prices!D1302/Prices!D1301)</f>
        <v>-5.0378726854569858E-2</v>
      </c>
      <c r="E1305" s="113">
        <f>+LN(Prices!E1302/Prices!E1301)</f>
        <v>-2.2122899053505403E-2</v>
      </c>
      <c r="F1305" s="113">
        <f>+LN(Prices!F1302/Prices!F1301)</f>
        <v>-1.7303346507887635E-2</v>
      </c>
      <c r="G1305" s="113">
        <f>+LN(Prices!G1302/Prices!G1301)</f>
        <v>-5.3561462506420195E-2</v>
      </c>
      <c r="H1305" s="113">
        <f>+LN(Prices!H1302/Prices!H1301)</f>
        <v>-4.4178188748037868E-2</v>
      </c>
      <c r="I1305" s="113">
        <f>+LN(Prices!I1302/Prices!I1301)</f>
        <v>-1.9328994959924389E-2</v>
      </c>
      <c r="J1305" s="113">
        <f>+LN(Prices!J1302/Prices!J1301)</f>
        <v>-8.1190154730013481E-2</v>
      </c>
      <c r="K1305" s="114">
        <f>+LN(Prices!K1302/Prices!K1301)</f>
        <v>-3.4336692109931066E-2</v>
      </c>
      <c r="L1305" s="118">
        <f>+LN(Prices!L1302/Prices!L1301)</f>
        <v>-3.6764622958616947E-2</v>
      </c>
      <c r="M1305" s="118">
        <f t="array" ref="M1305">+MMULT(B1305:K1305,w)</f>
        <v>-3.6040974841983646E-2</v>
      </c>
      <c r="P1305">
        <v>20090302</v>
      </c>
      <c r="Q1305" s="113">
        <v>-4.7500000000000001E-2</v>
      </c>
      <c r="R1305" s="113">
        <v>-1.6000000000000001E-3</v>
      </c>
      <c r="S1305" s="113">
        <v>-5.3E-3</v>
      </c>
    </row>
    <row r="1306" spans="1:19" x14ac:dyDescent="0.35">
      <c r="A1306" s="110">
        <v>39875</v>
      </c>
      <c r="B1306" s="112">
        <f>+LN(Prices!B1303/Prices!B1302)</f>
        <v>5.6824329008528145E-3</v>
      </c>
      <c r="C1306" s="113">
        <f>+LN(Prices!C1303/Prices!C1302)</f>
        <v>4.8841471162764903E-3</v>
      </c>
      <c r="D1306" s="113">
        <f>+LN(Prices!D1303/Prices!D1302)</f>
        <v>-6.3796069640390399E-3</v>
      </c>
      <c r="E1306" s="113">
        <f>+LN(Prices!E1303/Prices!E1302)</f>
        <v>-1.2577904200181112E-2</v>
      </c>
      <c r="F1306" s="113">
        <f>+LN(Prices!F1303/Prices!F1302)</f>
        <v>4.8776302464762994E-3</v>
      </c>
      <c r="G1306" s="113">
        <f>+LN(Prices!G1303/Prices!G1302)</f>
        <v>5.686725064091968E-2</v>
      </c>
      <c r="H1306" s="113">
        <f>+LN(Prices!H1303/Prices!H1302)</f>
        <v>-4.6891508024858534E-3</v>
      </c>
      <c r="I1306" s="113">
        <f>+LN(Prices!I1303/Prices!I1302)</f>
        <v>1.9928075290811909E-2</v>
      </c>
      <c r="J1306" s="113">
        <f>+LN(Prices!J1303/Prices!J1302)</f>
        <v>2.9413885206293407E-2</v>
      </c>
      <c r="K1306" s="114">
        <f>+LN(Prices!K1303/Prices!K1302)</f>
        <v>-2.4401609481684342E-3</v>
      </c>
      <c r="L1306" s="118">
        <f>+LN(Prices!L1303/Prices!L1302)</f>
        <v>3.708274619453444E-3</v>
      </c>
      <c r="M1306" s="118">
        <f t="array" ref="M1306">+MMULT(B1306:K1306,w)</f>
        <v>9.5566598486756162E-3</v>
      </c>
      <c r="P1306">
        <v>20090303</v>
      </c>
      <c r="Q1306" s="113">
        <v>-7.0999999999999995E-3</v>
      </c>
      <c r="R1306" s="113">
        <v>-9.1999999999999998E-3</v>
      </c>
      <c r="S1306" s="113">
        <v>-2.0199999999999999E-2</v>
      </c>
    </row>
    <row r="1307" spans="1:19" x14ac:dyDescent="0.35">
      <c r="A1307" s="110">
        <v>39876</v>
      </c>
      <c r="B1307" s="112">
        <f>+LN(Prices!B1304/Prices!B1303)</f>
        <v>1.4999543136195783E-2</v>
      </c>
      <c r="C1307" s="113">
        <f>+LN(Prices!C1304/Prices!C1303)</f>
        <v>3.1190525441451997E-2</v>
      </c>
      <c r="D1307" s="113">
        <f>+LN(Prices!D1304/Prices!D1303)</f>
        <v>5.1453281588915663E-2</v>
      </c>
      <c r="E1307" s="113">
        <f>+LN(Prices!E1304/Prices!E1303)</f>
        <v>-3.334954649695535E-3</v>
      </c>
      <c r="F1307" s="113">
        <f>+LN(Prices!F1304/Prices!F1303)</f>
        <v>5.8042167337869224E-2</v>
      </c>
      <c r="G1307" s="113">
        <f>+LN(Prices!G1304/Prices!G1303)</f>
        <v>3.6456041960987694E-2</v>
      </c>
      <c r="H1307" s="113">
        <f>+LN(Prices!H1304/Prices!H1303)</f>
        <v>4.9175981528282384E-2</v>
      </c>
      <c r="I1307" s="113">
        <f>+LN(Prices!I1304/Prices!I1303)</f>
        <v>3.7841480327504562E-2</v>
      </c>
      <c r="J1307" s="113">
        <f>+LN(Prices!J1304/Prices!J1303)</f>
        <v>0.10536051565782635</v>
      </c>
      <c r="K1307" s="114">
        <f>+LN(Prices!K1304/Prices!K1303)</f>
        <v>3.8345569772886529E-2</v>
      </c>
      <c r="L1307" s="118">
        <f>+LN(Prices!L1304/Prices!L1303)</f>
        <v>2.7049029921734302E-2</v>
      </c>
      <c r="M1307" s="118">
        <f t="array" ref="M1307">+MMULT(B1307:K1307,w)</f>
        <v>4.1953015210222468E-2</v>
      </c>
      <c r="P1307">
        <v>20090304</v>
      </c>
      <c r="Q1307" s="113">
        <v>2.4199999999999999E-2</v>
      </c>
      <c r="R1307" s="113">
        <v>3.4999999999999996E-3</v>
      </c>
      <c r="S1307" s="113">
        <v>-5.7999999999999996E-3</v>
      </c>
    </row>
    <row r="1308" spans="1:19" x14ac:dyDescent="0.35">
      <c r="A1308" s="110">
        <v>39877</v>
      </c>
      <c r="B1308" s="112">
        <f>+LN(Prices!B1305/Prices!B1304)</f>
        <v>-5.416569860428809E-2</v>
      </c>
      <c r="C1308" s="113">
        <f>+LN(Prices!C1305/Prices!C1304)</f>
        <v>-2.5890937502399042E-2</v>
      </c>
      <c r="D1308" s="113">
        <f>+LN(Prices!D1305/Prices!D1304)</f>
        <v>-4.9056156989194313E-2</v>
      </c>
      <c r="E1308" s="113">
        <f>+LN(Prices!E1305/Prices!E1304)</f>
        <v>-2.9160837829867871E-2</v>
      </c>
      <c r="F1308" s="113">
        <f>+LN(Prices!F1305/Prices!F1304)</f>
        <v>-4.6986139046936833E-2</v>
      </c>
      <c r="G1308" s="113">
        <f>+LN(Prices!G1305/Prices!G1304)</f>
        <v>5.0258008181148376E-3</v>
      </c>
      <c r="H1308" s="113">
        <f>+LN(Prices!H1305/Prices!H1304)</f>
        <v>-6.1737924479905943E-4</v>
      </c>
      <c r="I1308" s="113">
        <f>+LN(Prices!I1305/Prices!I1304)</f>
        <v>-3.1734976333887754E-3</v>
      </c>
      <c r="J1308" s="113">
        <f>+LN(Prices!J1305/Prices!J1304)</f>
        <v>-6.2800901239030232E-2</v>
      </c>
      <c r="K1308" s="114">
        <f>+LN(Prices!K1305/Prices!K1304)</f>
        <v>-3.5905408824718085E-2</v>
      </c>
      <c r="L1308" s="118">
        <f>+LN(Prices!L1305/Prices!L1304)</f>
        <v>-3.2756198842364651E-2</v>
      </c>
      <c r="M1308" s="118">
        <f t="array" ref="M1308">+MMULT(B1308:K1308,w)</f>
        <v>-3.0273115609650743E-2</v>
      </c>
      <c r="P1308">
        <v>20090305</v>
      </c>
      <c r="Q1308" s="113">
        <v>-4.2099999999999999E-2</v>
      </c>
      <c r="R1308" s="113">
        <v>-7.3000000000000001E-3</v>
      </c>
      <c r="S1308" s="113">
        <v>-2.63E-2</v>
      </c>
    </row>
    <row r="1309" spans="1:19" x14ac:dyDescent="0.35">
      <c r="A1309" s="110">
        <v>39878</v>
      </c>
      <c r="B1309" s="112">
        <f>+LN(Prices!B1306/Prices!B1305)</f>
        <v>6.5620017213437534E-4</v>
      </c>
      <c r="C1309" s="113">
        <f>+LN(Prices!C1306/Prices!C1305)</f>
        <v>-4.0655971265227728E-2</v>
      </c>
      <c r="D1309" s="113">
        <f>+LN(Prices!D1306/Prices!D1305)</f>
        <v>4.0662364860725622E-2</v>
      </c>
      <c r="E1309" s="113">
        <f>+LN(Prices!E1306/Prices!E1305)</f>
        <v>-4.1372399168131272E-3</v>
      </c>
      <c r="F1309" s="113">
        <f>+LN(Prices!F1306/Prices!F1305)</f>
        <v>-2.5760878372708289E-2</v>
      </c>
      <c r="G1309" s="113">
        <f>+LN(Prices!G1306/Prices!G1305)</f>
        <v>7.3607062092209069E-3</v>
      </c>
      <c r="H1309" s="113">
        <f>+LN(Prices!H1306/Prices!H1305)</f>
        <v>-4.8720689973278344E-2</v>
      </c>
      <c r="I1309" s="113">
        <f>+LN(Prices!I1306/Prices!I1305)</f>
        <v>-2.930216819035918E-2</v>
      </c>
      <c r="J1309" s="113">
        <f>+LN(Prices!J1306/Prices!J1305)</f>
        <v>-9.3023926623135612E-3</v>
      </c>
      <c r="K1309" s="114">
        <f>+LN(Prices!K1306/Prices!K1305)</f>
        <v>8.0911322462924786E-3</v>
      </c>
      <c r="L1309" s="118">
        <f>+LN(Prices!L1306/Prices!L1305)</f>
        <v>-9.1809808972947386E-3</v>
      </c>
      <c r="M1309" s="118">
        <f t="array" ref="M1309">+MMULT(B1309:K1309,w)</f>
        <v>-1.0110893689232686E-2</v>
      </c>
      <c r="P1309">
        <v>20090306</v>
      </c>
      <c r="Q1309" s="113">
        <v>2E-3</v>
      </c>
      <c r="R1309" s="113">
        <v>4.4000000000000003E-3</v>
      </c>
      <c r="S1309" s="113">
        <v>-6.5000000000000006E-3</v>
      </c>
    </row>
    <row r="1310" spans="1:19" x14ac:dyDescent="0.35">
      <c r="A1310" s="110">
        <v>39881</v>
      </c>
      <c r="B1310" s="112">
        <f>+LN(Prices!B1307/Prices!B1306)</f>
        <v>-8.5491640299228538E-3</v>
      </c>
      <c r="C1310" s="113">
        <f>+LN(Prices!C1307/Prices!C1306)</f>
        <v>-2.60134064544006E-2</v>
      </c>
      <c r="D1310" s="113">
        <f>+LN(Prices!D1307/Prices!D1306)</f>
        <v>-3.0340717052672387E-2</v>
      </c>
      <c r="E1310" s="113">
        <f>+LN(Prices!E1307/Prices!E1306)</f>
        <v>-4.3794901561381681E-2</v>
      </c>
      <c r="F1310" s="113">
        <f>+LN(Prices!F1307/Prices!F1306)</f>
        <v>-4.0287977993610682E-2</v>
      </c>
      <c r="G1310" s="113">
        <f>+LN(Prices!G1307/Prices!G1306)</f>
        <v>8.3464229961370401E-3</v>
      </c>
      <c r="H1310" s="113">
        <f>+LN(Prices!H1307/Prices!H1306)</f>
        <v>-1.9643781102724345E-2</v>
      </c>
      <c r="I1310" s="113">
        <f>+LN(Prices!I1307/Prices!I1306)</f>
        <v>-1.8909351563742564E-2</v>
      </c>
      <c r="J1310" s="113">
        <f>+LN(Prices!J1307/Prices!J1306)</f>
        <v>0</v>
      </c>
      <c r="K1310" s="114">
        <f>+LN(Prices!K1307/Prices!K1306)</f>
        <v>1.1218716207866438E-2</v>
      </c>
      <c r="L1310" s="118">
        <f>+LN(Prices!L1307/Prices!L1306)</f>
        <v>-1.9758108704165996E-2</v>
      </c>
      <c r="M1310" s="118">
        <f t="array" ref="M1310">+MMULT(B1310:K1310,w)</f>
        <v>-1.6797416055445165E-2</v>
      </c>
      <c r="P1310">
        <v>20090309</v>
      </c>
      <c r="Q1310" s="113">
        <v>-1.09E-2</v>
      </c>
      <c r="R1310" s="113">
        <v>-9.7999999999999997E-3</v>
      </c>
      <c r="S1310" s="113">
        <v>4.5999999999999999E-3</v>
      </c>
    </row>
    <row r="1311" spans="1:19" x14ac:dyDescent="0.35">
      <c r="A1311" s="110">
        <v>39882</v>
      </c>
      <c r="B1311" s="112">
        <f>+LN(Prices!B1308/Prices!B1307)</f>
        <v>8.414787852097981E-2</v>
      </c>
      <c r="C1311" s="113">
        <f>+LN(Prices!C1308/Prices!C1307)</f>
        <v>6.4280564188380337E-2</v>
      </c>
      <c r="D1311" s="113">
        <f>+LN(Prices!D1308/Prices!D1307)</f>
        <v>4.4039561410834156E-2</v>
      </c>
      <c r="E1311" s="113">
        <f>+LN(Prices!E1308/Prices!E1307)</f>
        <v>8.5745027344124869E-2</v>
      </c>
      <c r="F1311" s="113">
        <f>+LN(Prices!F1308/Prices!F1307)</f>
        <v>7.1875836074601823E-2</v>
      </c>
      <c r="G1311" s="113">
        <f>+LN(Prices!G1308/Prices!G1307)</f>
        <v>0</v>
      </c>
      <c r="H1311" s="113">
        <f>+LN(Prices!H1308/Prices!H1307)</f>
        <v>8.2773058790953466E-2</v>
      </c>
      <c r="I1311" s="113">
        <f>+LN(Prices!I1308/Prices!I1307)</f>
        <v>6.9072476415294654E-2</v>
      </c>
      <c r="J1311" s="113">
        <f>+LN(Prices!J1308/Prices!J1307)</f>
        <v>8.0761356644458382E-2</v>
      </c>
      <c r="K1311" s="114">
        <f>+LN(Prices!K1308/Prices!K1307)</f>
        <v>0.10360300289732371</v>
      </c>
      <c r="L1311" s="118">
        <f>+LN(Prices!L1308/Prices!L1307)</f>
        <v>6.3620840385316887E-2</v>
      </c>
      <c r="M1311" s="118">
        <f t="array" ref="M1311">+MMULT(B1311:K1311,w)</f>
        <v>6.8629876228695125E-2</v>
      </c>
      <c r="P1311">
        <v>20090310</v>
      </c>
      <c r="Q1311" s="113">
        <v>6.3500000000000001E-2</v>
      </c>
      <c r="R1311" s="113">
        <v>-3.5999999999999999E-3</v>
      </c>
      <c r="S1311" s="113">
        <v>3.1400000000000004E-2</v>
      </c>
    </row>
    <row r="1312" spans="1:19" x14ac:dyDescent="0.35">
      <c r="A1312" s="110">
        <v>39883</v>
      </c>
      <c r="B1312" s="112">
        <f>+LN(Prices!B1309/Prices!B1308)</f>
        <v>3.7514517420375273E-2</v>
      </c>
      <c r="C1312" s="113">
        <f>+LN(Prices!C1309/Prices!C1308)</f>
        <v>4.4709527003729752E-2</v>
      </c>
      <c r="D1312" s="113">
        <f>+LN(Prices!D1309/Prices!D1308)</f>
        <v>1.2021181576216884E-2</v>
      </c>
      <c r="E1312" s="113">
        <f>+LN(Prices!E1309/Prices!E1308)</f>
        <v>1.6429992802608664E-2</v>
      </c>
      <c r="F1312" s="113">
        <f>+LN(Prices!F1309/Prices!F1308)</f>
        <v>2.5962431783499402E-2</v>
      </c>
      <c r="G1312" s="113">
        <f>+LN(Prices!G1309/Prices!G1308)</f>
        <v>-2.6584010545917813E-2</v>
      </c>
      <c r="H1312" s="113">
        <f>+LN(Prices!H1309/Prices!H1308)</f>
        <v>4.2166395536686559E-2</v>
      </c>
      <c r="I1312" s="113">
        <f>+LN(Prices!I1309/Prices!I1308)</f>
        <v>-2.8331566691647828E-4</v>
      </c>
      <c r="J1312" s="113">
        <f>+LN(Prices!J1309/Prices!J1308)</f>
        <v>-4.3196611445162842E-3</v>
      </c>
      <c r="K1312" s="114">
        <f>+LN(Prices!K1309/Prices!K1308)</f>
        <v>2.8696160406809219E-3</v>
      </c>
      <c r="L1312" s="118">
        <f>+LN(Prices!L1309/Prices!L1308)</f>
        <v>1.2071322738637119E-2</v>
      </c>
      <c r="M1312" s="118">
        <f t="array" ref="M1312">+MMULT(B1312:K1312,w)</f>
        <v>1.5048667480644689E-2</v>
      </c>
      <c r="P1312">
        <v>20090311</v>
      </c>
      <c r="Q1312" s="113">
        <v>3.0000000000000001E-3</v>
      </c>
      <c r="R1312" s="113">
        <v>-5.0000000000000001E-3</v>
      </c>
      <c r="S1312" s="113">
        <v>6.1999999999999998E-3</v>
      </c>
    </row>
    <row r="1313" spans="1:19" x14ac:dyDescent="0.35">
      <c r="A1313" s="110">
        <v>39884</v>
      </c>
      <c r="B1313" s="112">
        <f>+LN(Prices!B1310/Prices!B1309)</f>
        <v>-5.8619506837815248E-3</v>
      </c>
      <c r="C1313" s="113">
        <f>+LN(Prices!C1310/Prices!C1309)</f>
        <v>3.8831513826687168E-2</v>
      </c>
      <c r="D1313" s="113">
        <f>+LN(Prices!D1310/Prices!D1309)</f>
        <v>1.5561633038925094E-2</v>
      </c>
      <c r="E1313" s="113">
        <f>+LN(Prices!E1310/Prices!E1309)</f>
        <v>1.8730951679914776E-2</v>
      </c>
      <c r="F1313" s="113">
        <f>+LN(Prices!F1310/Prices!F1309)</f>
        <v>3.2103596118793716E-2</v>
      </c>
      <c r="G1313" s="113">
        <f>+LN(Prices!G1310/Prices!G1309)</f>
        <v>6.3804723032532179E-2</v>
      </c>
      <c r="H1313" s="113">
        <f>+LN(Prices!H1310/Prices!H1309)</f>
        <v>1.5059653277332998E-2</v>
      </c>
      <c r="I1313" s="113">
        <f>+LN(Prices!I1310/Prices!I1309)</f>
        <v>3.9929928965621767E-2</v>
      </c>
      <c r="J1313" s="113">
        <f>+LN(Prices!J1310/Prices!J1309)</f>
        <v>3.8221212820197671E-2</v>
      </c>
      <c r="K1313" s="114">
        <f>+LN(Prices!K1310/Prices!K1309)</f>
        <v>3.9333242200582777E-2</v>
      </c>
      <c r="L1313" s="118">
        <f>+LN(Prices!L1310/Prices!L1309)</f>
        <v>3.384500523334795E-2</v>
      </c>
      <c r="M1313" s="118">
        <f t="array" ref="M1313">+MMULT(B1313:K1313,w)</f>
        <v>2.9571450427680664E-2</v>
      </c>
      <c r="P1313">
        <v>20090312</v>
      </c>
      <c r="Q1313" s="113">
        <v>4.1599999999999998E-2</v>
      </c>
      <c r="R1313" s="113">
        <v>1.5300000000000001E-2</v>
      </c>
      <c r="S1313" s="113">
        <v>1.78E-2</v>
      </c>
    </row>
    <row r="1314" spans="1:19" x14ac:dyDescent="0.35">
      <c r="A1314" s="110">
        <v>39885</v>
      </c>
      <c r="B1314" s="112">
        <f>+LN(Prices!B1311/Prices!B1310)</f>
        <v>-2.1386650095454707E-2</v>
      </c>
      <c r="C1314" s="113">
        <f>+LN(Prices!C1311/Prices!C1310)</f>
        <v>-4.371315559034224E-3</v>
      </c>
      <c r="D1314" s="113">
        <f>+LN(Prices!D1311/Prices!D1310)</f>
        <v>-6.6396407698988118E-3</v>
      </c>
      <c r="E1314" s="113">
        <f>+LN(Prices!E1311/Prices!E1310)</f>
        <v>-4.4890115066830551E-3</v>
      </c>
      <c r="F1314" s="113">
        <f>+LN(Prices!F1311/Prices!F1310)</f>
        <v>0</v>
      </c>
      <c r="G1314" s="113">
        <f>+LN(Prices!G1311/Prices!G1310)</f>
        <v>-1.4874848824706704E-2</v>
      </c>
      <c r="H1314" s="113">
        <f>+LN(Prices!H1311/Prices!H1310)</f>
        <v>-1.3747412803252711E-2</v>
      </c>
      <c r="I1314" s="113">
        <f>+LN(Prices!I1311/Prices!I1310)</f>
        <v>-1.0896508208780283E-3</v>
      </c>
      <c r="J1314" s="113">
        <f>+LN(Prices!J1311/Prices!J1310)</f>
        <v>4.8790164169432049E-2</v>
      </c>
      <c r="K1314" s="114">
        <f>+LN(Prices!K1311/Prices!K1310)</f>
        <v>1.2321195656537016E-2</v>
      </c>
      <c r="L1314" s="118">
        <f>+LN(Prices!L1311/Prices!L1310)</f>
        <v>3.2658618193728965E-3</v>
      </c>
      <c r="M1314" s="118">
        <f t="array" ref="M1314">+MMULT(B1314:K1314,w)</f>
        <v>-5.487170553939171E-4</v>
      </c>
      <c r="P1314">
        <v>20090313</v>
      </c>
      <c r="Q1314" s="113">
        <v>7.3000000000000001E-3</v>
      </c>
      <c r="R1314" s="113">
        <v>2.8999999999999998E-3</v>
      </c>
      <c r="S1314" s="113">
        <v>4.0000000000000001E-3</v>
      </c>
    </row>
    <row r="1315" spans="1:19" x14ac:dyDescent="0.35">
      <c r="A1315" s="110">
        <v>39888</v>
      </c>
      <c r="B1315" s="112">
        <f>+LN(Prices!B1312/Prices!B1311)</f>
        <v>-2.4318329630162908E-2</v>
      </c>
      <c r="C1315" s="113">
        <f>+LN(Prices!C1312/Prices!C1311)</f>
        <v>-5.3233761369954474E-3</v>
      </c>
      <c r="D1315" s="113">
        <f>+LN(Prices!D1312/Prices!D1311)</f>
        <v>-2.1699317548567194E-2</v>
      </c>
      <c r="E1315" s="113">
        <f>+LN(Prices!E1312/Prices!E1311)</f>
        <v>-4.3342078424483919E-2</v>
      </c>
      <c r="F1315" s="113">
        <f>+LN(Prices!F1312/Prices!F1311)</f>
        <v>-3.879019254468972E-3</v>
      </c>
      <c r="G1315" s="113">
        <f>+LN(Prices!G1312/Prices!G1311)</f>
        <v>-1.8198631175461367E-2</v>
      </c>
      <c r="H1315" s="113">
        <f>+LN(Prices!H1312/Prices!H1311)</f>
        <v>-2.4335689554484678E-2</v>
      </c>
      <c r="I1315" s="113">
        <f>+LN(Prices!I1312/Prices!I1311)</f>
        <v>-2.5072847808290895E-2</v>
      </c>
      <c r="J1315" s="113">
        <f>+LN(Prices!J1312/Prices!J1311)</f>
        <v>-1.6000341346441189E-2</v>
      </c>
      <c r="K1315" s="114">
        <f>+LN(Prices!K1312/Prices!K1311)</f>
        <v>-3.1092398933934715E-2</v>
      </c>
      <c r="L1315" s="118">
        <f>+LN(Prices!L1312/Prices!L1311)</f>
        <v>-1.9940417913712424E-2</v>
      </c>
      <c r="M1315" s="118">
        <f t="array" ref="M1315">+MMULT(B1315:K1315,w)</f>
        <v>-2.1326202981329132E-2</v>
      </c>
      <c r="P1315">
        <v>20090316</v>
      </c>
      <c r="Q1315" s="113">
        <v>-5.5000000000000005E-3</v>
      </c>
      <c r="R1315" s="113">
        <v>-1.1000000000000001E-2</v>
      </c>
      <c r="S1315" s="113">
        <v>6.4000000000000003E-3</v>
      </c>
    </row>
    <row r="1316" spans="1:19" x14ac:dyDescent="0.35">
      <c r="A1316" s="110">
        <v>39889</v>
      </c>
      <c r="B1316" s="112">
        <f>+LN(Prices!B1313/Prices!B1312)</f>
        <v>3.9222349302582171E-2</v>
      </c>
      <c r="C1316" s="113">
        <f>+LN(Prices!C1313/Prices!C1312)</f>
        <v>4.3469685316471968E-2</v>
      </c>
      <c r="D1316" s="113">
        <f>+LN(Prices!D1313/Prices!D1312)</f>
        <v>5.6611954253849489E-2</v>
      </c>
      <c r="E1316" s="113">
        <f>+LN(Prices!E1313/Prices!E1312)</f>
        <v>3.3003217992283056E-2</v>
      </c>
      <c r="F1316" s="113">
        <f>+LN(Prices!F1313/Prices!F1312)</f>
        <v>4.3698158507967669E-2</v>
      </c>
      <c r="G1316" s="113">
        <f>+LN(Prices!G1313/Prices!G1312)</f>
        <v>5.363147954928224E-2</v>
      </c>
      <c r="H1316" s="113">
        <f>+LN(Prices!H1313/Prices!H1312)</f>
        <v>6.3203276556786731E-2</v>
      </c>
      <c r="I1316" s="113">
        <f>+LN(Prices!I1313/Prices!I1312)</f>
        <v>4.0197358054516533E-2</v>
      </c>
      <c r="J1316" s="113">
        <f>+LN(Prices!J1313/Prices!J1312)</f>
        <v>0.10697211955216773</v>
      </c>
      <c r="K1316" s="114">
        <f>+LN(Prices!K1313/Prices!K1312)</f>
        <v>4.4598801717330466E-2</v>
      </c>
      <c r="L1316" s="118">
        <f>+LN(Prices!L1313/Prices!L1312)</f>
        <v>3.9977603026700899E-2</v>
      </c>
      <c r="M1316" s="118">
        <f t="array" ref="M1316">+MMULT(B1316:K1316,w)</f>
        <v>5.2460840080323805E-2</v>
      </c>
      <c r="P1316">
        <v>20090317</v>
      </c>
      <c r="Q1316" s="113">
        <v>3.2000000000000001E-2</v>
      </c>
      <c r="R1316" s="113">
        <v>8.0000000000000002E-3</v>
      </c>
      <c r="S1316" s="113">
        <v>1.21E-2</v>
      </c>
    </row>
    <row r="1317" spans="1:19" x14ac:dyDescent="0.35">
      <c r="A1317" s="110">
        <v>39890</v>
      </c>
      <c r="B1317" s="112">
        <f>+LN(Prices!B1314/Prices!B1313)</f>
        <v>3.538718594877123E-3</v>
      </c>
      <c r="C1317" s="113">
        <f>+LN(Prices!C1314/Prices!C1313)</f>
        <v>1.8497501889830299E-2</v>
      </c>
      <c r="D1317" s="113">
        <f>+LN(Prices!D1314/Prices!D1313)</f>
        <v>-4.159665713385409E-2</v>
      </c>
      <c r="E1317" s="113">
        <f>+LN(Prices!E1314/Prices!E1313)</f>
        <v>2.7542733494209916E-2</v>
      </c>
      <c r="F1317" s="113">
        <f>+LN(Prices!F1314/Prices!F1313)</f>
        <v>2.2056829647724992E-2</v>
      </c>
      <c r="G1317" s="113">
        <f>+LN(Prices!G1314/Prices!G1313)</f>
        <v>2.0143867636021297E-2</v>
      </c>
      <c r="H1317" s="113">
        <f>+LN(Prices!H1314/Prices!H1313)</f>
        <v>-1.4025247740854356E-3</v>
      </c>
      <c r="I1317" s="113">
        <f>+LN(Prices!I1314/Prices!I1313)</f>
        <v>1.7007123095923348E-2</v>
      </c>
      <c r="J1317" s="113">
        <f>+LN(Prices!J1314/Prices!J1313)</f>
        <v>7.3331273085549514E-2</v>
      </c>
      <c r="K1317" s="114">
        <f>+LN(Prices!K1314/Prices!K1313)</f>
        <v>2.2563780576332813E-2</v>
      </c>
      <c r="L1317" s="118">
        <f>+LN(Prices!L1314/Prices!L1313)</f>
        <v>1.2329625625761233E-2</v>
      </c>
      <c r="M1317" s="118">
        <f t="array" ref="M1317">+MMULT(B1317:K1317,w)</f>
        <v>1.6168264611252977E-2</v>
      </c>
      <c r="P1317">
        <v>20090318</v>
      </c>
      <c r="Q1317" s="113">
        <v>2.18E-2</v>
      </c>
      <c r="R1317" s="113">
        <v>5.7999999999999996E-3</v>
      </c>
      <c r="S1317" s="113">
        <v>3.1899999999999998E-2</v>
      </c>
    </row>
    <row r="1318" spans="1:19" x14ac:dyDescent="0.35">
      <c r="A1318" s="110">
        <v>39891</v>
      </c>
      <c r="B1318" s="112">
        <f>+LN(Prices!B1315/Prices!B1314)</f>
        <v>1.0561801027615314E-2</v>
      </c>
      <c r="C1318" s="113">
        <f>+LN(Prices!C1315/Prices!C1314)</f>
        <v>9.7824322578072393E-4</v>
      </c>
      <c r="D1318" s="113">
        <f>+LN(Prices!D1315/Prices!D1314)</f>
        <v>2.3565155250667533E-2</v>
      </c>
      <c r="E1318" s="113">
        <f>+LN(Prices!E1315/Prices!E1314)</f>
        <v>9.2839228577174096E-2</v>
      </c>
      <c r="F1318" s="113">
        <f>+LN(Prices!F1315/Prices!F1314)</f>
        <v>-1.6498532921365588E-2</v>
      </c>
      <c r="G1318" s="113">
        <f>+LN(Prices!G1315/Prices!G1314)</f>
        <v>-2.6464589005409708E-3</v>
      </c>
      <c r="H1318" s="113">
        <f>+LN(Prices!H1315/Prices!H1314)</f>
        <v>-1.6272025108215529E-2</v>
      </c>
      <c r="I1318" s="113">
        <f>+LN(Prices!I1315/Prices!I1314)</f>
        <v>-8.2012551805081459E-3</v>
      </c>
      <c r="J1318" s="113">
        <f>+LN(Prices!J1315/Prices!J1314)</f>
        <v>-3.3726844786391187E-3</v>
      </c>
      <c r="K1318" s="114">
        <f>+LN(Prices!K1315/Prices!K1314)</f>
        <v>-5.923394040459655E-3</v>
      </c>
      <c r="L1318" s="118">
        <f>+LN(Prices!L1315/Prices!L1314)</f>
        <v>-2.2810512675578137E-3</v>
      </c>
      <c r="M1318" s="118">
        <f t="array" ref="M1318">+MMULT(B1318:K1318,w)</f>
        <v>7.5030077451508637E-3</v>
      </c>
      <c r="P1318">
        <v>20090319</v>
      </c>
      <c r="Q1318" s="113">
        <v>-1.03E-2</v>
      </c>
      <c r="R1318" s="113">
        <v>5.6000000000000008E-3</v>
      </c>
      <c r="S1318" s="113">
        <v>-1.67E-2</v>
      </c>
    </row>
    <row r="1319" spans="1:19" x14ac:dyDescent="0.35">
      <c r="A1319" s="110">
        <v>39892</v>
      </c>
      <c r="B1319" s="112">
        <f>+LN(Prices!B1316/Prices!B1315)</f>
        <v>-4.6826185554886008E-3</v>
      </c>
      <c r="C1319" s="113">
        <f>+LN(Prices!C1316/Prices!C1315)</f>
        <v>-2.8975009257406449E-4</v>
      </c>
      <c r="D1319" s="113">
        <f>+LN(Prices!D1316/Prices!D1315)</f>
        <v>-1.0241494052197018E-2</v>
      </c>
      <c r="E1319" s="113">
        <f>+LN(Prices!E1316/Prices!E1315)</f>
        <v>-1.5666563984977736E-2</v>
      </c>
      <c r="F1319" s="113">
        <f>+LN(Prices!F1316/Prices!F1315)</f>
        <v>-1.9910925197615316E-2</v>
      </c>
      <c r="G1319" s="113">
        <f>+LN(Prices!G1316/Prices!G1315)</f>
        <v>3.3670065479042485E-3</v>
      </c>
      <c r="H1319" s="113">
        <f>+LN(Prices!H1316/Prices!H1315)</f>
        <v>-1.9991438901431039E-3</v>
      </c>
      <c r="I1319" s="113">
        <f>+LN(Prices!I1316/Prices!I1315)</f>
        <v>-1.5528358432052167E-2</v>
      </c>
      <c r="J1319" s="113">
        <f>+LN(Prices!J1316/Prices!J1315)</f>
        <v>-0.10311079592381091</v>
      </c>
      <c r="K1319" s="114">
        <f>+LN(Prices!K1316/Prices!K1315)</f>
        <v>-3.3554143462193722E-2</v>
      </c>
      <c r="L1319" s="118">
        <f>+LN(Prices!L1316/Prices!L1315)</f>
        <v>-1.4243003354232682E-2</v>
      </c>
      <c r="M1319" s="118">
        <f t="array" ref="M1319">+MMULT(B1319:K1319,w)</f>
        <v>-2.0161678704314838E-2</v>
      </c>
      <c r="P1319">
        <v>20090320</v>
      </c>
      <c r="Q1319" s="113">
        <v>-1.95E-2</v>
      </c>
      <c r="R1319" s="113">
        <v>-4.4000000000000003E-3</v>
      </c>
      <c r="S1319" s="113">
        <v>-6.5000000000000006E-3</v>
      </c>
    </row>
    <row r="1320" spans="1:19" x14ac:dyDescent="0.35">
      <c r="A1320" s="110">
        <v>39895</v>
      </c>
      <c r="B1320" s="112">
        <f>+LN(Prices!B1317/Prices!B1316)</f>
        <v>7.1801930294829605E-2</v>
      </c>
      <c r="C1320" s="113">
        <f>+LN(Prices!C1317/Prices!C1316)</f>
        <v>5.8031031621771291E-2</v>
      </c>
      <c r="D1320" s="113">
        <f>+LN(Prices!D1317/Prices!D1316)</f>
        <v>3.5395533168582613E-2</v>
      </c>
      <c r="E1320" s="113">
        <f>+LN(Prices!E1317/Prices!E1316)</f>
        <v>6.5082866517922652E-2</v>
      </c>
      <c r="F1320" s="113">
        <f>+LN(Prices!F1317/Prices!F1316)</f>
        <v>6.5088050554988716E-2</v>
      </c>
      <c r="G1320" s="113">
        <f>+LN(Prices!G1317/Prices!G1316)</f>
        <v>4.1158072493507551E-2</v>
      </c>
      <c r="H1320" s="113">
        <f>+LN(Prices!H1317/Prices!H1316)</f>
        <v>7.7268047770941595E-2</v>
      </c>
      <c r="I1320" s="113">
        <f>+LN(Prices!I1317/Prices!I1316)</f>
        <v>4.6396073045265759E-2</v>
      </c>
      <c r="J1320" s="113">
        <f>+LN(Prices!J1317/Prices!J1316)</f>
        <v>0.12317835897462019</v>
      </c>
      <c r="K1320" s="114">
        <f>+LN(Prices!K1317/Prices!K1316)</f>
        <v>5.768464309070432E-2</v>
      </c>
      <c r="L1320" s="118">
        <f>+LN(Prices!L1317/Prices!L1316)</f>
        <v>5.9380169014195884E-2</v>
      </c>
      <c r="M1320" s="118">
        <f t="array" ref="M1320">+MMULT(B1320:K1320,w)</f>
        <v>6.4108460753313432E-2</v>
      </c>
      <c r="P1320">
        <v>20090323</v>
      </c>
      <c r="Q1320" s="113">
        <v>6.8900000000000003E-2</v>
      </c>
      <c r="R1320" s="113">
        <v>-2.8999999999999998E-3</v>
      </c>
      <c r="S1320" s="113">
        <v>3.4599999999999999E-2</v>
      </c>
    </row>
    <row r="1321" spans="1:19" x14ac:dyDescent="0.35">
      <c r="A1321" s="110">
        <v>39896</v>
      </c>
      <c r="B1321" s="112">
        <f>+LN(Prices!B1318/Prices!B1317)</f>
        <v>-2.205838619945711E-2</v>
      </c>
      <c r="C1321" s="113">
        <f>+LN(Prices!C1318/Prices!C1317)</f>
        <v>-1.0825629215269826E-2</v>
      </c>
      <c r="D1321" s="113">
        <f>+LN(Prices!D1318/Prices!D1317)</f>
        <v>-3.4660509247214207E-2</v>
      </c>
      <c r="E1321" s="113">
        <f>+LN(Prices!E1318/Prices!E1317)</f>
        <v>-1.8800812686658647E-2</v>
      </c>
      <c r="F1321" s="113">
        <f>+LN(Prices!F1318/Prices!F1317)</f>
        <v>-1.7826689251499564E-2</v>
      </c>
      <c r="G1321" s="113">
        <f>+LN(Prices!G1318/Prices!G1317)</f>
        <v>4.6072334378672832E-4</v>
      </c>
      <c r="H1321" s="113">
        <f>+LN(Prices!H1318/Prices!H1317)</f>
        <v>-3.7338389514723194E-2</v>
      </c>
      <c r="I1321" s="113">
        <f>+LN(Prices!I1318/Prices!I1317)</f>
        <v>-2.0560039580767561E-2</v>
      </c>
      <c r="J1321" s="113">
        <f>+LN(Prices!J1318/Prices!J1317)</f>
        <v>3.8965968533383709E-2</v>
      </c>
      <c r="K1321" s="114">
        <f>+LN(Prices!K1318/Prices!K1317)</f>
        <v>-3.4081466730558972E-2</v>
      </c>
      <c r="L1321" s="118">
        <f>+LN(Prices!L1318/Prices!L1317)</f>
        <v>-2.0424501667111961E-2</v>
      </c>
      <c r="M1321" s="118">
        <f t="array" ref="M1321">+MMULT(B1321:K1321,w)</f>
        <v>-1.5672523054897865E-2</v>
      </c>
      <c r="P1321">
        <v>20090324</v>
      </c>
      <c r="Q1321" s="113">
        <v>-1.9299999999999998E-2</v>
      </c>
      <c r="R1321" s="113">
        <v>-1.32E-2</v>
      </c>
      <c r="S1321" s="113">
        <v>-1.2E-2</v>
      </c>
    </row>
    <row r="1322" spans="1:19" x14ac:dyDescent="0.35">
      <c r="A1322" s="110">
        <v>39897</v>
      </c>
      <c r="B1322" s="112">
        <f>+LN(Prices!B1319/Prices!B1318)</f>
        <v>-2.7926328723337306E-3</v>
      </c>
      <c r="C1322" s="113">
        <f>+LN(Prices!C1319/Prices!C1318)</f>
        <v>-1.0366669094837299E-4</v>
      </c>
      <c r="D1322" s="113">
        <f>+LN(Prices!D1319/Prices!D1318)</f>
        <v>-4.418269337664666E-3</v>
      </c>
      <c r="E1322" s="113">
        <f>+LN(Prices!E1319/Prices!E1318)</f>
        <v>9.9984139757827821E-3</v>
      </c>
      <c r="F1322" s="113">
        <f>+LN(Prices!F1319/Prices!F1318)</f>
        <v>-6.6173465044850237E-3</v>
      </c>
      <c r="G1322" s="113">
        <f>+LN(Prices!G1319/Prices!G1318)</f>
        <v>-4.3781998219119135E-2</v>
      </c>
      <c r="H1322" s="113">
        <f>+LN(Prices!H1319/Prices!H1318)</f>
        <v>-5.6470090149489324E-3</v>
      </c>
      <c r="I1322" s="113">
        <f>+LN(Prices!I1319/Prices!I1318)</f>
        <v>1.2283187740049788E-2</v>
      </c>
      <c r="J1322" s="113">
        <f>+LN(Prices!J1319/Prices!J1318)</f>
        <v>9.5087879690271358E-3</v>
      </c>
      <c r="K1322" s="114">
        <f>+LN(Prices!K1319/Prices!K1318)</f>
        <v>-4.0082794745092314E-3</v>
      </c>
      <c r="L1322" s="118">
        <f>+LN(Prices!L1319/Prices!L1318)</f>
        <v>1.8777828261486653E-3</v>
      </c>
      <c r="M1322" s="118">
        <f t="array" ref="M1322">+MMULT(B1322:K1322,w)</f>
        <v>-3.5578812429149383E-3</v>
      </c>
      <c r="P1322">
        <v>20090325</v>
      </c>
      <c r="Q1322" s="113">
        <v>9.3999999999999986E-3</v>
      </c>
      <c r="R1322" s="113">
        <v>1.24E-2</v>
      </c>
      <c r="S1322" s="113">
        <v>6.3E-3</v>
      </c>
    </row>
    <row r="1323" spans="1:19" x14ac:dyDescent="0.35">
      <c r="A1323" s="110">
        <v>39898</v>
      </c>
      <c r="B1323" s="112">
        <f>+LN(Prices!B1320/Prices!B1319)</f>
        <v>5.1764534952334955E-2</v>
      </c>
      <c r="C1323" s="113">
        <f>+LN(Prices!C1320/Prices!C1319)</f>
        <v>3.1250948547993707E-2</v>
      </c>
      <c r="D1323" s="113">
        <f>+LN(Prices!D1320/Prices!D1319)</f>
        <v>-1.4870162479451506E-2</v>
      </c>
      <c r="E1323" s="113">
        <f>+LN(Prices!E1320/Prices!E1319)</f>
        <v>3.2093590517335131E-2</v>
      </c>
      <c r="F1323" s="113">
        <f>+LN(Prices!F1320/Prices!F1319)</f>
        <v>4.3688119533806427E-2</v>
      </c>
      <c r="G1323" s="113">
        <f>+LN(Prices!G1320/Prices!G1319)</f>
        <v>4.561285065837745E-3</v>
      </c>
      <c r="H1323" s="113">
        <f>+LN(Prices!H1320/Prices!H1319)</f>
        <v>1.766080538723715E-2</v>
      </c>
      <c r="I1323" s="113">
        <f>+LN(Prices!I1320/Prices!I1319)</f>
        <v>2.6653726114768312E-2</v>
      </c>
      <c r="J1323" s="113">
        <f>+LN(Prices!J1320/Prices!J1319)</f>
        <v>0.11602895697474995</v>
      </c>
      <c r="K1323" s="114">
        <f>+LN(Prices!K1320/Prices!K1319)</f>
        <v>5.7236371562708631E-2</v>
      </c>
      <c r="L1323" s="118">
        <f>+LN(Prices!L1320/Prices!L1319)</f>
        <v>3.5460990432269288E-2</v>
      </c>
      <c r="M1323" s="118">
        <f t="array" ref="M1323">+MMULT(B1323:K1323,w)</f>
        <v>3.6606817617732053E-2</v>
      </c>
      <c r="P1323">
        <v>20090326</v>
      </c>
      <c r="Q1323" s="113">
        <v>2.6800000000000001E-2</v>
      </c>
      <c r="R1323" s="113">
        <v>1.89E-2</v>
      </c>
      <c r="S1323" s="113">
        <v>1.9E-3</v>
      </c>
    </row>
    <row r="1324" spans="1:19" x14ac:dyDescent="0.35">
      <c r="A1324" s="110">
        <v>39899</v>
      </c>
      <c r="B1324" s="112">
        <f>+LN(Prices!B1321/Prices!B1320)</f>
        <v>-3.788506606541879E-2</v>
      </c>
      <c r="C1324" s="113">
        <f>+LN(Prices!C1321/Prices!C1320)</f>
        <v>-2.7876937626310935E-2</v>
      </c>
      <c r="D1324" s="113">
        <f>+LN(Prices!D1321/Prices!D1320)</f>
        <v>-1.2815855771897318E-2</v>
      </c>
      <c r="E1324" s="113">
        <f>+LN(Prices!E1321/Prices!E1320)</f>
        <v>-3.6526944254311168E-2</v>
      </c>
      <c r="F1324" s="113">
        <f>+LN(Prices!F1321/Prices!F1320)</f>
        <v>-2.1013812838268038E-2</v>
      </c>
      <c r="G1324" s="113">
        <f>+LN(Prices!G1321/Prices!G1320)</f>
        <v>-5.0852168880192401E-2</v>
      </c>
      <c r="H1324" s="113">
        <f>+LN(Prices!H1321/Prices!H1320)</f>
        <v>-4.3970747249238495E-2</v>
      </c>
      <c r="I1324" s="113">
        <f>+LN(Prices!I1321/Prices!I1320)</f>
        <v>-1.5290985085753061E-2</v>
      </c>
      <c r="J1324" s="113">
        <f>+LN(Prices!J1321/Prices!J1320)</f>
        <v>-5.4847800499668697E-2</v>
      </c>
      <c r="K1324" s="114">
        <f>+LN(Prices!K1321/Prices!K1320)</f>
        <v>-2.5611174752861211E-2</v>
      </c>
      <c r="L1324" s="118">
        <f>+LN(Prices!L1321/Prices!L1320)</f>
        <v>-2.3556327165534699E-2</v>
      </c>
      <c r="M1324" s="118">
        <f t="array" ref="M1324">+MMULT(B1324:K1324,w)</f>
        <v>-3.2669149302392009E-2</v>
      </c>
      <c r="P1324">
        <v>20090327</v>
      </c>
      <c r="Q1324" s="113">
        <v>-2.06E-2</v>
      </c>
      <c r="R1324" s="113">
        <v>-1.26E-2</v>
      </c>
      <c r="S1324" s="113">
        <v>2.8000000000000004E-3</v>
      </c>
    </row>
    <row r="1325" spans="1:19" x14ac:dyDescent="0.35">
      <c r="A1325" s="110">
        <v>39902</v>
      </c>
      <c r="B1325" s="112">
        <f>+LN(Prices!B1322/Prices!B1321)</f>
        <v>-3.6505812095022711E-2</v>
      </c>
      <c r="C1325" s="113">
        <f>+LN(Prices!C1322/Prices!C1321)</f>
        <v>-2.2331031797240303E-2</v>
      </c>
      <c r="D1325" s="113">
        <f>+LN(Prices!D1322/Prices!D1321)</f>
        <v>-3.7098535609815644E-2</v>
      </c>
      <c r="E1325" s="113">
        <f>+LN(Prices!E1322/Prices!E1321)</f>
        <v>-1.9626671157622379E-2</v>
      </c>
      <c r="F1325" s="113">
        <f>+LN(Prices!F1322/Prices!F1321)</f>
        <v>-3.8490998659488261E-2</v>
      </c>
      <c r="G1325" s="113">
        <f>+LN(Prices!G1322/Prices!G1321)</f>
        <v>5.753636660035337E-2</v>
      </c>
      <c r="H1325" s="113">
        <f>+LN(Prices!H1322/Prices!H1321)</f>
        <v>1.2961579038574126E-2</v>
      </c>
      <c r="I1325" s="113">
        <f>+LN(Prices!I1322/Prices!I1321)</f>
        <v>-2.786321484510753E-2</v>
      </c>
      <c r="J1325" s="113">
        <f>+LN(Prices!J1322/Prices!J1321)</f>
        <v>-5.4891827567517225E-2</v>
      </c>
      <c r="K1325" s="114">
        <f>+LN(Prices!K1322/Prices!K1321)</f>
        <v>-4.6453042080491953E-2</v>
      </c>
      <c r="L1325" s="118">
        <f>+LN(Prices!L1322/Prices!L1321)</f>
        <v>-2.4804287503417691E-2</v>
      </c>
      <c r="M1325" s="118">
        <f t="array" ref="M1325">+MMULT(B1325:K1325,w)</f>
        <v>-2.1276318817337853E-2</v>
      </c>
      <c r="P1325">
        <v>20090330</v>
      </c>
      <c r="Q1325" s="113">
        <v>-3.4700000000000002E-2</v>
      </c>
      <c r="R1325" s="113">
        <v>1.3899999999999999E-2</v>
      </c>
      <c r="S1325" s="113">
        <v>-3.4000000000000002E-2</v>
      </c>
    </row>
    <row r="1326" spans="1:19" x14ac:dyDescent="0.35">
      <c r="A1326" s="110">
        <v>39903</v>
      </c>
      <c r="B1326" s="112">
        <f>+LN(Prices!B1323/Prices!B1322)</f>
        <v>4.9662318351291174E-2</v>
      </c>
      <c r="C1326" s="113">
        <f>+LN(Prices!C1323/Prices!C1322)</f>
        <v>6.0113384858872512E-3</v>
      </c>
      <c r="D1326" s="113">
        <f>+LN(Prices!D1323/Prices!D1322)</f>
        <v>8.6241224440974044E-3</v>
      </c>
      <c r="E1326" s="113">
        <f>+LN(Prices!E1323/Prices!E1322)</f>
        <v>2.2952069076160365E-2</v>
      </c>
      <c r="F1326" s="113">
        <f>+LN(Prices!F1323/Prices!F1322)</f>
        <v>2.7812878773768829E-2</v>
      </c>
      <c r="G1326" s="113">
        <f>+LN(Prices!G1323/Prices!G1322)</f>
        <v>2.0954268745472432E-2</v>
      </c>
      <c r="H1326" s="113">
        <f>+LN(Prices!H1323/Prices!H1322)</f>
        <v>2.7610809743991407E-2</v>
      </c>
      <c r="I1326" s="113">
        <f>+LN(Prices!I1323/Prices!I1322)</f>
        <v>2.7094049295210875E-2</v>
      </c>
      <c r="J1326" s="113">
        <f>+LN(Prices!J1323/Prices!J1322)</f>
        <v>-4.4879326177432954E-2</v>
      </c>
      <c r="K1326" s="114">
        <f>+LN(Prices!K1323/Prices!K1322)</f>
        <v>2.0834255673601854E-2</v>
      </c>
      <c r="L1326" s="118">
        <f>+LN(Prices!L1323/Prices!L1322)</f>
        <v>1.3182604587607305E-2</v>
      </c>
      <c r="M1326" s="118">
        <f t="array" ref="M1326">+MMULT(B1326:K1326,w)</f>
        <v>1.6667678441204863E-2</v>
      </c>
      <c r="P1326">
        <v>20090331</v>
      </c>
      <c r="Q1326" s="113">
        <v>1.29E-2</v>
      </c>
      <c r="R1326" s="113">
        <v>-3.0999999999999999E-3</v>
      </c>
      <c r="S1326" s="113">
        <v>1.0800000000000001E-2</v>
      </c>
    </row>
    <row r="1327" spans="1:19" x14ac:dyDescent="0.35">
      <c r="A1327" s="110">
        <v>39904</v>
      </c>
      <c r="B1327" s="112">
        <f>+LN(Prices!B1324/Prices!B1323)</f>
        <v>4.9899052477131126E-2</v>
      </c>
      <c r="C1327" s="113">
        <f>+LN(Prices!C1324/Prices!C1323)</f>
        <v>3.3393578635885206E-2</v>
      </c>
      <c r="D1327" s="113">
        <f>+LN(Prices!D1324/Prices!D1323)</f>
        <v>-4.6948443042077294E-3</v>
      </c>
      <c r="E1327" s="113">
        <f>+LN(Prices!E1324/Prices!E1323)</f>
        <v>2.7830955028757015E-2</v>
      </c>
      <c r="F1327" s="113">
        <f>+LN(Prices!F1324/Prices!F1323)</f>
        <v>4.0320581639124518E-2</v>
      </c>
      <c r="G1327" s="113">
        <f>+LN(Prices!G1324/Prices!G1323)</f>
        <v>-1.1656371526120534E-3</v>
      </c>
      <c r="H1327" s="113">
        <f>+LN(Prices!H1324/Prices!H1323)</f>
        <v>8.1665990655596524E-4</v>
      </c>
      <c r="I1327" s="113">
        <f>+LN(Prices!I1324/Prices!I1323)</f>
        <v>1.9594931016624753E-2</v>
      </c>
      <c r="J1327" s="113">
        <f>+LN(Prices!J1324/Prices!J1323)</f>
        <v>-9.8847592325419734E-3</v>
      </c>
      <c r="K1327" s="114">
        <f>+LN(Prices!K1324/Prices!K1323)</f>
        <v>0</v>
      </c>
      <c r="L1327" s="118">
        <f>+LN(Prices!L1324/Prices!L1323)</f>
        <v>1.2452360524898436E-2</v>
      </c>
      <c r="M1327" s="118">
        <f t="array" ref="M1327">+MMULT(B1327:K1327,w)</f>
        <v>1.5611051801471688E-2</v>
      </c>
      <c r="P1327">
        <v>20090401</v>
      </c>
      <c r="Q1327" s="113">
        <v>1.6500000000000001E-2</v>
      </c>
      <c r="R1327" s="113">
        <v>-4.3E-3</v>
      </c>
      <c r="S1327" s="113">
        <v>1.37E-2</v>
      </c>
    </row>
    <row r="1328" spans="1:19" x14ac:dyDescent="0.35">
      <c r="A1328" s="110">
        <v>39905</v>
      </c>
      <c r="B1328" s="112">
        <f>+LN(Prices!B1325/Prices!B1324)</f>
        <v>-1.0327341806685968E-3</v>
      </c>
      <c r="C1328" s="113">
        <f>+LN(Prices!C1325/Prices!C1324)</f>
        <v>3.6318790857292553E-2</v>
      </c>
      <c r="D1328" s="113">
        <f>+LN(Prices!D1325/Prices!D1324)</f>
        <v>1.5564516541111548E-2</v>
      </c>
      <c r="E1328" s="113">
        <f>+LN(Prices!E1325/Prices!E1324)</f>
        <v>1.2837928442743144E-2</v>
      </c>
      <c r="F1328" s="113">
        <f>+LN(Prices!F1325/Prices!F1324)</f>
        <v>3.8208112064758645E-2</v>
      </c>
      <c r="G1328" s="113">
        <f>+LN(Prices!G1325/Prices!G1324)</f>
        <v>6.0465300498662305E-3</v>
      </c>
      <c r="H1328" s="113">
        <f>+LN(Prices!H1325/Prices!H1324)</f>
        <v>3.7911641098292634E-2</v>
      </c>
      <c r="I1328" s="113">
        <f>+LN(Prices!I1325/Prices!I1324)</f>
        <v>4.0256269420587007E-2</v>
      </c>
      <c r="J1328" s="113">
        <f>+LN(Prices!J1325/Prices!J1324)</f>
        <v>4.531519621204249E-2</v>
      </c>
      <c r="K1328" s="114">
        <f>+LN(Prices!K1325/Prices!K1324)</f>
        <v>4.361524546664252E-2</v>
      </c>
      <c r="L1328" s="118">
        <f>+LN(Prices!L1325/Prices!L1324)</f>
        <v>3.282047048930866E-2</v>
      </c>
      <c r="M1328" s="118">
        <f t="array" ref="M1328">+MMULT(B1328:K1328,w)</f>
        <v>2.7504149597266818E-2</v>
      </c>
      <c r="P1328">
        <v>20090402</v>
      </c>
      <c r="Q1328" s="113">
        <v>3.0699999999999998E-2</v>
      </c>
      <c r="R1328" s="113">
        <v>1.6899999999999998E-2</v>
      </c>
      <c r="S1328" s="113">
        <v>8.8999999999999999E-3</v>
      </c>
    </row>
    <row r="1329" spans="1:19" x14ac:dyDescent="0.35">
      <c r="A1329" s="110">
        <v>39906</v>
      </c>
      <c r="B1329" s="112">
        <f>+LN(Prices!B1326/Prices!B1325)</f>
        <v>-2.8393084057450245E-2</v>
      </c>
      <c r="C1329" s="113">
        <f>+LN(Prices!C1326/Prices!C1325)</f>
        <v>2.8688975377629808E-2</v>
      </c>
      <c r="D1329" s="113">
        <f>+LN(Prices!D1326/Prices!D1325)</f>
        <v>2.9671252341930975E-2</v>
      </c>
      <c r="E1329" s="113">
        <f>+LN(Prices!E1326/Prices!E1325)</f>
        <v>2.4667198077617414E-2</v>
      </c>
      <c r="F1329" s="113">
        <f>+LN(Prices!F1326/Prices!F1325)</f>
        <v>1.0987685239712891E-3</v>
      </c>
      <c r="G1329" s="113">
        <f>+LN(Prices!G1326/Prices!G1325)</f>
        <v>-1.3921115937325953E-3</v>
      </c>
      <c r="H1329" s="113">
        <f>+LN(Prices!H1326/Prices!H1325)</f>
        <v>2.3688894915155287E-2</v>
      </c>
      <c r="I1329" s="113">
        <f>+LN(Prices!I1326/Prices!I1325)</f>
        <v>-2.9085922648622465E-3</v>
      </c>
      <c r="J1329" s="113">
        <f>+LN(Prices!J1326/Prices!J1325)</f>
        <v>8.1988233579027819E-2</v>
      </c>
      <c r="K1329" s="114">
        <f>+LN(Prices!K1326/Prices!K1325)</f>
        <v>1.5799079193280063E-2</v>
      </c>
      <c r="L1329" s="118">
        <f>+LN(Prices!L1326/Prices!L1325)</f>
        <v>1.6748397593666975E-2</v>
      </c>
      <c r="M1329" s="118">
        <f t="array" ref="M1329">+MMULT(B1329:K1329,w)</f>
        <v>1.7290861409256758E-2</v>
      </c>
      <c r="P1329">
        <v>20090403</v>
      </c>
      <c r="Q1329" s="113">
        <v>1.0200000000000001E-2</v>
      </c>
      <c r="R1329" s="113">
        <v>-1.1000000000000001E-3</v>
      </c>
      <c r="S1329" s="113">
        <v>8.3000000000000001E-3</v>
      </c>
    </row>
    <row r="1330" spans="1:19" x14ac:dyDescent="0.35">
      <c r="A1330" s="110">
        <v>39909</v>
      </c>
      <c r="B1330" s="112">
        <f>+LN(Prices!B1327/Prices!B1326)</f>
        <v>5.3444236512746048E-4</v>
      </c>
      <c r="C1330" s="113">
        <f>+LN(Prices!C1327/Prices!C1326)</f>
        <v>2.098453302493529E-2</v>
      </c>
      <c r="D1330" s="113">
        <f>+LN(Prices!D1327/Prices!D1326)</f>
        <v>-8.2800623606132523E-3</v>
      </c>
      <c r="E1330" s="113">
        <f>+LN(Prices!E1327/Prices!E1326)</f>
        <v>-6.7838512272420971E-3</v>
      </c>
      <c r="F1330" s="113">
        <f>+LN(Prices!F1327/Prices!F1326)</f>
        <v>-3.5304683122598768E-2</v>
      </c>
      <c r="G1330" s="113">
        <f>+LN(Prices!G1327/Prices!G1326)</f>
        <v>3.2662490106175217E-2</v>
      </c>
      <c r="H1330" s="113">
        <f>+LN(Prices!H1327/Prices!H1326)</f>
        <v>-2.3053288898324683E-3</v>
      </c>
      <c r="I1330" s="113">
        <f>+LN(Prices!I1327/Prices!I1326)</f>
        <v>-1.2950709449079502E-2</v>
      </c>
      <c r="J1330" s="113">
        <f>+LN(Prices!J1327/Prices!J1326)</f>
        <v>2.8737609767356946E-2</v>
      </c>
      <c r="K1330" s="114">
        <f>+LN(Prices!K1327/Prices!K1326)</f>
        <v>-5.658955963132783E-3</v>
      </c>
      <c r="L1330" s="118">
        <f>+LN(Prices!L1327/Prices!L1326)</f>
        <v>-2.3276521771000481E-3</v>
      </c>
      <c r="M1330" s="118">
        <f t="array" ref="M1330">+MMULT(B1330:K1330,w)</f>
        <v>1.1635484251096041E-3</v>
      </c>
      <c r="P1330">
        <v>20090406</v>
      </c>
      <c r="Q1330" s="113">
        <v>-9.1999999999999998E-3</v>
      </c>
      <c r="R1330" s="113">
        <v>-6.0000000000000001E-3</v>
      </c>
      <c r="S1330" s="113">
        <v>-6.1999999999999998E-3</v>
      </c>
    </row>
    <row r="1331" spans="1:19" x14ac:dyDescent="0.35">
      <c r="A1331" s="110">
        <v>39910</v>
      </c>
      <c r="B1331" s="112">
        <f>+LN(Prices!B1328/Prices!B1327)</f>
        <v>0</v>
      </c>
      <c r="C1331" s="113">
        <f>+LN(Prices!C1328/Prices!C1327)</f>
        <v>-2.9555695440601677E-2</v>
      </c>
      <c r="D1331" s="113">
        <f>+LN(Prices!D1328/Prices!D1327)</f>
        <v>-3.2260862218221435E-2</v>
      </c>
      <c r="E1331" s="113">
        <f>+LN(Prices!E1328/Prices!E1327)</f>
        <v>-3.0278767286714824E-2</v>
      </c>
      <c r="F1331" s="113">
        <f>+LN(Prices!F1328/Prices!F1327)</f>
        <v>-3.9564310824298787E-2</v>
      </c>
      <c r="G1331" s="113">
        <f>+LN(Prices!G1328/Prices!G1327)</f>
        <v>-1.8141087070650038E-2</v>
      </c>
      <c r="H1331" s="113">
        <f>+LN(Prices!H1328/Prices!H1327)</f>
        <v>-3.2315515527072368E-2</v>
      </c>
      <c r="I1331" s="113">
        <f>+LN(Prices!I1328/Prices!I1327)</f>
        <v>-3.2493704327956431E-2</v>
      </c>
      <c r="J1331" s="113">
        <f>+LN(Prices!J1328/Prices!J1327)</f>
        <v>-2.5826399559898537E-2</v>
      </c>
      <c r="K1331" s="114">
        <f>+LN(Prices!K1328/Prices!K1327)</f>
        <v>-2.6192825701250543E-2</v>
      </c>
      <c r="L1331" s="118">
        <f>+LN(Prices!L1328/Prices!L1327)</f>
        <v>-2.9115217751870062E-2</v>
      </c>
      <c r="M1331" s="118">
        <f t="array" ref="M1331">+MMULT(B1331:K1331,w)</f>
        <v>-2.6662916795666469E-2</v>
      </c>
      <c r="P1331">
        <v>20090407</v>
      </c>
      <c r="Q1331" s="113">
        <v>-2.4199999999999999E-2</v>
      </c>
      <c r="R1331" s="113">
        <v>-6.9999999999999993E-3</v>
      </c>
      <c r="S1331" s="113">
        <v>-2.2000000000000001E-3</v>
      </c>
    </row>
    <row r="1332" spans="1:19" x14ac:dyDescent="0.35">
      <c r="A1332" s="110">
        <v>39911</v>
      </c>
      <c r="B1332" s="112">
        <f>+LN(Prices!B1329/Prices!B1328)</f>
        <v>2.2660900703356416E-2</v>
      </c>
      <c r="C1332" s="113">
        <f>+LN(Prices!C1329/Prices!C1328)</f>
        <v>1.1409859282579883E-2</v>
      </c>
      <c r="D1332" s="113">
        <f>+LN(Prices!D1329/Prices!D1328)</f>
        <v>8.5503824458129235E-3</v>
      </c>
      <c r="E1332" s="113">
        <f>+LN(Prices!E1329/Prices!E1328)</f>
        <v>1.6151933667147851E-3</v>
      </c>
      <c r="F1332" s="113">
        <f>+LN(Prices!F1329/Prices!F1328)</f>
        <v>1.6478556212722473E-2</v>
      </c>
      <c r="G1332" s="113">
        <f>+LN(Prices!G1329/Prices!G1328)</f>
        <v>1.3185005738891599E-2</v>
      </c>
      <c r="H1332" s="113">
        <f>+LN(Prices!H1329/Prices!H1328)</f>
        <v>1.9280550040265892E-2</v>
      </c>
      <c r="I1332" s="113">
        <f>+LN(Prices!I1329/Prices!I1328)</f>
        <v>2.1614253753899262E-2</v>
      </c>
      <c r="J1332" s="113">
        <f>+LN(Prices!J1329/Prices!J1328)</f>
        <v>6.7441280795532688E-2</v>
      </c>
      <c r="K1332" s="114">
        <f>+LN(Prices!K1329/Prices!K1328)</f>
        <v>-1.1719619547940168E-2</v>
      </c>
      <c r="L1332" s="118">
        <f>+LN(Prices!L1329/Prices!L1328)</f>
        <v>1.9665485057323764E-2</v>
      </c>
      <c r="M1332" s="118">
        <f t="array" ref="M1332">+MMULT(B1332:K1332,w)</f>
        <v>1.7051636279183574E-2</v>
      </c>
      <c r="P1332">
        <v>20090408</v>
      </c>
      <c r="Q1332" s="113">
        <v>1.2800000000000001E-2</v>
      </c>
      <c r="R1332" s="113">
        <v>1.1000000000000001E-2</v>
      </c>
      <c r="S1332" s="113">
        <v>1.5E-3</v>
      </c>
    </row>
    <row r="1333" spans="1:19" x14ac:dyDescent="0.35">
      <c r="A1333" s="110">
        <v>39912</v>
      </c>
      <c r="B1333" s="112">
        <f>+LN(Prices!B1330/Prices!B1329)</f>
        <v>2.4704034332184488E-2</v>
      </c>
      <c r="C1333" s="113">
        <f>+LN(Prices!C1330/Prices!C1329)</f>
        <v>2.7558514343452929E-2</v>
      </c>
      <c r="D1333" s="113">
        <f>+LN(Prices!D1330/Prices!D1329)</f>
        <v>4.1688492067816871E-2</v>
      </c>
      <c r="E1333" s="113">
        <f>+LN(Prices!E1330/Prices!E1329)</f>
        <v>2.8663573919999952E-2</v>
      </c>
      <c r="F1333" s="113">
        <f>+LN(Prices!F1330/Prices!F1329)</f>
        <v>3.949597870078856E-2</v>
      </c>
      <c r="G1333" s="113">
        <f>+LN(Prices!G1330/Prices!G1329)</f>
        <v>5.8550097813835862E-2</v>
      </c>
      <c r="H1333" s="113">
        <f>+LN(Prices!H1330/Prices!H1329)</f>
        <v>3.5601846067437985E-2</v>
      </c>
      <c r="I1333" s="113">
        <f>+LN(Prices!I1330/Prices!I1329)</f>
        <v>3.4935878391538187E-2</v>
      </c>
      <c r="J1333" s="113">
        <f>+LN(Prices!J1330/Prices!J1329)</f>
        <v>1.8843087801479915E-2</v>
      </c>
      <c r="K1333" s="114">
        <f>+LN(Prices!K1330/Prices!K1329)</f>
        <v>4.5450625774145881E-2</v>
      </c>
      <c r="L1333" s="118">
        <f>+LN(Prices!L1330/Prices!L1329)</f>
        <v>2.9937526170322727E-2</v>
      </c>
      <c r="M1333" s="118">
        <f t="array" ref="M1333">+MMULT(B1333:K1333,w)</f>
        <v>3.5549212921268065E-2</v>
      </c>
      <c r="P1333">
        <v>20090409</v>
      </c>
      <c r="Q1333" s="113">
        <v>3.9100000000000003E-2</v>
      </c>
      <c r="R1333" s="113">
        <v>8.3999999999999995E-3</v>
      </c>
      <c r="S1333" s="113">
        <v>3.44E-2</v>
      </c>
    </row>
    <row r="1334" spans="1:19" x14ac:dyDescent="0.35">
      <c r="A1334" s="110">
        <v>39916</v>
      </c>
      <c r="B1334" s="112">
        <f>+LN(Prices!B1331/Prices!B1330)</f>
        <v>-4.0732297587417979E-3</v>
      </c>
      <c r="C1334" s="113">
        <f>+LN(Prices!C1331/Prices!C1330)</f>
        <v>5.4205000108116632E-3</v>
      </c>
      <c r="D1334" s="113">
        <f>+LN(Prices!D1331/Prices!D1330)</f>
        <v>6.8151141434530341E-2</v>
      </c>
      <c r="E1334" s="113">
        <f>+LN(Prices!E1331/Prices!E1330)</f>
        <v>-2.6172327938649058E-3</v>
      </c>
      <c r="F1334" s="113">
        <f>+LN(Prices!F1331/Prices!F1330)</f>
        <v>3.9153645030869967E-3</v>
      </c>
      <c r="G1334" s="113">
        <f>+LN(Prices!G1331/Prices!G1330)</f>
        <v>5.1271994906192039E-2</v>
      </c>
      <c r="H1334" s="113">
        <f>+LN(Prices!H1331/Prices!H1330)</f>
        <v>-1.0459423688337022E-2</v>
      </c>
      <c r="I1334" s="113">
        <f>+LN(Prices!I1331/Prices!I1330)</f>
        <v>-1.8659422615738493E-2</v>
      </c>
      <c r="J1334" s="113">
        <f>+LN(Prices!J1331/Prices!J1330)</f>
        <v>-3.8048067637529888E-2</v>
      </c>
      <c r="K1334" s="114">
        <f>+LN(Prices!K1331/Prices!K1330)</f>
        <v>0</v>
      </c>
      <c r="L1334" s="118">
        <f>+LN(Prices!L1331/Prices!L1330)</f>
        <v>-2.6971009457537188E-3</v>
      </c>
      <c r="M1334" s="118">
        <f t="array" ref="M1334">+MMULT(B1334:K1334,w)</f>
        <v>5.4901624360408942E-3</v>
      </c>
      <c r="P1334">
        <v>20090413</v>
      </c>
      <c r="Q1334" s="113">
        <v>2.5999999999999999E-3</v>
      </c>
      <c r="R1334" s="113">
        <v>-6.1999999999999998E-3</v>
      </c>
      <c r="S1334" s="113">
        <v>1.7399999999999999E-2</v>
      </c>
    </row>
    <row r="1335" spans="1:19" x14ac:dyDescent="0.35">
      <c r="A1335" s="110">
        <v>39917</v>
      </c>
      <c r="B1335" s="112">
        <f>+LN(Prices!B1332/Prices!B1331)</f>
        <v>-1.2326146859330329E-2</v>
      </c>
      <c r="C1335" s="113">
        <f>+LN(Prices!C1332/Prices!C1331)</f>
        <v>-1.6014461829213726E-2</v>
      </c>
      <c r="D1335" s="113">
        <f>+LN(Prices!D1332/Prices!D1331)</f>
        <v>-2.4571260730505317E-2</v>
      </c>
      <c r="E1335" s="113">
        <f>+LN(Prices!E1332/Prices!E1331)</f>
        <v>-1.0019573865685997E-2</v>
      </c>
      <c r="F1335" s="113">
        <f>+LN(Prices!F1332/Prices!F1331)</f>
        <v>2.2331065661305915E-3</v>
      </c>
      <c r="G1335" s="113">
        <f>+LN(Prices!G1332/Prices!G1331)</f>
        <v>-3.3329561063053778E-2</v>
      </c>
      <c r="H1335" s="113">
        <f>+LN(Prices!H1332/Prices!H1331)</f>
        <v>-2.2029579398610697E-2</v>
      </c>
      <c r="I1335" s="113">
        <f>+LN(Prices!I1332/Prices!I1331)</f>
        <v>-1.959424119775875E-3</v>
      </c>
      <c r="J1335" s="113">
        <f>+LN(Prices!J1332/Prices!J1331)</f>
        <v>5.5248759319698072E-3</v>
      </c>
      <c r="K1335" s="114">
        <f>+LN(Prices!K1332/Prices!K1331)</f>
        <v>1.8756996998402537E-3</v>
      </c>
      <c r="L1335" s="118">
        <f>+LN(Prices!L1332/Prices!L1331)</f>
        <v>-1.0801239280448419E-2</v>
      </c>
      <c r="M1335" s="118">
        <f t="array" ref="M1335">+MMULT(B1335:K1335,w)</f>
        <v>-1.1061632566823507E-2</v>
      </c>
      <c r="P1335">
        <v>20090414</v>
      </c>
      <c r="Q1335" s="113">
        <v>-2.0199999999999999E-2</v>
      </c>
      <c r="R1335" s="113">
        <v>-2.8999999999999998E-3</v>
      </c>
      <c r="S1335" s="113">
        <v>-2.41E-2</v>
      </c>
    </row>
    <row r="1336" spans="1:19" x14ac:dyDescent="0.35">
      <c r="A1336" s="110">
        <v>39918</v>
      </c>
      <c r="B1336" s="112">
        <f>+LN(Prices!B1333/Prices!B1332)</f>
        <v>-2.7244675212457894E-2</v>
      </c>
      <c r="C1336" s="113">
        <f>+LN(Prices!C1333/Prices!C1332)</f>
        <v>-5.67715446880253E-3</v>
      </c>
      <c r="D1336" s="113">
        <f>+LN(Prices!D1333/Prices!D1332)</f>
        <v>-3.5599895198536718E-3</v>
      </c>
      <c r="E1336" s="113">
        <f>+LN(Prices!E1333/Prices!E1332)</f>
        <v>-1.4945762556665543E-2</v>
      </c>
      <c r="F1336" s="113">
        <f>+LN(Prices!F1333/Prices!F1332)</f>
        <v>-2.0847467466132929E-2</v>
      </c>
      <c r="G1336" s="113">
        <f>+LN(Prices!G1333/Prices!G1332)</f>
        <v>-2.5639713668704715E-2</v>
      </c>
      <c r="H1336" s="113">
        <f>+LN(Prices!H1333/Prices!H1332)</f>
        <v>-3.3044538848380475E-2</v>
      </c>
      <c r="I1336" s="113">
        <f>+LN(Prices!I1333/Prices!I1332)</f>
        <v>2.4493536550979312E-3</v>
      </c>
      <c r="J1336" s="113">
        <f>+LN(Prices!J1333/Prices!J1332)</f>
        <v>-5.3761176891452399E-2</v>
      </c>
      <c r="K1336" s="114">
        <f>+LN(Prices!K1333/Prices!K1332)</f>
        <v>-2.4662885845009631E-2</v>
      </c>
      <c r="L1336" s="118">
        <f>+LN(Prices!L1333/Prices!L1332)</f>
        <v>-4.3959113088029829E-3</v>
      </c>
      <c r="M1336" s="118">
        <f t="array" ref="M1336">+MMULT(B1336:K1336,w)</f>
        <v>-2.0693401082236187E-2</v>
      </c>
      <c r="P1336">
        <v>20090415</v>
      </c>
      <c r="Q1336" s="113">
        <v>1.1200000000000002E-2</v>
      </c>
      <c r="R1336" s="113">
        <v>8.0000000000000004E-4</v>
      </c>
      <c r="S1336" s="113">
        <v>1.9900000000000001E-2</v>
      </c>
    </row>
    <row r="1337" spans="1:19" x14ac:dyDescent="0.35">
      <c r="A1337" s="110">
        <v>39919</v>
      </c>
      <c r="B1337" s="112">
        <f>+LN(Prices!B1334/Prices!B1333)</f>
        <v>4.8208148382036541E-2</v>
      </c>
      <c r="C1337" s="113">
        <f>+LN(Prices!C1334/Prices!C1333)</f>
        <v>3.1869712720427476E-2</v>
      </c>
      <c r="D1337" s="113">
        <f>+LN(Prices!D1334/Prices!D1333)</f>
        <v>2.8824491179335558E-2</v>
      </c>
      <c r="E1337" s="113">
        <f>+LN(Prices!E1334/Prices!E1333)</f>
        <v>3.1240707976513366E-2</v>
      </c>
      <c r="F1337" s="113">
        <f>+LN(Prices!F1334/Prices!F1333)</f>
        <v>2.9178997890751891E-2</v>
      </c>
      <c r="G1337" s="113">
        <f>+LN(Prices!G1334/Prices!G1333)</f>
        <v>3.54243238436961E-2</v>
      </c>
      <c r="H1337" s="113">
        <f>+LN(Prices!H1334/Prices!H1333)</f>
        <v>3.3432963790145091E-2</v>
      </c>
      <c r="I1337" s="113">
        <f>+LN(Prices!I1334/Prices!I1333)</f>
        <v>1.7928969001078883E-2</v>
      </c>
      <c r="J1337" s="113">
        <f>+LN(Prices!J1334/Prices!J1333)</f>
        <v>3.709412440624079E-2</v>
      </c>
      <c r="K1337" s="114">
        <f>+LN(Prices!K1334/Prices!K1333)</f>
        <v>1.7138884706784836E-2</v>
      </c>
      <c r="L1337" s="118">
        <f>+LN(Prices!L1334/Prices!L1333)</f>
        <v>2.7325271289801785E-2</v>
      </c>
      <c r="M1337" s="118">
        <f t="array" ref="M1337">+MMULT(B1337:K1337,w)</f>
        <v>3.1034132389701059E-2</v>
      </c>
      <c r="P1337">
        <v>20090416</v>
      </c>
      <c r="Q1337" s="113">
        <v>1.6899999999999998E-2</v>
      </c>
      <c r="R1337" s="113">
        <v>1.29E-2</v>
      </c>
      <c r="S1337" s="113">
        <v>8.9999999999999998E-4</v>
      </c>
    </row>
    <row r="1338" spans="1:19" x14ac:dyDescent="0.35">
      <c r="A1338" s="110">
        <v>39920</v>
      </c>
      <c r="B1338" s="112">
        <f>+LN(Prices!B1335/Prices!B1334)</f>
        <v>-2.8745939227491316E-2</v>
      </c>
      <c r="C1338" s="113">
        <f>+LN(Prices!C1335/Prices!C1334)</f>
        <v>1.6092778083251397E-2</v>
      </c>
      <c r="D1338" s="113">
        <f>+LN(Prices!D1335/Prices!D1334)</f>
        <v>-2.7758518865030179E-3</v>
      </c>
      <c r="E1338" s="113">
        <f>+LN(Prices!E1335/Prices!E1334)</f>
        <v>-6.2753715541619447E-3</v>
      </c>
      <c r="F1338" s="113">
        <f>+LN(Prices!F1335/Prices!F1334)</f>
        <v>-4.9881475681557708E-3</v>
      </c>
      <c r="G1338" s="113">
        <f>+LN(Prices!G1335/Prices!G1334)</f>
        <v>1.1534628401167249E-2</v>
      </c>
      <c r="H1338" s="113">
        <f>+LN(Prices!H1335/Prices!H1334)</f>
        <v>1.0302731183586105E-2</v>
      </c>
      <c r="I1338" s="113">
        <f>+LN(Prices!I1335/Prices!I1334)</f>
        <v>-1.5977019658956985E-2</v>
      </c>
      <c r="J1338" s="113">
        <f>+LN(Prices!J1335/Prices!J1334)</f>
        <v>-2.8050509276086096E-3</v>
      </c>
      <c r="K1338" s="114">
        <f>+LN(Prices!K1335/Prices!K1334)</f>
        <v>-1.8420193978606891E-2</v>
      </c>
      <c r="L1338" s="118">
        <f>+LN(Prices!L1335/Prices!L1334)</f>
        <v>6.9452143617048431E-4</v>
      </c>
      <c r="M1338" s="118">
        <f t="array" ref="M1338">+MMULT(B1338:K1338,w)</f>
        <v>-4.2057437133479784E-3</v>
      </c>
      <c r="P1338">
        <v>20090417</v>
      </c>
      <c r="Q1338" s="113">
        <v>5.5000000000000005E-3</v>
      </c>
      <c r="R1338" s="113">
        <v>8.5000000000000006E-3</v>
      </c>
      <c r="S1338" s="113">
        <v>2.8999999999999998E-3</v>
      </c>
    </row>
    <row r="1339" spans="1:19" x14ac:dyDescent="0.35">
      <c r="A1339" s="110">
        <v>39923</v>
      </c>
      <c r="B1339" s="112">
        <f>+LN(Prices!B1336/Prices!B1335)</f>
        <v>-3.1211301887612015E-2</v>
      </c>
      <c r="C1339" s="113">
        <f>+LN(Prices!C1336/Prices!C1335)</f>
        <v>-2.3941061334947913E-2</v>
      </c>
      <c r="D1339" s="113">
        <f>+LN(Prices!D1336/Prices!D1335)</f>
        <v>-5.2061666756632478E-2</v>
      </c>
      <c r="E1339" s="113">
        <f>+LN(Prices!E1336/Prices!E1335)</f>
        <v>-1.2670134127346406E-2</v>
      </c>
      <c r="F1339" s="113">
        <f>+LN(Prices!F1336/Prices!F1335)</f>
        <v>-3.8532924396160996E-2</v>
      </c>
      <c r="G1339" s="113">
        <f>+LN(Prices!G1336/Prices!G1335)</f>
        <v>1.5847548239388647E-2</v>
      </c>
      <c r="H1339" s="113">
        <f>+LN(Prices!H1336/Prices!H1335)</f>
        <v>-6.1688924586609118E-3</v>
      </c>
      <c r="I1339" s="113">
        <f>+LN(Prices!I1336/Prices!I1335)</f>
        <v>-3.3496045922550628E-2</v>
      </c>
      <c r="J1339" s="113">
        <f>+LN(Prices!J1336/Prices!J1335)</f>
        <v>-7.2812355474967561E-2</v>
      </c>
      <c r="K1339" s="114">
        <f>+LN(Prices!K1336/Prices!K1335)</f>
        <v>-3.9223184733201806E-2</v>
      </c>
      <c r="L1339" s="118">
        <f>+LN(Prices!L1336/Prices!L1335)</f>
        <v>-3.3457983044242981E-2</v>
      </c>
      <c r="M1339" s="118">
        <f t="array" ref="M1339">+MMULT(B1339:K1339,w)</f>
        <v>-2.9427001885269206E-2</v>
      </c>
      <c r="P1339">
        <v>20090420</v>
      </c>
      <c r="Q1339" s="113">
        <v>-4.3200000000000002E-2</v>
      </c>
      <c r="R1339" s="113">
        <v>-2.7000000000000001E-3</v>
      </c>
      <c r="S1339" s="113">
        <v>-3.5900000000000001E-2</v>
      </c>
    </row>
    <row r="1340" spans="1:19" x14ac:dyDescent="0.35">
      <c r="A1340" s="110">
        <v>39924</v>
      </c>
      <c r="B1340" s="112">
        <f>+LN(Prices!B1337/Prices!B1336)</f>
        <v>1.9155653478965386E-2</v>
      </c>
      <c r="C1340" s="113">
        <f>+LN(Prices!C1337/Prices!C1336)</f>
        <v>1.0402393002149794E-2</v>
      </c>
      <c r="D1340" s="113">
        <f>+LN(Prices!D1337/Prices!D1336)</f>
        <v>5.1366498150256734E-2</v>
      </c>
      <c r="E1340" s="113">
        <f>+LN(Prices!E1337/Prices!E1336)</f>
        <v>3.7032737963838207E-2</v>
      </c>
      <c r="F1340" s="113">
        <f>+LN(Prices!F1337/Prices!F1336)</f>
        <v>2.1715482508071784E-2</v>
      </c>
      <c r="G1340" s="113">
        <f>+LN(Prices!G1337/Prices!G1336)</f>
        <v>-6.259188518135729E-2</v>
      </c>
      <c r="H1340" s="113">
        <f>+LN(Prices!H1337/Prices!H1336)</f>
        <v>1.4970531012811291E-2</v>
      </c>
      <c r="I1340" s="113">
        <f>+LN(Prices!I1337/Prices!I1336)</f>
        <v>1.6019431019032224E-2</v>
      </c>
      <c r="J1340" s="113">
        <f>+LN(Prices!J1337/Prices!J1336)</f>
        <v>1.4992784586141318E-2</v>
      </c>
      <c r="K1340" s="114">
        <f>+LN(Prices!K1337/Prices!K1336)</f>
        <v>2.3718032737057016E-2</v>
      </c>
      <c r="L1340" s="118">
        <f>+LN(Prices!L1337/Prices!L1336)</f>
        <v>1.492581993356498E-2</v>
      </c>
      <c r="M1340" s="118">
        <f t="array" ref="M1340">+MMULT(B1340:K1340,w)</f>
        <v>1.4678165927696652E-2</v>
      </c>
      <c r="P1340">
        <v>20090421</v>
      </c>
      <c r="Q1340" s="113">
        <v>2.1899999999999999E-2</v>
      </c>
      <c r="R1340" s="113">
        <v>1.0500000000000001E-2</v>
      </c>
      <c r="S1340" s="113">
        <v>2.6200000000000001E-2</v>
      </c>
    </row>
    <row r="1341" spans="1:19" x14ac:dyDescent="0.35">
      <c r="A1341" s="110">
        <v>39925</v>
      </c>
      <c r="B1341" s="112">
        <f>+LN(Prices!B1338/Prices!B1337)</f>
        <v>-1.0065550181668825E-2</v>
      </c>
      <c r="C1341" s="113">
        <f>+LN(Prices!C1338/Prices!C1337)</f>
        <v>-2.0573026346817516E-3</v>
      </c>
      <c r="D1341" s="113">
        <f>+LN(Prices!D1338/Prices!D1337)</f>
        <v>6.9300346646696325E-3</v>
      </c>
      <c r="E1341" s="113">
        <f>+LN(Prices!E1338/Prices!E1337)</f>
        <v>-9.2608280348721646E-3</v>
      </c>
      <c r="F1341" s="113">
        <f>+LN(Prices!F1338/Prices!F1337)</f>
        <v>-1.4229676507365977E-2</v>
      </c>
      <c r="G1341" s="113">
        <f>+LN(Prices!G1338/Prices!G1337)</f>
        <v>-1.5571248870430252E-2</v>
      </c>
      <c r="H1341" s="113">
        <f>+LN(Prices!H1338/Prices!H1337)</f>
        <v>5.8250133047887719E-3</v>
      </c>
      <c r="I1341" s="113">
        <f>+LN(Prices!I1338/Prices!I1337)</f>
        <v>-3.7325380337091159E-3</v>
      </c>
      <c r="J1341" s="113">
        <f>+LN(Prices!J1338/Prices!J1337)</f>
        <v>-8.9686699827603751E-3</v>
      </c>
      <c r="K1341" s="114">
        <f>+LN(Prices!K1338/Prices!K1337)</f>
        <v>1.9982570130211329E-2</v>
      </c>
      <c r="L1341" s="118">
        <f>+LN(Prices!L1338/Prices!L1337)</f>
        <v>4.9985468721100504E-3</v>
      </c>
      <c r="M1341" s="118">
        <f t="array" ref="M1341">+MMULT(B1341:K1341,w)</f>
        <v>-3.1148196145818724E-3</v>
      </c>
      <c r="P1341">
        <v>20090422</v>
      </c>
      <c r="Q1341" s="113">
        <v>-6.0999999999999995E-3</v>
      </c>
      <c r="R1341" s="113">
        <v>1.3899999999999999E-2</v>
      </c>
      <c r="S1341" s="113">
        <v>-8.8999999999999999E-3</v>
      </c>
    </row>
    <row r="1342" spans="1:19" x14ac:dyDescent="0.35">
      <c r="A1342" s="110">
        <v>39926</v>
      </c>
      <c r="B1342" s="112">
        <f>+LN(Prices!B1339/Prices!B1338)</f>
        <v>7.4262078765538432E-3</v>
      </c>
      <c r="C1342" s="113">
        <f>+LN(Prices!C1339/Prices!C1338)</f>
        <v>3.1510170823156131E-2</v>
      </c>
      <c r="D1342" s="113">
        <f>+LN(Prices!D1339/Prices!D1338)</f>
        <v>4.8226066599311593E-3</v>
      </c>
      <c r="E1342" s="113">
        <f>+LN(Prices!E1339/Prices!E1338)</f>
        <v>1.6909643720038021E-2</v>
      </c>
      <c r="F1342" s="113">
        <f>+LN(Prices!F1339/Prices!F1338)</f>
        <v>1.0263744762584784E-2</v>
      </c>
      <c r="G1342" s="113">
        <f>+LN(Prices!G1339/Prices!G1338)</f>
        <v>-1.2280856101364397E-2</v>
      </c>
      <c r="H1342" s="113">
        <f>+LN(Prices!H1339/Prices!H1338)</f>
        <v>1.7646412475129394E-2</v>
      </c>
      <c r="I1342" s="113">
        <f>+LN(Prices!I1339/Prices!I1338)</f>
        <v>1.509053651875903E-2</v>
      </c>
      <c r="J1342" s="113">
        <f>+LN(Prices!J1339/Prices!J1338)</f>
        <v>5.8325566952852917E-2</v>
      </c>
      <c r="K1342" s="114">
        <f>+LN(Prices!K1339/Prices!K1338)</f>
        <v>-8.9749737389506461E-3</v>
      </c>
      <c r="L1342" s="118">
        <f>+LN(Prices!L1339/Prices!L1338)</f>
        <v>6.484782792573955E-3</v>
      </c>
      <c r="M1342" s="118">
        <f t="array" ref="M1342">+MMULT(B1342:K1342,w)</f>
        <v>1.4073905994869025E-2</v>
      </c>
      <c r="P1342">
        <v>20090423</v>
      </c>
      <c r="Q1342" s="113">
        <v>6.6E-3</v>
      </c>
      <c r="R1342" s="113">
        <v>-1.9099999999999999E-2</v>
      </c>
      <c r="S1342" s="113">
        <v>5.0000000000000001E-3</v>
      </c>
    </row>
    <row r="1343" spans="1:19" x14ac:dyDescent="0.35">
      <c r="A1343" s="110">
        <v>39927</v>
      </c>
      <c r="B1343" s="112">
        <f>+LN(Prices!B1340/Prices!B1339)</f>
        <v>0.10001125227665771</v>
      </c>
      <c r="C1343" s="113">
        <f>+LN(Prices!C1340/Prices!C1339)</f>
        <v>-1.2033612184244218E-2</v>
      </c>
      <c r="D1343" s="113">
        <f>+LN(Prices!D1340/Prices!D1339)</f>
        <v>1.2295236857037338E-2</v>
      </c>
      <c r="E1343" s="113">
        <f>+LN(Prices!E1340/Prices!E1339)</f>
        <v>5.5735979870659494E-3</v>
      </c>
      <c r="F1343" s="113">
        <f>+LN(Prices!F1340/Prices!F1339)</f>
        <v>4.4402822204120063E-2</v>
      </c>
      <c r="G1343" s="113">
        <f>+LN(Prices!G1340/Prices!G1339)</f>
        <v>-5.884718650387212E-2</v>
      </c>
      <c r="H1343" s="113">
        <f>+LN(Prices!H1340/Prices!H1339)</f>
        <v>4.6655338210287799E-2</v>
      </c>
      <c r="I1343" s="113">
        <f>+LN(Prices!I1340/Prices!I1339)</f>
        <v>1.535067285618948E-2</v>
      </c>
      <c r="J1343" s="113">
        <f>+LN(Prices!J1340/Prices!J1339)</f>
        <v>-5.6818334674310581E-3</v>
      </c>
      <c r="K1343" s="114">
        <f>+LN(Prices!K1340/Prices!K1339)</f>
        <v>5.7788648767061928E-3</v>
      </c>
      <c r="L1343" s="118">
        <f>+LN(Prices!L1340/Prices!L1339)</f>
        <v>2.1246783884200888E-2</v>
      </c>
      <c r="M1343" s="118">
        <f t="array" ref="M1343">+MMULT(B1343:K1343,w)</f>
        <v>1.5350515311251712E-2</v>
      </c>
      <c r="P1343">
        <v>20090424</v>
      </c>
      <c r="Q1343" s="113">
        <v>1.77E-2</v>
      </c>
      <c r="R1343" s="113">
        <v>7.4999999999999997E-3</v>
      </c>
      <c r="S1343" s="113">
        <v>1.1000000000000001E-3</v>
      </c>
    </row>
    <row r="1344" spans="1:19" x14ac:dyDescent="0.35">
      <c r="A1344" s="110">
        <v>39930</v>
      </c>
      <c r="B1344" s="112">
        <f>+LN(Prices!B1341/Prices!B1340)</f>
        <v>-2.4694816558837224E-2</v>
      </c>
      <c r="C1344" s="113">
        <f>+LN(Prices!C1341/Prices!C1340)</f>
        <v>6.6782955748301018E-3</v>
      </c>
      <c r="D1344" s="113">
        <f>+LN(Prices!D1341/Prices!D1340)</f>
        <v>-5.8717073708286521E-2</v>
      </c>
      <c r="E1344" s="113">
        <f>+LN(Prices!E1341/Prices!E1340)</f>
        <v>-1.0101064660365047E-3</v>
      </c>
      <c r="F1344" s="113">
        <f>+LN(Prices!F1341/Prices!F1340)</f>
        <v>-2.716292265560436E-3</v>
      </c>
      <c r="G1344" s="113">
        <f>+LN(Prices!G1341/Prices!G1340)</f>
        <v>8.175144874743584E-2</v>
      </c>
      <c r="H1344" s="113">
        <f>+LN(Prices!H1341/Prices!H1340)</f>
        <v>-1.5992702714825467E-2</v>
      </c>
      <c r="I1344" s="113">
        <f>+LN(Prices!I1341/Prices!I1340)</f>
        <v>4.282981377645164E-2</v>
      </c>
      <c r="J1344" s="113">
        <f>+LN(Prices!J1341/Prices!J1340)</f>
        <v>-1.1461443519006652E-2</v>
      </c>
      <c r="K1344" s="114">
        <f>+LN(Prices!K1341/Prices!K1340)</f>
        <v>-2.2008733809077898E-2</v>
      </c>
      <c r="L1344" s="118">
        <f>+LN(Prices!L1341/Prices!L1340)</f>
        <v>-2.4350957272333143E-3</v>
      </c>
      <c r="M1344" s="118">
        <f t="array" ref="M1344">+MMULT(B1344:K1344,w)</f>
        <v>-5.3416109429131218E-4</v>
      </c>
      <c r="P1344">
        <v>20090427</v>
      </c>
      <c r="Q1344" s="113">
        <v>-9.4999999999999998E-3</v>
      </c>
      <c r="R1344" s="113">
        <v>-4.8999999999999998E-3</v>
      </c>
      <c r="S1344" s="113">
        <v>-1.6799999999999999E-2</v>
      </c>
    </row>
    <row r="1345" spans="1:19" x14ac:dyDescent="0.35">
      <c r="A1345" s="110">
        <v>39931</v>
      </c>
      <c r="B1345" s="112">
        <f>+LN(Prices!B1342/Prices!B1341)</f>
        <v>-2.3306363603390383E-2</v>
      </c>
      <c r="C1345" s="113">
        <f>+LN(Prices!C1342/Prices!C1341)</f>
        <v>-6.6604748689516402E-3</v>
      </c>
      <c r="D1345" s="113">
        <f>+LN(Prices!D1342/Prices!D1341)</f>
        <v>-1.8162504350936314E-2</v>
      </c>
      <c r="E1345" s="113">
        <f>+LN(Prices!E1342/Prices!E1341)</f>
        <v>-1.5170753702118752E-3</v>
      </c>
      <c r="F1345" s="113">
        <f>+LN(Prices!F1342/Prices!F1341)</f>
        <v>1.6199908169706099E-2</v>
      </c>
      <c r="G1345" s="113">
        <f>+LN(Prices!G1342/Prices!G1341)</f>
        <v>-4.1058944770200993E-3</v>
      </c>
      <c r="H1345" s="113">
        <f>+LN(Prices!H1342/Prices!H1341)</f>
        <v>-8.6999098755459053E-3</v>
      </c>
      <c r="I1345" s="113">
        <f>+LN(Prices!I1342/Prices!I1341)</f>
        <v>-2.1778289689013873E-2</v>
      </c>
      <c r="J1345" s="113">
        <f>+LN(Prices!J1342/Prices!J1341)</f>
        <v>-1.7442302663342259E-2</v>
      </c>
      <c r="K1345" s="114">
        <f>+LN(Prices!K1342/Prices!K1341)</f>
        <v>-1.5167756611076912E-2</v>
      </c>
      <c r="L1345" s="118">
        <f>+LN(Prices!L1342/Prices!L1341)</f>
        <v>-5.8714744095609804E-3</v>
      </c>
      <c r="M1345" s="118">
        <f t="array" ref="M1345">+MMULT(B1345:K1345,w)</f>
        <v>-1.0064066333978315E-2</v>
      </c>
      <c r="P1345">
        <v>20090428</v>
      </c>
      <c r="Q1345" s="113">
        <v>-2E-3</v>
      </c>
      <c r="R1345" s="113">
        <v>9.0000000000000011E-3</v>
      </c>
      <c r="S1345" s="113">
        <v>1.1000000000000001E-3</v>
      </c>
    </row>
    <row r="1346" spans="1:19" x14ac:dyDescent="0.35">
      <c r="A1346" s="110">
        <v>39932</v>
      </c>
      <c r="B1346" s="112">
        <f>+LN(Prices!B1343/Prices!B1342)</f>
        <v>1.5925921628650114E-2</v>
      </c>
      <c r="C1346" s="113">
        <f>+LN(Prices!C1343/Prices!C1342)</f>
        <v>9.9418028322234096E-3</v>
      </c>
      <c r="D1346" s="113">
        <f>+LN(Prices!D1343/Prices!D1342)</f>
        <v>2.7478229191127967E-2</v>
      </c>
      <c r="E1346" s="113">
        <f>+LN(Prices!E1343/Prices!E1342)</f>
        <v>-7.1210064990385822E-3</v>
      </c>
      <c r="F1346" s="113">
        <f>+LN(Prices!F1343/Prices!F1342)</f>
        <v>3.0592014741872703E-2</v>
      </c>
      <c r="G1346" s="113">
        <f>+LN(Prices!G1343/Prices!G1342)</f>
        <v>-2.0786220436597554E-2</v>
      </c>
      <c r="H1346" s="113">
        <f>+LN(Prices!H1343/Prices!H1342)</f>
        <v>-3.2187253595236373E-2</v>
      </c>
      <c r="I1346" s="113">
        <f>+LN(Prices!I1343/Prices!I1342)</f>
        <v>1.969296950553534E-2</v>
      </c>
      <c r="J1346" s="113">
        <f>+LN(Prices!J1343/Prices!J1342)</f>
        <v>2.8903746182348995E-2</v>
      </c>
      <c r="K1346" s="114">
        <f>+LN(Prices!K1343/Prices!K1342)</f>
        <v>1.9738734583168906E-2</v>
      </c>
      <c r="L1346" s="118">
        <f>+LN(Prices!L1343/Prices!L1342)</f>
        <v>1.4911182519426565E-2</v>
      </c>
      <c r="M1346" s="118">
        <f t="array" ref="M1346">+MMULT(B1346:K1346,w)</f>
        <v>9.2178938134054936E-3</v>
      </c>
      <c r="P1346">
        <v>20090429</v>
      </c>
      <c r="Q1346" s="113">
        <v>2.41E-2</v>
      </c>
      <c r="R1346" s="113">
        <v>8.6999999999999994E-3</v>
      </c>
      <c r="S1346" s="113">
        <v>1.0200000000000001E-2</v>
      </c>
    </row>
    <row r="1347" spans="1:19" x14ac:dyDescent="0.35">
      <c r="A1347" s="110">
        <v>39933</v>
      </c>
      <c r="B1347" s="112">
        <f>+LN(Prices!B1344/Prices!B1343)</f>
        <v>4.9486507404761313E-4</v>
      </c>
      <c r="C1347" s="113">
        <f>+LN(Prices!C1344/Prices!C1343)</f>
        <v>5.4957600545425239E-3</v>
      </c>
      <c r="D1347" s="113">
        <f>+LN(Prices!D1344/Prices!D1343)</f>
        <v>1.9075110335332005E-2</v>
      </c>
      <c r="E1347" s="113">
        <f>+LN(Prices!E1344/Prices!E1343)</f>
        <v>-1.3351462977639927E-2</v>
      </c>
      <c r="F1347" s="113">
        <f>+LN(Prices!F1344/Prices!F1343)</f>
        <v>3.6307167501248737E-3</v>
      </c>
      <c r="G1347" s="113">
        <f>+LN(Prices!G1344/Prices!G1343)</f>
        <v>1.7671751892952515E-3</v>
      </c>
      <c r="H1347" s="113">
        <f>+LN(Prices!H1344/Prices!H1343)</f>
        <v>9.1074174514010914E-3</v>
      </c>
      <c r="I1347" s="113">
        <f>+LN(Prices!I1344/Prices!I1343)</f>
        <v>-1.7800279486084657E-2</v>
      </c>
      <c r="J1347" s="113">
        <f>+LN(Prices!J1344/Prices!J1343)</f>
        <v>2.8091734867015085E-2</v>
      </c>
      <c r="K1347" s="114">
        <f>+LN(Prices!K1344/Prices!K1343)</f>
        <v>2.7629552549452558E-2</v>
      </c>
      <c r="L1347" s="118">
        <f>+LN(Prices!L1344/Prices!L1343)</f>
        <v>8.6073617899537717E-3</v>
      </c>
      <c r="M1347" s="118">
        <f t="array" ref="M1347">+MMULT(B1347:K1347,w)</f>
        <v>6.4140589807486414E-3</v>
      </c>
      <c r="P1347">
        <v>20090430</v>
      </c>
      <c r="Q1347" s="113">
        <v>-4.0000000000000002E-4</v>
      </c>
      <c r="R1347" s="113">
        <v>-4.5999999999999999E-3</v>
      </c>
      <c r="S1347" s="113">
        <v>-4.0000000000000001E-3</v>
      </c>
    </row>
    <row r="1348" spans="1:19" x14ac:dyDescent="0.35">
      <c r="A1348" s="110">
        <v>39934</v>
      </c>
      <c r="B1348" s="112">
        <f>+LN(Prices!B1345/Prices!B1344)</f>
        <v>-9.8997516078996547E-4</v>
      </c>
      <c r="C1348" s="113">
        <f>+LN(Prices!C1345/Prices!C1344)</f>
        <v>1.1144704175535827E-2</v>
      </c>
      <c r="D1348" s="113">
        <f>+LN(Prices!D1345/Prices!D1344)</f>
        <v>-1.0552331473349285E-2</v>
      </c>
      <c r="E1348" s="113">
        <f>+LN(Prices!E1345/Prices!E1344)</f>
        <v>0</v>
      </c>
      <c r="F1348" s="113">
        <f>+LN(Prices!F1345/Prices!F1344)</f>
        <v>1.3368874271465108E-2</v>
      </c>
      <c r="G1348" s="113">
        <f>+LN(Prices!G1345/Prices!G1344)</f>
        <v>-1.8488108736720018E-2</v>
      </c>
      <c r="H1348" s="113">
        <f>+LN(Prices!H1345/Prices!H1344)</f>
        <v>-1.9564205646364664E-2</v>
      </c>
      <c r="I1348" s="113">
        <f>+LN(Prices!I1345/Prices!I1344)</f>
        <v>8.002270581002573E-3</v>
      </c>
      <c r="J1348" s="113">
        <f>+LN(Prices!J1345/Prices!J1344)</f>
        <v>5.6542650273694157E-2</v>
      </c>
      <c r="K1348" s="114">
        <f>+LN(Prices!K1345/Prices!K1344)</f>
        <v>1.899451713619557E-3</v>
      </c>
      <c r="L1348" s="118">
        <f>+LN(Prices!L1345/Prices!L1344)</f>
        <v>1.6410186595267702E-3</v>
      </c>
      <c r="M1348" s="118">
        <f t="array" ref="M1348">+MMULT(B1348:K1348,w)</f>
        <v>4.1363329998093295E-3</v>
      </c>
      <c r="P1348">
        <v>20090501</v>
      </c>
      <c r="Q1348" s="113">
        <v>4.5000000000000005E-3</v>
      </c>
      <c r="R1348" s="113">
        <v>-6.7000000000000002E-3</v>
      </c>
      <c r="S1348" s="113">
        <v>3.7000000000000002E-3</v>
      </c>
    </row>
    <row r="1349" spans="1:19" x14ac:dyDescent="0.35">
      <c r="A1349" s="110">
        <v>39937</v>
      </c>
      <c r="B1349" s="112">
        <f>+LN(Prices!B1346/Prices!B1345)</f>
        <v>-2.4735276891329453E-3</v>
      </c>
      <c r="C1349" s="113">
        <f>+LN(Prices!C1346/Prices!C1345)</f>
        <v>3.7259896553905582E-2</v>
      </c>
      <c r="D1349" s="113">
        <f>+LN(Prices!D1346/Prices!D1345)</f>
        <v>2.8248606355546191E-3</v>
      </c>
      <c r="E1349" s="113">
        <f>+LN(Prices!E1346/Prices!E1345)</f>
        <v>-1.9319259918762394E-2</v>
      </c>
      <c r="F1349" s="113">
        <f>+LN(Prices!F1346/Prices!F1345)</f>
        <v>-4.0936319966462607E-3</v>
      </c>
      <c r="G1349" s="113">
        <f>+LN(Prices!G1346/Prices!G1345)</f>
        <v>1.0288616814856277E-2</v>
      </c>
      <c r="H1349" s="113">
        <f>+LN(Prices!H1346/Prices!H1345)</f>
        <v>1.0206098797811942E-2</v>
      </c>
      <c r="I1349" s="113">
        <f>+LN(Prices!I1346/Prices!I1345)</f>
        <v>1.6046047274508004E-2</v>
      </c>
      <c r="J1349" s="113">
        <f>+LN(Prices!J1346/Prices!J1345)</f>
        <v>0.10901873766279525</v>
      </c>
      <c r="K1349" s="114">
        <f>+LN(Prices!K1346/Prices!K1345)</f>
        <v>5.2371096157337954E-2</v>
      </c>
      <c r="L1349" s="118">
        <f>+LN(Prices!L1346/Prices!L1345)</f>
        <v>2.2191820500704309E-2</v>
      </c>
      <c r="M1349" s="118">
        <f t="array" ref="M1349">+MMULT(B1349:K1349,w)</f>
        <v>2.1212893429222807E-2</v>
      </c>
      <c r="P1349">
        <v>20090504</v>
      </c>
      <c r="Q1349" s="113">
        <v>3.3599999999999998E-2</v>
      </c>
      <c r="R1349" s="113">
        <v>-2E-3</v>
      </c>
      <c r="S1349" s="113">
        <v>2.52E-2</v>
      </c>
    </row>
    <row r="1350" spans="1:19" x14ac:dyDescent="0.35">
      <c r="A1350" s="110">
        <v>39938</v>
      </c>
      <c r="B1350" s="112">
        <f>+LN(Prices!B1347/Prices!B1346)</f>
        <v>-2.000579674019437E-2</v>
      </c>
      <c r="C1350" s="113">
        <f>+LN(Prices!C1347/Prices!C1346)</f>
        <v>4.8310749824330467E-3</v>
      </c>
      <c r="D1350" s="113">
        <f>+LN(Prices!D1347/Prices!D1346)</f>
        <v>3.8732365657209049E-2</v>
      </c>
      <c r="E1350" s="113">
        <f>+LN(Prices!E1347/Prices!E1346)</f>
        <v>2.1097930428156447E-3</v>
      </c>
      <c r="F1350" s="113">
        <f>+LN(Prices!F1347/Prices!F1346)</f>
        <v>6.6422727046293447E-3</v>
      </c>
      <c r="G1350" s="113">
        <f>+LN(Prices!G1347/Prices!G1346)</f>
        <v>3.7756846631215681E-3</v>
      </c>
      <c r="H1350" s="113">
        <f>+LN(Prices!H1347/Prices!H1346)</f>
        <v>2.6351496935985697E-2</v>
      </c>
      <c r="I1350" s="113">
        <f>+LN(Prices!I1347/Prices!I1346)</f>
        <v>3.2220761448760625E-3</v>
      </c>
      <c r="J1350" s="113">
        <f>+LN(Prices!J1347/Prices!J1346)</f>
        <v>1.3986241974740091E-2</v>
      </c>
      <c r="K1350" s="114">
        <f>+LN(Prices!K1347/Prices!K1346)</f>
        <v>-2.2039016365861235E-2</v>
      </c>
      <c r="L1350" s="118">
        <f>+LN(Prices!L1347/Prices!L1346)</f>
        <v>-2.9104751992674841E-3</v>
      </c>
      <c r="M1350" s="118">
        <f t="array" ref="M1350">+MMULT(B1350:K1350,w)</f>
        <v>5.7606192999754904E-3</v>
      </c>
      <c r="P1350">
        <v>20090505</v>
      </c>
      <c r="Q1350" s="113">
        <v>-2.7000000000000001E-3</v>
      </c>
      <c r="R1350" s="113">
        <v>2.2000000000000001E-3</v>
      </c>
      <c r="S1350" s="113">
        <v>-2.9999999999999997E-4</v>
      </c>
    </row>
    <row r="1351" spans="1:19" x14ac:dyDescent="0.35">
      <c r="A1351" s="110">
        <v>39939</v>
      </c>
      <c r="B1351" s="112">
        <f>+LN(Prices!B1348/Prices!B1347)</f>
        <v>0</v>
      </c>
      <c r="C1351" s="113">
        <f>+LN(Prices!C1348/Prices!C1347)</f>
        <v>-1.5818440936337342E-3</v>
      </c>
      <c r="D1351" s="113">
        <f>+LN(Prices!D1348/Prices!D1347)</f>
        <v>7.4349784875179905E-3</v>
      </c>
      <c r="E1351" s="113">
        <f>+LN(Prices!E1348/Prices!E1347)</f>
        <v>2.6241006801500841E-3</v>
      </c>
      <c r="F1351" s="113">
        <f>+LN(Prices!F1348/Prices!F1347)</f>
        <v>-1.0220295714418544E-3</v>
      </c>
      <c r="G1351" s="113">
        <f>+LN(Prices!G1348/Prices!G1347)</f>
        <v>-4.8136420912114272E-2</v>
      </c>
      <c r="H1351" s="113">
        <f>+LN(Prices!H1348/Prices!H1347)</f>
        <v>1.0982977490623701E-3</v>
      </c>
      <c r="I1351" s="113">
        <f>+LN(Prices!I1348/Prices!I1347)</f>
        <v>5.5049136663686549E-3</v>
      </c>
      <c r="J1351" s="113">
        <f>+LN(Prices!J1348/Prices!J1347)</f>
        <v>-2.3174981403627014E-3</v>
      </c>
      <c r="K1351" s="114">
        <f>+LN(Prices!K1348/Prices!K1347)</f>
        <v>-2.4724453519144262E-3</v>
      </c>
      <c r="L1351" s="118">
        <f>+LN(Prices!L1348/Prices!L1347)</f>
        <v>2.8093241470218085E-5</v>
      </c>
      <c r="M1351" s="118">
        <f t="array" ref="M1351">+MMULT(B1351:K1351,w)</f>
        <v>-3.8867947486367891E-3</v>
      </c>
      <c r="P1351">
        <v>20090506</v>
      </c>
      <c r="Q1351" s="113">
        <v>1.4499999999999999E-2</v>
      </c>
      <c r="R1351" s="113">
        <v>-1.8799999999999997E-2</v>
      </c>
      <c r="S1351" s="113">
        <v>2.3199999999999998E-2</v>
      </c>
    </row>
    <row r="1352" spans="1:19" x14ac:dyDescent="0.35">
      <c r="A1352" s="110">
        <v>39940</v>
      </c>
      <c r="B1352" s="112">
        <f>+LN(Prices!B1349/Prices!B1348)</f>
        <v>-2.4039335889915921E-2</v>
      </c>
      <c r="C1352" s="113">
        <f>+LN(Prices!C1349/Prices!C1348)</f>
        <v>-2.6305754561636179E-2</v>
      </c>
      <c r="D1352" s="113">
        <f>+LN(Prices!D1349/Prices!D1348)</f>
        <v>-3.3726844786391187E-3</v>
      </c>
      <c r="E1352" s="113">
        <f>+LN(Prices!E1349/Prices!E1348)</f>
        <v>-3.4154232414153288E-2</v>
      </c>
      <c r="F1352" s="113">
        <f>+LN(Prices!F1349/Prices!F1348)</f>
        <v>-3.4234172427691924E-2</v>
      </c>
      <c r="G1352" s="113">
        <f>+LN(Prices!G1349/Prices!G1348)</f>
        <v>-7.2838357784958119E-2</v>
      </c>
      <c r="H1352" s="113">
        <f>+LN(Prices!H1349/Prices!H1348)</f>
        <v>-3.3611398586353702E-2</v>
      </c>
      <c r="I1352" s="113">
        <f>+LN(Prices!I1349/Prices!I1348)</f>
        <v>-3.2302044429954664E-2</v>
      </c>
      <c r="J1352" s="113">
        <f>+LN(Prices!J1349/Prices!J1348)</f>
        <v>-7.2146662797178573E-2</v>
      </c>
      <c r="K1352" s="114">
        <f>+LN(Prices!K1349/Prices!K1348)</f>
        <v>-2.1955518993607665E-2</v>
      </c>
      <c r="L1352" s="118">
        <f>+LN(Prices!L1349/Prices!L1348)</f>
        <v>-2.418303285798443E-2</v>
      </c>
      <c r="M1352" s="118">
        <f t="array" ref="M1352">+MMULT(B1352:K1352,w)</f>
        <v>-3.5496016236408919E-2</v>
      </c>
      <c r="P1352">
        <v>20090507</v>
      </c>
      <c r="Q1352" s="113">
        <v>-1.4199999999999999E-2</v>
      </c>
      <c r="R1352" s="113">
        <v>-8.199999999999999E-3</v>
      </c>
      <c r="S1352" s="113">
        <v>-6.7000000000000002E-3</v>
      </c>
    </row>
    <row r="1353" spans="1:19" x14ac:dyDescent="0.35">
      <c r="A1353" s="110">
        <v>39941</v>
      </c>
      <c r="B1353" s="112">
        <f>+LN(Prices!B1350/Prices!B1349)</f>
        <v>5.162867455322382E-3</v>
      </c>
      <c r="C1353" s="113">
        <f>+LN(Prices!C1350/Prices!C1349)</f>
        <v>1.0088833885552794E-3</v>
      </c>
      <c r="D1353" s="113">
        <f>+LN(Prices!D1350/Prices!D1349)</f>
        <v>2.3373351185308804E-2</v>
      </c>
      <c r="E1353" s="113">
        <f>+LN(Prices!E1350/Prices!E1349)</f>
        <v>-5.4439271092530193E-3</v>
      </c>
      <c r="F1353" s="113">
        <f>+LN(Prices!F1350/Prices!F1349)</f>
        <v>-1.1678829009381336E-2</v>
      </c>
      <c r="G1353" s="113">
        <f>+LN(Prices!G1350/Prices!G1349)</f>
        <v>6.2352116212738397E-3</v>
      </c>
      <c r="H1353" s="113">
        <f>+LN(Prices!H1350/Prices!H1349)</f>
        <v>-1.691829451794705E-2</v>
      </c>
      <c r="I1353" s="113">
        <f>+LN(Prices!I1350/Prices!I1349)</f>
        <v>-1.307598117329755E-2</v>
      </c>
      <c r="J1353" s="113">
        <f>+LN(Prices!J1350/Prices!J1349)</f>
        <v>-2.0151815437307815E-2</v>
      </c>
      <c r="K1353" s="114">
        <f>+LN(Prices!K1350/Prices!K1349)</f>
        <v>-3.0906382345496301E-2</v>
      </c>
      <c r="L1353" s="118">
        <f>+LN(Prices!L1350/Prices!L1349)</f>
        <v>3.1106458654415804E-3</v>
      </c>
      <c r="M1353" s="118">
        <f t="array" ref="M1353">+MMULT(B1353:K1353,w)</f>
        <v>-6.2394915942222779E-3</v>
      </c>
      <c r="P1353">
        <v>20090508</v>
      </c>
      <c r="Q1353" s="113">
        <v>2.4799999999999999E-2</v>
      </c>
      <c r="R1353" s="113">
        <v>3.9000000000000003E-3</v>
      </c>
      <c r="S1353" s="113">
        <v>2.5600000000000001E-2</v>
      </c>
    </row>
    <row r="1354" spans="1:19" x14ac:dyDescent="0.35">
      <c r="A1354" s="110">
        <v>39944</v>
      </c>
      <c r="B1354" s="112">
        <f>+LN(Prices!B1351/Prices!B1350)</f>
        <v>-5.1628674553225078E-3</v>
      </c>
      <c r="C1354" s="113">
        <f>+LN(Prices!C1351/Prices!C1350)</f>
        <v>2.9353560567359246E-3</v>
      </c>
      <c r="D1354" s="113">
        <f>+LN(Prices!D1351/Prices!D1350)</f>
        <v>2.5416812984123256E-2</v>
      </c>
      <c r="E1354" s="113">
        <f>+LN(Prices!E1351/Prices!E1350)</f>
        <v>1.3013710428502006E-2</v>
      </c>
      <c r="F1354" s="113">
        <f>+LN(Prices!F1351/Prices!F1350)</f>
        <v>-6.4266253217584004E-3</v>
      </c>
      <c r="G1354" s="113">
        <f>+LN(Prices!G1351/Prices!G1350)</f>
        <v>-1.5535266084071039E-2</v>
      </c>
      <c r="H1354" s="113">
        <f>+LN(Prices!H1351/Prices!H1350)</f>
        <v>8.4313223018795246E-3</v>
      </c>
      <c r="I1354" s="113">
        <f>+LN(Prices!I1351/Prices!I1350)</f>
        <v>3.1058661621723507E-3</v>
      </c>
      <c r="J1354" s="113">
        <f>+LN(Prices!J1351/Prices!J1350)</f>
        <v>7.1195702166750516E-2</v>
      </c>
      <c r="K1354" s="114">
        <f>+LN(Prices!K1351/Prices!K1350)</f>
        <v>5.213967130947625E-3</v>
      </c>
      <c r="L1354" s="118">
        <f>+LN(Prices!L1351/Prices!L1350)</f>
        <v>1.1684798548069161E-3</v>
      </c>
      <c r="M1354" s="118">
        <f t="array" ref="M1354">+MMULT(B1354:K1354,w)</f>
        <v>1.0218797836995926E-2</v>
      </c>
      <c r="P1354">
        <v>20090511</v>
      </c>
      <c r="Q1354" s="113">
        <v>-2.0099999999999996E-2</v>
      </c>
      <c r="R1354" s="113">
        <v>1.03E-2</v>
      </c>
      <c r="S1354" s="113">
        <v>-2.1499999999999998E-2</v>
      </c>
    </row>
    <row r="1355" spans="1:19" x14ac:dyDescent="0.35">
      <c r="A1355" s="110">
        <v>39945</v>
      </c>
      <c r="B1355" s="112">
        <f>+LN(Prices!B1352/Prices!B1351)</f>
        <v>2.907987988296076E-2</v>
      </c>
      <c r="C1355" s="113">
        <f>+LN(Prices!C1352/Prices!C1351)</f>
        <v>-4.0556710798233656E-2</v>
      </c>
      <c r="D1355" s="113">
        <f>+LN(Prices!D1352/Prices!D1351)</f>
        <v>-2.8722601118622716E-2</v>
      </c>
      <c r="E1355" s="113">
        <f>+LN(Prices!E1352/Prices!E1351)</f>
        <v>-9.7415105810029576E-3</v>
      </c>
      <c r="F1355" s="113">
        <f>+LN(Prices!F1352/Prices!F1351)</f>
        <v>5.8941112282734215E-3</v>
      </c>
      <c r="G1355" s="113">
        <f>+LN(Prices!G1352/Prices!G1351)</f>
        <v>1.826649062484173E-2</v>
      </c>
      <c r="H1355" s="113">
        <f>+LN(Prices!H1352/Prices!H1351)</f>
        <v>-8.6879299501954506E-3</v>
      </c>
      <c r="I1355" s="113">
        <f>+LN(Prices!I1352/Prices!I1351)</f>
        <v>-2.3899612862635686E-2</v>
      </c>
      <c r="J1355" s="113">
        <f>+LN(Prices!J1352/Prices!J1351)</f>
        <v>3.034071705267222E-2</v>
      </c>
      <c r="K1355" s="114">
        <f>+LN(Prices!K1352/Prices!K1351)</f>
        <v>-1.0463117384844772E-2</v>
      </c>
      <c r="L1355" s="118">
        <f>+LN(Prices!L1352/Prices!L1351)</f>
        <v>-1.3262899096595834E-2</v>
      </c>
      <c r="M1355" s="118">
        <f t="array" ref="M1355">+MMULT(B1355:K1355,w)</f>
        <v>-3.8490283906787107E-3</v>
      </c>
      <c r="P1355">
        <v>20090512</v>
      </c>
      <c r="Q1355" s="113">
        <v>-3.0999999999999999E-3</v>
      </c>
      <c r="R1355" s="113">
        <v>-9.300000000000001E-3</v>
      </c>
      <c r="S1355" s="113">
        <v>-1.4800000000000001E-2</v>
      </c>
    </row>
    <row r="1356" spans="1:19" x14ac:dyDescent="0.35">
      <c r="A1356" s="110">
        <v>39946</v>
      </c>
      <c r="B1356" s="112">
        <f>+LN(Prices!B1353/Prices!B1352)</f>
        <v>-7.0685639892747306E-3</v>
      </c>
      <c r="C1356" s="113">
        <f>+LN(Prices!C1353/Prices!C1352)</f>
        <v>-4.0434115177901929E-2</v>
      </c>
      <c r="D1356" s="113">
        <f>+LN(Prices!D1353/Prices!D1352)</f>
        <v>-3.9167734424228655E-2</v>
      </c>
      <c r="E1356" s="113">
        <f>+LN(Prices!E1353/Prices!E1352)</f>
        <v>-1.7010195961692644E-2</v>
      </c>
      <c r="F1356" s="113">
        <f>+LN(Prices!F1353/Prices!F1352)</f>
        <v>-3.6443523959115619E-2</v>
      </c>
      <c r="G1356" s="113">
        <f>+LN(Prices!G1353/Prices!G1352)</f>
        <v>-6.8762654639374199E-2</v>
      </c>
      <c r="H1356" s="113">
        <f>+LN(Prices!H1353/Prices!H1352)</f>
        <v>-4.9181617654035198E-2</v>
      </c>
      <c r="I1356" s="113">
        <f>+LN(Prices!I1353/Prices!I1352)</f>
        <v>-2.4986528226193412E-2</v>
      </c>
      <c r="J1356" s="113">
        <f>+LN(Prices!J1353/Prices!J1352)</f>
        <v>6.8728792877620504E-3</v>
      </c>
      <c r="K1356" s="114">
        <f>+LN(Prices!K1353/Prices!K1352)</f>
        <v>-5.2689526127963045E-3</v>
      </c>
      <c r="L1356" s="118">
        <f>+LN(Prices!L1353/Prices!L1352)</f>
        <v>-2.7654923885412699E-2</v>
      </c>
      <c r="M1356" s="118">
        <f t="array" ref="M1356">+MMULT(B1356:K1356,w)</f>
        <v>-2.8145100735685064E-2</v>
      </c>
      <c r="P1356">
        <v>20090513</v>
      </c>
      <c r="Q1356" s="113">
        <v>-2.9100000000000001E-2</v>
      </c>
      <c r="R1356" s="113">
        <v>-1.55E-2</v>
      </c>
      <c r="S1356" s="113">
        <v>-1.46E-2</v>
      </c>
    </row>
    <row r="1357" spans="1:19" x14ac:dyDescent="0.35">
      <c r="A1357" s="110">
        <v>39947</v>
      </c>
      <c r="B1357" s="112">
        <f>+LN(Prices!B1354/Prices!B1353)</f>
        <v>1.5576161063834028E-2</v>
      </c>
      <c r="C1357" s="113">
        <f>+LN(Prices!C1354/Prices!C1353)</f>
        <v>2.854465646766054E-2</v>
      </c>
      <c r="D1357" s="113">
        <f>+LN(Prices!D1354/Prices!D1353)</f>
        <v>1.6393809775676352E-2</v>
      </c>
      <c r="E1357" s="113">
        <f>+LN(Prices!E1354/Prices!E1353)</f>
        <v>2.134894430459577E-2</v>
      </c>
      <c r="F1357" s="113">
        <f>+LN(Prices!F1354/Prices!F1353)</f>
        <v>2.2133226750574407E-3</v>
      </c>
      <c r="G1357" s="113">
        <f>+LN(Prices!G1354/Prices!G1353)</f>
        <v>-1.5255213548248143E-2</v>
      </c>
      <c r="H1357" s="113">
        <f>+LN(Prices!H1354/Prices!H1353)</f>
        <v>1.2324335496485806E-2</v>
      </c>
      <c r="I1357" s="113">
        <f>+LN(Prices!I1354/Prices!I1353)</f>
        <v>1.5165570870013724E-2</v>
      </c>
      <c r="J1357" s="113">
        <f>+LN(Prices!J1354/Prices!J1353)</f>
        <v>-3.2485455144488307E-2</v>
      </c>
      <c r="K1357" s="114">
        <f>+LN(Prices!K1354/Prices!K1353)</f>
        <v>2.6732872828977319E-2</v>
      </c>
      <c r="L1357" s="118">
        <f>+LN(Prices!L1354/Prices!L1353)</f>
        <v>1.4699283002528327E-2</v>
      </c>
      <c r="M1357" s="118">
        <f t="array" ref="M1357">+MMULT(B1357:K1357,w)</f>
        <v>9.0559004789564565E-3</v>
      </c>
      <c r="P1357">
        <v>20090514</v>
      </c>
      <c r="Q1357" s="113">
        <v>1.11E-2</v>
      </c>
      <c r="R1357" s="113">
        <v>6.6E-3</v>
      </c>
      <c r="S1357" s="113">
        <v>6.1999999999999998E-3</v>
      </c>
    </row>
    <row r="1358" spans="1:19" x14ac:dyDescent="0.35">
      <c r="A1358" s="110">
        <v>39948</v>
      </c>
      <c r="B1358" s="112">
        <f>+LN(Prices!B1355/Prices!B1354)</f>
        <v>7.9459251358444862E-3</v>
      </c>
      <c r="C1358" s="113">
        <f>+LN(Prices!C1355/Prices!C1354)</f>
        <v>-4.3193760876128412E-3</v>
      </c>
      <c r="D1358" s="113">
        <f>+LN(Prices!D1355/Prices!D1354)</f>
        <v>1.0111309604320695E-2</v>
      </c>
      <c r="E1358" s="113">
        <f>+LN(Prices!E1355/Prices!E1354)</f>
        <v>-2.1670210811493866E-3</v>
      </c>
      <c r="F1358" s="113">
        <f>+LN(Prices!F1355/Prices!F1354)</f>
        <v>-9.4452280537695166E-3</v>
      </c>
      <c r="G1358" s="113">
        <f>+LN(Prices!G1355/Prices!G1354)</f>
        <v>3.7580500596084213E-2</v>
      </c>
      <c r="H1358" s="113">
        <f>+LN(Prices!H1355/Prices!H1354)</f>
        <v>-2.0308679963089958E-2</v>
      </c>
      <c r="I1358" s="113">
        <f>+LN(Prices!I1355/Prices!I1354)</f>
        <v>4.6765774497472632E-3</v>
      </c>
      <c r="J1358" s="113">
        <f>+LN(Prices!J1355/Prices!J1354)</f>
        <v>-5.5772027925388649E-2</v>
      </c>
      <c r="K1358" s="114">
        <f>+LN(Prices!K1355/Prices!K1354)</f>
        <v>-2.2776591611974165E-2</v>
      </c>
      <c r="L1358" s="118">
        <f>+LN(Prices!L1355/Prices!L1354)</f>
        <v>-3.3593913970880423E-3</v>
      </c>
      <c r="M1358" s="118">
        <f t="array" ref="M1358">+MMULT(B1358:K1358,w)</f>
        <v>-5.447461193698786E-3</v>
      </c>
      <c r="P1358">
        <v>20090515</v>
      </c>
      <c r="Q1358" s="113">
        <v>-1.0200000000000001E-2</v>
      </c>
      <c r="R1358" s="113">
        <v>5.0000000000000001E-3</v>
      </c>
      <c r="S1358" s="113">
        <v>-9.7000000000000003E-3</v>
      </c>
    </row>
    <row r="1359" spans="1:19" x14ac:dyDescent="0.35">
      <c r="A1359" s="110">
        <v>39951</v>
      </c>
      <c r="B1359" s="112">
        <f>+LN(Prices!B1356/Prices!B1355)</f>
        <v>1.8617423887031269E-2</v>
      </c>
      <c r="C1359" s="113">
        <f>+LN(Prices!C1356/Prices!C1355)</f>
        <v>3.3973894763105521E-2</v>
      </c>
      <c r="D1359" s="113">
        <f>+LN(Prices!D1356/Prices!D1355)</f>
        <v>1.7287664583793796E-2</v>
      </c>
      <c r="E1359" s="113">
        <f>+LN(Prices!E1356/Prices!E1355)</f>
        <v>2.6783769918893811E-2</v>
      </c>
      <c r="F1359" s="113">
        <f>+LN(Prices!F1356/Prices!F1355)</f>
        <v>4.3675429337827705E-2</v>
      </c>
      <c r="G1359" s="113">
        <f>+LN(Prices!G1356/Prices!G1355)</f>
        <v>6.9885103890993429E-3</v>
      </c>
      <c r="H1359" s="113">
        <f>+LN(Prices!H1356/Prices!H1355)</f>
        <v>3.1430203306951489E-2</v>
      </c>
      <c r="I1359" s="113">
        <f>+LN(Prices!I1356/Prices!I1355)</f>
        <v>3.071259690742761E-2</v>
      </c>
      <c r="J1359" s="113">
        <f>+LN(Prices!J1356/Prices!J1355)</f>
        <v>3.1904546518745067E-2</v>
      </c>
      <c r="K1359" s="114">
        <f>+LN(Prices!K1356/Prices!K1355)</f>
        <v>2.149181298259726E-2</v>
      </c>
      <c r="L1359" s="118">
        <f>+LN(Prices!L1356/Prices!L1355)</f>
        <v>2.7383217888211978E-2</v>
      </c>
      <c r="M1359" s="118">
        <f t="array" ref="M1359">+MMULT(B1359:K1359,w)</f>
        <v>2.6286585259547288E-2</v>
      </c>
      <c r="P1359">
        <v>20090518</v>
      </c>
      <c r="Q1359" s="113">
        <v>3.1300000000000001E-2</v>
      </c>
      <c r="R1359" s="113">
        <v>4.5000000000000005E-3</v>
      </c>
      <c r="S1359" s="113">
        <v>1.77E-2</v>
      </c>
    </row>
    <row r="1360" spans="1:19" x14ac:dyDescent="0.35">
      <c r="A1360" s="110">
        <v>39952</v>
      </c>
      <c r="B1360" s="112">
        <f>+LN(Prices!B1357/Prices!B1356)</f>
        <v>-7.8438820711843847E-3</v>
      </c>
      <c r="C1360" s="113">
        <f>+LN(Prices!C1357/Prices!C1356)</f>
        <v>6.2912234937712438E-3</v>
      </c>
      <c r="D1360" s="113">
        <f>+LN(Prices!D1357/Prices!D1356)</f>
        <v>6.5897860704302398E-4</v>
      </c>
      <c r="E1360" s="113">
        <f>+LN(Prices!E1357/Prices!E1356)</f>
        <v>2.63656877229388E-3</v>
      </c>
      <c r="F1360" s="113">
        <f>+LN(Prices!F1357/Prices!F1356)</f>
        <v>8.509598362610735E-3</v>
      </c>
      <c r="G1360" s="113">
        <f>+LN(Prices!G1357/Prices!G1356)</f>
        <v>2.193965551950576E-2</v>
      </c>
      <c r="H1360" s="113">
        <f>+LN(Prices!H1357/Prices!H1356)</f>
        <v>2.4965540547112877E-2</v>
      </c>
      <c r="I1360" s="113">
        <f>+LN(Prices!I1357/Prices!I1356)</f>
        <v>8.3015108727656616E-3</v>
      </c>
      <c r="J1360" s="113">
        <f>+LN(Prices!J1357/Prices!J1356)</f>
        <v>5.8633439249857013E-2</v>
      </c>
      <c r="K1360" s="114">
        <f>+LN(Prices!K1357/Prices!K1356)</f>
        <v>8.340792275346582E-3</v>
      </c>
      <c r="L1360" s="118">
        <f>+LN(Prices!L1357/Prices!L1356)</f>
        <v>3.8125588144650585E-3</v>
      </c>
      <c r="M1360" s="118">
        <f t="array" ref="M1360">+MMULT(B1360:K1360,w)</f>
        <v>1.3243342562912239E-2</v>
      </c>
      <c r="P1360">
        <v>20090519</v>
      </c>
      <c r="Q1360" s="113">
        <v>-4.0000000000000002E-4</v>
      </c>
      <c r="R1360" s="113">
        <v>2.9999999999999997E-4</v>
      </c>
      <c r="S1360" s="113">
        <v>-8.3999999999999995E-3</v>
      </c>
    </row>
    <row r="1361" spans="1:19" x14ac:dyDescent="0.35">
      <c r="A1361" s="110">
        <v>39953</v>
      </c>
      <c r="B1361" s="112">
        <f>+LN(Prices!B1358/Prices!B1357)</f>
        <v>3.4382182163675127E-3</v>
      </c>
      <c r="C1361" s="113">
        <f>+LN(Prices!C1358/Prices!C1357)</f>
        <v>-1.2470235744390646E-2</v>
      </c>
      <c r="D1361" s="113">
        <f>+LN(Prices!D1358/Prices!D1357)</f>
        <v>-1.4598799421152636E-2</v>
      </c>
      <c r="E1361" s="113">
        <f>+LN(Prices!E1358/Prices!E1357)</f>
        <v>-1.5811069375773893E-3</v>
      </c>
      <c r="F1361" s="113">
        <f>+LN(Prices!F1358/Prices!F1357)</f>
        <v>-1.4939657893537487E-2</v>
      </c>
      <c r="G1361" s="113">
        <f>+LN(Prices!G1358/Prices!G1357)</f>
        <v>1.5523596662228594E-2</v>
      </c>
      <c r="H1361" s="113">
        <f>+LN(Prices!H1358/Prices!H1357)</f>
        <v>1.2833677326137584E-3</v>
      </c>
      <c r="I1361" s="113">
        <f>+LN(Prices!I1358/Prices!I1357)</f>
        <v>5.4161467844020235E-3</v>
      </c>
      <c r="J1361" s="113">
        <f>+LN(Prices!J1358/Prices!J1357)</f>
        <v>2.4748169689194174E-2</v>
      </c>
      <c r="K1361" s="114">
        <f>+LN(Prices!K1358/Prices!K1357)</f>
        <v>-4.4837291536520742E-3</v>
      </c>
      <c r="L1361" s="118">
        <f>+LN(Prices!L1358/Prices!L1357)</f>
        <v>-3.1019772202097251E-3</v>
      </c>
      <c r="M1361" s="118">
        <f t="array" ref="M1361">+MMULT(B1361:K1361,w)</f>
        <v>2.3359699344958283E-4</v>
      </c>
      <c r="P1361">
        <v>20090520</v>
      </c>
      <c r="Q1361" s="113">
        <v>-4.7999999999999996E-3</v>
      </c>
      <c r="R1361" s="113">
        <v>-1.5E-3</v>
      </c>
      <c r="S1361" s="113">
        <v>-9.1000000000000004E-3</v>
      </c>
    </row>
    <row r="1362" spans="1:19" x14ac:dyDescent="0.35">
      <c r="A1362" s="110">
        <v>39954</v>
      </c>
      <c r="B1362" s="112">
        <f>+LN(Prices!B1359/Prices!B1358)</f>
        <v>-2.7859874356293127E-2</v>
      </c>
      <c r="C1362" s="113">
        <f>+LN(Prices!C1359/Prices!C1358)</f>
        <v>-1.3516344490114981E-2</v>
      </c>
      <c r="D1362" s="113">
        <f>+LN(Prices!D1359/Prices!D1358)</f>
        <v>-6.0342120742675589E-3</v>
      </c>
      <c r="E1362" s="113">
        <f>+LN(Prices!E1359/Prices!E1358)</f>
        <v>-1.9731340465592009E-2</v>
      </c>
      <c r="F1362" s="113">
        <f>+LN(Prices!F1359/Prices!F1358)</f>
        <v>-2.7249089137885752E-2</v>
      </c>
      <c r="G1362" s="113">
        <f>+LN(Prices!G1359/Prices!G1358)</f>
        <v>-2.8731815097149609E-2</v>
      </c>
      <c r="H1362" s="113">
        <f>+LN(Prices!H1359/Prices!H1358)</f>
        <v>-2.611725137742351E-2</v>
      </c>
      <c r="I1362" s="113">
        <f>+LN(Prices!I1359/Prices!I1358)</f>
        <v>-2.0886618611388002E-2</v>
      </c>
      <c r="J1362" s="113">
        <f>+LN(Prices!J1359/Prices!J1358)</f>
        <v>-3.6203048663960589E-2</v>
      </c>
      <c r="K1362" s="114">
        <f>+LN(Prices!K1359/Prices!K1358)</f>
        <v>-2.6009793859828278E-2</v>
      </c>
      <c r="L1362" s="118">
        <f>+LN(Prices!L1359/Prices!L1358)</f>
        <v>-1.9072618009182366E-2</v>
      </c>
      <c r="M1362" s="118">
        <f t="array" ref="M1362">+MMULT(B1362:K1362,w)</f>
        <v>-2.3233938813390347E-2</v>
      </c>
      <c r="P1362">
        <v>20090521</v>
      </c>
      <c r="Q1362" s="113">
        <v>-1.6799999999999999E-2</v>
      </c>
      <c r="R1362" s="113">
        <v>4.0000000000000002E-4</v>
      </c>
      <c r="S1362" s="113">
        <v>2.9999999999999997E-4</v>
      </c>
    </row>
    <row r="1363" spans="1:19" x14ac:dyDescent="0.35">
      <c r="A1363" s="110">
        <v>39955</v>
      </c>
      <c r="B1363" s="112">
        <f>+LN(Prices!B1360/Prices!B1359)</f>
        <v>-3.5413219740470605E-3</v>
      </c>
      <c r="C1363" s="113">
        <f>+LN(Prices!C1360/Prices!C1359)</f>
        <v>-1.362343283653328E-2</v>
      </c>
      <c r="D1363" s="113">
        <f>+LN(Prices!D1360/Prices!D1359)</f>
        <v>7.3702176170098478E-3</v>
      </c>
      <c r="E1363" s="113">
        <f>+LN(Prices!E1360/Prices!E1359)</f>
        <v>4.300109749445032E-3</v>
      </c>
      <c r="F1363" s="113">
        <f>+LN(Prices!F1360/Prices!F1359)</f>
        <v>-1.1109771148088757E-2</v>
      </c>
      <c r="G1363" s="113">
        <f>+LN(Prices!G1360/Prices!G1359)</f>
        <v>-7.957942138195043E-3</v>
      </c>
      <c r="H1363" s="113">
        <f>+LN(Prices!H1360/Prices!H1359)</f>
        <v>-4.221642153828341E-3</v>
      </c>
      <c r="I1363" s="113">
        <f>+LN(Prices!I1360/Prices!I1359)</f>
        <v>-9.1586443196687208E-3</v>
      </c>
      <c r="J1363" s="113">
        <f>+LN(Prices!J1360/Prices!J1359)</f>
        <v>-1.8605187831034469E-2</v>
      </c>
      <c r="K1363" s="114">
        <f>+LN(Prices!K1360/Prices!K1359)</f>
        <v>-8.6001636704896699E-3</v>
      </c>
      <c r="L1363" s="118">
        <f>+LN(Prices!L1360/Prices!L1359)</f>
        <v>-3.0909435132711444E-3</v>
      </c>
      <c r="M1363" s="118">
        <f t="array" ref="M1363">+MMULT(B1363:K1363,w)</f>
        <v>-6.5147778705430467E-3</v>
      </c>
      <c r="P1363">
        <v>20090522</v>
      </c>
      <c r="Q1363" s="113">
        <v>-1.5E-3</v>
      </c>
      <c r="R1363" s="113">
        <v>-4.1999999999999997E-3</v>
      </c>
      <c r="S1363" s="113">
        <v>-4.7999999999999996E-3</v>
      </c>
    </row>
    <row r="1364" spans="1:19" x14ac:dyDescent="0.35">
      <c r="A1364" s="110">
        <v>39959</v>
      </c>
      <c r="B1364" s="112">
        <f>+LN(Prices!B1361/Prices!B1360)</f>
        <v>2.9438752036438226E-2</v>
      </c>
      <c r="C1364" s="113">
        <f>+LN(Prices!C1361/Prices!C1360)</f>
        <v>6.5405574842243019E-2</v>
      </c>
      <c r="D1364" s="113">
        <f>+LN(Prices!D1361/Prices!D1360)</f>
        <v>1.9828805649301031E-2</v>
      </c>
      <c r="E1364" s="113">
        <f>+LN(Prices!E1361/Prices!E1360)</f>
        <v>2.2270226214920176E-2</v>
      </c>
      <c r="F1364" s="113">
        <f>+LN(Prices!F1361/Prices!F1360)</f>
        <v>3.2426614462717364E-2</v>
      </c>
      <c r="G1364" s="113">
        <f>+LN(Prices!G1361/Prices!G1360)</f>
        <v>3.270668002518793E-2</v>
      </c>
      <c r="H1364" s="113">
        <f>+LN(Prices!H1361/Prices!H1360)</f>
        <v>3.5711124410373989E-2</v>
      </c>
      <c r="I1364" s="113">
        <f>+LN(Prices!I1361/Prices!I1360)</f>
        <v>4.6819370063323318E-2</v>
      </c>
      <c r="J1364" s="113">
        <f>+LN(Prices!J1361/Prices!J1360)</f>
        <v>6.1452779213663725E-2</v>
      </c>
      <c r="K1364" s="114">
        <f>+LN(Prices!K1361/Prices!K1360)</f>
        <v>2.8170656448613281E-2</v>
      </c>
      <c r="L1364" s="118">
        <f>+LN(Prices!L1361/Prices!L1360)</f>
        <v>3.5626187303964788E-2</v>
      </c>
      <c r="M1364" s="118">
        <f t="array" ref="M1364">+MMULT(B1364:K1364,w)</f>
        <v>3.7423058336678208E-2</v>
      </c>
      <c r="P1364">
        <v>20090526</v>
      </c>
      <c r="Q1364" s="113">
        <v>2.7799999999999998E-2</v>
      </c>
      <c r="R1364" s="113">
        <v>1.5800000000000002E-2</v>
      </c>
      <c r="S1364" s="113">
        <v>5.5000000000000005E-3</v>
      </c>
    </row>
    <row r="1365" spans="1:19" x14ac:dyDescent="0.35">
      <c r="A1365" s="110">
        <v>39960</v>
      </c>
      <c r="B1365" s="112">
        <f>+LN(Prices!B1362/Prices!B1361)</f>
        <v>-1.0382135434247404E-2</v>
      </c>
      <c r="C1365" s="113">
        <f>+LN(Prices!C1362/Prices!C1361)</f>
        <v>1.7207173350383329E-2</v>
      </c>
      <c r="D1365" s="113">
        <f>+LN(Prices!D1362/Prices!D1361)</f>
        <v>-2.250260403370314E-2</v>
      </c>
      <c r="E1365" s="113">
        <f>+LN(Prices!E1362/Prices!E1361)</f>
        <v>-4.2052043966356832E-3</v>
      </c>
      <c r="F1365" s="113">
        <f>+LN(Prices!F1362/Prices!F1361)</f>
        <v>-1.4709746996794098E-2</v>
      </c>
      <c r="G1365" s="113">
        <f>+LN(Prices!G1362/Prices!G1361)</f>
        <v>-2.9361765032051373E-2</v>
      </c>
      <c r="H1365" s="113">
        <f>+LN(Prices!H1362/Prices!H1361)</f>
        <v>-1.6593087631347092E-2</v>
      </c>
      <c r="I1365" s="113">
        <f>+LN(Prices!I1362/Prices!I1361)</f>
        <v>-1.6133061585742497E-2</v>
      </c>
      <c r="J1365" s="113">
        <f>+LN(Prices!J1362/Prices!J1361)</f>
        <v>3.8965968533383709E-2</v>
      </c>
      <c r="K1365" s="114">
        <f>+LN(Prices!K1362/Prices!K1361)</f>
        <v>-1.2897597197291005E-3</v>
      </c>
      <c r="L1365" s="118">
        <f>+LN(Prices!L1362/Prices!L1361)</f>
        <v>-7.6248641746861287E-3</v>
      </c>
      <c r="M1365" s="118">
        <f t="array" ref="M1365">+MMULT(B1365:K1365,w)</f>
        <v>-5.9004222946483359E-3</v>
      </c>
      <c r="P1365">
        <v>20090527</v>
      </c>
      <c r="Q1365" s="113">
        <v>-1.8000000000000002E-2</v>
      </c>
      <c r="R1365" s="113">
        <v>1.6000000000000001E-3</v>
      </c>
      <c r="S1365" s="113">
        <v>-1.15E-2</v>
      </c>
    </row>
    <row r="1366" spans="1:19" x14ac:dyDescent="0.35">
      <c r="A1366" s="110">
        <v>39961</v>
      </c>
      <c r="B1366" s="112">
        <f>+LN(Prices!B1363/Prices!B1362)</f>
        <v>1.5771017093583958E-2</v>
      </c>
      <c r="C1366" s="113">
        <f>+LN(Prices!C1363/Prices!C1362)</f>
        <v>1.507057206146368E-2</v>
      </c>
      <c r="D1366" s="113">
        <f>+LN(Prices!D1363/Prices!D1362)</f>
        <v>9.9900930750864061E-3</v>
      </c>
      <c r="E1366" s="113">
        <f>+LN(Prices!E1363/Prices!E1362)</f>
        <v>1.1517921552632116E-2</v>
      </c>
      <c r="F1366" s="113">
        <f>+LN(Prices!F1363/Prices!F1362)</f>
        <v>1.5793648793620912E-2</v>
      </c>
      <c r="G1366" s="113">
        <f>+LN(Prices!G1363/Prices!G1362)</f>
        <v>-1.0068498636144072E-2</v>
      </c>
      <c r="H1366" s="113">
        <f>+LN(Prices!H1363/Prices!H1362)</f>
        <v>7.1082690254124659E-3</v>
      </c>
      <c r="I1366" s="113">
        <f>+LN(Prices!I1363/Prices!I1362)</f>
        <v>1.2181569795978505E-2</v>
      </c>
      <c r="J1366" s="113">
        <f>+LN(Prices!J1363/Prices!J1362)</f>
        <v>-2.1253993123134776E-3</v>
      </c>
      <c r="K1366" s="114">
        <f>+LN(Prices!K1363/Prices!K1362)</f>
        <v>1.6676504986139214E-2</v>
      </c>
      <c r="L1366" s="118">
        <f>+LN(Prices!L1363/Prices!L1362)</f>
        <v>1.3060964708413527E-2</v>
      </c>
      <c r="M1366" s="118">
        <f t="array" ref="M1366">+MMULT(B1366:K1366,w)</f>
        <v>9.1915698435459728E-3</v>
      </c>
      <c r="P1366">
        <v>20090528</v>
      </c>
      <c r="Q1366" s="113">
        <v>1.3500000000000002E-2</v>
      </c>
      <c r="R1366" s="113">
        <v>-1.3899999999999999E-2</v>
      </c>
      <c r="S1366" s="113">
        <v>5.4000000000000003E-3</v>
      </c>
    </row>
    <row r="1367" spans="1:19" x14ac:dyDescent="0.35">
      <c r="A1367" s="110">
        <v>39962</v>
      </c>
      <c r="B1367" s="112">
        <f>+LN(Prices!B1364/Prices!B1363)</f>
        <v>2.1291659330460514E-2</v>
      </c>
      <c r="C1367" s="113">
        <f>+LN(Prices!C1364/Prices!C1363)</f>
        <v>5.4613319527258867E-3</v>
      </c>
      <c r="D1367" s="113">
        <f>+LN(Prices!D1364/Prices!D1363)</f>
        <v>4.8506113606522343E-2</v>
      </c>
      <c r="E1367" s="113">
        <f>+LN(Prices!E1364/Prices!E1363)</f>
        <v>1.9590295042424089E-2</v>
      </c>
      <c r="F1367" s="113">
        <f>+LN(Prices!F1364/Prices!F1363)</f>
        <v>-5.4476552744691775E-4</v>
      </c>
      <c r="G1367" s="113">
        <f>+LN(Prices!G1364/Prices!G1363)</f>
        <v>2.2576638738353891E-2</v>
      </c>
      <c r="H1367" s="113">
        <f>+LN(Prices!H1364/Prices!H1363)</f>
        <v>4.3690637477103653E-3</v>
      </c>
      <c r="I1367" s="113">
        <f>+LN(Prices!I1364/Prices!I1363)</f>
        <v>1.4790458989954972E-2</v>
      </c>
      <c r="J1367" s="113">
        <f>+LN(Prices!J1364/Prices!J1363)</f>
        <v>-3.4635496662756338E-2</v>
      </c>
      <c r="K1367" s="114">
        <f>+LN(Prices!K1364/Prices!K1363)</f>
        <v>0</v>
      </c>
      <c r="L1367" s="118">
        <f>+LN(Prices!L1364/Prices!L1363)</f>
        <v>1.0686825240925695E-2</v>
      </c>
      <c r="M1367" s="118">
        <f t="array" ref="M1367">+MMULT(B1367:K1367,w)</f>
        <v>1.0140529921794882E-2</v>
      </c>
      <c r="P1367">
        <v>20090529</v>
      </c>
      <c r="Q1367" s="113">
        <v>1.38E-2</v>
      </c>
      <c r="R1367" s="113">
        <v>4.8999999999999998E-3</v>
      </c>
      <c r="S1367" s="113">
        <v>-8.9999999999999998E-4</v>
      </c>
    </row>
    <row r="1368" spans="1:19" x14ac:dyDescent="0.35">
      <c r="A1368" s="110">
        <v>39965</v>
      </c>
      <c r="B1368" s="112">
        <f>+LN(Prices!B1365/Prices!B1364)</f>
        <v>2.4116471769846909E-2</v>
      </c>
      <c r="C1368" s="113">
        <f>+LN(Prices!C1365/Prices!C1364)</f>
        <v>2.5733114852046903E-2</v>
      </c>
      <c r="D1368" s="113">
        <f>+LN(Prices!D1365/Prices!D1364)</f>
        <v>4.5658763320869114E-2</v>
      </c>
      <c r="E1368" s="113">
        <f>+LN(Prices!E1365/Prices!E1364)</f>
        <v>1.6704227946873713E-2</v>
      </c>
      <c r="F1368" s="113">
        <f>+LN(Prices!F1365/Prices!F1364)</f>
        <v>5.2648441482174582E-2</v>
      </c>
      <c r="G1368" s="113">
        <f>+LN(Prices!G1365/Prices!G1364)</f>
        <v>3.7834278508569325E-2</v>
      </c>
      <c r="H1368" s="113">
        <f>+LN(Prices!H1365/Prices!H1364)</f>
        <v>6.2862222716897315E-2</v>
      </c>
      <c r="I1368" s="113">
        <f>+LN(Prices!I1365/Prices!I1364)</f>
        <v>1.8412247029389414E-2</v>
      </c>
      <c r="J1368" s="113">
        <f>+LN(Prices!J1365/Prices!J1364)</f>
        <v>4.0998190450584976E-2</v>
      </c>
      <c r="K1368" s="114">
        <f>+LN(Prices!K1365/Prices!K1364)</f>
        <v>4.8423111586657935E-2</v>
      </c>
      <c r="L1368" s="118">
        <f>+LN(Prices!L1365/Prices!L1364)</f>
        <v>2.8532263130313373E-2</v>
      </c>
      <c r="M1368" s="118">
        <f t="array" ref="M1368">+MMULT(B1368:K1368,w)</f>
        <v>3.733910696639102E-2</v>
      </c>
      <c r="P1368">
        <v>20090601</v>
      </c>
      <c r="Q1368" s="113">
        <v>2.7200000000000002E-2</v>
      </c>
      <c r="R1368" s="113">
        <v>1.3999999999999999E-2</v>
      </c>
      <c r="S1368" s="113">
        <v>-2.7000000000000001E-3</v>
      </c>
    </row>
    <row r="1369" spans="1:19" x14ac:dyDescent="0.35">
      <c r="A1369" s="110">
        <v>39966</v>
      </c>
      <c r="B1369" s="112">
        <f>+LN(Prices!B1366/Prices!B1365)</f>
        <v>0</v>
      </c>
      <c r="C1369" s="113">
        <f>+LN(Prices!C1366/Prices!C1365)</f>
        <v>1.0030144060779072E-3</v>
      </c>
      <c r="D1369" s="113">
        <f>+LN(Prices!D1366/Prices!D1365)</f>
        <v>2.4096397201533296E-3</v>
      </c>
      <c r="E1369" s="113">
        <f>+LN(Prices!E1366/Prices!E1365)</f>
        <v>2.1356135723677665E-2</v>
      </c>
      <c r="F1369" s="113">
        <f>+LN(Prices!F1366/Prices!F1365)</f>
        <v>5.6202431331874138E-3</v>
      </c>
      <c r="G1369" s="113">
        <f>+LN(Prices!G1366/Prices!G1365)</f>
        <v>5.6022555486699727E-3</v>
      </c>
      <c r="H1369" s="113">
        <f>+LN(Prices!H1366/Prices!H1365)</f>
        <v>2.2384551732614149E-2</v>
      </c>
      <c r="I1369" s="113">
        <f>+LN(Prices!I1366/Prices!I1365)</f>
        <v>-1.1097002451009469E-2</v>
      </c>
      <c r="J1369" s="113">
        <f>+LN(Prices!J1366/Prices!J1365)</f>
        <v>-3.6602578977546853E-2</v>
      </c>
      <c r="K1369" s="114">
        <f>+LN(Prices!K1366/Prices!K1365)</f>
        <v>-1.8961863402277509E-2</v>
      </c>
      <c r="L1369" s="118">
        <f>+LN(Prices!L1366/Prices!L1365)</f>
        <v>2.1572792844796506E-3</v>
      </c>
      <c r="M1369" s="118">
        <f t="array" ref="M1369">+MMULT(B1369:K1369,w)</f>
        <v>-8.2856045664533927E-4</v>
      </c>
      <c r="P1369">
        <v>20090602</v>
      </c>
      <c r="Q1369" s="113">
        <v>2.8999999999999998E-3</v>
      </c>
      <c r="R1369" s="113">
        <v>8.6E-3</v>
      </c>
      <c r="S1369" s="113">
        <v>-1.6000000000000001E-3</v>
      </c>
    </row>
    <row r="1370" spans="1:19" x14ac:dyDescent="0.35">
      <c r="A1370" s="110">
        <v>39967</v>
      </c>
      <c r="B1370" s="112">
        <f>+LN(Prices!B1367/Prices!B1366)</f>
        <v>1.5305730549225762E-2</v>
      </c>
      <c r="C1370" s="113">
        <f>+LN(Prices!C1367/Prices!C1366)</f>
        <v>1.0413917625368628E-2</v>
      </c>
      <c r="D1370" s="113">
        <f>+LN(Prices!D1367/Prices!D1366)</f>
        <v>-1.9441681614585496E-2</v>
      </c>
      <c r="E1370" s="113">
        <f>+LN(Prices!E1367/Prices!E1366)</f>
        <v>-4.9102840422886361E-4</v>
      </c>
      <c r="F1370" s="113">
        <f>+LN(Prices!F1367/Prices!F1366)</f>
        <v>-1.2827501860772425E-2</v>
      </c>
      <c r="G1370" s="113">
        <f>+LN(Prices!G1367/Prices!G1366)</f>
        <v>-1.6407861669319932E-2</v>
      </c>
      <c r="H1370" s="113">
        <f>+LN(Prices!H1367/Prices!H1366)</f>
        <v>8.792038347575467E-3</v>
      </c>
      <c r="I1370" s="113">
        <f>+LN(Prices!I1367/Prices!I1366)</f>
        <v>-7.5441601359524857E-3</v>
      </c>
      <c r="J1370" s="113">
        <f>+LN(Prices!J1367/Prices!J1366)</f>
        <v>-1.7699577099400975E-2</v>
      </c>
      <c r="K1370" s="114">
        <f>+LN(Prices!K1367/Prices!K1366)</f>
        <v>-1.5566108229027912E-2</v>
      </c>
      <c r="L1370" s="118">
        <f>+LN(Prices!L1367/Prices!L1366)</f>
        <v>-3.2952749094997675E-3</v>
      </c>
      <c r="M1370" s="118">
        <f t="array" ref="M1370">+MMULT(B1370:K1370,w)</f>
        <v>-5.5466232491118237E-3</v>
      </c>
      <c r="P1370">
        <v>20090603</v>
      </c>
      <c r="Q1370" s="113">
        <v>-1.3899999999999999E-2</v>
      </c>
      <c r="R1370" s="113">
        <v>9.0000000000000011E-3</v>
      </c>
      <c r="S1370" s="113">
        <v>-1.1000000000000001E-2</v>
      </c>
    </row>
    <row r="1371" spans="1:19" x14ac:dyDescent="0.35">
      <c r="A1371" s="110">
        <v>39968</v>
      </c>
      <c r="B1371" s="112">
        <f>+LN(Prices!B1368/Prices!B1367)</f>
        <v>4.5888880348041085E-3</v>
      </c>
      <c r="C1371" s="113">
        <f>+LN(Prices!C1368/Prices!C1367)</f>
        <v>1.9602134336773817E-2</v>
      </c>
      <c r="D1371" s="113">
        <f>+LN(Prices!D1368/Prices!D1367)</f>
        <v>2.1245108613736061E-2</v>
      </c>
      <c r="E1371" s="113">
        <f>+LN(Prices!E1368/Prices!E1367)</f>
        <v>1.3189171611341487E-2</v>
      </c>
      <c r="F1371" s="113">
        <f>+LN(Prices!F1368/Prices!F1367)</f>
        <v>1.5884891626754834E-2</v>
      </c>
      <c r="G1371" s="113">
        <f>+LN(Prices!G1368/Prices!G1367)</f>
        <v>5.1717884023940053E-3</v>
      </c>
      <c r="H1371" s="113">
        <f>+LN(Prices!H1368/Prices!H1367)</f>
        <v>-1.8691594227036473E-3</v>
      </c>
      <c r="I1371" s="113">
        <f>+LN(Prices!I1368/Prices!I1367)</f>
        <v>3.8486882051243496E-2</v>
      </c>
      <c r="J1371" s="113">
        <f>+LN(Prices!J1368/Prices!J1367)</f>
        <v>3.7244173172371178E-2</v>
      </c>
      <c r="K1371" s="114">
        <f>+LN(Prices!K1368/Prices!K1367)</f>
        <v>1.1847243851305863E-2</v>
      </c>
      <c r="L1371" s="118">
        <f>+LN(Prices!L1368/Prices!L1367)</f>
        <v>1.1657106984726551E-2</v>
      </c>
      <c r="M1371" s="118">
        <f t="array" ref="M1371">+MMULT(B1371:K1371,w)</f>
        <v>1.6539112227802119E-2</v>
      </c>
      <c r="P1371">
        <v>20090604</v>
      </c>
      <c r="Q1371" s="113">
        <v>1.18E-2</v>
      </c>
      <c r="R1371" s="113">
        <v>1.8E-3</v>
      </c>
      <c r="S1371" s="113">
        <v>1.0200000000000001E-2</v>
      </c>
    </row>
    <row r="1372" spans="1:19" x14ac:dyDescent="0.35">
      <c r="A1372" s="110">
        <v>39969</v>
      </c>
      <c r="B1372" s="112">
        <f>+LN(Prices!B1369/Prices!B1368)</f>
        <v>1.4101976624960053E-2</v>
      </c>
      <c r="C1372" s="113">
        <f>+LN(Prices!C1369/Prices!C1368)</f>
        <v>6.4461856295100883E-3</v>
      </c>
      <c r="D1372" s="113">
        <f>+LN(Prices!D1369/Prices!D1368)</f>
        <v>-6.0078103339021962E-4</v>
      </c>
      <c r="E1372" s="113">
        <f>+LN(Prices!E1369/Prices!E1368)</f>
        <v>4.8405046985647874E-3</v>
      </c>
      <c r="F1372" s="113">
        <f>+LN(Prices!F1369/Prices!F1368)</f>
        <v>1.0115120510133286E-2</v>
      </c>
      <c r="G1372" s="113">
        <f>+LN(Prices!G1369/Prices!G1368)</f>
        <v>-3.8052150303347396E-2</v>
      </c>
      <c r="H1372" s="113">
        <f>+LN(Prices!H1369/Prices!H1368)</f>
        <v>2.3574005937872549E-2</v>
      </c>
      <c r="I1372" s="113">
        <f>+LN(Prices!I1369/Prices!I1368)</f>
        <v>2.427590600741476E-3</v>
      </c>
      <c r="J1372" s="113">
        <f>+LN(Prices!J1369/Prices!J1368)</f>
        <v>-4.3103515011223229E-3</v>
      </c>
      <c r="K1372" s="114">
        <f>+LN(Prices!K1369/Prices!K1368)</f>
        <v>-1.3099761237163441E-2</v>
      </c>
      <c r="L1372" s="118">
        <f>+LN(Prices!L1369/Prices!L1368)</f>
        <v>3.1480768524702531E-4</v>
      </c>
      <c r="M1372" s="118">
        <f t="array" ref="M1372">+MMULT(B1372:K1372,w)</f>
        <v>5.4423399267588559E-4</v>
      </c>
      <c r="P1372">
        <v>20090605</v>
      </c>
      <c r="Q1372" s="113">
        <v>-1.9E-3</v>
      </c>
      <c r="R1372" s="113">
        <v>8.9999999999999998E-4</v>
      </c>
      <c r="S1372" s="113">
        <v>-4.4000000000000003E-3</v>
      </c>
    </row>
    <row r="1373" spans="1:19" x14ac:dyDescent="0.35">
      <c r="A1373" s="110">
        <v>39972</v>
      </c>
      <c r="B1373" s="112">
        <f>+LN(Prices!B1370/Prices!B1369)</f>
        <v>-4.0726711007868076E-3</v>
      </c>
      <c r="C1373" s="113">
        <f>+LN(Prices!C1370/Prices!C1369)</f>
        <v>-5.6835437808367964E-3</v>
      </c>
      <c r="D1373" s="113">
        <f>+LN(Prices!D1370/Prices!D1369)</f>
        <v>-2.7415667703518703E-2</v>
      </c>
      <c r="E1373" s="113">
        <f>+LN(Prices!E1370/Prices!E1369)</f>
        <v>7.6933767084413993E-3</v>
      </c>
      <c r="F1373" s="113">
        <f>+LN(Prices!F1370/Prices!F1369)</f>
        <v>0</v>
      </c>
      <c r="G1373" s="113">
        <f>+LN(Prices!G1370/Prices!G1369)</f>
        <v>-9.7436668307250267E-3</v>
      </c>
      <c r="H1373" s="113">
        <f>+LN(Prices!H1370/Prices!H1369)</f>
        <v>-1.3799667008055625E-2</v>
      </c>
      <c r="I1373" s="113">
        <f>+LN(Prices!I1370/Prices!I1369)</f>
        <v>-6.6192530874784712E-4</v>
      </c>
      <c r="J1373" s="113">
        <f>+LN(Prices!J1370/Prices!J1369)</f>
        <v>-4.3290110895854699E-3</v>
      </c>
      <c r="K1373" s="114">
        <f>+LN(Prices!K1370/Prices!K1369)</f>
        <v>0</v>
      </c>
      <c r="L1373" s="118">
        <f>+LN(Prices!L1370/Prices!L1369)</f>
        <v>-3.1659817839170662E-3</v>
      </c>
      <c r="M1373" s="118">
        <f t="array" ref="M1373">+MMULT(B1373:K1373,w)</f>
        <v>-5.8012776113814885E-3</v>
      </c>
      <c r="P1373">
        <v>20090608</v>
      </c>
      <c r="Q1373" s="113">
        <v>-2E-3</v>
      </c>
      <c r="R1373" s="113">
        <v>-8.8999999999999999E-3</v>
      </c>
      <c r="S1373" s="113">
        <v>4.5999999999999999E-3</v>
      </c>
    </row>
    <row r="1374" spans="1:19" x14ac:dyDescent="0.35">
      <c r="A1374" s="110">
        <v>39973</v>
      </c>
      <c r="B1374" s="112">
        <f>+LN(Prices!B1371/Prices!B1370)</f>
        <v>1.3594008278198179E-3</v>
      </c>
      <c r="C1374" s="113">
        <f>+LN(Prices!C1371/Prices!C1370)</f>
        <v>-7.8847545208084718E-3</v>
      </c>
      <c r="D1374" s="113">
        <f>+LN(Prices!D1371/Prices!D1370)</f>
        <v>1.288756714060884E-2</v>
      </c>
      <c r="E1374" s="113">
        <f>+LN(Prices!E1371/Prices!E1370)</f>
        <v>5.7326901858317965E-3</v>
      </c>
      <c r="F1374" s="113">
        <f>+LN(Prices!F1371/Prices!F1370)</f>
        <v>1.0515990060579693E-2</v>
      </c>
      <c r="G1374" s="113">
        <f>+LN(Prices!G1371/Prices!G1370)</f>
        <v>5.1400781377501873E-3</v>
      </c>
      <c r="H1374" s="113">
        <f>+LN(Prices!H1371/Prices!H1370)</f>
        <v>8.3026307197400576E-3</v>
      </c>
      <c r="I1374" s="113">
        <f>+LN(Prices!I1371/Prices!I1370)</f>
        <v>1.4443040106351134E-2</v>
      </c>
      <c r="J1374" s="113">
        <f>+LN(Prices!J1371/Prices!J1370)</f>
        <v>2.9916761037992599E-2</v>
      </c>
      <c r="K1374" s="114">
        <f>+LN(Prices!K1371/Prices!K1370)</f>
        <v>3.0924472070969728E-2</v>
      </c>
      <c r="L1374" s="118">
        <f>+LN(Prices!L1371/Prices!L1370)</f>
        <v>8.7357246416441773E-3</v>
      </c>
      <c r="M1374" s="118">
        <f t="array" ref="M1374">+MMULT(B1374:K1374,w)</f>
        <v>1.1133787576683539E-2</v>
      </c>
      <c r="P1374">
        <v>20090609</v>
      </c>
      <c r="Q1374" s="113">
        <v>4.8999999999999998E-3</v>
      </c>
      <c r="R1374" s="113">
        <v>3.2000000000000002E-3</v>
      </c>
      <c r="S1374" s="113">
        <v>-2.3E-3</v>
      </c>
    </row>
    <row r="1375" spans="1:19" x14ac:dyDescent="0.35">
      <c r="A1375" s="110">
        <v>39974</v>
      </c>
      <c r="B1375" s="112">
        <f>+LN(Prices!B1372/Prices!B1371)</f>
        <v>2.1061186709158245E-2</v>
      </c>
      <c r="C1375" s="113">
        <f>+LN(Prices!C1372/Prices!C1371)</f>
        <v>-1.7458242459669655E-2</v>
      </c>
      <c r="D1375" s="113">
        <f>+LN(Prices!D1372/Prices!D1371)</f>
        <v>-4.8899852941916809E-3</v>
      </c>
      <c r="E1375" s="113">
        <f>+LN(Prices!E1372/Prices!E1371)</f>
        <v>-1.19799937449836E-2</v>
      </c>
      <c r="F1375" s="113">
        <f>+LN(Prices!F1372/Prices!F1371)</f>
        <v>-6.4984174311982206E-3</v>
      </c>
      <c r="G1375" s="113">
        <f>+LN(Prices!G1372/Prices!G1371)</f>
        <v>-2.9922877737388276E-2</v>
      </c>
      <c r="H1375" s="113">
        <f>+LN(Prices!H1372/Prices!H1371)</f>
        <v>-5.6429009066367415E-3</v>
      </c>
      <c r="I1375" s="113">
        <f>+LN(Prices!I1372/Prices!I1371)</f>
        <v>8.6902801715412533E-4</v>
      </c>
      <c r="J1375" s="113">
        <f>+LN(Prices!J1372/Prices!J1371)</f>
        <v>1.4629310015959096E-2</v>
      </c>
      <c r="K1375" s="114">
        <f>+LN(Prices!K1372/Prices!K1371)</f>
        <v>2.4273267731949881E-3</v>
      </c>
      <c r="L1375" s="118">
        <f>+LN(Prices!L1372/Prices!L1371)</f>
        <v>-4.1911153773545144E-3</v>
      </c>
      <c r="M1375" s="118">
        <f t="array" ref="M1375">+MMULT(B1375:K1375,w)</f>
        <v>-3.7405566058601718E-3</v>
      </c>
      <c r="P1375">
        <v>20090610</v>
      </c>
      <c r="Q1375" s="113">
        <v>-3.4999999999999996E-3</v>
      </c>
      <c r="R1375" s="113">
        <v>-4.0000000000000001E-3</v>
      </c>
      <c r="S1375" s="113">
        <v>-2.5999999999999999E-3</v>
      </c>
    </row>
    <row r="1376" spans="1:19" x14ac:dyDescent="0.35">
      <c r="A1376" s="110">
        <v>39975</v>
      </c>
      <c r="B1376" s="112">
        <f>+LN(Prices!B1373/Prices!B1372)</f>
        <v>1.2341786699462533E-2</v>
      </c>
      <c r="C1376" s="113">
        <f>+LN(Prices!C1373/Prices!C1372)</f>
        <v>-2.1433870556264471E-3</v>
      </c>
      <c r="D1376" s="113">
        <f>+LN(Prices!D1373/Prices!D1372)</f>
        <v>-7.9975818464171605E-3</v>
      </c>
      <c r="E1376" s="113">
        <f>+LN(Prices!E1373/Prices!E1372)</f>
        <v>9.5974578517520164E-3</v>
      </c>
      <c r="F1376" s="113">
        <f>+LN(Prices!F1373/Prices!F1372)</f>
        <v>7.4910816159045861E-3</v>
      </c>
      <c r="G1376" s="113">
        <f>+LN(Prices!G1373/Prices!G1372)</f>
        <v>-3.1746058407725423E-3</v>
      </c>
      <c r="H1376" s="113">
        <f>+LN(Prices!H1373/Prices!H1372)</f>
        <v>-1.0448202778682435E-2</v>
      </c>
      <c r="I1376" s="113">
        <f>+LN(Prices!I1373/Prices!I1372)</f>
        <v>-1.9557799991158993E-3</v>
      </c>
      <c r="J1376" s="113">
        <f>+LN(Prices!J1373/Prices!J1372)</f>
        <v>-2.5211419346496056E-2</v>
      </c>
      <c r="K1376" s="114">
        <f>+LN(Prices!K1373/Prices!K1372)</f>
        <v>-6.7003389624150688E-3</v>
      </c>
      <c r="L1376" s="118">
        <f>+LN(Prices!L1373/Prices!L1372)</f>
        <v>1.162992899140567E-3</v>
      </c>
      <c r="M1376" s="118">
        <f t="array" ref="M1376">+MMULT(B1376:K1376,w)</f>
        <v>-2.8200989662406474E-3</v>
      </c>
      <c r="P1376">
        <v>20090611</v>
      </c>
      <c r="Q1376" s="113">
        <v>6.3E-3</v>
      </c>
      <c r="R1376" s="113">
        <v>-2.2000000000000001E-3</v>
      </c>
      <c r="S1376" s="113">
        <v>3.2000000000000002E-3</v>
      </c>
    </row>
    <row r="1377" spans="1:19" x14ac:dyDescent="0.35">
      <c r="A1377" s="110">
        <v>39976</v>
      </c>
      <c r="B1377" s="112">
        <f>+LN(Prices!B1374/Prices!B1373)</f>
        <v>2.1667729308834354E-2</v>
      </c>
      <c r="C1377" s="113">
        <f>+LN(Prices!C1374/Prices!C1373)</f>
        <v>-2.1523811706187217E-2</v>
      </c>
      <c r="D1377" s="113">
        <f>+LN(Prices!D1374/Prices!D1373)</f>
        <v>1.288756714060884E-2</v>
      </c>
      <c r="E1377" s="113">
        <f>+LN(Prices!E1374/Prices!E1373)</f>
        <v>-4.3079653141080048E-3</v>
      </c>
      <c r="F1377" s="113">
        <f>+LN(Prices!F1374/Prices!F1373)</f>
        <v>-9.4978503207231516E-3</v>
      </c>
      <c r="G1377" s="113">
        <f>+LN(Prices!G1374/Prices!G1373)</f>
        <v>2.6462042432734865E-3</v>
      </c>
      <c r="H1377" s="113">
        <f>+LN(Prices!H1374/Prices!H1373)</f>
        <v>-1.8967406112331792E-2</v>
      </c>
      <c r="I1377" s="113">
        <f>+LN(Prices!I1374/Prices!I1373)</f>
        <v>1.5201699417753611E-3</v>
      </c>
      <c r="J1377" s="113">
        <f>+LN(Prices!J1374/Prices!J1373)</f>
        <v>-5.0174100090535571E-2</v>
      </c>
      <c r="K1377" s="114">
        <f>+LN(Prices!K1374/Prices!K1373)</f>
        <v>-2.4509905853131579E-3</v>
      </c>
      <c r="L1377" s="118">
        <f>+LN(Prices!L1374/Prices!L1373)</f>
        <v>-4.7137999154165606E-3</v>
      </c>
      <c r="M1377" s="118">
        <f t="array" ref="M1377">+MMULT(B1377:K1377,w)</f>
        <v>-6.8200453494706853E-3</v>
      </c>
      <c r="P1377">
        <v>20090612</v>
      </c>
      <c r="Q1377" s="113">
        <v>2.9999999999999997E-4</v>
      </c>
      <c r="R1377" s="113">
        <v>-1.7000000000000001E-3</v>
      </c>
      <c r="S1377" s="113">
        <v>5.0000000000000001E-4</v>
      </c>
    </row>
    <row r="1378" spans="1:19" x14ac:dyDescent="0.35">
      <c r="A1378" s="110">
        <v>39979</v>
      </c>
      <c r="B1378" s="112">
        <f>+LN(Prices!B1375/Prices!B1374)</f>
        <v>3.8496435444777552E-3</v>
      </c>
      <c r="C1378" s="113">
        <f>+LN(Prices!C1375/Prices!C1374)</f>
        <v>-6.4419839766125279E-3</v>
      </c>
      <c r="D1378" s="113">
        <f>+LN(Prices!D1375/Prices!D1374)</f>
        <v>0</v>
      </c>
      <c r="E1378" s="113">
        <f>+LN(Prices!E1375/Prices!E1374)</f>
        <v>-3.0681667305705991E-2</v>
      </c>
      <c r="F1378" s="113">
        <f>+LN(Prices!F1375/Prices!F1374)</f>
        <v>-2.8010816061450863E-2</v>
      </c>
      <c r="G1378" s="113">
        <f>+LN(Prices!G1375/Prices!G1374)</f>
        <v>8.4211023964081248E-3</v>
      </c>
      <c r="H1378" s="113">
        <f>+LN(Prices!H1375/Prices!H1374)</f>
        <v>-1.0761792253929972E-2</v>
      </c>
      <c r="I1378" s="113">
        <f>+LN(Prices!I1375/Prices!I1374)</f>
        <v>-3.8517261427028125E-2</v>
      </c>
      <c r="J1378" s="113">
        <f>+LN(Prices!J1375/Prices!J1374)</f>
        <v>-4.8119248344198458E-2</v>
      </c>
      <c r="K1378" s="114">
        <f>+LN(Prices!K1375/Prices!K1374)</f>
        <v>-2.0440137072769444E-2</v>
      </c>
      <c r="L1378" s="118">
        <f>+LN(Prices!L1375/Prices!L1374)</f>
        <v>-2.2403912362203317E-2</v>
      </c>
      <c r="M1378" s="118">
        <f t="array" ref="M1378">+MMULT(B1378:K1378,w)</f>
        <v>-1.7070216050080952E-2</v>
      </c>
      <c r="P1378">
        <v>20090615</v>
      </c>
      <c r="Q1378" s="113">
        <v>-2.3799999999999998E-2</v>
      </c>
      <c r="R1378" s="113">
        <v>-3.0000000000000001E-3</v>
      </c>
      <c r="S1378" s="113">
        <v>-3.5999999999999999E-3</v>
      </c>
    </row>
    <row r="1379" spans="1:19" x14ac:dyDescent="0.35">
      <c r="A1379" s="110">
        <v>39980</v>
      </c>
      <c r="B1379" s="112">
        <f>+LN(Prices!B1376/Prices!B1375)</f>
        <v>1.279928264269647E-3</v>
      </c>
      <c r="C1379" s="113">
        <f>+LN(Prices!C1376/Prices!C1375)</f>
        <v>1.9072684574537018E-3</v>
      </c>
      <c r="D1379" s="113">
        <f>+LN(Prices!D1376/Prices!D1375)</f>
        <v>-2.719574280848994E-2</v>
      </c>
      <c r="E1379" s="113">
        <f>+LN(Prices!E1376/Prices!E1375)</f>
        <v>-2.6561006629779411E-2</v>
      </c>
      <c r="F1379" s="113">
        <f>+LN(Prices!F1376/Prices!F1375)</f>
        <v>-1.4566505481041044E-2</v>
      </c>
      <c r="G1379" s="113">
        <f>+LN(Prices!G1376/Prices!G1375)</f>
        <v>-8.685407935147809E-3</v>
      </c>
      <c r="H1379" s="113">
        <f>+LN(Prices!H1376/Prices!H1375)</f>
        <v>-1.2460089831488571E-2</v>
      </c>
      <c r="I1379" s="113">
        <f>+LN(Prices!I1376/Prices!I1375)</f>
        <v>-1.9599994779944722E-2</v>
      </c>
      <c r="J1379" s="113">
        <f>+LN(Prices!J1376/Prices!J1375)</f>
        <v>-3.0991753308337661E-2</v>
      </c>
      <c r="K1379" s="114">
        <f>+LN(Prices!K1376/Prices!K1375)</f>
        <v>-7.534857934782372E-3</v>
      </c>
      <c r="L1379" s="118">
        <f>+LN(Prices!L1376/Prices!L1375)</f>
        <v>-9.4545582053743166E-3</v>
      </c>
      <c r="M1379" s="118">
        <f t="array" ref="M1379">+MMULT(B1379:K1379,w)</f>
        <v>-1.4440816198728819E-2</v>
      </c>
      <c r="P1379">
        <v>20090616</v>
      </c>
      <c r="Q1379" s="113">
        <v>-1.3300000000000001E-2</v>
      </c>
      <c r="R1379" s="113">
        <v>-1.9E-3</v>
      </c>
      <c r="S1379" s="113">
        <v>-1.1000000000000001E-3</v>
      </c>
    </row>
    <row r="1380" spans="1:19" x14ac:dyDescent="0.35">
      <c r="A1380" s="110">
        <v>39981</v>
      </c>
      <c r="B1380" s="112">
        <f>+LN(Prices!B1377/Prices!B1376)</f>
        <v>9.7603460489638794E-3</v>
      </c>
      <c r="C1380" s="113">
        <f>+LN(Prices!C1377/Prices!C1376)</f>
        <v>-5.6621798499814366E-3</v>
      </c>
      <c r="D1380" s="113">
        <f>+LN(Prices!D1377/Prices!D1376)</f>
        <v>-2.2814677766171399E-2</v>
      </c>
      <c r="E1380" s="113">
        <f>+LN(Prices!E1377/Prices!E1376)</f>
        <v>1.2614830968822748E-2</v>
      </c>
      <c r="F1380" s="113">
        <f>+LN(Prices!F1377/Prices!F1376)</f>
        <v>6.2687874711247534E-3</v>
      </c>
      <c r="G1380" s="113">
        <f>+LN(Prices!G1377/Prices!G1376)</f>
        <v>6.572734632216648E-2</v>
      </c>
      <c r="H1380" s="113">
        <f>+LN(Prices!H1377/Prices!H1376)</f>
        <v>6.0679797837560473E-3</v>
      </c>
      <c r="I1380" s="113">
        <f>+LN(Prices!I1377/Prices!I1376)</f>
        <v>3.7049713473520061E-2</v>
      </c>
      <c r="J1380" s="113">
        <f>+LN(Prices!J1377/Prices!J1376)</f>
        <v>-1.2180418556870959E-2</v>
      </c>
      <c r="K1380" s="114">
        <f>+LN(Prices!K1377/Prices!K1376)</f>
        <v>1.749629264043219E-2</v>
      </c>
      <c r="L1380" s="118">
        <f>+LN(Prices!L1377/Prices!L1376)</f>
        <v>8.7198825110353807E-3</v>
      </c>
      <c r="M1380" s="118">
        <f t="array" ref="M1380">+MMULT(B1380:K1380,w)</f>
        <v>1.1432802053576236E-2</v>
      </c>
      <c r="P1380">
        <v>20090617</v>
      </c>
      <c r="Q1380" s="113">
        <v>-8.0000000000000004E-4</v>
      </c>
      <c r="R1380" s="113">
        <v>9.5999999999999992E-3</v>
      </c>
      <c r="S1380" s="113">
        <v>-1.11E-2</v>
      </c>
    </row>
    <row r="1381" spans="1:19" x14ac:dyDescent="0.35">
      <c r="A1381" s="110">
        <v>39982</v>
      </c>
      <c r="B1381" s="112">
        <f>+LN(Prices!B1378/Prices!B1377)</f>
        <v>-7.634013852241826E-3</v>
      </c>
      <c r="C1381" s="113">
        <f>+LN(Prices!C1378/Prices!C1377)</f>
        <v>2.2069737370179168E-3</v>
      </c>
      <c r="D1381" s="113">
        <f>+LN(Prices!D1378/Prices!D1377)</f>
        <v>-1.6807118316381174E-2</v>
      </c>
      <c r="E1381" s="113">
        <f>+LN(Prices!E1378/Prices!E1377)</f>
        <v>1.5427268614327326E-2</v>
      </c>
      <c r="F1381" s="113">
        <f>+LN(Prices!F1378/Prices!F1377)</f>
        <v>-1.1000630259898753E-2</v>
      </c>
      <c r="G1381" s="113">
        <f>+LN(Prices!G1378/Prices!G1377)</f>
        <v>2.2274816441568913E-2</v>
      </c>
      <c r="H1381" s="113">
        <f>+LN(Prices!H1378/Prices!H1377)</f>
        <v>-1.2846838684135319E-2</v>
      </c>
      <c r="I1381" s="113">
        <f>+LN(Prices!I1378/Prices!I1377)</f>
        <v>4.2050971955861736E-3</v>
      </c>
      <c r="J1381" s="113">
        <f>+LN(Prices!J1378/Prices!J1377)</f>
        <v>-5.8023840116377498E-2</v>
      </c>
      <c r="K1381" s="114">
        <f>+LN(Prices!K1378/Prices!K1377)</f>
        <v>-1.6871233785477262E-2</v>
      </c>
      <c r="L1381" s="118">
        <f>+LN(Prices!L1378/Prices!L1377)</f>
        <v>-1.436579401543374E-3</v>
      </c>
      <c r="M1381" s="118">
        <f t="array" ref="M1381">+MMULT(B1381:K1381,w)</f>
        <v>-7.9069519026011507E-3</v>
      </c>
      <c r="P1381">
        <v>20090618</v>
      </c>
      <c r="Q1381" s="113">
        <v>7.4000000000000003E-3</v>
      </c>
      <c r="R1381" s="113">
        <v>-5.3E-3</v>
      </c>
      <c r="S1381" s="113">
        <v>2.8000000000000004E-3</v>
      </c>
    </row>
    <row r="1382" spans="1:19" x14ac:dyDescent="0.35">
      <c r="A1382" s="110">
        <v>39983</v>
      </c>
      <c r="B1382" s="112">
        <f>+LN(Prices!B1379/Prices!B1378)</f>
        <v>2.3966818348151654E-2</v>
      </c>
      <c r="C1382" s="113">
        <f>+LN(Prices!C1379/Prices!C1378)</f>
        <v>2.6152828315111551E-2</v>
      </c>
      <c r="D1382" s="113">
        <f>+LN(Prices!D1379/Prices!D1378)</f>
        <v>2.9546144093811098E-2</v>
      </c>
      <c r="E1382" s="113">
        <f>+LN(Prices!E1379/Prices!E1378)</f>
        <v>2.0045140170556381E-2</v>
      </c>
      <c r="F1382" s="113">
        <f>+LN(Prices!F1379/Prices!F1378)</f>
        <v>-3.6939340734914129E-3</v>
      </c>
      <c r="G1382" s="113">
        <f>+LN(Prices!G1379/Prices!G1378)</f>
        <v>6.7551523461470767E-3</v>
      </c>
      <c r="H1382" s="113">
        <f>+LN(Prices!H1379/Prices!H1378)</f>
        <v>1.6590578338373959E-2</v>
      </c>
      <c r="I1382" s="113">
        <f>+LN(Prices!I1379/Prices!I1378)</f>
        <v>1.5776164727538747E-2</v>
      </c>
      <c r="J1382" s="113">
        <f>+LN(Prices!J1379/Prices!J1378)</f>
        <v>5.1813587419975845E-3</v>
      </c>
      <c r="K1382" s="114">
        <f>+LN(Prices!K1379/Prices!K1378)</f>
        <v>8.7846759133441941E-3</v>
      </c>
      <c r="L1382" s="118">
        <f>+LN(Prices!L1379/Prices!L1378)</f>
        <v>1.1917967548801115E-2</v>
      </c>
      <c r="M1382" s="118">
        <f t="array" ref="M1382">+MMULT(B1382:K1382,w)</f>
        <v>1.4910492692154087E-2</v>
      </c>
      <c r="P1382">
        <v>20090619</v>
      </c>
      <c r="Q1382" s="113">
        <v>3.4999999999999996E-3</v>
      </c>
      <c r="R1382" s="113">
        <v>4.0999999999999995E-3</v>
      </c>
      <c r="S1382" s="113">
        <v>-8.9999999999999998E-4</v>
      </c>
    </row>
    <row r="1383" spans="1:19" x14ac:dyDescent="0.35">
      <c r="A1383" s="110">
        <v>39986</v>
      </c>
      <c r="B1383" s="112">
        <f>+LN(Prices!B1380/Prices!B1379)</f>
        <v>-3.3369473455010519E-2</v>
      </c>
      <c r="C1383" s="113">
        <f>+LN(Prices!C1380/Prices!C1379)</f>
        <v>-1.5244011214583315E-2</v>
      </c>
      <c r="D1383" s="113">
        <f>+LN(Prices!D1380/Prices!D1379)</f>
        <v>-7.1482405419575012E-2</v>
      </c>
      <c r="E1383" s="113">
        <f>+LN(Prices!E1380/Prices!E1379)</f>
        <v>-3.3965265378967109E-2</v>
      </c>
      <c r="F1383" s="113">
        <f>+LN(Prices!F1380/Prices!F1379)</f>
        <v>-2.7323526729551923E-2</v>
      </c>
      <c r="G1383" s="113">
        <f>+LN(Prices!G1380/Prices!G1379)</f>
        <v>-2.5323973193398495E-2</v>
      </c>
      <c r="H1383" s="113">
        <f>+LN(Prices!H1380/Prices!H1379)</f>
        <v>-4.701377759425053E-2</v>
      </c>
      <c r="I1383" s="113">
        <f>+LN(Prices!I1380/Prices!I1379)</f>
        <v>-3.5401562012112267E-2</v>
      </c>
      <c r="J1383" s="113">
        <f>+LN(Prices!J1380/Prices!J1379)</f>
        <v>-6.6780481204010714E-2</v>
      </c>
      <c r="K1383" s="114">
        <f>+LN(Prices!K1380/Prices!K1379)</f>
        <v>-2.0827174173923588E-2</v>
      </c>
      <c r="L1383" s="118">
        <f>+LN(Prices!L1380/Prices!L1379)</f>
        <v>-3.0797785106616769E-2</v>
      </c>
      <c r="M1383" s="118">
        <f t="array" ref="M1383">+MMULT(B1383:K1383,w)</f>
        <v>-3.7673165037538349E-2</v>
      </c>
      <c r="P1383">
        <v>20090622</v>
      </c>
      <c r="Q1383" s="113">
        <v>-3.0800000000000001E-2</v>
      </c>
      <c r="R1383" s="113">
        <v>-3.7000000000000002E-3</v>
      </c>
      <c r="S1383" s="113">
        <v>-8.1000000000000013E-3</v>
      </c>
    </row>
    <row r="1384" spans="1:19" x14ac:dyDescent="0.35">
      <c r="A1384" s="110">
        <v>39987</v>
      </c>
      <c r="B1384" s="112">
        <f>+LN(Prices!B1381/Prices!B1380)</f>
        <v>2.5735868080152078E-3</v>
      </c>
      <c r="C1384" s="113">
        <f>+LN(Prices!C1381/Prices!C1380)</f>
        <v>-2.4767892421748223E-2</v>
      </c>
      <c r="D1384" s="113">
        <f>+LN(Prices!D1381/Prices!D1380)</f>
        <v>-2.0415114269766847E-3</v>
      </c>
      <c r="E1384" s="113">
        <f>+LN(Prices!E1381/Prices!E1380)</f>
        <v>-5.0203214233538775E-3</v>
      </c>
      <c r="F1384" s="113">
        <f>+LN(Prices!F1381/Prices!F1380)</f>
        <v>8.6522647348943223E-3</v>
      </c>
      <c r="G1384" s="113">
        <f>+LN(Prices!G1381/Prices!G1380)</f>
        <v>-2.4464525164088882E-2</v>
      </c>
      <c r="H1384" s="113">
        <f>+LN(Prices!H1381/Prices!H1380)</f>
        <v>-1.8746962343951703E-2</v>
      </c>
      <c r="I1384" s="113">
        <f>+LN(Prices!I1381/Prices!I1380)</f>
        <v>2.0253084046237737E-3</v>
      </c>
      <c r="J1384" s="113">
        <f>+LN(Prices!J1381/Prices!J1380)</f>
        <v>-1.9526422350355378E-2</v>
      </c>
      <c r="K1384" s="114">
        <f>+LN(Prices!K1381/Prices!K1380)</f>
        <v>8.2560434960302475E-3</v>
      </c>
      <c r="L1384" s="118">
        <f>+LN(Prices!L1381/Prices!L1380)</f>
        <v>-1.5082059770875967E-3</v>
      </c>
      <c r="M1384" s="118">
        <f t="array" ref="M1384">+MMULT(B1384:K1384,w)</f>
        <v>-7.3060431686911209E-3</v>
      </c>
      <c r="P1384">
        <v>20090623</v>
      </c>
      <c r="Q1384" s="113">
        <v>8.0000000000000004E-4</v>
      </c>
      <c r="R1384" s="113">
        <v>-1.1000000000000001E-2</v>
      </c>
      <c r="S1384" s="113">
        <v>8.0000000000000004E-4</v>
      </c>
    </row>
    <row r="1385" spans="1:19" x14ac:dyDescent="0.35">
      <c r="A1385" s="110">
        <v>39988</v>
      </c>
      <c r="B1385" s="112">
        <f>+LN(Prices!B1382/Prices!B1381)</f>
        <v>5.5518604327269459E-3</v>
      </c>
      <c r="C1385" s="113">
        <f>+LN(Prices!C1382/Prices!C1381)</f>
        <v>1.6358400398282718E-2</v>
      </c>
      <c r="D1385" s="113">
        <f>+LN(Prices!D1382/Prices!D1381)</f>
        <v>5.1122980157384867E-2</v>
      </c>
      <c r="E1385" s="113">
        <f>+LN(Prices!E1382/Prices!E1381)</f>
        <v>6.7614875040646574E-2</v>
      </c>
      <c r="F1385" s="113">
        <f>+LN(Prices!F1382/Prices!F1381)</f>
        <v>2.1514194399047466E-3</v>
      </c>
      <c r="G1385" s="113">
        <f>+LN(Prices!G1382/Prices!G1381)</f>
        <v>5.0530572070630892E-4</v>
      </c>
      <c r="H1385" s="113">
        <f>+LN(Prices!H1382/Prices!H1381)</f>
        <v>2.0261922865994954E-2</v>
      </c>
      <c r="I1385" s="113">
        <f>+LN(Prices!I1382/Prices!I1381)</f>
        <v>1.7379718147681276E-2</v>
      </c>
      <c r="J1385" s="113">
        <f>+LN(Prices!J1382/Prices!J1381)</f>
        <v>3.0515543925950628E-2</v>
      </c>
      <c r="K1385" s="114">
        <f>+LN(Prices!K1382/Prices!K1381)</f>
        <v>1.817476201790116E-2</v>
      </c>
      <c r="L1385" s="118">
        <f>+LN(Prices!L1382/Prices!L1381)</f>
        <v>1.574111735640606E-2</v>
      </c>
      <c r="M1385" s="118">
        <f t="array" ref="M1385">+MMULT(B1385:K1385,w)</f>
        <v>2.2963678814718017E-2</v>
      </c>
      <c r="P1385">
        <v>20090624</v>
      </c>
      <c r="Q1385" s="113">
        <v>7.8000000000000005E-3</v>
      </c>
      <c r="R1385" s="113">
        <v>2.2000000000000001E-3</v>
      </c>
      <c r="S1385" s="113">
        <v>-1E-4</v>
      </c>
    </row>
    <row r="1386" spans="1:19" x14ac:dyDescent="0.35">
      <c r="A1386" s="110">
        <v>39989</v>
      </c>
      <c r="B1386" s="112">
        <f>+LN(Prices!B1383/Prices!B1382)</f>
        <v>1.3541775190840188E-2</v>
      </c>
      <c r="C1386" s="113">
        <f>+LN(Prices!C1383/Prices!C1382)</f>
        <v>2.6372600234502309E-2</v>
      </c>
      <c r="D1386" s="113">
        <f>+LN(Prices!D1383/Prices!D1382)</f>
        <v>5.1646338168411712E-3</v>
      </c>
      <c r="E1386" s="113">
        <f>+LN(Prices!E1383/Prices!E1382)</f>
        <v>1.7256137799897885E-2</v>
      </c>
      <c r="F1386" s="113">
        <f>+LN(Prices!F1383/Prices!F1382)</f>
        <v>2.2317663252628385E-2</v>
      </c>
      <c r="G1386" s="113">
        <f>+LN(Prices!G1383/Prices!G1382)</f>
        <v>3.7674839791747745E-2</v>
      </c>
      <c r="H1386" s="113">
        <f>+LN(Prices!H1383/Prices!H1382)</f>
        <v>3.6295555213069729E-2</v>
      </c>
      <c r="I1386" s="113">
        <f>+LN(Prices!I1383/Prices!I1382)</f>
        <v>2.3360554076620778E-2</v>
      </c>
      <c r="J1386" s="113">
        <f>+LN(Prices!J1383/Prices!J1382)</f>
        <v>-5.4794657646255957E-3</v>
      </c>
      <c r="K1386" s="114">
        <f>+LN(Prices!K1383/Prices!K1382)</f>
        <v>1.2961628899244591E-2</v>
      </c>
      <c r="L1386" s="118">
        <f>+LN(Prices!L1383/Prices!L1382)</f>
        <v>1.967985563221341E-2</v>
      </c>
      <c r="M1386" s="118">
        <f t="array" ref="M1386">+MMULT(B1386:K1386,w)</f>
        <v>1.894659225107672E-2</v>
      </c>
      <c r="P1386">
        <v>20090625</v>
      </c>
      <c r="Q1386" s="113">
        <v>2.1899999999999999E-2</v>
      </c>
      <c r="R1386" s="113">
        <v>8.0000000000000002E-3</v>
      </c>
      <c r="S1386" s="113">
        <v>1.5E-3</v>
      </c>
    </row>
    <row r="1387" spans="1:19" x14ac:dyDescent="0.35">
      <c r="A1387" s="110">
        <v>39990</v>
      </c>
      <c r="B1387" s="112">
        <f>+LN(Prices!B1384/Prices!B1383)</f>
        <v>-1.8666982027932814E-2</v>
      </c>
      <c r="C1387" s="113">
        <f>+LN(Prices!C1384/Prices!C1383)</f>
        <v>1.8276706146307085E-2</v>
      </c>
      <c r="D1387" s="113">
        <f>+LN(Prices!D1384/Prices!D1383)</f>
        <v>1.3431605828661479E-2</v>
      </c>
      <c r="E1387" s="113">
        <f>+LN(Prices!E1384/Prices!E1383)</f>
        <v>-1.8196368869075177E-2</v>
      </c>
      <c r="F1387" s="113">
        <f>+LN(Prices!F1384/Prices!F1383)</f>
        <v>-6.3249856344995189E-3</v>
      </c>
      <c r="G1387" s="113">
        <f>+LN(Prices!G1384/Prices!G1383)</f>
        <v>-1.816446604493762E-2</v>
      </c>
      <c r="H1387" s="113">
        <f>+LN(Prices!H1384/Prices!H1383)</f>
        <v>2.0231903971584898E-2</v>
      </c>
      <c r="I1387" s="113">
        <f>+LN(Prices!I1384/Prices!I1383)</f>
        <v>-3.2419394700081705E-3</v>
      </c>
      <c r="J1387" s="113">
        <f>+LN(Prices!J1384/Prices!J1383)</f>
        <v>-5.5096558109695845E-3</v>
      </c>
      <c r="K1387" s="114">
        <f>+LN(Prices!K1384/Prices!K1383)</f>
        <v>-1.2240845633609892E-3</v>
      </c>
      <c r="L1387" s="118">
        <f>+LN(Prices!L1384/Prices!L1383)</f>
        <v>2.9634462591150335E-3</v>
      </c>
      <c r="M1387" s="118">
        <f t="array" ref="M1387">+MMULT(B1387:K1387,w)</f>
        <v>-1.9388266474230414E-3</v>
      </c>
      <c r="P1387">
        <v>20090626</v>
      </c>
      <c r="Q1387" s="113">
        <v>4.0000000000000002E-4</v>
      </c>
      <c r="R1387" s="113">
        <v>1.5300000000000001E-2</v>
      </c>
      <c r="S1387" s="113">
        <v>1.2999999999999999E-3</v>
      </c>
    </row>
    <row r="1388" spans="1:19" x14ac:dyDescent="0.35">
      <c r="A1388" s="110">
        <v>39993</v>
      </c>
      <c r="B1388" s="112">
        <f>+LN(Prices!B1385/Prices!B1384)</f>
        <v>2.1607807289560649E-2</v>
      </c>
      <c r="C1388" s="113">
        <f>+LN(Prices!C1385/Prices!C1384)</f>
        <v>-3.3020582450836978E-3</v>
      </c>
      <c r="D1388" s="113">
        <f>+LN(Prices!D1385/Prices!D1384)</f>
        <v>1.0113866236928759E-2</v>
      </c>
      <c r="E1388" s="113">
        <f>+LN(Prices!E1385/Prices!E1384)</f>
        <v>1.2164366924944435E-2</v>
      </c>
      <c r="F1388" s="113">
        <f>+LN(Prices!F1385/Prices!F1384)</f>
        <v>4.2210990101152791E-3</v>
      </c>
      <c r="G1388" s="113">
        <f>+LN(Prices!G1385/Prices!G1384)</f>
        <v>2.0351321490631367E-2</v>
      </c>
      <c r="H1388" s="113">
        <f>+LN(Prices!H1385/Prices!H1384)</f>
        <v>-1.0185217759779857E-2</v>
      </c>
      <c r="I1388" s="113">
        <f>+LN(Prices!I1385/Prices!I1384)</f>
        <v>-2.1671467265543523E-3</v>
      </c>
      <c r="J1388" s="113">
        <f>+LN(Prices!J1385/Prices!J1384)</f>
        <v>2.7249642447375322E-2</v>
      </c>
      <c r="K1388" s="114">
        <f>+LN(Prices!K1385/Prices!K1384)</f>
        <v>5.507560284290512E-3</v>
      </c>
      <c r="L1388" s="118">
        <f>+LN(Prices!L1385/Prices!L1384)</f>
        <v>2.4493691459405299E-3</v>
      </c>
      <c r="M1388" s="118">
        <f t="array" ref="M1388">+MMULT(B1388:K1388,w)</f>
        <v>8.5561240952428414E-3</v>
      </c>
      <c r="P1388">
        <v>20090629</v>
      </c>
      <c r="Q1388" s="113">
        <v>8.199999999999999E-3</v>
      </c>
      <c r="R1388" s="113">
        <v>-0.01</v>
      </c>
      <c r="S1388" s="113">
        <v>3.2000000000000002E-3</v>
      </c>
    </row>
    <row r="1389" spans="1:19" x14ac:dyDescent="0.35">
      <c r="A1389" s="110">
        <v>39994</v>
      </c>
      <c r="B1389" s="112">
        <f>+LN(Prices!B1386/Prices!B1385)</f>
        <v>-3.7785236621786758E-3</v>
      </c>
      <c r="C1389" s="113">
        <f>+LN(Prices!C1386/Prices!C1385)</f>
        <v>3.2348836349940378E-3</v>
      </c>
      <c r="D1389" s="113">
        <f>+LN(Prices!D1386/Prices!D1385)</f>
        <v>-1.5209418663528795E-2</v>
      </c>
      <c r="E1389" s="113">
        <f>+LN(Prices!E1386/Prices!E1385)</f>
        <v>-3.7241253381195142E-3</v>
      </c>
      <c r="F1389" s="113">
        <f>+LN(Prices!F1386/Prices!F1385)</f>
        <v>-1.8066975859025836E-2</v>
      </c>
      <c r="G1389" s="113">
        <f>+LN(Prices!G1386/Prices!G1385)</f>
        <v>3.3922978981414296E-3</v>
      </c>
      <c r="H1389" s="113">
        <f>+LN(Prices!H1386/Prices!H1385)</f>
        <v>7.5589777401131285E-3</v>
      </c>
      <c r="I1389" s="113">
        <f>+LN(Prices!I1386/Prices!I1385)</f>
        <v>-1.9497849945755766E-2</v>
      </c>
      <c r="J1389" s="113">
        <f>+LN(Prices!J1386/Prices!J1385)</f>
        <v>3.9530838756635427E-2</v>
      </c>
      <c r="K1389" s="114">
        <f>+LN(Prices!K1386/Prices!K1385)</f>
        <v>1.0325940112474849E-2</v>
      </c>
      <c r="L1389" s="118">
        <f>+LN(Prices!L1386/Prices!L1385)</f>
        <v>-4.4443316835225833E-3</v>
      </c>
      <c r="M1389" s="118">
        <f t="array" ref="M1389">+MMULT(B1389:K1389,w)</f>
        <v>3.7660446737502822E-4</v>
      </c>
      <c r="P1389">
        <v>20090630</v>
      </c>
      <c r="Q1389" s="113">
        <v>-7.4000000000000003E-3</v>
      </c>
      <c r="R1389" s="113">
        <v>2.0999999999999999E-3</v>
      </c>
      <c r="S1389" s="113">
        <v>-1.1999999999999999E-3</v>
      </c>
    </row>
    <row r="1390" spans="1:19" x14ac:dyDescent="0.35">
      <c r="A1390" s="110">
        <v>39995</v>
      </c>
      <c r="B1390" s="112">
        <f>+LN(Prices!B1387/Prices!B1386)</f>
        <v>1.1293007126236656E-2</v>
      </c>
      <c r="C1390" s="113">
        <f>+LN(Prices!C1387/Prices!C1386)</f>
        <v>2.8019967710806049E-3</v>
      </c>
      <c r="D1390" s="113">
        <f>+LN(Prices!D1387/Prices!D1386)</f>
        <v>-1.6093041230632647E-2</v>
      </c>
      <c r="E1390" s="113">
        <f>+LN(Prices!E1387/Prices!E1386)</f>
        <v>1.4828514076225456E-2</v>
      </c>
      <c r="F1390" s="113">
        <f>+LN(Prices!F1387/Prices!F1386)</f>
        <v>8.0111612710863159E-3</v>
      </c>
      <c r="G1390" s="113">
        <f>+LN(Prices!G1387/Prices!G1386)</f>
        <v>-1.7569998101383721E-2</v>
      </c>
      <c r="H1390" s="113">
        <f>+LN(Prices!H1387/Prices!H1386)</f>
        <v>-2.4931704043991074E-2</v>
      </c>
      <c r="I1390" s="113">
        <f>+LN(Prices!I1387/Prices!I1386)</f>
        <v>-8.8576221985151547E-4</v>
      </c>
      <c r="J1390" s="113">
        <f>+LN(Prices!J1387/Prices!J1386)</f>
        <v>1.0282866955584056E-2</v>
      </c>
      <c r="K1390" s="114">
        <f>+LN(Prices!K1387/Prices!K1386)</f>
        <v>2.9175835098185235E-2</v>
      </c>
      <c r="L1390" s="118">
        <f>+LN(Prices!L1387/Prices!L1386)</f>
        <v>2.7648323055449783E-3</v>
      </c>
      <c r="M1390" s="118">
        <f t="array" ref="M1390">+MMULT(B1390:K1390,w)</f>
        <v>1.6912875702539368E-3</v>
      </c>
      <c r="P1390">
        <v>20090701</v>
      </c>
      <c r="Q1390" s="113">
        <v>5.4000000000000003E-3</v>
      </c>
      <c r="R1390" s="113">
        <v>1.4800000000000001E-2</v>
      </c>
      <c r="S1390" s="113">
        <v>3.2000000000000002E-3</v>
      </c>
    </row>
    <row r="1391" spans="1:19" x14ac:dyDescent="0.35">
      <c r="A1391" s="110">
        <v>39996</v>
      </c>
      <c r="B1391" s="112">
        <f>+LN(Prices!B1388/Prices!B1387)</f>
        <v>-2.8264630447226938E-2</v>
      </c>
      <c r="C1391" s="113">
        <f>+LN(Prices!C1388/Prices!C1387)</f>
        <v>-1.9870236841189073E-2</v>
      </c>
      <c r="D1391" s="113">
        <f>+LN(Prices!D1388/Prices!D1387)</f>
        <v>-2.7633337217518039E-2</v>
      </c>
      <c r="E1391" s="113">
        <f>+LN(Prices!E1388/Prices!E1387)</f>
        <v>-3.2730006549222167E-2</v>
      </c>
      <c r="F1391" s="113">
        <f>+LN(Prices!F1388/Prices!F1387)</f>
        <v>-1.60870198968351E-2</v>
      </c>
      <c r="G1391" s="113">
        <f>+LN(Prices!G1388/Prices!G1387)</f>
        <v>-1.7383104708975309E-2</v>
      </c>
      <c r="H1391" s="113">
        <f>+LN(Prices!H1388/Prices!H1387)</f>
        <v>-2.8338958318466109E-2</v>
      </c>
      <c r="I1391" s="113">
        <f>+LN(Prices!I1388/Prices!I1387)</f>
        <v>-1.0685891144579775E-2</v>
      </c>
      <c r="J1391" s="113">
        <f>+LN(Prices!J1388/Prices!J1387)</f>
        <v>-3.3813364365778101E-2</v>
      </c>
      <c r="K1391" s="114">
        <f>+LN(Prices!K1388/Prices!K1387)</f>
        <v>-1.8955431192510204E-2</v>
      </c>
      <c r="L1391" s="118">
        <f>+LN(Prices!L1388/Prices!L1387)</f>
        <v>-2.3952340936939681E-2</v>
      </c>
      <c r="M1391" s="118">
        <f t="array" ref="M1391">+MMULT(B1391:K1391,w)</f>
        <v>-2.3376198068230082E-2</v>
      </c>
      <c r="P1391">
        <v>20090702</v>
      </c>
      <c r="Q1391" s="113">
        <v>-2.8900000000000002E-2</v>
      </c>
      <c r="R1391" s="113">
        <v>-6.3E-3</v>
      </c>
      <c r="S1391" s="113">
        <v>-0.01</v>
      </c>
    </row>
    <row r="1392" spans="1:19" x14ac:dyDescent="0.35">
      <c r="A1392" s="110">
        <v>40000</v>
      </c>
      <c r="B1392" s="112">
        <f>+LN(Prices!B1389/Prices!B1388)</f>
        <v>-7.3013301982913599E-3</v>
      </c>
      <c r="C1392" s="113">
        <f>+LN(Prices!C1389/Prices!C1388)</f>
        <v>-1.0122335300474933E-2</v>
      </c>
      <c r="D1392" s="113">
        <f>+LN(Prices!D1389/Prices!D1388)</f>
        <v>-5.3511833378593072E-3</v>
      </c>
      <c r="E1392" s="113">
        <f>+LN(Prices!E1389/Prices!E1388)</f>
        <v>-1.7744381386339728E-2</v>
      </c>
      <c r="F1392" s="113">
        <f>+LN(Prices!F1389/Prices!F1388)</f>
        <v>1.6215803897755062E-3</v>
      </c>
      <c r="G1392" s="113">
        <f>+LN(Prices!G1389/Prices!G1388)</f>
        <v>-3.5131780174370605E-3</v>
      </c>
      <c r="H1392" s="113">
        <f>+LN(Prices!H1389/Prices!H1388)</f>
        <v>-1.5500246805954987E-2</v>
      </c>
      <c r="I1392" s="113">
        <f>+LN(Prices!I1389/Prices!I1388)</f>
        <v>1.1571653364431186E-2</v>
      </c>
      <c r="J1392" s="113">
        <f>+LN(Prices!J1389/Prices!J1388)</f>
        <v>-6.2776406144171973E-2</v>
      </c>
      <c r="K1392" s="114">
        <f>+LN(Prices!K1389/Prices!K1388)</f>
        <v>-1.0826994093181105E-2</v>
      </c>
      <c r="L1392" s="118">
        <f>+LN(Prices!L1389/Prices!L1388)</f>
        <v>-3.6504859936859891E-3</v>
      </c>
      <c r="M1392" s="118">
        <f t="array" ref="M1392">+MMULT(B1392:K1392,w)</f>
        <v>-1.1994282152950377E-2</v>
      </c>
      <c r="P1392">
        <v>20090706</v>
      </c>
      <c r="Q1392" s="113">
        <v>-2.9999999999999997E-4</v>
      </c>
      <c r="R1392" s="113">
        <v>-9.4999999999999998E-3</v>
      </c>
      <c r="S1392" s="113">
        <v>-0.01</v>
      </c>
    </row>
    <row r="1393" spans="1:19" x14ac:dyDescent="0.35">
      <c r="A1393" s="110">
        <v>40001</v>
      </c>
      <c r="B1393" s="112">
        <f>+LN(Prices!B1390/Prices!B1389)</f>
        <v>-2.9303118065664744E-2</v>
      </c>
      <c r="C1393" s="113">
        <f>+LN(Prices!C1390/Prices!C1389)</f>
        <v>-2.3428729795127713E-2</v>
      </c>
      <c r="D1393" s="113">
        <f>+LN(Prices!D1390/Prices!D1389)</f>
        <v>-3.2029995311966937E-2</v>
      </c>
      <c r="E1393" s="113">
        <f>+LN(Prices!E1390/Prices!E1389)</f>
        <v>-2.398786713761393E-2</v>
      </c>
      <c r="F1393" s="113">
        <f>+LN(Prices!F1390/Prices!F1389)</f>
        <v>-1.5770508925687991E-2</v>
      </c>
      <c r="G1393" s="113">
        <f>+LN(Prices!G1390/Prices!G1389)</f>
        <v>-2.4944026796598521E-2</v>
      </c>
      <c r="H1393" s="113">
        <f>+LN(Prices!H1390/Prices!H1389)</f>
        <v>-3.2137026977702161E-2</v>
      </c>
      <c r="I1393" s="113">
        <f>+LN(Prices!I1390/Prices!I1389)</f>
        <v>-3.4207986008461935E-2</v>
      </c>
      <c r="J1393" s="113">
        <f>+LN(Prices!J1390/Prices!J1389)</f>
        <v>-3.4387342309475835E-2</v>
      </c>
      <c r="K1393" s="114">
        <f>+LN(Prices!K1390/Prices!K1389)</f>
        <v>-1.7686936050121518E-2</v>
      </c>
      <c r="L1393" s="118">
        <f>+LN(Prices!L1390/Prices!L1389)</f>
        <v>-2.5463549723246836E-2</v>
      </c>
      <c r="M1393" s="118">
        <f t="array" ref="M1393">+MMULT(B1393:K1393,w)</f>
        <v>-2.6788353737842132E-2</v>
      </c>
      <c r="P1393">
        <v>20090707</v>
      </c>
      <c r="Q1393" s="113">
        <v>-1.9299999999999998E-2</v>
      </c>
      <c r="R1393" s="113">
        <v>1.5E-3</v>
      </c>
      <c r="S1393" s="113">
        <v>-4.0000000000000001E-3</v>
      </c>
    </row>
    <row r="1394" spans="1:19" x14ac:dyDescent="0.35">
      <c r="A1394" s="110">
        <v>40002</v>
      </c>
      <c r="B1394" s="112">
        <f>+LN(Prices!B1391/Prices!B1390)</f>
        <v>1.3304559535226885E-3</v>
      </c>
      <c r="C1394" s="113">
        <f>+LN(Prices!C1391/Prices!C1390)</f>
        <v>1.3353077806386157E-2</v>
      </c>
      <c r="D1394" s="113">
        <f>+LN(Prices!D1391/Prices!D1390)</f>
        <v>-4.1637811717795013E-3</v>
      </c>
      <c r="E1394" s="113">
        <f>+LN(Prices!E1391/Prices!E1390)</f>
        <v>1.913795720455819E-2</v>
      </c>
      <c r="F1394" s="113">
        <f>+LN(Prices!F1391/Prices!F1390)</f>
        <v>-6.0496689688611105E-3</v>
      </c>
      <c r="G1394" s="113">
        <f>+LN(Prices!G1391/Prices!G1390)</f>
        <v>-2.580646593491514E-3</v>
      </c>
      <c r="H1394" s="113">
        <f>+LN(Prices!H1391/Prices!H1390)</f>
        <v>2.2616821277100879E-2</v>
      </c>
      <c r="I1394" s="113">
        <f>+LN(Prices!I1391/Prices!I1390)</f>
        <v>-2.9813998956868299E-3</v>
      </c>
      <c r="J1394" s="113">
        <f>+LN(Prices!J1391/Prices!J1390)</f>
        <v>-2.0619287202735818E-2</v>
      </c>
      <c r="K1394" s="114">
        <f>+LN(Prices!K1391/Prices!K1390)</f>
        <v>-1.9263841506355461E-2</v>
      </c>
      <c r="L1394" s="118">
        <f>+LN(Prices!L1391/Prices!L1390)</f>
        <v>4.7935155753471024E-3</v>
      </c>
      <c r="M1394" s="118">
        <f t="array" ref="M1394">+MMULT(B1394:K1394,w)</f>
        <v>7.7968690265768029E-5</v>
      </c>
      <c r="P1394">
        <v>20090708</v>
      </c>
      <c r="Q1394" s="113">
        <v>-2E-3</v>
      </c>
      <c r="R1394" s="113">
        <v>-5.6999999999999993E-3</v>
      </c>
      <c r="S1394" s="113">
        <v>-1.06E-2</v>
      </c>
    </row>
    <row r="1395" spans="1:19" x14ac:dyDescent="0.35">
      <c r="A1395" s="110">
        <v>40003</v>
      </c>
      <c r="B1395" s="112">
        <f>+LN(Prices!B1392/Prices!B1391)</f>
        <v>-5.332477577951006E-3</v>
      </c>
      <c r="C1395" s="113">
        <f>+LN(Prices!C1392/Prices!C1391)</f>
        <v>-6.2898534292531189E-3</v>
      </c>
      <c r="D1395" s="113">
        <f>+LN(Prices!D1392/Prices!D1391)</f>
        <v>1.1752641324600925E-2</v>
      </c>
      <c r="E1395" s="113">
        <f>+LN(Prices!E1392/Prices!E1391)</f>
        <v>-1.2226103506275695E-2</v>
      </c>
      <c r="F1395" s="113">
        <f>+LN(Prices!F1392/Prices!F1391)</f>
        <v>2.2035682559192926E-3</v>
      </c>
      <c r="G1395" s="113">
        <f>+LN(Prices!G1392/Prices!G1391)</f>
        <v>3.1789072176547535E-2</v>
      </c>
      <c r="H1395" s="113">
        <f>+LN(Prices!H1392/Prices!H1391)</f>
        <v>9.5202057006012978E-3</v>
      </c>
      <c r="I1395" s="113">
        <f>+LN(Prices!I1392/Prices!I1391)</f>
        <v>-1.1314832497715194E-2</v>
      </c>
      <c r="J1395" s="113">
        <f>+LN(Prices!J1392/Prices!J1391)</f>
        <v>3.5091319811270193E-2</v>
      </c>
      <c r="K1395" s="114">
        <f>+LN(Prices!K1392/Prices!K1391)</f>
        <v>5.0093562696190254E-3</v>
      </c>
      <c r="L1395" s="118">
        <f>+LN(Prices!L1392/Prices!L1391)</f>
        <v>2.4411742490264548E-3</v>
      </c>
      <c r="M1395" s="118">
        <f t="array" ref="M1395">+MMULT(B1395:K1395,w)</f>
        <v>6.0202896527363258E-3</v>
      </c>
      <c r="P1395">
        <v>20090709</v>
      </c>
      <c r="Q1395" s="113">
        <v>3.4999999999999996E-3</v>
      </c>
      <c r="R1395" s="113">
        <v>-5.0000000000000001E-3</v>
      </c>
      <c r="S1395" s="113">
        <v>1.1299999999999999E-2</v>
      </c>
    </row>
    <row r="1396" spans="1:19" x14ac:dyDescent="0.35">
      <c r="A1396" s="110">
        <v>40004</v>
      </c>
      <c r="B1396" s="112">
        <f>+LN(Prices!B1393/Prices!B1392)</f>
        <v>-2.2319898739195545E-3</v>
      </c>
      <c r="C1396" s="113">
        <f>+LN(Prices!C1393/Prices!C1392)</f>
        <v>1.571748954548802E-2</v>
      </c>
      <c r="D1396" s="113">
        <f>+LN(Prices!D1393/Prices!D1392)</f>
        <v>2.5781617933597407E-2</v>
      </c>
      <c r="E1396" s="113">
        <f>+LN(Prices!E1393/Prices!E1392)</f>
        <v>8.3332741924848821E-3</v>
      </c>
      <c r="F1396" s="113">
        <f>+LN(Prices!F1393/Prices!F1392)</f>
        <v>9.30987495426913E-3</v>
      </c>
      <c r="G1396" s="113">
        <f>+LN(Prices!G1393/Prices!G1392)</f>
        <v>2.999252435769362E-3</v>
      </c>
      <c r="H1396" s="113">
        <f>+LN(Prices!H1393/Prices!H1392)</f>
        <v>-6.0361064280513212E-3</v>
      </c>
      <c r="I1396" s="113">
        <f>+LN(Prices!I1393/Prices!I1392)</f>
        <v>8.7865072430855628E-3</v>
      </c>
      <c r="J1396" s="113">
        <f>+LN(Prices!J1393/Prices!J1392)</f>
        <v>2.8694424279529607E-3</v>
      </c>
      <c r="K1396" s="114">
        <f>+LN(Prices!K1393/Prices!K1392)</f>
        <v>1.2447036492241018E-3</v>
      </c>
      <c r="L1396" s="118">
        <f>+LN(Prices!L1393/Prices!L1392)</f>
        <v>3.4287924887146837E-3</v>
      </c>
      <c r="M1396" s="118">
        <f t="array" ref="M1396">+MMULT(B1396:K1396,w)</f>
        <v>6.6774066079900553E-3</v>
      </c>
      <c r="P1396">
        <v>20090710</v>
      </c>
      <c r="Q1396" s="113">
        <v>-3.4999999999999996E-3</v>
      </c>
      <c r="R1396" s="113">
        <v>8.0000000000000002E-3</v>
      </c>
      <c r="S1396" s="113">
        <v>-2.5000000000000001E-3</v>
      </c>
    </row>
    <row r="1397" spans="1:19" x14ac:dyDescent="0.35">
      <c r="A1397" s="110">
        <v>40007</v>
      </c>
      <c r="B1397" s="112">
        <f>+LN(Prices!B1394/Prices!B1393)</f>
        <v>3.6829189494127793E-2</v>
      </c>
      <c r="C1397" s="113">
        <f>+LN(Prices!C1394/Prices!C1393)</f>
        <v>2.7202792661264831E-2</v>
      </c>
      <c r="D1397" s="113">
        <f>+LN(Prices!D1394/Prices!D1393)</f>
        <v>5.3440340942715108E-3</v>
      </c>
      <c r="E1397" s="113">
        <f>+LN(Prices!E1394/Prices!E1393)</f>
        <v>1.3604681112437173E-2</v>
      </c>
      <c r="F1397" s="113">
        <f>+LN(Prices!F1394/Prices!F1393)</f>
        <v>1.2462792711210766E-2</v>
      </c>
      <c r="G1397" s="113">
        <f>+LN(Prices!G1394/Prices!G1393)</f>
        <v>5.1555301488194004E-2</v>
      </c>
      <c r="H1397" s="113">
        <f>+LN(Prices!H1394/Prices!H1393)</f>
        <v>4.8280903904961446E-2</v>
      </c>
      <c r="I1397" s="113">
        <f>+LN(Prices!I1394/Prices!I1393)</f>
        <v>1.982964806758275E-2</v>
      </c>
      <c r="J1397" s="113">
        <f>+LN(Prices!J1394/Prices!J1393)</f>
        <v>1.9858808649603255E-2</v>
      </c>
      <c r="K1397" s="114">
        <f>+LN(Prices!K1394/Prices!K1393)</f>
        <v>2.7672725982294314E-2</v>
      </c>
      <c r="L1397" s="118">
        <f>+LN(Prices!L1394/Prices!L1393)</f>
        <v>1.943190096945328E-2</v>
      </c>
      <c r="M1397" s="118">
        <f t="array" ref="M1397">+MMULT(B1397:K1397,w)</f>
        <v>2.6264087816594787E-2</v>
      </c>
      <c r="P1397">
        <v>20090713</v>
      </c>
      <c r="Q1397" s="113">
        <v>2.4300000000000002E-2</v>
      </c>
      <c r="R1397" s="113">
        <v>-4.1999999999999997E-3</v>
      </c>
      <c r="S1397" s="113">
        <v>1.26E-2</v>
      </c>
    </row>
    <row r="1398" spans="1:19" x14ac:dyDescent="0.35">
      <c r="A1398" s="110">
        <v>40008</v>
      </c>
      <c r="B1398" s="112">
        <f>+LN(Prices!B1395/Prices!B1394)</f>
        <v>-5.1782865335790445E-3</v>
      </c>
      <c r="C1398" s="113">
        <f>+LN(Prices!C1395/Prices!C1394)</f>
        <v>-4.9134077539361666E-4</v>
      </c>
      <c r="D1398" s="113">
        <f>+LN(Prices!D1395/Prices!D1394)</f>
        <v>1.1262126322113273E-2</v>
      </c>
      <c r="E1398" s="113">
        <f>+LN(Prices!E1395/Prices!E1394)</f>
        <v>-4.3533259003606817E-3</v>
      </c>
      <c r="F1398" s="113">
        <f>+LN(Prices!F1395/Prices!F1394)</f>
        <v>8.5780447616630208E-3</v>
      </c>
      <c r="G1398" s="113">
        <f>+LN(Prices!G1395/Prices!G1394)</f>
        <v>2.5969408872196894E-2</v>
      </c>
      <c r="H1398" s="113">
        <f>+LN(Prices!H1395/Prices!H1394)</f>
        <v>5.874450867288326E-3</v>
      </c>
      <c r="I1398" s="113">
        <f>+LN(Prices!I1395/Prices!I1394)</f>
        <v>7.6438140467688792E-3</v>
      </c>
      <c r="J1398" s="113">
        <f>+LN(Prices!J1395/Prices!J1394)</f>
        <v>-2.8129413766147236E-3</v>
      </c>
      <c r="K1398" s="114">
        <f>+LN(Prices!K1395/Prices!K1394)</f>
        <v>2.0403529064552419E-2</v>
      </c>
      <c r="L1398" s="118">
        <f>+LN(Prices!L1395/Prices!L1394)</f>
        <v>3.5441713476511991E-3</v>
      </c>
      <c r="M1398" s="118">
        <f t="array" ref="M1398">+MMULT(B1398:K1398,w)</f>
        <v>6.6895479348634754E-3</v>
      </c>
      <c r="P1398">
        <v>20090714</v>
      </c>
      <c r="Q1398" s="113">
        <v>5.8999999999999999E-3</v>
      </c>
      <c r="R1398" s="113">
        <v>3.0000000000000001E-3</v>
      </c>
      <c r="S1398" s="113">
        <v>7.8000000000000005E-3</v>
      </c>
    </row>
    <row r="1399" spans="1:19" x14ac:dyDescent="0.35">
      <c r="A1399" s="110">
        <v>40009</v>
      </c>
      <c r="B1399" s="112">
        <f>+LN(Prices!B1396/Prices!B1395)</f>
        <v>4.2775499829475136E-2</v>
      </c>
      <c r="C1399" s="113">
        <f>+LN(Prices!C1396/Prices!C1395)</f>
        <v>3.1891438293582847E-2</v>
      </c>
      <c r="D1399" s="113">
        <f>+LN(Prices!D1396/Prices!D1395)</f>
        <v>3.4318680300046013E-2</v>
      </c>
      <c r="E1399" s="113">
        <f>+LN(Prices!E1396/Prices!E1395)</f>
        <v>4.1772209548915674E-2</v>
      </c>
      <c r="F1399" s="113">
        <f>+LN(Prices!F1396/Prices!F1395)</f>
        <v>5.606446983547711E-2</v>
      </c>
      <c r="G1399" s="113">
        <f>+LN(Prices!G1396/Prices!G1395)</f>
        <v>2.5312034295566659E-2</v>
      </c>
      <c r="H1399" s="113">
        <f>+LN(Prices!H1396/Prices!H1395)</f>
        <v>3.1233770154750491E-2</v>
      </c>
      <c r="I1399" s="113">
        <f>+LN(Prices!I1396/Prices!I1395)</f>
        <v>3.1090085936341431E-2</v>
      </c>
      <c r="J1399" s="113">
        <f>+LN(Prices!J1396/Prices!J1395)</f>
        <v>8.3719579989415163E-2</v>
      </c>
      <c r="K1399" s="114">
        <f>+LN(Prices!K1396/Prices!K1395)</f>
        <v>6.9981516343625705E-2</v>
      </c>
      <c r="L1399" s="118">
        <f>+LN(Prices!L1396/Prices!L1395)</f>
        <v>3.2597966586675006E-2</v>
      </c>
      <c r="M1399" s="118">
        <f t="array" ref="M1399">+MMULT(B1399:K1399,w)</f>
        <v>4.4815928452719624E-2</v>
      </c>
      <c r="P1399">
        <v>20090715</v>
      </c>
      <c r="Q1399" s="113">
        <v>2.98E-2</v>
      </c>
      <c r="R1399" s="113">
        <v>6.0999999999999995E-3</v>
      </c>
      <c r="S1399" s="113">
        <v>1.2699999999999999E-2</v>
      </c>
    </row>
    <row r="1400" spans="1:19" x14ac:dyDescent="0.35">
      <c r="A1400" s="110">
        <v>40010</v>
      </c>
      <c r="B1400" s="112">
        <f>+LN(Prices!B1397/Prices!B1396)</f>
        <v>1.317921088813998E-2</v>
      </c>
      <c r="C1400" s="113">
        <f>+LN(Prices!C1397/Prices!C1396)</f>
        <v>4.3450176983780833E-3</v>
      </c>
      <c r="D1400" s="113">
        <f>+LN(Prices!D1397/Prices!D1396)</f>
        <v>3.0096315422013947E-2</v>
      </c>
      <c r="E1400" s="113">
        <f>+LN(Prices!E1397/Prices!E1396)</f>
        <v>6.0242171194378104E-3</v>
      </c>
      <c r="F1400" s="113">
        <f>+LN(Prices!F1397/Prices!F1396)</f>
        <v>1.5526821976956859E-2</v>
      </c>
      <c r="G1400" s="113">
        <f>+LN(Prices!G1397/Prices!G1396)</f>
        <v>-6.3248460225549365E-3</v>
      </c>
      <c r="H1400" s="113">
        <f>+LN(Prices!H1397/Prices!H1396)</f>
        <v>1.8282473363484604E-2</v>
      </c>
      <c r="I1400" s="113">
        <f>+LN(Prices!I1397/Prices!I1396)</f>
        <v>1.4228218567660518E-2</v>
      </c>
      <c r="J1400" s="113">
        <f>+LN(Prices!J1397/Prices!J1396)</f>
        <v>1.5424470325631731E-2</v>
      </c>
      <c r="K1400" s="114">
        <f>+LN(Prices!K1397/Prices!K1396)</f>
        <v>2.4628839937435722E-2</v>
      </c>
      <c r="L1400" s="118">
        <f>+LN(Prices!L1397/Prices!L1396)</f>
        <v>1.1848409218902184E-2</v>
      </c>
      <c r="M1400" s="118">
        <f t="array" ref="M1400">+MMULT(B1400:K1400,w)</f>
        <v>1.3541073927658433E-2</v>
      </c>
      <c r="P1400">
        <v>20090716</v>
      </c>
      <c r="Q1400" s="113">
        <v>9.3999999999999986E-3</v>
      </c>
      <c r="R1400" s="113">
        <v>4.3E-3</v>
      </c>
      <c r="S1400" s="113">
        <v>-4.0000000000000002E-4</v>
      </c>
    </row>
    <row r="1401" spans="1:19" x14ac:dyDescent="0.35">
      <c r="A1401" s="110">
        <v>40011</v>
      </c>
      <c r="B1401" s="112">
        <f>+LN(Prices!B1398/Prices!B1397)</f>
        <v>-6.1553981083024107E-3</v>
      </c>
      <c r="C1401" s="113">
        <f>+LN(Prices!C1398/Prices!C1397)</f>
        <v>2.827425838449156E-2</v>
      </c>
      <c r="D1401" s="113">
        <f>+LN(Prices!D1398/Prices!D1397)</f>
        <v>3.9363241124636739E-2</v>
      </c>
      <c r="E1401" s="113">
        <f>+LN(Prices!E1398/Prices!E1397)</f>
        <v>4.6090720067849134E-3</v>
      </c>
      <c r="F1401" s="113">
        <f>+LN(Prices!F1398/Prices!F1397)</f>
        <v>1.9197077098913443E-2</v>
      </c>
      <c r="G1401" s="113">
        <f>+LN(Prices!G1398/Prices!G1397)</f>
        <v>2.2657754713438291E-4</v>
      </c>
      <c r="H1401" s="113">
        <f>+LN(Prices!H1398/Prices!H1397)</f>
        <v>-3.0239613645893283E-3</v>
      </c>
      <c r="I1401" s="113">
        <f>+LN(Prices!I1398/Prices!I1397)</f>
        <v>1.4449684220949055E-2</v>
      </c>
      <c r="J1401" s="113">
        <f>+LN(Prices!J1398/Prices!J1397)</f>
        <v>2.0202707317519469E-2</v>
      </c>
      <c r="K1401" s="114">
        <f>+LN(Prices!K1398/Prices!K1397)</f>
        <v>1.5552472805595012E-2</v>
      </c>
      <c r="L1401" s="118">
        <f>+LN(Prices!L1398/Prices!L1397)</f>
        <v>5.5086429116973637E-3</v>
      </c>
      <c r="M1401" s="118">
        <f t="array" ref="M1401">+MMULT(B1401:K1401,w)</f>
        <v>1.3269573103313285E-2</v>
      </c>
      <c r="P1401">
        <v>20090717</v>
      </c>
      <c r="Q1401" s="113">
        <v>-5.0000000000000001E-4</v>
      </c>
      <c r="R1401" s="113">
        <v>-1.2999999999999999E-3</v>
      </c>
      <c r="S1401" s="113">
        <v>-1.6000000000000001E-3</v>
      </c>
    </row>
    <row r="1402" spans="1:19" x14ac:dyDescent="0.35">
      <c r="A1402" s="110">
        <v>40014</v>
      </c>
      <c r="B1402" s="112">
        <f>+LN(Prices!B1399/Prices!B1398)</f>
        <v>9.8305319965649816E-3</v>
      </c>
      <c r="C1402" s="113">
        <f>+LN(Prices!C1399/Prices!C1398)</f>
        <v>7.6050403018407672E-3</v>
      </c>
      <c r="D1402" s="113">
        <f>+LN(Prices!D1399/Prices!D1398)</f>
        <v>1.0044397593589815E-2</v>
      </c>
      <c r="E1402" s="113">
        <f>+LN(Prices!E1399/Prices!E1398)</f>
        <v>-1.0633289126222748E-2</v>
      </c>
      <c r="F1402" s="113">
        <f>+LN(Prices!F1399/Prices!F1398)</f>
        <v>3.0728593885497479E-2</v>
      </c>
      <c r="G1402" s="113">
        <f>+LN(Prices!G1399/Prices!G1398)</f>
        <v>1.5288067544190652E-2</v>
      </c>
      <c r="H1402" s="113">
        <f>+LN(Prices!H1399/Prices!H1398)</f>
        <v>2.7345453890528837E-2</v>
      </c>
      <c r="I1402" s="113">
        <f>+LN(Prices!I1399/Prices!I1398)</f>
        <v>-7.8349815039238137E-3</v>
      </c>
      <c r="J1402" s="113">
        <f>+LN(Prices!J1399/Prices!J1398)</f>
        <v>4.1621674690819448E-2</v>
      </c>
      <c r="K1402" s="114">
        <f>+LN(Prices!K1399/Prices!K1398)</f>
        <v>5.8391272198349735E-3</v>
      </c>
      <c r="L1402" s="118">
        <f>+LN(Prices!L1399/Prices!L1398)</f>
        <v>1.0901171359797386E-2</v>
      </c>
      <c r="M1402" s="118">
        <f t="array" ref="M1402">+MMULT(B1402:K1402,w)</f>
        <v>1.2983461649272041E-2</v>
      </c>
      <c r="P1402">
        <v>20090720</v>
      </c>
      <c r="Q1402" s="113">
        <v>1.1899999999999999E-2</v>
      </c>
      <c r="R1402" s="113">
        <v>3.0000000000000001E-3</v>
      </c>
      <c r="S1402" s="113">
        <v>5.0000000000000001E-3</v>
      </c>
    </row>
    <row r="1403" spans="1:19" x14ac:dyDescent="0.35">
      <c r="A1403" s="110">
        <v>40015</v>
      </c>
      <c r="B1403" s="112">
        <f>+LN(Prices!B1400/Prices!B1399)</f>
        <v>1.2158415982568976E-2</v>
      </c>
      <c r="C1403" s="113">
        <f>+LN(Prices!C1400/Prices!C1399)</f>
        <v>-9.1874189563495648E-3</v>
      </c>
      <c r="D1403" s="113">
        <f>+LN(Prices!D1400/Prices!D1399)</f>
        <v>-1.5403148136695027E-2</v>
      </c>
      <c r="E1403" s="113">
        <f>+LN(Prices!E1400/Prices!E1399)</f>
        <v>1.933864655410359E-2</v>
      </c>
      <c r="F1403" s="113">
        <f>+LN(Prices!F1400/Prices!F1399)</f>
        <v>2.0587673023445861E-2</v>
      </c>
      <c r="G1403" s="113">
        <f>+LN(Prices!G1400/Prices!G1399)</f>
        <v>-8.9285720217210766E-4</v>
      </c>
      <c r="H1403" s="113">
        <f>+LN(Prices!H1400/Prices!H1399)</f>
        <v>8.8016817368268448E-3</v>
      </c>
      <c r="I1403" s="113">
        <f>+LN(Prices!I1400/Prices!I1399)</f>
        <v>1.99969735752384E-2</v>
      </c>
      <c r="J1403" s="113">
        <f>+LN(Prices!J1400/Prices!J1399)</f>
        <v>-2.1819047394639725E-2</v>
      </c>
      <c r="K1403" s="114">
        <f>+LN(Prices!K1400/Prices!K1399)</f>
        <v>0</v>
      </c>
      <c r="L1403" s="118">
        <f>+LN(Prices!L1400/Prices!L1399)</f>
        <v>5.8185316932665727E-3</v>
      </c>
      <c r="M1403" s="118">
        <f t="array" ref="M1403">+MMULT(B1403:K1403,w)</f>
        <v>3.3580919182327252E-3</v>
      </c>
      <c r="P1403">
        <v>20090721</v>
      </c>
      <c r="Q1403" s="113">
        <v>3.0999999999999999E-3</v>
      </c>
      <c r="R1403" s="113">
        <v>-5.6999999999999993E-3</v>
      </c>
      <c r="S1403" s="113">
        <v>-7.0999999999999995E-3</v>
      </c>
    </row>
    <row r="1404" spans="1:19" x14ac:dyDescent="0.35">
      <c r="A1404" s="110">
        <v>40016</v>
      </c>
      <c r="B1404" s="112">
        <f>+LN(Prices!B1401/Prices!B1400)</f>
        <v>-1.2087492763660644E-3</v>
      </c>
      <c r="C1404" s="113">
        <f>+LN(Prices!C1401/Prices!C1400)</f>
        <v>3.3936850809123557E-2</v>
      </c>
      <c r="D1404" s="113">
        <f>+LN(Prices!D1401/Prices!D1400)</f>
        <v>3.634632198193824E-2</v>
      </c>
      <c r="E1404" s="113">
        <f>+LN(Prices!E1401/Prices!E1400)</f>
        <v>-8.2422403522924726E-3</v>
      </c>
      <c r="F1404" s="113">
        <f>+LN(Prices!F1401/Prices!F1400)</f>
        <v>-6.5022085493651452E-3</v>
      </c>
      <c r="G1404" s="113">
        <f>+LN(Prices!G1401/Prices!G1400)</f>
        <v>1.1103822724318797E-2</v>
      </c>
      <c r="H1404" s="113">
        <f>+LN(Prices!H1401/Prices!H1400)</f>
        <v>-2.4746919266046569E-3</v>
      </c>
      <c r="I1404" s="113">
        <f>+LN(Prices!I1401/Prices!I1400)</f>
        <v>9.7486761434534396E-3</v>
      </c>
      <c r="J1404" s="113">
        <f>+LN(Prices!J1401/Prices!J1400)</f>
        <v>-0.13914938492874601</v>
      </c>
      <c r="K1404" s="114">
        <f>+LN(Prices!K1401/Prices!K1400)</f>
        <v>1.2619950207034719E-2</v>
      </c>
      <c r="L1404" s="118">
        <f>+LN(Prices!L1401/Prices!L1400)</f>
        <v>7.690840696265651E-3</v>
      </c>
      <c r="M1404" s="118">
        <f t="array" ref="M1404">+MMULT(B1404:K1404,w)</f>
        <v>-5.3821653167505611E-3</v>
      </c>
      <c r="P1404">
        <v>20090722</v>
      </c>
      <c r="Q1404" s="113">
        <v>8.0000000000000004E-4</v>
      </c>
      <c r="R1404" s="113">
        <v>6.0999999999999995E-3</v>
      </c>
      <c r="S1404" s="113">
        <v>2.5999999999999999E-3</v>
      </c>
    </row>
    <row r="1405" spans="1:19" x14ac:dyDescent="0.35">
      <c r="A1405" s="110">
        <v>40017</v>
      </c>
      <c r="B1405" s="112">
        <f>+LN(Prices!B1402/Prices!B1401)</f>
        <v>3.0183112463791958E-2</v>
      </c>
      <c r="C1405" s="113">
        <f>+LN(Prices!C1402/Prices!C1401)</f>
        <v>6.8649352059928486E-3</v>
      </c>
      <c r="D1405" s="113">
        <f>+LN(Prices!D1402/Prices!D1401)</f>
        <v>-5.7587102080959313E-4</v>
      </c>
      <c r="E1405" s="113">
        <f>+LN(Prices!E1402/Prices!E1401)</f>
        <v>2.0474881484431825E-2</v>
      </c>
      <c r="F1405" s="113">
        <f>+LN(Prices!F1402/Prices!F1401)</f>
        <v>2.0758037698970475E-2</v>
      </c>
      <c r="G1405" s="113">
        <f>+LN(Prices!G1402/Prices!G1401)</f>
        <v>2.5726293447335551E-2</v>
      </c>
      <c r="H1405" s="113">
        <f>+LN(Prices!H1402/Prices!H1401)</f>
        <v>5.5636815304665091E-2</v>
      </c>
      <c r="I1405" s="113">
        <f>+LN(Prices!I1402/Prices!I1401)</f>
        <v>-2.1910668214768111E-2</v>
      </c>
      <c r="J1405" s="113">
        <f>+LN(Prices!J1402/Prices!J1401)</f>
        <v>1.1204599012863062E-2</v>
      </c>
      <c r="K1405" s="114">
        <f>+LN(Prices!K1402/Prices!K1401)</f>
        <v>1.760331061266417E-2</v>
      </c>
      <c r="L1405" s="118">
        <f>+LN(Prices!L1402/Prices!L1401)</f>
        <v>2.306735428920715E-2</v>
      </c>
      <c r="M1405" s="118">
        <f t="array" ref="M1405">+MMULT(B1405:K1405,w)</f>
        <v>1.6596544599513728E-2</v>
      </c>
      <c r="P1405">
        <v>20090723</v>
      </c>
      <c r="Q1405" s="113">
        <v>2.3700000000000002E-2</v>
      </c>
      <c r="R1405" s="113">
        <v>6.3E-3</v>
      </c>
      <c r="S1405" s="113">
        <v>1.0700000000000001E-2</v>
      </c>
    </row>
    <row r="1406" spans="1:19" x14ac:dyDescent="0.35">
      <c r="A1406" s="110">
        <v>40018</v>
      </c>
      <c r="B1406" s="112">
        <f>+LN(Prices!B1403/Prices!B1402)</f>
        <v>-8.6156644774021851E-2</v>
      </c>
      <c r="C1406" s="113">
        <f>+LN(Prices!C1403/Prices!C1402)</f>
        <v>1.3631490300427974E-2</v>
      </c>
      <c r="D1406" s="113">
        <f>+LN(Prices!D1403/Prices!D1402)</f>
        <v>6.8886609951853157E-3</v>
      </c>
      <c r="E1406" s="113">
        <f>+LN(Prices!E1403/Prices!E1402)</f>
        <v>5.8422389230809221E-3</v>
      </c>
      <c r="F1406" s="113">
        <f>+LN(Prices!F1403/Prices!F1402)</f>
        <v>-9.1103864699860733E-4</v>
      </c>
      <c r="G1406" s="113">
        <f>+LN(Prices!G1403/Prices!G1402)</f>
        <v>-9.6171506300296958E-2</v>
      </c>
      <c r="H1406" s="113">
        <f>+LN(Prices!H1403/Prices!H1402)</f>
        <v>-8.1882046030480035E-2</v>
      </c>
      <c r="I1406" s="113">
        <f>+LN(Prices!I1403/Prices!I1402)</f>
        <v>-1.0553260223958275E-3</v>
      </c>
      <c r="J1406" s="113">
        <f>+LN(Prices!J1403/Prices!J1402)</f>
        <v>4.8922798959732013E-2</v>
      </c>
      <c r="K1406" s="114">
        <f>+LN(Prices!K1403/Prices!K1402)</f>
        <v>-6.1768846956970344E-3</v>
      </c>
      <c r="L1406" s="118">
        <f>+LN(Prices!L1403/Prices!L1402)</f>
        <v>-1.537221681336084E-3</v>
      </c>
      <c r="M1406" s="118">
        <f t="array" ref="M1406">+MMULT(B1406:K1406,w)</f>
        <v>-1.9706825729146414E-2</v>
      </c>
      <c r="P1406">
        <v>20090724</v>
      </c>
      <c r="Q1406" s="113">
        <v>3.8E-3</v>
      </c>
      <c r="R1406" s="113">
        <v>2.3999999999999998E-3</v>
      </c>
      <c r="S1406" s="113">
        <v>3.0000000000000001E-3</v>
      </c>
    </row>
    <row r="1407" spans="1:19" x14ac:dyDescent="0.35">
      <c r="A1407" s="110">
        <v>40021</v>
      </c>
      <c r="B1407" s="112">
        <f>+LN(Prices!B1404/Prices!B1403)</f>
        <v>-1.4605979001850925E-2</v>
      </c>
      <c r="C1407" s="113">
        <f>+LN(Prices!C1404/Prices!C1403)</f>
        <v>7.1280921116352602E-4</v>
      </c>
      <c r="D1407" s="113">
        <f>+LN(Prices!D1404/Prices!D1403)</f>
        <v>-2.7844026171173344E-2</v>
      </c>
      <c r="E1407" s="113">
        <f>+LN(Prices!E1404/Prices!E1403)</f>
        <v>-1.580055551891052E-2</v>
      </c>
      <c r="F1407" s="113">
        <f>+LN(Prices!F1404/Prices!F1403)</f>
        <v>-1.8295882014979635E-3</v>
      </c>
      <c r="G1407" s="113">
        <f>+LN(Prices!G1404/Prices!G1403)</f>
        <v>-1.1919092237210311E-2</v>
      </c>
      <c r="H1407" s="113">
        <f>+LN(Prices!H1404/Prices!H1403)</f>
        <v>-2.6358932492700476E-2</v>
      </c>
      <c r="I1407" s="113">
        <f>+LN(Prices!I1404/Prices!I1403)</f>
        <v>-1.8544648801564086E-2</v>
      </c>
      <c r="J1407" s="113">
        <f>+LN(Prices!J1404/Prices!J1403)</f>
        <v>7.9260652724207226E-3</v>
      </c>
      <c r="K1407" s="114">
        <f>+LN(Prices!K1404/Prices!K1403)</f>
        <v>5.6676900404410528E-3</v>
      </c>
      <c r="L1407" s="118">
        <f>+LN(Prices!L1404/Prices!L1403)</f>
        <v>1.5632963072395887E-4</v>
      </c>
      <c r="M1407" s="118">
        <f t="array" ref="M1407">+MMULT(B1407:K1407,w)</f>
        <v>-1.0259625790088232E-2</v>
      </c>
      <c r="P1407">
        <v>20090727</v>
      </c>
      <c r="Q1407" s="113">
        <v>3.0000000000000001E-3</v>
      </c>
      <c r="R1407" s="113">
        <v>1.1000000000000001E-3</v>
      </c>
      <c r="S1407" s="113">
        <v>9.5999999999999992E-3</v>
      </c>
    </row>
    <row r="1408" spans="1:19" x14ac:dyDescent="0.35">
      <c r="A1408" s="110">
        <v>40022</v>
      </c>
      <c r="B1408" s="112">
        <f>+LN(Prices!B1405/Prices!B1404)</f>
        <v>1.5455103332456203E-2</v>
      </c>
      <c r="C1408" s="113">
        <f>+LN(Prices!C1405/Prices!C1404)</f>
        <v>-6.2540526919018858E-4</v>
      </c>
      <c r="D1408" s="113">
        <f>+LN(Prices!D1405/Prices!D1404)</f>
        <v>1.2858154943368659E-2</v>
      </c>
      <c r="E1408" s="113">
        <f>+LN(Prices!E1405/Prices!E1404)</f>
        <v>1.1761743594980426E-2</v>
      </c>
      <c r="F1408" s="113">
        <f>+LN(Prices!F1405/Prices!F1404)</f>
        <v>4.1106270627759541E-3</v>
      </c>
      <c r="G1408" s="113">
        <f>+LN(Prices!G1405/Prices!G1404)</f>
        <v>1.5231136901963326E-2</v>
      </c>
      <c r="H1408" s="113">
        <f>+LN(Prices!H1405/Prices!H1404)</f>
        <v>8.7460668609455876E-3</v>
      </c>
      <c r="I1408" s="113">
        <f>+LN(Prices!I1405/Prices!I1404)</f>
        <v>-2.5839441469174924E-3</v>
      </c>
      <c r="J1408" s="113">
        <f>+LN(Prices!J1405/Prices!J1404)</f>
        <v>-7.9260652724206029E-3</v>
      </c>
      <c r="K1408" s="114">
        <f>+LN(Prices!K1405/Prices!K1404)</f>
        <v>-5.1494338375307142E-3</v>
      </c>
      <c r="L1408" s="118">
        <f>+LN(Prices!L1405/Prices!L1404)</f>
        <v>3.8442623744652368E-3</v>
      </c>
      <c r="M1408" s="118">
        <f t="array" ref="M1408">+MMULT(B1408:K1408,w)</f>
        <v>5.1877984170431166E-3</v>
      </c>
      <c r="P1408">
        <v>20090728</v>
      </c>
      <c r="Q1408" s="113">
        <v>-2E-3</v>
      </c>
      <c r="R1408" s="113">
        <v>3.0999999999999999E-3</v>
      </c>
      <c r="S1408" s="113">
        <v>-5.0000000000000001E-3</v>
      </c>
    </row>
    <row r="1409" spans="1:19" x14ac:dyDescent="0.35">
      <c r="A1409" s="110">
        <v>40023</v>
      </c>
      <c r="B1409" s="112">
        <f>+LN(Prices!B1406/Prices!B1405)</f>
        <v>1.3965171703181668E-2</v>
      </c>
      <c r="C1409" s="113">
        <f>+LN(Prices!C1406/Prices!C1405)</f>
        <v>1.8858248124638827E-4</v>
      </c>
      <c r="D1409" s="113">
        <f>+LN(Prices!D1406/Prices!D1405)</f>
        <v>-0.1287312509902819</v>
      </c>
      <c r="E1409" s="113">
        <f>+LN(Prices!E1406/Prices!E1405)</f>
        <v>-1.0397721139438484E-2</v>
      </c>
      <c r="F1409" s="113">
        <f>+LN(Prices!F1406/Prices!F1405)</f>
        <v>-9.6195621771779614E-3</v>
      </c>
      <c r="G1409" s="113">
        <f>+LN(Prices!G1406/Prices!G1405)</f>
        <v>8.4666545278597686E-3</v>
      </c>
      <c r="H1409" s="113">
        <f>+LN(Prices!H1406/Prices!H1405)</f>
        <v>-7.5596863682517047E-3</v>
      </c>
      <c r="I1409" s="113">
        <f>+LN(Prices!I1406/Prices!I1405)</f>
        <v>-2.3772608778130666E-3</v>
      </c>
      <c r="J1409" s="113">
        <f>+LN(Prices!J1406/Prices!J1405)</f>
        <v>-1.6043124840575691E-2</v>
      </c>
      <c r="K1409" s="114">
        <f>+LN(Prices!K1406/Prices!K1405)</f>
        <v>1.547000453363457E-3</v>
      </c>
      <c r="L1409" s="118">
        <f>+LN(Prices!L1406/Prices!L1405)</f>
        <v>-3.6566990713009081E-3</v>
      </c>
      <c r="M1409" s="118">
        <f t="array" ref="M1409">+MMULT(B1409:K1409,w)</f>
        <v>-1.5056119722788756E-2</v>
      </c>
      <c r="P1409">
        <v>20090729</v>
      </c>
      <c r="Q1409" s="113">
        <v>-4.5999999999999999E-3</v>
      </c>
      <c r="R1409" s="113">
        <v>-8.0000000000000004E-4</v>
      </c>
      <c r="S1409" s="113">
        <v>-9.0000000000000011E-3</v>
      </c>
    </row>
    <row r="1410" spans="1:19" x14ac:dyDescent="0.35">
      <c r="A1410" s="110">
        <v>40024</v>
      </c>
      <c r="B1410" s="112">
        <f>+LN(Prices!B1407/Prices!B1406)</f>
        <v>4.1840904181552436E-4</v>
      </c>
      <c r="C1410" s="113">
        <f>+LN(Prices!C1407/Prices!C1406)</f>
        <v>1.7099734047875188E-2</v>
      </c>
      <c r="D1410" s="113">
        <f>+LN(Prices!D1407/Prices!D1406)</f>
        <v>-3.6318719295011993E-2</v>
      </c>
      <c r="E1410" s="113">
        <f>+LN(Prices!E1407/Prices!E1406)</f>
        <v>5.8877788751297904E-3</v>
      </c>
      <c r="F1410" s="113">
        <f>+LN(Prices!F1407/Prices!F1406)</f>
        <v>1.1895409739478412E-2</v>
      </c>
      <c r="G1410" s="113">
        <f>+LN(Prices!G1407/Prices!G1406)</f>
        <v>2.108756162009617E-2</v>
      </c>
      <c r="H1410" s="113">
        <f>+LN(Prices!H1407/Prices!H1406)</f>
        <v>2.0537012351449488E-2</v>
      </c>
      <c r="I1410" s="113">
        <f>+LN(Prices!I1407/Prices!I1406)</f>
        <v>5.8218237565761206E-3</v>
      </c>
      <c r="J1410" s="113">
        <f>+LN(Prices!J1407/Prices!J1406)</f>
        <v>-1.356872920606879E-2</v>
      </c>
      <c r="K1410" s="114">
        <f>+LN(Prices!K1407/Prices!K1406)</f>
        <v>-3.6154578443412929E-3</v>
      </c>
      <c r="L1410" s="118">
        <f>+LN(Prices!L1407/Prices!L1406)</f>
        <v>6.3935808608001198E-3</v>
      </c>
      <c r="M1410" s="118">
        <f t="array" ref="M1410">+MMULT(B1410:K1410,w)</f>
        <v>2.9244823086998616E-3</v>
      </c>
      <c r="P1410">
        <v>20090730</v>
      </c>
      <c r="Q1410" s="113">
        <v>1.24E-2</v>
      </c>
      <c r="R1410" s="113">
        <v>3.3E-3</v>
      </c>
      <c r="S1410" s="113">
        <v>1.49E-2</v>
      </c>
    </row>
    <row r="1411" spans="1:19" x14ac:dyDescent="0.35">
      <c r="A1411" s="110">
        <v>40025</v>
      </c>
      <c r="B1411" s="112">
        <f>+LN(Prices!B1408/Prices!B1407)</f>
        <v>-1.2254183797171116E-2</v>
      </c>
      <c r="C1411" s="113">
        <f>+LN(Prices!C1408/Prices!C1407)</f>
        <v>3.6779762522280964E-3</v>
      </c>
      <c r="D1411" s="113">
        <f>+LN(Prices!D1408/Prices!D1407)</f>
        <v>-1.9364367181791117E-2</v>
      </c>
      <c r="E1411" s="113">
        <f>+LN(Prices!E1408/Prices!E1407)</f>
        <v>-4.5021883765190314E-4</v>
      </c>
      <c r="F1411" s="113">
        <f>+LN(Prices!F1408/Prices!F1407)</f>
        <v>1.3650178973981908E-3</v>
      </c>
      <c r="G1411" s="113">
        <f>+LN(Prices!G1408/Prices!G1407)</f>
        <v>7.5385851017889657E-3</v>
      </c>
      <c r="H1411" s="113">
        <f>+LN(Prices!H1408/Prices!H1407)</f>
        <v>-3.8405633473713942E-3</v>
      </c>
      <c r="I1411" s="113">
        <f>+LN(Prices!I1408/Prices!I1407)</f>
        <v>-6.6850969910891228E-3</v>
      </c>
      <c r="J1411" s="113">
        <f>+LN(Prices!J1408/Prices!J1407)</f>
        <v>0</v>
      </c>
      <c r="K1411" s="114">
        <f>+LN(Prices!K1408/Prices!K1407)</f>
        <v>-4.1497947495521444E-3</v>
      </c>
      <c r="L1411" s="118">
        <f>+LN(Prices!L1408/Prices!L1407)</f>
        <v>-4.0520030667944712E-3</v>
      </c>
      <c r="M1411" s="118">
        <f t="array" ref="M1411">+MMULT(B1411:K1411,w)</f>
        <v>-3.4162645653211549E-3</v>
      </c>
      <c r="P1411">
        <v>20090731</v>
      </c>
      <c r="Q1411" s="113">
        <v>5.0000000000000001E-4</v>
      </c>
      <c r="R1411" s="113">
        <v>-1.1999999999999999E-3</v>
      </c>
      <c r="S1411" s="113">
        <v>1.21E-2</v>
      </c>
    </row>
    <row r="1412" spans="1:19" x14ac:dyDescent="0.35">
      <c r="A1412" s="110">
        <v>40028</v>
      </c>
      <c r="B1412" s="112">
        <f>+LN(Prices!B1409/Prices!B1408)</f>
        <v>1.3095281310728056E-2</v>
      </c>
      <c r="C1412" s="113">
        <f>+LN(Prices!C1409/Prices!C1408)</f>
        <v>1.8432920074448984E-2</v>
      </c>
      <c r="D1412" s="113">
        <f>+LN(Prices!D1409/Prices!D1408)</f>
        <v>1.3259362004026764E-3</v>
      </c>
      <c r="E1412" s="113">
        <f>+LN(Prices!E1409/Prices!E1408)</f>
        <v>7.6545140150531083E-3</v>
      </c>
      <c r="F1412" s="113">
        <f>+LN(Prices!F1409/Prices!F1408)</f>
        <v>2.517006249982711E-2</v>
      </c>
      <c r="G1412" s="113">
        <f>+LN(Prices!G1409/Prices!G1408)</f>
        <v>2.317053382615197E-2</v>
      </c>
      <c r="H1412" s="113">
        <f>+LN(Prices!H1409/Prices!H1408)</f>
        <v>1.9400146545791169E-2</v>
      </c>
      <c r="I1412" s="113">
        <f>+LN(Prices!I1409/Prices!I1408)</f>
        <v>1.6311110692851301E-2</v>
      </c>
      <c r="J1412" s="113">
        <f>+LN(Prices!J1409/Prices!J1408)</f>
        <v>2.1622464013165709E-2</v>
      </c>
      <c r="K1412" s="114">
        <f>+LN(Prices!K1409/Prices!K1408)</f>
        <v>6.2182521405300169E-3</v>
      </c>
      <c r="L1412" s="118">
        <f>+LN(Prices!L1409/Prices!L1408)</f>
        <v>1.5324547609722858E-2</v>
      </c>
      <c r="M1412" s="118">
        <f t="array" ref="M1412">+MMULT(B1412:K1412,w)</f>
        <v>1.5240122131895012E-2</v>
      </c>
      <c r="P1412">
        <v>20090803</v>
      </c>
      <c r="Q1412" s="113">
        <v>1.6299999999999999E-2</v>
      </c>
      <c r="R1412" s="113">
        <v>1.5E-3</v>
      </c>
      <c r="S1412" s="113">
        <v>1.72E-2</v>
      </c>
    </row>
    <row r="1413" spans="1:19" x14ac:dyDescent="0.35">
      <c r="A1413" s="110">
        <v>40029</v>
      </c>
      <c r="B1413" s="112">
        <f>+LN(Prices!B1410/Prices!B1409)</f>
        <v>-2.52060146826486E-3</v>
      </c>
      <c r="C1413" s="113">
        <f>+LN(Prices!C1410/Prices!C1409)</f>
        <v>-5.2986540380478547E-3</v>
      </c>
      <c r="D1413" s="113">
        <f>+LN(Prices!D1410/Prices!D1409)</f>
        <v>1.1854969163194368E-2</v>
      </c>
      <c r="E1413" s="113">
        <f>+LN(Prices!E1410/Prices!E1409)</f>
        <v>-1.8559362874872223E-2</v>
      </c>
      <c r="F1413" s="113">
        <f>+LN(Prices!F1410/Prices!F1409)</f>
        <v>-5.8231131149178985E-3</v>
      </c>
      <c r="G1413" s="113">
        <f>+LN(Prices!G1410/Prices!G1409)</f>
        <v>-1.7723402790644858E-2</v>
      </c>
      <c r="H1413" s="113">
        <f>+LN(Prices!H1410/Prices!H1409)</f>
        <v>-1.8933837374366522E-2</v>
      </c>
      <c r="I1413" s="113">
        <f>+LN(Prices!I1410/Prices!I1409)</f>
        <v>-1.4149588253826286E-2</v>
      </c>
      <c r="J1413" s="113">
        <f>+LN(Prices!J1410/Prices!J1409)</f>
        <v>5.3333459753623818E-3</v>
      </c>
      <c r="K1413" s="114">
        <f>+LN(Prices!K1410/Prices!K1409)</f>
        <v>-2.5877869729045272E-3</v>
      </c>
      <c r="L1413" s="118">
        <f>+LN(Prices!L1410/Prices!L1409)</f>
        <v>2.2723015749017978E-4</v>
      </c>
      <c r="M1413" s="118">
        <f t="array" ref="M1413">+MMULT(B1413:K1413,w)</f>
        <v>-6.8408031749288287E-3</v>
      </c>
      <c r="P1413">
        <v>20090804</v>
      </c>
      <c r="Q1413" s="113">
        <v>3.2000000000000002E-3</v>
      </c>
      <c r="R1413" s="113">
        <v>4.5999999999999999E-3</v>
      </c>
      <c r="S1413" s="113">
        <v>8.3000000000000001E-3</v>
      </c>
    </row>
    <row r="1414" spans="1:19" x14ac:dyDescent="0.35">
      <c r="A1414" s="110">
        <v>40030</v>
      </c>
      <c r="B1414" s="112">
        <f>+LN(Prices!B1411/Prices!B1410)</f>
        <v>1.6795039547080387E-3</v>
      </c>
      <c r="C1414" s="113">
        <f>+LN(Prices!C1411/Prices!C1410)</f>
        <v>-2.6621215634541817E-3</v>
      </c>
      <c r="D1414" s="113">
        <f>+LN(Prices!D1411/Prices!D1410)</f>
        <v>1.0966525258793804E-2</v>
      </c>
      <c r="E1414" s="113">
        <f>+LN(Prices!E1411/Prices!E1410)</f>
        <v>-2.0772748792783988E-2</v>
      </c>
      <c r="F1414" s="113">
        <f>+LN(Prices!F1411/Prices!F1410)</f>
        <v>-1.2104746468443997E-2</v>
      </c>
      <c r="G1414" s="113">
        <f>+LN(Prices!G1411/Prices!G1410)</f>
        <v>2.9381872194270899E-3</v>
      </c>
      <c r="H1414" s="113">
        <f>+LN(Prices!H1411/Prices!H1410)</f>
        <v>-1.7755772484525686E-2</v>
      </c>
      <c r="I1414" s="113">
        <f>+LN(Prices!I1411/Prices!I1410)</f>
        <v>-1.085703254886425E-2</v>
      </c>
      <c r="J1414" s="113">
        <f>+LN(Prices!J1411/Prices!J1410)</f>
        <v>-2.6631174194836618E-3</v>
      </c>
      <c r="K1414" s="114">
        <f>+LN(Prices!K1411/Prices!K1410)</f>
        <v>-1.6825461156110142E-2</v>
      </c>
      <c r="L1414" s="118">
        <f>+LN(Prices!L1411/Prices!L1410)</f>
        <v>-8.665057777894683E-3</v>
      </c>
      <c r="M1414" s="118">
        <f t="array" ref="M1414">+MMULT(B1414:K1414,w)</f>
        <v>-6.8056784000736972E-3</v>
      </c>
      <c r="P1414">
        <v>20090805</v>
      </c>
      <c r="Q1414" s="113">
        <v>-3.0000000000000001E-3</v>
      </c>
      <c r="R1414" s="113">
        <v>-8.8999999999999999E-3</v>
      </c>
      <c r="S1414" s="113">
        <v>1.32E-2</v>
      </c>
    </row>
    <row r="1415" spans="1:19" x14ac:dyDescent="0.35">
      <c r="A1415" s="110">
        <v>40031</v>
      </c>
      <c r="B1415" s="112">
        <f>+LN(Prices!B1412/Prices!B1411)</f>
        <v>-1.4808052783786342E-2</v>
      </c>
      <c r="C1415" s="113">
        <f>+LN(Prices!C1412/Prices!C1411)</f>
        <v>-7.2969675305462828E-3</v>
      </c>
      <c r="D1415" s="113">
        <f>+LN(Prices!D1412/Prices!D1411)</f>
        <v>4.7602946063001195E-3</v>
      </c>
      <c r="E1415" s="113">
        <f>+LN(Prices!E1412/Prices!E1411)</f>
        <v>-1.0782889406311169E-2</v>
      </c>
      <c r="F1415" s="113">
        <f>+LN(Prices!F1412/Prices!F1411)</f>
        <v>6.2082315314178097E-3</v>
      </c>
      <c r="G1415" s="113">
        <f>+LN(Prices!G1412/Prices!G1411)</f>
        <v>-1.844944711675978E-2</v>
      </c>
      <c r="H1415" s="113">
        <f>+LN(Prices!H1412/Prices!H1411)</f>
        <v>2.1332077300144367E-3</v>
      </c>
      <c r="I1415" s="113">
        <f>+LN(Prices!I1412/Prices!I1411)</f>
        <v>-4.5938489736002345E-3</v>
      </c>
      <c r="J1415" s="113">
        <f>+LN(Prices!J1412/Prices!J1411)</f>
        <v>-1.0723963362975724E-2</v>
      </c>
      <c r="K1415" s="114">
        <f>+LN(Prices!K1412/Prices!K1411)</f>
        <v>-8.520096382900225E-3</v>
      </c>
      <c r="L1415" s="118">
        <f>+LN(Prices!L1412/Prices!L1411)</f>
        <v>-8.8032844952613213E-3</v>
      </c>
      <c r="M1415" s="118">
        <f t="array" ref="M1415">+MMULT(B1415:K1415,w)</f>
        <v>-6.2073531689147386E-3</v>
      </c>
      <c r="P1415">
        <v>20090806</v>
      </c>
      <c r="Q1415" s="113">
        <v>-6.1999999999999998E-3</v>
      </c>
      <c r="R1415" s="113">
        <v>-1.0700000000000001E-2</v>
      </c>
      <c r="S1415" s="113">
        <v>2.3E-3</v>
      </c>
    </row>
    <row r="1416" spans="1:19" x14ac:dyDescent="0.35">
      <c r="A1416" s="110">
        <v>40032</v>
      </c>
      <c r="B1416" s="112">
        <f>+LN(Prices!B1413/Prices!B1412)</f>
        <v>4.2512122500770622E-3</v>
      </c>
      <c r="C1416" s="113">
        <f>+LN(Prices!C1413/Prices!C1412)</f>
        <v>9.7145408511947005E-3</v>
      </c>
      <c r="D1416" s="113">
        <f>+LN(Prices!D1413/Prices!D1412)</f>
        <v>-8.1744324395581752E-3</v>
      </c>
      <c r="E1416" s="113">
        <f>+LN(Prices!E1413/Prices!E1412)</f>
        <v>1.0317967737236266E-2</v>
      </c>
      <c r="F1416" s="113">
        <f>+LN(Prices!F1413/Prices!F1412)</f>
        <v>-5.3041639068458065E-3</v>
      </c>
      <c r="G1416" s="113">
        <f>+LN(Prices!G1413/Prices!G1412)</f>
        <v>3.3901551675681416E-2</v>
      </c>
      <c r="H1416" s="113">
        <f>+LN(Prices!H1413/Prices!H1412)</f>
        <v>1.0012451863744458E-2</v>
      </c>
      <c r="I1416" s="113">
        <f>+LN(Prices!I1413/Prices!I1412)</f>
        <v>8.0820856966078956E-3</v>
      </c>
      <c r="J1416" s="113">
        <f>+LN(Prices!J1413/Prices!J1412)</f>
        <v>-2.6990569691649467E-3</v>
      </c>
      <c r="K1416" s="114">
        <f>+LN(Prices!K1413/Prices!K1412)</f>
        <v>-1.0751626065186797E-2</v>
      </c>
      <c r="L1416" s="118">
        <f>+LN(Prices!L1413/Prices!L1412)</f>
        <v>1.1926422042952523E-2</v>
      </c>
      <c r="M1416" s="118">
        <f t="array" ref="M1416">+MMULT(B1416:K1416,w)</f>
        <v>4.9350530693786062E-3</v>
      </c>
      <c r="P1416">
        <v>20090807</v>
      </c>
      <c r="Q1416" s="113">
        <v>1.44E-2</v>
      </c>
      <c r="R1416" s="113">
        <v>1.09E-2</v>
      </c>
      <c r="S1416" s="113">
        <v>9.5999999999999992E-3</v>
      </c>
    </row>
    <row r="1417" spans="1:19" x14ac:dyDescent="0.35">
      <c r="A1417" s="110">
        <v>40035</v>
      </c>
      <c r="B1417" s="112">
        <f>+LN(Prices!B1414/Prices!B1413)</f>
        <v>-5.9557928061628141E-3</v>
      </c>
      <c r="C1417" s="113">
        <f>+LN(Prices!C1414/Prices!C1413)</f>
        <v>-4.7829172419668348E-3</v>
      </c>
      <c r="D1417" s="113">
        <f>+LN(Prices!D1414/Prices!D1413)</f>
        <v>6.8376071040062781E-4</v>
      </c>
      <c r="E1417" s="113">
        <f>+LN(Prices!E1414/Prices!E1413)</f>
        <v>-8.4353840399821467E-3</v>
      </c>
      <c r="F1417" s="113">
        <f>+LN(Prices!F1414/Prices!F1413)</f>
        <v>-2.5096254360760482E-2</v>
      </c>
      <c r="G1417" s="113">
        <f>+LN(Prices!G1414/Prices!G1413)</f>
        <v>1.762160134981941E-2</v>
      </c>
      <c r="H1417" s="113">
        <f>+LN(Prices!H1414/Prices!H1413)</f>
        <v>-1.036767062302993E-2</v>
      </c>
      <c r="I1417" s="113">
        <f>+LN(Prices!I1414/Prices!I1413)</f>
        <v>-5.0163770727442254E-3</v>
      </c>
      <c r="J1417" s="113">
        <f>+LN(Prices!J1414/Prices!J1413)</f>
        <v>-5.4200674693392556E-3</v>
      </c>
      <c r="K1417" s="114">
        <f>+LN(Prices!K1414/Prices!K1413)</f>
        <v>1.3955965426969204E-2</v>
      </c>
      <c r="L1417" s="118">
        <f>+LN(Prices!L1414/Prices!L1413)</f>
        <v>-5.6100607828911261E-3</v>
      </c>
      <c r="M1417" s="118">
        <f t="array" ref="M1417">+MMULT(B1417:K1417,w)</f>
        <v>-3.281313612679645E-3</v>
      </c>
      <c r="P1417">
        <v>20090810</v>
      </c>
      <c r="Q1417" s="113">
        <v>-3.2000000000000002E-3</v>
      </c>
      <c r="R1417" s="113">
        <v>4.8999999999999998E-3</v>
      </c>
      <c r="S1417" s="113">
        <v>3.0000000000000001E-3</v>
      </c>
    </row>
    <row r="1418" spans="1:19" x14ac:dyDescent="0.35">
      <c r="A1418" s="110">
        <v>40036</v>
      </c>
      <c r="B1418" s="112">
        <f>+LN(Prices!B1415/Prices!B1414)</f>
        <v>-1.2459488829406999E-2</v>
      </c>
      <c r="C1418" s="113">
        <f>+LN(Prices!C1415/Prices!C1414)</f>
        <v>-1.1540663769268801E-2</v>
      </c>
      <c r="D1418" s="113">
        <f>+LN(Prices!D1415/Prices!D1414)</f>
        <v>-1.1687998301414359E-2</v>
      </c>
      <c r="E1418" s="113">
        <f>+LN(Prices!E1415/Prices!E1414)</f>
        <v>1.4108479759270289E-3</v>
      </c>
      <c r="F1418" s="113">
        <f>+LN(Prices!F1415/Prices!F1414)</f>
        <v>-2.1961915934137474E-2</v>
      </c>
      <c r="G1418" s="113">
        <f>+LN(Prices!G1415/Prices!G1414)</f>
        <v>6.3119156122777966E-3</v>
      </c>
      <c r="H1418" s="113">
        <f>+LN(Prices!H1415/Prices!H1414)</f>
        <v>-1.0476286291754818E-2</v>
      </c>
      <c r="I1418" s="113">
        <f>+LN(Prices!I1415/Prices!I1414)</f>
        <v>-7.4609705593296173E-3</v>
      </c>
      <c r="J1418" s="113">
        <f>+LN(Prices!J1415/Prices!J1414)</f>
        <v>-2.4760549680652111E-2</v>
      </c>
      <c r="K1418" s="114">
        <f>+LN(Prices!K1415/Prices!K1414)</f>
        <v>-6.4189795304335807E-3</v>
      </c>
      <c r="L1418" s="118">
        <f>+LN(Prices!L1415/Prices!L1414)</f>
        <v>-9.8218641018040734E-3</v>
      </c>
      <c r="M1418" s="118">
        <f t="array" ref="M1418">+MMULT(B1418:K1418,w)</f>
        <v>-9.9044089308192949E-3</v>
      </c>
      <c r="P1418">
        <v>20090811</v>
      </c>
      <c r="Q1418" s="113">
        <v>-1.2500000000000001E-2</v>
      </c>
      <c r="R1418" s="113">
        <v>-1.5E-3</v>
      </c>
      <c r="S1418" s="113">
        <v>-9.4999999999999998E-3</v>
      </c>
    </row>
    <row r="1419" spans="1:19" x14ac:dyDescent="0.35">
      <c r="A1419" s="110">
        <v>40037</v>
      </c>
      <c r="B1419" s="112">
        <f>+LN(Prices!B1416/Prices!B1415)</f>
        <v>1.7141327977161461E-2</v>
      </c>
      <c r="C1419" s="113">
        <f>+LN(Prices!C1416/Prices!C1415)</f>
        <v>1.5117751056212783E-2</v>
      </c>
      <c r="D1419" s="113">
        <f>+LN(Prices!D1416/Prices!D1415)</f>
        <v>1.509980645575084E-2</v>
      </c>
      <c r="E1419" s="113">
        <f>+LN(Prices!E1416/Prices!E1415)</f>
        <v>2.780684511687475E-2</v>
      </c>
      <c r="F1419" s="113">
        <f>+LN(Prices!F1416/Prices!F1415)</f>
        <v>1.2207726681657177E-2</v>
      </c>
      <c r="G1419" s="113">
        <f>+LN(Prices!G1416/Prices!G1415)</f>
        <v>4.113895593058913E-3</v>
      </c>
      <c r="H1419" s="113">
        <f>+LN(Prices!H1416/Prices!H1415)</f>
        <v>2.831713508594455E-2</v>
      </c>
      <c r="I1419" s="113">
        <f>+LN(Prices!I1416/Prices!I1415)</f>
        <v>2.1140344930646666E-2</v>
      </c>
      <c r="J1419" s="113">
        <f>+LN(Prices!J1416/Prices!J1415)</f>
        <v>0</v>
      </c>
      <c r="K1419" s="114">
        <f>+LN(Prices!K1416/Prices!K1415)</f>
        <v>9.0835430643231106E-3</v>
      </c>
      <c r="L1419" s="118">
        <f>+LN(Prices!L1416/Prices!L1415)</f>
        <v>1.5493670812570878E-2</v>
      </c>
      <c r="M1419" s="118">
        <f t="array" ref="M1419">+MMULT(B1419:K1419,w)</f>
        <v>1.5002837596163023E-2</v>
      </c>
      <c r="P1419">
        <v>20090812</v>
      </c>
      <c r="Q1419" s="113">
        <v>1.21E-2</v>
      </c>
      <c r="R1419" s="113">
        <v>4.8999999999999998E-3</v>
      </c>
      <c r="S1419" s="113">
        <v>3.7000000000000002E-3</v>
      </c>
    </row>
    <row r="1420" spans="1:19" x14ac:dyDescent="0.35">
      <c r="A1420" s="110">
        <v>40038</v>
      </c>
      <c r="B1420" s="112">
        <f>+LN(Prices!B1417/Prices!B1416)</f>
        <v>3.8218493840848646E-3</v>
      </c>
      <c r="C1420" s="113">
        <f>+LN(Prices!C1417/Prices!C1416)</f>
        <v>1.8635983732227579E-2</v>
      </c>
      <c r="D1420" s="113">
        <f>+LN(Prices!D1417/Prices!D1416)</f>
        <v>2.4227295335324271E-2</v>
      </c>
      <c r="E1420" s="113">
        <f>+LN(Prices!E1417/Prices!E1416)</f>
        <v>5.0166889445560402E-3</v>
      </c>
      <c r="F1420" s="113">
        <f>+LN(Prices!F1417/Prices!F1416)</f>
        <v>3.725653618710733E-3</v>
      </c>
      <c r="G1420" s="113">
        <f>+LN(Prices!G1417/Prices!G1416)</f>
        <v>0</v>
      </c>
      <c r="H1420" s="113">
        <f>+LN(Prices!H1417/Prices!H1416)</f>
        <v>-1.5947805162132105E-2</v>
      </c>
      <c r="I1420" s="113">
        <f>+LN(Prices!I1417/Prices!I1416)</f>
        <v>4.5177371178926245E-3</v>
      </c>
      <c r="J1420" s="113">
        <f>+LN(Prices!J1417/Prices!J1416)</f>
        <v>2.4760549680652118E-2</v>
      </c>
      <c r="K1420" s="114">
        <f>+LN(Prices!K1417/Prices!K1416)</f>
        <v>1.2675806871890906E-2</v>
      </c>
      <c r="L1420" s="118">
        <f>+LN(Prices!L1417/Prices!L1416)</f>
        <v>5.5784200026224653E-3</v>
      </c>
      <c r="M1420" s="118">
        <f t="array" ref="M1420">+MMULT(B1420:K1420,w)</f>
        <v>8.1433759523207028E-3</v>
      </c>
      <c r="P1420">
        <v>20090813</v>
      </c>
      <c r="Q1420" s="113">
        <v>7.3000000000000001E-3</v>
      </c>
      <c r="R1420" s="113">
        <v>-2.5000000000000001E-3</v>
      </c>
      <c r="S1420" s="113">
        <v>1.06E-2</v>
      </c>
    </row>
    <row r="1421" spans="1:19" x14ac:dyDescent="0.35">
      <c r="A1421" s="110">
        <v>40039</v>
      </c>
      <c r="B1421" s="112">
        <f>+LN(Prices!B1418/Prices!B1417)</f>
        <v>3.0392659472296547E-3</v>
      </c>
      <c r="C1421" s="113">
        <f>+LN(Prices!C1418/Prices!C1417)</f>
        <v>-9.7841521439924126E-3</v>
      </c>
      <c r="D1421" s="113">
        <f>+LN(Prices!D1418/Prices!D1417)</f>
        <v>0</v>
      </c>
      <c r="E1421" s="113">
        <f>+LN(Prices!E1418/Prices!E1417)</f>
        <v>-1.3652596113486661E-3</v>
      </c>
      <c r="F1421" s="113">
        <f>+LN(Prices!F1418/Prices!F1417)</f>
        <v>-9.3402899710854879E-3</v>
      </c>
      <c r="G1421" s="113">
        <f>+LN(Prices!G1418/Prices!G1417)</f>
        <v>-3.9445457507525414E-2</v>
      </c>
      <c r="H1421" s="113">
        <f>+LN(Prices!H1418/Prices!H1417)</f>
        <v>-1.2130009592408224E-2</v>
      </c>
      <c r="I1421" s="113">
        <f>+LN(Prices!I1418/Prices!I1417)</f>
        <v>-9.7069999720654342E-3</v>
      </c>
      <c r="J1421" s="113">
        <f>+LN(Prices!J1418/Prices!J1417)</f>
        <v>2.7137058715961042E-3</v>
      </c>
      <c r="K1421" s="114">
        <f>+LN(Prices!K1418/Prices!K1417)</f>
        <v>-1.4809417079273177E-2</v>
      </c>
      <c r="L1421" s="118">
        <f>+LN(Prices!L1418/Prices!L1417)</f>
        <v>-1.0536386564641431E-2</v>
      </c>
      <c r="M1421" s="118">
        <f t="array" ref="M1421">+MMULT(B1421:K1421,w)</f>
        <v>-9.0828614058873075E-3</v>
      </c>
      <c r="P1421">
        <v>20090814</v>
      </c>
      <c r="Q1421" s="113">
        <v>-9.7000000000000003E-3</v>
      </c>
      <c r="R1421" s="113">
        <v>-1.23E-2</v>
      </c>
      <c r="S1421" s="113">
        <v>-1.4000000000000002E-3</v>
      </c>
    </row>
    <row r="1422" spans="1:19" x14ac:dyDescent="0.35">
      <c r="A1422" s="110">
        <v>40042</v>
      </c>
      <c r="B1422" s="112">
        <f>+LN(Prices!B1419/Prices!B1418)</f>
        <v>-1.8828630553835862E-2</v>
      </c>
      <c r="C1422" s="113">
        <f>+LN(Prices!C1419/Prices!C1418)</f>
        <v>-4.4067503856509108E-2</v>
      </c>
      <c r="D1422" s="113">
        <f>+LN(Prices!D1419/Prices!D1418)</f>
        <v>-3.2435275753153733E-2</v>
      </c>
      <c r="E1422" s="113">
        <f>+LN(Prices!E1419/Prices!E1418)</f>
        <v>-2.583470361553393E-2</v>
      </c>
      <c r="F1422" s="113">
        <f>+LN(Prices!F1419/Prices!F1418)</f>
        <v>-2.7593529969456004E-2</v>
      </c>
      <c r="G1422" s="113">
        <f>+LN(Prices!G1419/Prices!G1418)</f>
        <v>-3.150945605890719E-2</v>
      </c>
      <c r="H1422" s="113">
        <f>+LN(Prices!H1419/Prices!H1418)</f>
        <v>-3.0614635819606748E-2</v>
      </c>
      <c r="I1422" s="113">
        <f>+LN(Prices!I1419/Prices!I1418)</f>
        <v>-2.5914067538656122E-2</v>
      </c>
      <c r="J1422" s="113">
        <f>+LN(Prices!J1419/Prices!J1418)</f>
        <v>-3.8678854565111373E-2</v>
      </c>
      <c r="K1422" s="114">
        <f>+LN(Prices!K1419/Prices!K1418)</f>
        <v>-1.7189770589764768E-2</v>
      </c>
      <c r="L1422" s="118">
        <f>+LN(Prices!L1419/Prices!L1418)</f>
        <v>-2.9399530248852355E-2</v>
      </c>
      <c r="M1422" s="118">
        <f t="array" ref="M1422">+MMULT(B1422:K1422,w)</f>
        <v>-2.9266642832053488E-2</v>
      </c>
      <c r="P1422">
        <v>20090817</v>
      </c>
      <c r="Q1422" s="113">
        <v>-2.46E-2</v>
      </c>
      <c r="R1422" s="113">
        <v>-1.7000000000000001E-3</v>
      </c>
      <c r="S1422" s="113">
        <v>-1.5700000000000002E-2</v>
      </c>
    </row>
    <row r="1423" spans="1:19" x14ac:dyDescent="0.35">
      <c r="A1423" s="110">
        <v>40043</v>
      </c>
      <c r="B1423" s="112">
        <f>+LN(Prices!B1420/Prices!B1419)</f>
        <v>1.969805722175131E-2</v>
      </c>
      <c r="C1423" s="113">
        <f>+LN(Prices!C1420/Prices!C1419)</f>
        <v>2.7259113995724497E-2</v>
      </c>
      <c r="D1423" s="113">
        <f>+LN(Prices!D1420/Prices!D1419)</f>
        <v>1.2965040017288876E-2</v>
      </c>
      <c r="E1423" s="113">
        <f>+LN(Prices!E1420/Prices!E1419)</f>
        <v>8.3765011895619232E-3</v>
      </c>
      <c r="F1423" s="113">
        <f>+LN(Prices!F1420/Prices!F1419)</f>
        <v>1.3414844922813184E-2</v>
      </c>
      <c r="G1423" s="113">
        <f>+LN(Prices!G1420/Prices!G1419)</f>
        <v>1.0154714539468448E-2</v>
      </c>
      <c r="H1423" s="113">
        <f>+LN(Prices!H1420/Prices!H1419)</f>
        <v>1.2991970950570336E-2</v>
      </c>
      <c r="I1423" s="113">
        <f>+LN(Prices!I1420/Prices!I1419)</f>
        <v>4.441601554368989E-3</v>
      </c>
      <c r="J1423" s="113">
        <f>+LN(Prices!J1420/Prices!J1419)</f>
        <v>2.8129413766146577E-3</v>
      </c>
      <c r="K1423" s="114">
        <f>+LN(Prices!K1420/Prices!K1419)</f>
        <v>1.7297191138155175E-2</v>
      </c>
      <c r="L1423" s="118">
        <f>+LN(Prices!L1420/Prices!L1419)</f>
        <v>1.3714798059217666E-2</v>
      </c>
      <c r="M1423" s="118">
        <f t="array" ref="M1423">+MMULT(B1423:K1423,w)</f>
        <v>1.2941197690631737E-2</v>
      </c>
      <c r="P1423">
        <v>20090818</v>
      </c>
      <c r="Q1423" s="113">
        <v>1.11E-2</v>
      </c>
      <c r="R1423" s="113">
        <v>5.5000000000000005E-3</v>
      </c>
      <c r="S1423" s="113">
        <v>1.1399999999999999E-2</v>
      </c>
    </row>
    <row r="1424" spans="1:19" x14ac:dyDescent="0.35">
      <c r="A1424" s="110">
        <v>40044</v>
      </c>
      <c r="B1424" s="112">
        <f>+LN(Prices!B1421/Prices!B1420)</f>
        <v>2.9648506391530007E-3</v>
      </c>
      <c r="C1424" s="113">
        <f>+LN(Prices!C1421/Prices!C1420)</f>
        <v>3.6508897869756509E-3</v>
      </c>
      <c r="D1424" s="113">
        <f>+LN(Prices!D1421/Prices!D1420)</f>
        <v>2.7081939368795564E-3</v>
      </c>
      <c r="E1424" s="113">
        <f>+LN(Prices!E1421/Prices!E1420)</f>
        <v>9.2272690261698785E-3</v>
      </c>
      <c r="F1424" s="113">
        <f>+LN(Prices!F1421/Prices!F1420)</f>
        <v>1.0887573477171427E-2</v>
      </c>
      <c r="G1424" s="113">
        <f>+LN(Prices!G1421/Prices!G1420)</f>
        <v>2.9859716689380162E-2</v>
      </c>
      <c r="H1424" s="113">
        <f>+LN(Prices!H1421/Prices!H1420)</f>
        <v>1.0659015645864977E-2</v>
      </c>
      <c r="I1424" s="113">
        <f>+LN(Prices!I1421/Prices!I1420)</f>
        <v>1.2543600760367543E-2</v>
      </c>
      <c r="J1424" s="113">
        <f>+LN(Prices!J1421/Prices!J1420)</f>
        <v>-1.1299555253933394E-2</v>
      </c>
      <c r="K1424" s="114">
        <f>+LN(Prices!K1421/Prices!K1420)</f>
        <v>1.4900591835325591E-3</v>
      </c>
      <c r="L1424" s="118">
        <f>+LN(Prices!L1421/Prices!L1420)</f>
        <v>6.3522994783665274E-3</v>
      </c>
      <c r="M1424" s="118">
        <f t="array" ref="M1424">+MMULT(B1424:K1424,w)</f>
        <v>7.2691613891561375E-3</v>
      </c>
      <c r="P1424">
        <v>20090819</v>
      </c>
      <c r="Q1424" s="113">
        <v>7.1999999999999998E-3</v>
      </c>
      <c r="R1424" s="113">
        <v>3.4000000000000002E-3</v>
      </c>
      <c r="S1424" s="113">
        <v>-2.3999999999999998E-3</v>
      </c>
    </row>
    <row r="1425" spans="1:19" x14ac:dyDescent="0.35">
      <c r="A1425" s="110">
        <v>40045</v>
      </c>
      <c r="B1425" s="112">
        <f>+LN(Prices!B1422/Prices!B1421)</f>
        <v>8.4686232963412196E-4</v>
      </c>
      <c r="C1425" s="113">
        <f>+LN(Prices!C1422/Prices!C1421)</f>
        <v>1.0453087850023138E-2</v>
      </c>
      <c r="D1425" s="113">
        <f>+LN(Prices!D1422/Prices!D1421)</f>
        <v>-1.3531801794199703E-3</v>
      </c>
      <c r="E1425" s="113">
        <f>+LN(Prices!E1422/Prices!E1421)</f>
        <v>7.3181299547483885E-3</v>
      </c>
      <c r="F1425" s="113">
        <f>+LN(Prices!F1422/Prices!F1421)</f>
        <v>3.0143639745495658E-2</v>
      </c>
      <c r="G1425" s="113">
        <f>+LN(Prices!G1422/Prices!G1421)</f>
        <v>2.448526543277593E-3</v>
      </c>
      <c r="H1425" s="113">
        <f>+LN(Prices!H1422/Prices!H1421)</f>
        <v>1.3047046048208629E-2</v>
      </c>
      <c r="I1425" s="113">
        <f>+LN(Prices!I1422/Prices!I1421)</f>
        <v>2.9526276198617741E-2</v>
      </c>
      <c r="J1425" s="113">
        <f>+LN(Prices!J1422/Prices!J1421)</f>
        <v>0</v>
      </c>
      <c r="K1425" s="114">
        <f>+LN(Prices!K1422/Prices!K1421)</f>
        <v>-4.7937760184392671E-3</v>
      </c>
      <c r="L1425" s="118">
        <f>+LN(Prices!L1422/Prices!L1421)</f>
        <v>1.0969236350308402E-2</v>
      </c>
      <c r="M1425" s="118">
        <f t="array" ref="M1425">+MMULT(B1425:K1425,w)</f>
        <v>8.7636612472146037E-3</v>
      </c>
      <c r="P1425">
        <v>20090820</v>
      </c>
      <c r="Q1425" s="113">
        <v>0.01</v>
      </c>
      <c r="R1425" s="113">
        <v>2.9999999999999997E-4</v>
      </c>
      <c r="S1425" s="113">
        <v>7.4999999999999997E-3</v>
      </c>
    </row>
    <row r="1426" spans="1:19" x14ac:dyDescent="0.35">
      <c r="A1426" s="110">
        <v>40046</v>
      </c>
      <c r="B1426" s="112">
        <f>+LN(Prices!B1423/Prices!B1422)</f>
        <v>3.0784192908188263E-2</v>
      </c>
      <c r="C1426" s="113">
        <f>+LN(Prices!C1423/Prices!C1422)</f>
        <v>1.7227548144600851E-2</v>
      </c>
      <c r="D1426" s="113">
        <f>+LN(Prices!D1423/Prices!D1422)</f>
        <v>1.3531801794200435E-3</v>
      </c>
      <c r="E1426" s="113">
        <f>+LN(Prices!E1423/Prices!E1422)</f>
        <v>7.7157936607485178E-3</v>
      </c>
      <c r="F1426" s="113">
        <f>+LN(Prices!F1423/Prices!F1422)</f>
        <v>1.3612551789591146E-2</v>
      </c>
      <c r="G1426" s="113">
        <f>+LN(Prices!G1423/Prices!G1422)</f>
        <v>2.6642999774630469E-3</v>
      </c>
      <c r="H1426" s="113">
        <f>+LN(Prices!H1423/Prices!H1422)</f>
        <v>1.0763602645509856E-2</v>
      </c>
      <c r="I1426" s="113">
        <f>+LN(Prices!I1423/Prices!I1422)</f>
        <v>4.2378556339257118E-3</v>
      </c>
      <c r="J1426" s="113">
        <f>+LN(Prices!J1423/Prices!J1422)</f>
        <v>4.9871830040173155E-2</v>
      </c>
      <c r="K1426" s="114">
        <f>+LN(Prices!K1423/Prices!K1422)</f>
        <v>9.5772394228898546E-3</v>
      </c>
      <c r="L1426" s="118">
        <f>+LN(Prices!L1423/Prices!L1422)</f>
        <v>1.4489798406365635E-2</v>
      </c>
      <c r="M1426" s="118">
        <f t="array" ref="M1426">+MMULT(B1426:K1426,w)</f>
        <v>1.4780809440251045E-2</v>
      </c>
      <c r="P1426">
        <v>20090821</v>
      </c>
      <c r="Q1426" s="113">
        <v>1.83E-2</v>
      </c>
      <c r="R1426" s="113">
        <v>3.3E-3</v>
      </c>
      <c r="S1426" s="113">
        <v>6.8999999999999999E-3</v>
      </c>
    </row>
    <row r="1427" spans="1:19" x14ac:dyDescent="0.35">
      <c r="A1427" s="110">
        <v>40049</v>
      </c>
      <c r="B1427" s="112">
        <f>+LN(Prices!B1424/Prices!B1423)</f>
        <v>9.3769255095912992E-3</v>
      </c>
      <c r="C1427" s="113">
        <f>+LN(Prices!C1424/Prices!C1423)</f>
        <v>-9.4426042493289436E-4</v>
      </c>
      <c r="D1427" s="113">
        <f>+LN(Prices!D1424/Prices!D1423)</f>
        <v>1.343203539179807E-2</v>
      </c>
      <c r="E1427" s="113">
        <f>+LN(Prices!E1424/Prices!E1423)</f>
        <v>9.4536783138960585E-3</v>
      </c>
      <c r="F1427" s="113">
        <f>+LN(Prices!F1424/Prices!F1423)</f>
        <v>-5.8737174670933454E-3</v>
      </c>
      <c r="G1427" s="113">
        <f>+LN(Prices!G1424/Prices!G1423)</f>
        <v>-1.7446204069604329E-2</v>
      </c>
      <c r="H1427" s="113">
        <f>+LN(Prices!H1424/Prices!H1423)</f>
        <v>-5.8997221271882708E-3</v>
      </c>
      <c r="I1427" s="113">
        <f>+LN(Prices!I1424/Prices!I1423)</f>
        <v>2.5331945210394727E-3</v>
      </c>
      <c r="J1427" s="113">
        <f>+LN(Prices!J1424/Prices!J1423)</f>
        <v>7.7961541469711709E-2</v>
      </c>
      <c r="K1427" s="114">
        <f>+LN(Prices!K1424/Prices!K1423)</f>
        <v>-6.9118964628806087E-3</v>
      </c>
      <c r="L1427" s="118">
        <f>+LN(Prices!L1424/Prices!L1423)</f>
        <v>-1.8334275554087098E-3</v>
      </c>
      <c r="M1427" s="118">
        <f t="array" ref="M1427">+MMULT(B1427:K1427,w)</f>
        <v>7.5681574654337148E-3</v>
      </c>
      <c r="P1427">
        <v>20090824</v>
      </c>
      <c r="Q1427" s="113">
        <v>-8.9999999999999998E-4</v>
      </c>
      <c r="R1427" s="113">
        <v>2.9999999999999997E-4</v>
      </c>
      <c r="S1427" s="113">
        <v>-8.9999999999999998E-4</v>
      </c>
    </row>
    <row r="1428" spans="1:19" x14ac:dyDescent="0.35">
      <c r="A1428" s="110">
        <v>40050</v>
      </c>
      <c r="B1428" s="112">
        <f>+LN(Prices!B1425/Prices!B1424)</f>
        <v>0</v>
      </c>
      <c r="C1428" s="113">
        <f>+LN(Prices!C1425/Prices!C1424)</f>
        <v>2.00929037904268E-3</v>
      </c>
      <c r="D1428" s="113">
        <f>+LN(Prices!D1425/Prices!D1424)</f>
        <v>5.3227005238976662E-3</v>
      </c>
      <c r="E1428" s="113">
        <f>+LN(Prices!E1425/Prices!E1424)</f>
        <v>-4.0406378706273199E-3</v>
      </c>
      <c r="F1428" s="113">
        <f>+LN(Prices!F1425/Prices!F1424)</f>
        <v>-2.7256918143531332E-3</v>
      </c>
      <c r="G1428" s="113">
        <f>+LN(Prices!G1425/Prices!G1424)</f>
        <v>3.1538660970221954E-3</v>
      </c>
      <c r="H1428" s="113">
        <f>+LN(Prices!H1425/Prices!H1424)</f>
        <v>-3.6753850135555345E-3</v>
      </c>
      <c r="I1428" s="113">
        <f>+LN(Prices!I1425/Prices!I1424)</f>
        <v>-8.8967318375341772E-3</v>
      </c>
      <c r="J1428" s="113">
        <f>+LN(Prices!J1425/Prices!J1424)</f>
        <v>4.9875415110389679E-3</v>
      </c>
      <c r="K1428" s="114">
        <f>+LN(Prices!K1425/Prices!K1424)</f>
        <v>1.7964423646331957E-2</v>
      </c>
      <c r="L1428" s="118">
        <f>+LN(Prices!L1425/Prices!L1424)</f>
        <v>3.1270256465177988E-3</v>
      </c>
      <c r="M1428" s="118">
        <f t="array" ref="M1428">+MMULT(B1428:K1428,w)</f>
        <v>1.4099375621263301E-3</v>
      </c>
      <c r="P1428">
        <v>20090825</v>
      </c>
      <c r="Q1428" s="113">
        <v>2.7000000000000001E-3</v>
      </c>
      <c r="R1428" s="113">
        <v>2.5999999999999999E-3</v>
      </c>
      <c r="S1428" s="113">
        <v>5.3E-3</v>
      </c>
    </row>
    <row r="1429" spans="1:19" x14ac:dyDescent="0.35">
      <c r="A1429" s="110">
        <v>40051</v>
      </c>
      <c r="B1429" s="112">
        <f>+LN(Prices!B1426/Prices!B1425)</f>
        <v>-3.6567512361745688E-3</v>
      </c>
      <c r="C1429" s="113">
        <f>+LN(Prices!C1426/Prices!C1425)</f>
        <v>-1.1817751199940676E-2</v>
      </c>
      <c r="D1429" s="113">
        <f>+LN(Prices!D1426/Prices!D1425)</f>
        <v>-9.333401087305104E-3</v>
      </c>
      <c r="E1429" s="113">
        <f>+LN(Prices!E1426/Prices!E1425)</f>
        <v>-1.350515620502524E-3</v>
      </c>
      <c r="F1429" s="113">
        <f>+LN(Prices!F1426/Prices!F1425)</f>
        <v>-3.1877267192892346E-3</v>
      </c>
      <c r="G1429" s="113">
        <f>+LN(Prices!G1426/Prices!G1425)</f>
        <v>-1.1082325343331818E-2</v>
      </c>
      <c r="H1429" s="113">
        <f>+LN(Prices!H1426/Prices!H1425)</f>
        <v>-2.2593505062590024E-3</v>
      </c>
      <c r="I1429" s="113">
        <f>+LN(Prices!I1426/Prices!I1425)</f>
        <v>1.505010084039481E-2</v>
      </c>
      <c r="J1429" s="113">
        <f>+LN(Prices!J1426/Prices!J1425)</f>
        <v>9.9010709827115368E-3</v>
      </c>
      <c r="K1429" s="114">
        <f>+LN(Prices!K1426/Prices!K1425)</f>
        <v>1.7128640315493184E-2</v>
      </c>
      <c r="L1429" s="118">
        <f>+LN(Prices!L1426/Prices!L1425)</f>
        <v>-1.7699659782650606E-3</v>
      </c>
      <c r="M1429" s="118">
        <f t="array" ref="M1429">+MMULT(B1429:K1429,w)</f>
        <v>-6.080095742033915E-5</v>
      </c>
      <c r="P1429">
        <v>20090826</v>
      </c>
      <c r="Q1429" s="113">
        <v>-1E-4</v>
      </c>
      <c r="R1429" s="113">
        <v>1.2999999999999999E-3</v>
      </c>
      <c r="S1429" s="113">
        <v>1.6000000000000001E-3</v>
      </c>
    </row>
    <row r="1430" spans="1:19" x14ac:dyDescent="0.35">
      <c r="A1430" s="110">
        <v>40052</v>
      </c>
      <c r="B1430" s="112">
        <f>+LN(Prices!B1427/Prices!B1426)</f>
        <v>5.6830289109126905E-3</v>
      </c>
      <c r="C1430" s="113">
        <f>+LN(Prices!C1427/Prices!C1426)</f>
        <v>1.2113150360201152E-2</v>
      </c>
      <c r="D1430" s="113">
        <f>+LN(Prices!D1427/Prices!D1426)</f>
        <v>0</v>
      </c>
      <c r="E1430" s="113">
        <f>+LN(Prices!E1427/Prices!E1426)</f>
        <v>-1.8019514187084058E-3</v>
      </c>
      <c r="F1430" s="113">
        <f>+LN(Prices!F1427/Prices!F1426)</f>
        <v>-2.2810388612780558E-3</v>
      </c>
      <c r="G1430" s="113">
        <f>+LN(Prices!G1427/Prices!G1426)</f>
        <v>-5.0159703890952766E-3</v>
      </c>
      <c r="H1430" s="113">
        <f>+LN(Prices!H1427/Prices!H1426)</f>
        <v>3.6836830912706088E-3</v>
      </c>
      <c r="I1430" s="113">
        <f>+LN(Prices!I1427/Prices!I1426)</f>
        <v>-5.908263027984733E-3</v>
      </c>
      <c r="J1430" s="113">
        <f>+LN(Prices!J1427/Prices!J1426)</f>
        <v>4.1019019444545543E-2</v>
      </c>
      <c r="K1430" s="114">
        <f>+LN(Prices!K1427/Prices!K1426)</f>
        <v>2.055110598508777E-3</v>
      </c>
      <c r="L1430" s="118">
        <f>+LN(Prices!L1427/Prices!L1426)</f>
        <v>2.4222320161977401E-3</v>
      </c>
      <c r="M1430" s="118">
        <f t="array" ref="M1430">+MMULT(B1430:K1430,w)</f>
        <v>4.9546768708372303E-3</v>
      </c>
      <c r="P1430">
        <v>20090827</v>
      </c>
      <c r="Q1430" s="113">
        <v>2.0999999999999999E-3</v>
      </c>
      <c r="R1430" s="113">
        <v>-1.9E-3</v>
      </c>
      <c r="S1430" s="113">
        <v>5.7999999999999996E-3</v>
      </c>
    </row>
    <row r="1431" spans="1:19" x14ac:dyDescent="0.35">
      <c r="A1431" s="110">
        <v>40053</v>
      </c>
      <c r="B1431" s="112">
        <f>+LN(Prices!B1428/Prices!B1427)</f>
        <v>-4.0123692194644965E-4</v>
      </c>
      <c r="C1431" s="113">
        <f>+LN(Prices!C1428/Prices!C1427)</f>
        <v>3.5336721668945211E-3</v>
      </c>
      <c r="D1431" s="113">
        <f>+LN(Prices!D1428/Prices!D1427)</f>
        <v>-5.3727463023904454E-3</v>
      </c>
      <c r="E1431" s="113">
        <f>+LN(Prices!E1428/Prices!E1427)</f>
        <v>0</v>
      </c>
      <c r="F1431" s="113">
        <f>+LN(Prices!F1428/Prices!F1427)</f>
        <v>5.468765580567316E-3</v>
      </c>
      <c r="G1431" s="113">
        <f>+LN(Prices!G1428/Prices!G1427)</f>
        <v>1.0685562625676824E-2</v>
      </c>
      <c r="H1431" s="113">
        <f>+LN(Prices!H1428/Prices!H1427)</f>
        <v>-1.8555629057241996E-2</v>
      </c>
      <c r="I1431" s="113">
        <f>+LN(Prices!I1428/Prices!I1427)</f>
        <v>-6.3601243177611945E-4</v>
      </c>
      <c r="J1431" s="113">
        <f>+LN(Prices!J1428/Prices!J1427)</f>
        <v>5.5186415567290731E-2</v>
      </c>
      <c r="K1431" s="114">
        <f>+LN(Prices!K1428/Prices!K1427)</f>
        <v>3.9279288255365287E-2</v>
      </c>
      <c r="L1431" s="118">
        <f>+LN(Prices!L1428/Prices!L1427)</f>
        <v>1.3823722365429777E-3</v>
      </c>
      <c r="M1431" s="118">
        <f t="array" ref="M1431">+MMULT(B1431:K1431,w)</f>
        <v>8.9188079482439668E-3</v>
      </c>
      <c r="P1431">
        <v>20090828</v>
      </c>
      <c r="Q1431" s="113">
        <v>-1.9E-3</v>
      </c>
      <c r="R1431" s="113">
        <v>-4.3E-3</v>
      </c>
      <c r="S1431" s="113">
        <v>7.1999999999999998E-3</v>
      </c>
    </row>
    <row r="1432" spans="1:19" x14ac:dyDescent="0.35">
      <c r="A1432" s="110">
        <v>40056</v>
      </c>
      <c r="B1432" s="112">
        <f>+LN(Prices!B1429/Prices!B1428)</f>
        <v>-1.2185329265376268E-3</v>
      </c>
      <c r="C1432" s="113">
        <f>+LN(Prices!C1429/Prices!C1428)</f>
        <v>-1.0879321912525802E-2</v>
      </c>
      <c r="D1432" s="113">
        <f>+LN(Prices!D1429/Prices!D1428)</f>
        <v>-1.6293639486100502E-2</v>
      </c>
      <c r="E1432" s="113">
        <f>+LN(Prices!E1429/Prices!E1428)</f>
        <v>-1.2714992952959983E-2</v>
      </c>
      <c r="F1432" s="113">
        <f>+LN(Prices!F1429/Prices!F1428)</f>
        <v>-1.8351813478708172E-2</v>
      </c>
      <c r="G1432" s="113">
        <f>+LN(Prices!G1429/Prices!G1428)</f>
        <v>-1.3432188293781882E-2</v>
      </c>
      <c r="H1432" s="113">
        <f>+LN(Prices!H1429/Prices!H1428)</f>
        <v>-1.9152766002987254E-2</v>
      </c>
      <c r="I1432" s="113">
        <f>+LN(Prices!I1429/Prices!I1428)</f>
        <v>-1.7086974317863896E-2</v>
      </c>
      <c r="J1432" s="113">
        <f>+LN(Prices!J1429/Prices!J1428)</f>
        <v>-2.4916351264534439E-2</v>
      </c>
      <c r="K1432" s="114">
        <f>+LN(Prices!K1429/Prices!K1428)</f>
        <v>3.4498721511553873E-3</v>
      </c>
      <c r="L1432" s="118">
        <f>+LN(Prices!L1429/Prices!L1428)</f>
        <v>-1.1045170618084927E-2</v>
      </c>
      <c r="M1432" s="118">
        <f t="array" ref="M1432">+MMULT(B1432:K1432,w)</f>
        <v>-1.3059670848484419E-2</v>
      </c>
      <c r="P1432">
        <v>20090831</v>
      </c>
      <c r="Q1432" s="113">
        <v>-8.6E-3</v>
      </c>
      <c r="R1432" s="113">
        <v>-3.8E-3</v>
      </c>
      <c r="S1432" s="113">
        <v>-9.1000000000000004E-3</v>
      </c>
    </row>
    <row r="1433" spans="1:19" x14ac:dyDescent="0.35">
      <c r="A1433" s="110">
        <v>40057</v>
      </c>
      <c r="B1433" s="112">
        <f>+LN(Prices!B1430/Prices!B1429)</f>
        <v>-2.6720674313176786E-2</v>
      </c>
      <c r="C1433" s="113">
        <f>+LN(Prices!C1430/Prices!C1429)</f>
        <v>-1.7465437836095023E-2</v>
      </c>
      <c r="D1433" s="113">
        <f>+LN(Prices!D1430/Prices!D1429)</f>
        <v>-2.9873704658626647E-2</v>
      </c>
      <c r="E1433" s="113">
        <f>+LN(Prices!E1430/Prices!E1429)</f>
        <v>2.7386258881538571E-3</v>
      </c>
      <c r="F1433" s="113">
        <f>+LN(Prices!F1430/Prices!F1429)</f>
        <v>-2.0106947534743225E-2</v>
      </c>
      <c r="G1433" s="113">
        <f>+LN(Prices!G1430/Prices!G1429)</f>
        <v>-3.4510302687653885E-2</v>
      </c>
      <c r="H1433" s="113">
        <f>+LN(Prices!H1430/Prices!H1429)</f>
        <v>-2.532096613999012E-2</v>
      </c>
      <c r="I1433" s="113">
        <f>+LN(Prices!I1430/Prices!I1429)</f>
        <v>-2.3318771781948903E-2</v>
      </c>
      <c r="J1433" s="113">
        <f>+LN(Prices!J1430/Prices!J1429)</f>
        <v>-3.2636929313022658E-2</v>
      </c>
      <c r="K1433" s="114">
        <f>+LN(Prices!K1430/Prices!K1429)</f>
        <v>-2.996900567515131E-2</v>
      </c>
      <c r="L1433" s="118">
        <f>+LN(Prices!L1430/Prices!L1429)</f>
        <v>-1.8224488648033096E-2</v>
      </c>
      <c r="M1433" s="118">
        <f t="array" ref="M1433">+MMULT(B1433:K1433,w)</f>
        <v>-2.3718411405225473E-2</v>
      </c>
      <c r="P1433">
        <v>20090901</v>
      </c>
      <c r="Q1433" s="113">
        <v>-2.1499999999999998E-2</v>
      </c>
      <c r="R1433" s="113">
        <v>-2.0000000000000001E-4</v>
      </c>
      <c r="S1433" s="113">
        <v>-1.77E-2</v>
      </c>
    </row>
    <row r="1434" spans="1:19" x14ac:dyDescent="0.35">
      <c r="A1434" s="110">
        <v>40058</v>
      </c>
      <c r="B1434" s="112">
        <f>+LN(Prices!B1431/Prices!B1430)</f>
        <v>-5.8516423076054305E-3</v>
      </c>
      <c r="C1434" s="113">
        <f>+LN(Prices!C1431/Prices!C1430)</f>
        <v>-7.1266633752724024E-4</v>
      </c>
      <c r="D1434" s="113">
        <f>+LN(Prices!D1431/Prices!D1430)</f>
        <v>3.5198909977796657E-3</v>
      </c>
      <c r="E1434" s="113">
        <f>+LN(Prices!E1431/Prices!E1430)</f>
        <v>-7.7806089466940674E-3</v>
      </c>
      <c r="F1434" s="113">
        <f>+LN(Prices!F1431/Prices!F1430)</f>
        <v>1.779101481959447E-2</v>
      </c>
      <c r="G1434" s="113">
        <f>+LN(Prices!G1431/Prices!G1430)</f>
        <v>-8.8169283194446616E-3</v>
      </c>
      <c r="H1434" s="113">
        <f>+LN(Prices!H1431/Prices!H1430)</f>
        <v>-1.2969031107440345E-2</v>
      </c>
      <c r="I1434" s="113">
        <f>+LN(Prices!I1431/Prices!I1430)</f>
        <v>1.5405096837118415E-3</v>
      </c>
      <c r="J1434" s="113">
        <f>+LN(Prices!J1431/Prices!J1430)</f>
        <v>1.4117881545785022E-2</v>
      </c>
      <c r="K1434" s="114">
        <f>+LN(Prices!K1431/Prices!K1430)</f>
        <v>-1.2760154731369402E-2</v>
      </c>
      <c r="L1434" s="118">
        <f>+LN(Prices!L1431/Prices!L1430)</f>
        <v>-9.7801971358307165E-4</v>
      </c>
      <c r="M1434" s="118">
        <f t="array" ref="M1434">+MMULT(B1434:K1434,w)</f>
        <v>-1.1921734703210149E-3</v>
      </c>
      <c r="P1434">
        <v>20090902</v>
      </c>
      <c r="Q1434" s="113">
        <v>-2.8000000000000004E-3</v>
      </c>
      <c r="R1434" s="113">
        <v>5.9999999999999995E-4</v>
      </c>
      <c r="S1434" s="113">
        <v>-5.3E-3</v>
      </c>
    </row>
    <row r="1435" spans="1:19" x14ac:dyDescent="0.35">
      <c r="A1435" s="110">
        <v>40059</v>
      </c>
      <c r="B1435" s="112">
        <f>+LN(Prices!B1432/Prices!B1431)</f>
        <v>1.0423435822644682E-2</v>
      </c>
      <c r="C1435" s="113">
        <f>+LN(Prices!C1432/Prices!C1431)</f>
        <v>8.2579637234522808E-3</v>
      </c>
      <c r="D1435" s="113">
        <f>+LN(Prices!D1432/Prices!D1431)</f>
        <v>3.5075448096773352E-3</v>
      </c>
      <c r="E1435" s="113">
        <f>+LN(Prices!E1432/Prices!E1431)</f>
        <v>-9.6936767744078799E-3</v>
      </c>
      <c r="F1435" s="113">
        <f>+LN(Prices!F1432/Prices!F1431)</f>
        <v>-2.7851979989601929E-3</v>
      </c>
      <c r="G1435" s="113">
        <f>+LN(Prices!G1432/Prices!G1431)</f>
        <v>-3.631445692516385E-2</v>
      </c>
      <c r="H1435" s="113">
        <f>+LN(Prices!H1432/Prices!H1431)</f>
        <v>4.0868511544818386E-3</v>
      </c>
      <c r="I1435" s="113">
        <f>+LN(Prices!I1432/Prices!I1431)</f>
        <v>-8.8444093832716515E-3</v>
      </c>
      <c r="J1435" s="113">
        <f>+LN(Prices!J1432/Prices!J1431)</f>
        <v>5.6768929901237157E-2</v>
      </c>
      <c r="K1435" s="114">
        <f>+LN(Prices!K1432/Prices!K1431)</f>
        <v>-2.5680219310495272E-3</v>
      </c>
      <c r="L1435" s="118">
        <f>+LN(Prices!L1432/Prices!L1431)</f>
        <v>7.311938484864884E-3</v>
      </c>
      <c r="M1435" s="118">
        <f t="array" ref="M1435">+MMULT(B1435:K1435,w)</f>
        <v>2.2838962398640194E-3</v>
      </c>
      <c r="P1435">
        <v>20090903</v>
      </c>
      <c r="Q1435" s="113">
        <v>9.300000000000001E-3</v>
      </c>
      <c r="R1435" s="113">
        <v>1.4000000000000002E-3</v>
      </c>
      <c r="S1435" s="113">
        <v>8.3999999999999995E-3</v>
      </c>
    </row>
    <row r="1436" spans="1:19" x14ac:dyDescent="0.35">
      <c r="A1436" s="110">
        <v>40060</v>
      </c>
      <c r="B1436" s="112">
        <f>+LN(Prices!B1433/Prices!B1432)</f>
        <v>2.093348533311019E-2</v>
      </c>
      <c r="C1436" s="113">
        <f>+LN(Prices!C1433/Prices!C1432)</f>
        <v>2.2326130695413685E-2</v>
      </c>
      <c r="D1436" s="113">
        <f>+LN(Prices!D1433/Prices!D1432)</f>
        <v>1.5288692515090336E-2</v>
      </c>
      <c r="E1436" s="113">
        <f>+LN(Prices!E1433/Prices!E1432)</f>
        <v>1.8840791263594298E-2</v>
      </c>
      <c r="F1436" s="113">
        <f>+LN(Prices!F1433/Prices!F1432)</f>
        <v>1.6154590410752165E-2</v>
      </c>
      <c r="G1436" s="113">
        <f>+LN(Prices!G1433/Prices!G1432)</f>
        <v>1.6248511095822683E-2</v>
      </c>
      <c r="H1436" s="113">
        <f>+LN(Prices!H1433/Prices!H1432)</f>
        <v>5.2119866284931699E-3</v>
      </c>
      <c r="I1436" s="113">
        <f>+LN(Prices!I1433/Prices!I1432)</f>
        <v>1.5427354956759698E-2</v>
      </c>
      <c r="J1436" s="113">
        <f>+LN(Prices!J1433/Prices!J1432)</f>
        <v>0</v>
      </c>
      <c r="K1436" s="114">
        <f>+LN(Prices!K1433/Prices!K1432)</f>
        <v>1.1259957660185211E-2</v>
      </c>
      <c r="L1436" s="118">
        <f>+LN(Prices!L1433/Prices!L1432)</f>
        <v>1.9784557413594327E-2</v>
      </c>
      <c r="M1436" s="118">
        <f t="array" ref="M1436">+MMULT(B1436:K1436,w)</f>
        <v>1.4169150055922144E-2</v>
      </c>
      <c r="P1436">
        <v>20090904</v>
      </c>
      <c r="Q1436" s="113">
        <v>1.3100000000000001E-2</v>
      </c>
      <c r="R1436" s="113">
        <v>1.6000000000000001E-3</v>
      </c>
      <c r="S1436" s="113">
        <v>4.8999999999999998E-3</v>
      </c>
    </row>
    <row r="1437" spans="1:19" x14ac:dyDescent="0.35">
      <c r="A1437" s="110">
        <v>40064</v>
      </c>
      <c r="B1437" s="112">
        <f>+LN(Prices!B1434/Prices!B1433)</f>
        <v>8.0871043183492093E-3</v>
      </c>
      <c r="C1437" s="113">
        <f>+LN(Prices!C1434/Prices!C1433)</f>
        <v>1.5267537608662724E-2</v>
      </c>
      <c r="D1437" s="113">
        <f>+LN(Prices!D1434/Prices!D1433)</f>
        <v>-6.8989309393773066E-4</v>
      </c>
      <c r="E1437" s="113">
        <f>+LN(Prices!E1434/Prices!E1433)</f>
        <v>-4.1051314306463525E-3</v>
      </c>
      <c r="F1437" s="113">
        <f>+LN(Prices!F1434/Prices!F1433)</f>
        <v>3.6558351222461629E-3</v>
      </c>
      <c r="G1437" s="113">
        <f>+LN(Prices!G1434/Prices!G1433)</f>
        <v>1.2859573062248103E-2</v>
      </c>
      <c r="H1437" s="113">
        <f>+LN(Prices!H1434/Prices!H1433)</f>
        <v>2.5412896654546491E-2</v>
      </c>
      <c r="I1437" s="113">
        <f>+LN(Prices!I1434/Prices!I1433)</f>
        <v>6.542267488751391E-3</v>
      </c>
      <c r="J1437" s="113">
        <f>+LN(Prices!J1434/Prices!J1433)</f>
        <v>0.13601175768285467</v>
      </c>
      <c r="K1437" s="114">
        <f>+LN(Prices!K1434/Prices!K1433)</f>
        <v>8.1139641886964695E-3</v>
      </c>
      <c r="L1437" s="118">
        <f>+LN(Prices!L1434/Prices!L1433)</f>
        <v>1.016747905271116E-2</v>
      </c>
      <c r="M1437" s="118">
        <f t="array" ref="M1437">+MMULT(B1437:K1437,w)</f>
        <v>2.1115591160177114E-2</v>
      </c>
      <c r="P1437">
        <v>20090908</v>
      </c>
      <c r="Q1437" s="113">
        <v>8.8000000000000005E-3</v>
      </c>
      <c r="R1437" s="113">
        <v>2E-3</v>
      </c>
      <c r="S1437" s="113">
        <v>1.1999999999999999E-3</v>
      </c>
    </row>
    <row r="1438" spans="1:19" x14ac:dyDescent="0.35">
      <c r="A1438" s="110">
        <v>40065</v>
      </c>
      <c r="B1438" s="112">
        <f>+LN(Prices!B1435/Prices!B1434)</f>
        <v>-1.6112783766918772E-3</v>
      </c>
      <c r="C1438" s="113">
        <f>+LN(Prices!C1435/Prices!C1434)</f>
        <v>-1.0404683520510698E-2</v>
      </c>
      <c r="D1438" s="113">
        <f>+LN(Prices!D1435/Prices!D1434)</f>
        <v>1.9816159187464731E-2</v>
      </c>
      <c r="E1438" s="113">
        <f>+LN(Prices!E1435/Prices!E1434)</f>
        <v>2.8830817201955222E-2</v>
      </c>
      <c r="F1438" s="113">
        <f>+LN(Prices!F1435/Prices!F1434)</f>
        <v>1.4042685732663682E-2</v>
      </c>
      <c r="G1438" s="113">
        <f>+LN(Prices!G1435/Prices!G1434)</f>
        <v>4.1323315318213816E-2</v>
      </c>
      <c r="H1438" s="113">
        <f>+LN(Prices!H1435/Prices!H1434)</f>
        <v>1.642797764240882E-2</v>
      </c>
      <c r="I1438" s="113">
        <f>+LN(Prices!I1435/Prices!I1434)</f>
        <v>4.3347021150460649E-3</v>
      </c>
      <c r="J1438" s="113">
        <f>+LN(Prices!J1435/Prices!J1434)</f>
        <v>1.924928409584418E-3</v>
      </c>
      <c r="K1438" s="114">
        <f>+LN(Prices!K1435/Prices!K1434)</f>
        <v>6.5440883171458851E-3</v>
      </c>
      <c r="L1438" s="118">
        <f>+LN(Prices!L1435/Prices!L1434)</f>
        <v>8.6762436420698835E-3</v>
      </c>
      <c r="M1438" s="118">
        <f t="array" ref="M1438">+MMULT(B1438:K1438,w)</f>
        <v>1.2122871202728008E-2</v>
      </c>
      <c r="P1438">
        <v>20090909</v>
      </c>
      <c r="Q1438" s="113">
        <v>9.0000000000000011E-3</v>
      </c>
      <c r="R1438" s="113">
        <v>8.0000000000000002E-3</v>
      </c>
      <c r="S1438" s="113">
        <v>6.9999999999999993E-3</v>
      </c>
    </row>
    <row r="1439" spans="1:19" x14ac:dyDescent="0.35">
      <c r="A1439" s="110">
        <v>40066</v>
      </c>
      <c r="B1439" s="112">
        <f>+LN(Prices!B1436/Prices!B1435)</f>
        <v>8.8369051485037587E-3</v>
      </c>
      <c r="C1439" s="113">
        <f>+LN(Prices!C1436/Prices!C1435)</f>
        <v>8.2615897015359471E-3</v>
      </c>
      <c r="D1439" s="113">
        <f>+LN(Prices!D1436/Prices!D1435)</f>
        <v>4.4334087823698687E-2</v>
      </c>
      <c r="E1439" s="113">
        <f>+LN(Prices!E1436/Prices!E1435)</f>
        <v>1.0601379041349512E-2</v>
      </c>
      <c r="F1439" s="113">
        <f>+LN(Prices!F1436/Prices!F1435)</f>
        <v>3.448417099381209E-2</v>
      </c>
      <c r="G1439" s="113">
        <f>+LN(Prices!G1436/Prices!G1435)</f>
        <v>6.226239415098098E-3</v>
      </c>
      <c r="H1439" s="113">
        <f>+LN(Prices!H1436/Prices!H1435)</f>
        <v>1.9387686562362921E-2</v>
      </c>
      <c r="I1439" s="113">
        <f>+LN(Prices!I1436/Prices!I1435)</f>
        <v>9.2623207074340533E-3</v>
      </c>
      <c r="J1439" s="113">
        <f>+LN(Prices!J1436/Prices!J1435)</f>
        <v>3.4029748586311255E-2</v>
      </c>
      <c r="K1439" s="114">
        <f>+LN(Prices!K1436/Prices!K1435)</f>
        <v>-8.564914905008528E-3</v>
      </c>
      <c r="L1439" s="118">
        <f>+LN(Prices!L1436/Prices!L1435)</f>
        <v>1.0091311991376917E-2</v>
      </c>
      <c r="M1439" s="118">
        <f t="array" ref="M1439">+MMULT(B1439:K1439,w)</f>
        <v>1.6685921307509781E-2</v>
      </c>
      <c r="P1439">
        <v>20090910</v>
      </c>
      <c r="Q1439" s="113">
        <v>1.0800000000000001E-2</v>
      </c>
      <c r="R1439" s="113">
        <v>4.5000000000000005E-3</v>
      </c>
      <c r="S1439" s="113">
        <v>1.1299999999999999E-2</v>
      </c>
    </row>
    <row r="1440" spans="1:19" x14ac:dyDescent="0.35">
      <c r="A1440" s="110">
        <v>40067</v>
      </c>
      <c r="B1440" s="112">
        <f>+LN(Prices!B1437/Prices!B1436)</f>
        <v>-5.6123609801718606E-3</v>
      </c>
      <c r="C1440" s="113">
        <f>+LN(Prices!C1437/Prices!C1436)</f>
        <v>-2.3186856656938213E-3</v>
      </c>
      <c r="D1440" s="113">
        <f>+LN(Prices!D1437/Prices!D1436)</f>
        <v>9.0206797259307966E-3</v>
      </c>
      <c r="E1440" s="113">
        <f>+LN(Prices!E1437/Prices!E1436)</f>
        <v>4.3827547177894945E-3</v>
      </c>
      <c r="F1440" s="113">
        <f>+LN(Prices!F1437/Prices!F1436)</f>
        <v>3.4750235223039959E-3</v>
      </c>
      <c r="G1440" s="113">
        <f>+LN(Prices!G1437/Prices!G1436)</f>
        <v>-1.9499225051434008E-2</v>
      </c>
      <c r="H1440" s="113">
        <f>+LN(Prices!H1437/Prices!H1436)</f>
        <v>8.1953068694261121E-3</v>
      </c>
      <c r="I1440" s="113">
        <f>+LN(Prices!I1437/Prices!I1436)</f>
        <v>-8.597999562110156E-4</v>
      </c>
      <c r="J1440" s="113">
        <f>+LN(Prices!J1437/Prices!J1436)</f>
        <v>5.4262858559367001E-2</v>
      </c>
      <c r="K1440" s="114">
        <f>+LN(Prices!K1437/Prices!K1436)</f>
        <v>-1.2734177550593846E-2</v>
      </c>
      <c r="L1440" s="118">
        <f>+LN(Prices!L1437/Prices!L1436)</f>
        <v>-4.152306665980625E-4</v>
      </c>
      <c r="M1440" s="118">
        <f t="array" ref="M1440">+MMULT(B1440:K1440,w)</f>
        <v>3.831237419071285E-3</v>
      </c>
      <c r="P1440">
        <v>20090911</v>
      </c>
      <c r="Q1440" s="113">
        <v>-1E-3</v>
      </c>
      <c r="R1440" s="113">
        <v>8.0000000000000004E-4</v>
      </c>
      <c r="S1440" s="113">
        <v>5.9999999999999995E-4</v>
      </c>
    </row>
    <row r="1441" spans="1:19" x14ac:dyDescent="0.35">
      <c r="A1441" s="110">
        <v>40070</v>
      </c>
      <c r="B1441" s="112">
        <f>+LN(Prices!B1438/Prices!B1437)</f>
        <v>5.61236098017176E-3</v>
      </c>
      <c r="C1441" s="113">
        <f>+LN(Prices!C1438/Prices!C1437)</f>
        <v>9.0181377009620686E-3</v>
      </c>
      <c r="D1441" s="113">
        <f>+LN(Prices!D1438/Prices!D1437)</f>
        <v>-1.2836972237781085E-3</v>
      </c>
      <c r="E1441" s="113">
        <f>+LN(Prices!E1438/Prices!E1437)</f>
        <v>-6.1449428698555448E-3</v>
      </c>
      <c r="F1441" s="113">
        <f>+LN(Prices!F1438/Prices!F1437)</f>
        <v>-1.30784506071256E-2</v>
      </c>
      <c r="G1441" s="113">
        <f>+LN(Prices!G1438/Prices!G1437)</f>
        <v>1.4428921495021714E-2</v>
      </c>
      <c r="H1441" s="113">
        <f>+LN(Prices!H1438/Prices!H1437)</f>
        <v>-8.0760533960273148E-3</v>
      </c>
      <c r="I1441" s="113">
        <f>+LN(Prices!I1438/Prices!I1437)</f>
        <v>-8.1850965652345668E-3</v>
      </c>
      <c r="J1441" s="113">
        <f>+LN(Prices!J1438/Prices!J1437)</f>
        <v>7.0175726586465398E-3</v>
      </c>
      <c r="K1441" s="114">
        <f>+LN(Prices!K1438/Prices!K1437)</f>
        <v>-7.7141757543147957E-3</v>
      </c>
      <c r="L1441" s="118">
        <f>+LN(Prices!L1438/Prices!L1437)</f>
        <v>4.9123861074289584E-3</v>
      </c>
      <c r="M1441" s="118">
        <f t="array" ref="M1441">+MMULT(B1441:K1441,w)</f>
        <v>-8.4054235815338521E-4</v>
      </c>
      <c r="P1441">
        <v>20090914</v>
      </c>
      <c r="Q1441" s="113">
        <v>6.5000000000000006E-3</v>
      </c>
      <c r="R1441" s="113">
        <v>1.9E-3</v>
      </c>
      <c r="S1441" s="113">
        <v>5.0000000000000001E-3</v>
      </c>
    </row>
    <row r="1442" spans="1:19" x14ac:dyDescent="0.35">
      <c r="A1442" s="110">
        <v>40071</v>
      </c>
      <c r="B1442" s="112">
        <f>+LN(Prices!B1439/Prices!B1438)</f>
        <v>7.9692177493678601E-3</v>
      </c>
      <c r="C1442" s="113">
        <f>+LN(Prices!C1439/Prices!C1438)</f>
        <v>8.2570650619531189E-3</v>
      </c>
      <c r="D1442" s="113">
        <f>+LN(Prices!D1439/Prices!D1438)</f>
        <v>5.2544919256092615E-2</v>
      </c>
      <c r="E1442" s="113">
        <f>+LN(Prices!E1439/Prices!E1438)</f>
        <v>-2.639859692701493E-3</v>
      </c>
      <c r="F1442" s="113">
        <f>+LN(Prices!F1439/Prices!F1438)</f>
        <v>8.3025379605860695E-3</v>
      </c>
      <c r="G1442" s="113">
        <f>+LN(Prices!G1439/Prices!G1438)</f>
        <v>3.8304966244389858E-2</v>
      </c>
      <c r="H1442" s="113">
        <f>+LN(Prices!H1439/Prices!H1438)</f>
        <v>-3.7034867012139404E-3</v>
      </c>
      <c r="I1442" s="113">
        <f>+LN(Prices!I1439/Prices!I1438)</f>
        <v>-1.0437521267507641E-2</v>
      </c>
      <c r="J1442" s="113">
        <f>+LN(Prices!J1439/Prices!J1438)</f>
        <v>2.7587956518828963E-2</v>
      </c>
      <c r="K1442" s="114">
        <f>+LN(Prices!K1439/Prices!K1438)</f>
        <v>9.7669410267008303E-3</v>
      </c>
      <c r="L1442" s="118">
        <f>+LN(Prices!L1439/Prices!L1438)</f>
        <v>3.40083256141085E-3</v>
      </c>
      <c r="M1442" s="118">
        <f t="array" ref="M1442">+MMULT(B1442:K1442,w)</f>
        <v>1.3595273615649625E-2</v>
      </c>
      <c r="P1442">
        <v>20090915</v>
      </c>
      <c r="Q1442" s="113">
        <v>4.4000000000000003E-3</v>
      </c>
      <c r="R1442" s="113">
        <v>5.1000000000000004E-3</v>
      </c>
      <c r="S1442" s="113">
        <v>8.1000000000000013E-3</v>
      </c>
    </row>
    <row r="1443" spans="1:19" x14ac:dyDescent="0.35">
      <c r="A1443" s="110">
        <v>40072</v>
      </c>
      <c r="B1443" s="112">
        <f>+LN(Prices!B1440/Prices!B1439)</f>
        <v>0</v>
      </c>
      <c r="C1443" s="113">
        <f>+LN(Prices!C1440/Prices!C1439)</f>
        <v>3.7592940251138081E-2</v>
      </c>
      <c r="D1443" s="113">
        <f>+LN(Prices!D1440/Prices!D1439)</f>
        <v>3.4734030581841026E-2</v>
      </c>
      <c r="E1443" s="113">
        <f>+LN(Prices!E1440/Prices!E1439)</f>
        <v>-2.3669938129678571E-2</v>
      </c>
      <c r="F1443" s="113">
        <f>+LN(Prices!F1440/Prices!F1439)</f>
        <v>1.6401097825050934E-2</v>
      </c>
      <c r="G1443" s="113">
        <f>+LN(Prices!G1440/Prices!G1439)</f>
        <v>3.9887602140985065E-2</v>
      </c>
      <c r="H1443" s="113">
        <f>+LN(Prices!H1440/Prices!H1439)</f>
        <v>8.2112102079688262E-2</v>
      </c>
      <c r="I1443" s="113">
        <f>+LN(Prices!I1440/Prices!I1439)</f>
        <v>-8.7433266042206091E-4</v>
      </c>
      <c r="J1443" s="113">
        <f>+LN(Prices!J1440/Prices!J1439)</f>
        <v>-3.2846513772296096E-2</v>
      </c>
      <c r="K1443" s="114">
        <f>+LN(Prices!K1440/Prices!K1439)</f>
        <v>5.1014806865067553E-3</v>
      </c>
      <c r="L1443" s="118">
        <f>+LN(Prices!L1440/Prices!L1439)</f>
        <v>1.4138805198579922E-2</v>
      </c>
      <c r="M1443" s="118">
        <f t="array" ref="M1443">+MMULT(B1443:K1443,w)</f>
        <v>1.5843846900281341E-2</v>
      </c>
      <c r="P1443">
        <v>20090916</v>
      </c>
      <c r="Q1443" s="113">
        <v>1.55E-2</v>
      </c>
      <c r="R1443" s="113">
        <v>5.0000000000000001E-3</v>
      </c>
      <c r="S1443" s="113">
        <v>1.18E-2</v>
      </c>
    </row>
    <row r="1444" spans="1:19" x14ac:dyDescent="0.35">
      <c r="A1444" s="110">
        <v>40073</v>
      </c>
      <c r="B1444" s="112">
        <f>+LN(Prices!B1441/Prices!B1440)</f>
        <v>3.9631689552895684E-3</v>
      </c>
      <c r="C1444" s="113">
        <f>+LN(Prices!C1441/Prices!C1440)</f>
        <v>1.4627068295686741E-2</v>
      </c>
      <c r="D1444" s="113">
        <f>+LN(Prices!D1441/Prices!D1440)</f>
        <v>2.9575945245627899E-2</v>
      </c>
      <c r="E1444" s="113">
        <f>+LN(Prices!E1441/Prices!E1440)</f>
        <v>-2.7951361499148994E-2</v>
      </c>
      <c r="F1444" s="113">
        <f>+LN(Prices!F1441/Prices!F1440)</f>
        <v>1.4530594139203594E-3</v>
      </c>
      <c r="G1444" s="113">
        <f>+LN(Prices!G1441/Prices!G1440)</f>
        <v>-7.7220460939102778E-3</v>
      </c>
      <c r="H1444" s="113">
        <f>+LN(Prices!H1441/Prices!H1440)</f>
        <v>-2.8707097113218256E-3</v>
      </c>
      <c r="I1444" s="113">
        <f>+LN(Prices!I1441/Prices!I1440)</f>
        <v>-1.5209894818616029E-2</v>
      </c>
      <c r="J1444" s="113">
        <f>+LN(Prices!J1441/Prices!J1440)</f>
        <v>-3.5211303985788248E-3</v>
      </c>
      <c r="K1444" s="114">
        <f>+LN(Prices!K1441/Prices!K1440)</f>
        <v>-1.2292449022172991E-2</v>
      </c>
      <c r="L1444" s="118">
        <f>+LN(Prices!L1441/Prices!L1440)</f>
        <v>-1.5327364081966187E-3</v>
      </c>
      <c r="M1444" s="118">
        <f t="array" ref="M1444">+MMULT(B1444:K1444,w)</f>
        <v>-1.9948349633224383E-3</v>
      </c>
      <c r="P1444">
        <v>20090917</v>
      </c>
      <c r="Q1444" s="113">
        <v>-3.0000000000000001E-3</v>
      </c>
      <c r="R1444" s="113">
        <v>1E-4</v>
      </c>
      <c r="S1444" s="113">
        <v>-4.6999999999999993E-3</v>
      </c>
    </row>
    <row r="1445" spans="1:19" x14ac:dyDescent="0.35">
      <c r="A1445" s="110">
        <v>40074</v>
      </c>
      <c r="B1445" s="112">
        <f>+LN(Prices!B1442/Prices!B1441)</f>
        <v>-1.5851860508575887E-3</v>
      </c>
      <c r="C1445" s="113">
        <f>+LN(Prices!C1442/Prices!C1441)</f>
        <v>2.5411658421491097E-3</v>
      </c>
      <c r="D1445" s="113">
        <f>+LN(Prices!D1442/Prices!D1441)</f>
        <v>-6.3055525632766491E-3</v>
      </c>
      <c r="E1445" s="113">
        <f>+LN(Prices!E1442/Prices!E1441)</f>
        <v>4.6347151012937297E-3</v>
      </c>
      <c r="F1445" s="113">
        <f>+LN(Prices!F1442/Prices!F1441)</f>
        <v>2.5758047776077391E-4</v>
      </c>
      <c r="G1445" s="113">
        <f>+LN(Prices!G1442/Prices!G1441)</f>
        <v>2.0461071871340025E-2</v>
      </c>
      <c r="H1445" s="113">
        <f>+LN(Prices!H1442/Prices!H1441)</f>
        <v>-1.7706954604340933E-3</v>
      </c>
      <c r="I1445" s="113">
        <f>+LN(Prices!I1442/Prices!I1441)</f>
        <v>-1.2516553625658155E-2</v>
      </c>
      <c r="J1445" s="113">
        <f>+LN(Prices!J1442/Prices!J1441)</f>
        <v>5.2770571008438193E-3</v>
      </c>
      <c r="K1445" s="114">
        <f>+LN(Prices!K1442/Prices!K1441)</f>
        <v>7.7004699449460751E-3</v>
      </c>
      <c r="L1445" s="118">
        <f>+LN(Prices!L1442/Prices!L1441)</f>
        <v>2.408360201084534E-3</v>
      </c>
      <c r="M1445" s="118">
        <f t="array" ref="M1445">+MMULT(B1445:K1445,w)</f>
        <v>1.8694072638107046E-3</v>
      </c>
      <c r="P1445">
        <v>20090918</v>
      </c>
      <c r="Q1445" s="113">
        <v>2.3E-3</v>
      </c>
      <c r="R1445" s="113">
        <v>1E-3</v>
      </c>
      <c r="S1445" s="113">
        <v>-1.5E-3</v>
      </c>
    </row>
    <row r="1446" spans="1:19" x14ac:dyDescent="0.35">
      <c r="A1446" s="110">
        <v>40077</v>
      </c>
      <c r="B1446" s="112">
        <f>+LN(Prices!B1443/Prices!B1442)</f>
        <v>1.585186050857484E-3</v>
      </c>
      <c r="C1446" s="113">
        <f>+LN(Prices!C1443/Prices!C1442)</f>
        <v>-5.4167164742800981E-3</v>
      </c>
      <c r="D1446" s="113">
        <f>+LN(Prices!D1443/Prices!D1442)</f>
        <v>-2.0331806965022084E-2</v>
      </c>
      <c r="E1446" s="113">
        <f>+LN(Prices!E1443/Prices!E1442)</f>
        <v>-2.3122408424914751E-3</v>
      </c>
      <c r="F1446" s="113">
        <f>+LN(Prices!F1443/Prices!F1442)</f>
        <v>9.7809519168213874E-3</v>
      </c>
      <c r="G1446" s="113">
        <f>+LN(Prices!G1443/Prices!G1442)</f>
        <v>2.1074823395647994E-3</v>
      </c>
      <c r="H1446" s="113">
        <f>+LN(Prices!H1443/Prices!H1442)</f>
        <v>3.0966625055378573E-3</v>
      </c>
      <c r="I1446" s="113">
        <f>+LN(Prices!I1443/Prices!I1442)</f>
        <v>9.179324169422777E-3</v>
      </c>
      <c r="J1446" s="113">
        <f>+LN(Prices!J1443/Prices!J1442)</f>
        <v>1.9114396023315453E-2</v>
      </c>
      <c r="K1446" s="114">
        <f>+LN(Prices!K1443/Prices!K1442)</f>
        <v>-1.0253330955404929E-3</v>
      </c>
      <c r="L1446" s="118">
        <f>+LN(Prices!L1443/Prices!L1442)</f>
        <v>3.6681152670721192E-3</v>
      </c>
      <c r="M1446" s="118">
        <f t="array" ref="M1446">+MMULT(B1446:K1446,w)</f>
        <v>1.5777905628185608E-3</v>
      </c>
      <c r="P1446">
        <v>20090921</v>
      </c>
      <c r="Q1446" s="113">
        <v>-2.7000000000000001E-3</v>
      </c>
      <c r="R1446" s="113">
        <v>-1.6000000000000001E-3</v>
      </c>
      <c r="S1446" s="113">
        <v>-6.8000000000000005E-3</v>
      </c>
    </row>
    <row r="1447" spans="1:19" x14ac:dyDescent="0.35">
      <c r="A1447" s="110">
        <v>40078</v>
      </c>
      <c r="B1447" s="112">
        <f>+LN(Prices!B1444/Prices!B1443)</f>
        <v>1.8404771036431723E-2</v>
      </c>
      <c r="C1447" s="113">
        <f>+LN(Prices!C1444/Prices!C1443)</f>
        <v>2.4966109009518685E-3</v>
      </c>
      <c r="D1447" s="113">
        <f>+LN(Prices!D1444/Prices!D1443)</f>
        <v>-1.0619568827460261E-2</v>
      </c>
      <c r="E1447" s="113">
        <f>+LN(Prices!E1444/Prices!E1443)</f>
        <v>-7.4441243788571495E-3</v>
      </c>
      <c r="F1447" s="113">
        <f>+LN(Prices!F1444/Prices!F1443)</f>
        <v>-9.3549189560261301E-3</v>
      </c>
      <c r="G1447" s="113">
        <f>+LN(Prices!G1444/Prices!G1443)</f>
        <v>4.830419977209531E-3</v>
      </c>
      <c r="H1447" s="113">
        <f>+LN(Prices!H1444/Prices!H1443)</f>
        <v>3.4619050395647423E-2</v>
      </c>
      <c r="I1447" s="113">
        <f>+LN(Prices!I1444/Prices!I1443)</f>
        <v>-6.2596140660879729E-3</v>
      </c>
      <c r="J1447" s="113">
        <f>+LN(Prices!J1444/Prices!J1443)</f>
        <v>4.5424125114255635E-2</v>
      </c>
      <c r="K1447" s="114">
        <f>+LN(Prices!K1444/Prices!K1443)</f>
        <v>-5.1002441936692105E-4</v>
      </c>
      <c r="L1447" s="118">
        <f>+LN(Prices!L1444/Prices!L1443)</f>
        <v>1.4484936181804965E-3</v>
      </c>
      <c r="M1447" s="118">
        <f t="array" ref="M1447">+MMULT(B1447:K1447,w)</f>
        <v>7.1586726776697749E-3</v>
      </c>
      <c r="P1447">
        <v>20090922</v>
      </c>
      <c r="Q1447" s="113">
        <v>6.6E-3</v>
      </c>
      <c r="R1447" s="113">
        <v>5.9999999999999995E-4</v>
      </c>
      <c r="S1447" s="113">
        <v>1.1699999999999999E-2</v>
      </c>
    </row>
    <row r="1448" spans="1:19" x14ac:dyDescent="0.35">
      <c r="A1448" s="110">
        <v>40079</v>
      </c>
      <c r="B1448" s="112">
        <f>+LN(Prices!B1445/Prices!B1444)</f>
        <v>-2.3308642044261633E-3</v>
      </c>
      <c r="C1448" s="113">
        <f>+LN(Prices!C1445/Prices!C1444)</f>
        <v>5.5143468623790552E-3</v>
      </c>
      <c r="D1448" s="113">
        <f>+LN(Prices!D1445/Prices!D1444)</f>
        <v>2.0546657649738641E-2</v>
      </c>
      <c r="E1448" s="113">
        <f>+LN(Prices!E1445/Prices!E1444)</f>
        <v>-1.3168273216263949E-2</v>
      </c>
      <c r="F1448" s="113">
        <f>+LN(Prices!F1445/Prices!F1444)</f>
        <v>-2.6402874877115359E-2</v>
      </c>
      <c r="G1448" s="113">
        <f>+LN(Prices!G1445/Prices!G1444)</f>
        <v>-1.8609122333373886E-2</v>
      </c>
      <c r="H1448" s="113">
        <f>+LN(Prices!H1445/Prices!H1444)</f>
        <v>-1.4721159848060902E-2</v>
      </c>
      <c r="I1448" s="113">
        <f>+LN(Prices!I1445/Prices!I1444)</f>
        <v>-8.1078466990514957E-3</v>
      </c>
      <c r="J1448" s="113">
        <f>+LN(Prices!J1445/Prices!J1444)</f>
        <v>-9.9174366573460283E-3</v>
      </c>
      <c r="K1448" s="114">
        <f>+LN(Prices!K1445/Prices!K1444)</f>
        <v>1.7763504191852374E-2</v>
      </c>
      <c r="L1448" s="118">
        <f>+LN(Prices!L1445/Prices!L1444)</f>
        <v>-5.6790076175750525E-3</v>
      </c>
      <c r="M1448" s="118">
        <f t="array" ref="M1448">+MMULT(B1448:K1448,w)</f>
        <v>-4.943306913166772E-3</v>
      </c>
      <c r="P1448">
        <v>20090923</v>
      </c>
      <c r="Q1448" s="113">
        <v>-0.01</v>
      </c>
      <c r="R1448" s="113">
        <v>5.9999999999999995E-4</v>
      </c>
      <c r="S1448" s="113">
        <v>-8.3000000000000001E-3</v>
      </c>
    </row>
    <row r="1449" spans="1:19" x14ac:dyDescent="0.35">
      <c r="A1449" s="110">
        <v>40080</v>
      </c>
      <c r="B1449" s="112">
        <f>+LN(Prices!B1446/Prices!B1445)</f>
        <v>8.9048961102616321E-3</v>
      </c>
      <c r="C1449" s="113">
        <f>+LN(Prices!C1446/Prices!C1445)</f>
        <v>-9.0994324457122147E-3</v>
      </c>
      <c r="D1449" s="113">
        <f>+LN(Prices!D1446/Prices!D1445)</f>
        <v>-1.8768879403739405E-2</v>
      </c>
      <c r="E1449" s="113">
        <f>+LN(Prices!E1446/Prices!E1445)</f>
        <v>1.8946632721800521E-3</v>
      </c>
      <c r="F1449" s="113">
        <f>+LN(Prices!F1446/Prices!F1445)</f>
        <v>-6.601034131050113E-3</v>
      </c>
      <c r="G1449" s="113">
        <f>+LN(Prices!G1446/Prices!G1445)</f>
        <v>-4.9213750768202476E-3</v>
      </c>
      <c r="H1449" s="113">
        <f>+LN(Prices!H1446/Prices!H1445)</f>
        <v>-2.9269900023151021E-3</v>
      </c>
      <c r="I1449" s="113">
        <f>+LN(Prices!I1446/Prices!I1445)</f>
        <v>9.674592839512542E-3</v>
      </c>
      <c r="J1449" s="113">
        <f>+LN(Prices!J1446/Prices!J1445)</f>
        <v>-6.1663367105638051E-2</v>
      </c>
      <c r="K1449" s="114">
        <f>+LN(Prices!K1446/Prices!K1445)</f>
        <v>-1.7253479772485449E-2</v>
      </c>
      <c r="L1449" s="118">
        <f>+LN(Prices!L1446/Prices!L1445)</f>
        <v>-8.4507627207723729E-3</v>
      </c>
      <c r="M1449" s="118">
        <f t="array" ref="M1449">+MMULT(B1449:K1449,w)</f>
        <v>-1.0076040571580635E-2</v>
      </c>
      <c r="P1449">
        <v>20090924</v>
      </c>
      <c r="Q1449" s="113">
        <v>-1.0700000000000001E-2</v>
      </c>
      <c r="R1449" s="113">
        <v>-6.8999999999999999E-3</v>
      </c>
      <c r="S1449" s="113">
        <v>-1.3100000000000001E-2</v>
      </c>
    </row>
    <row r="1450" spans="1:19" x14ac:dyDescent="0.35">
      <c r="A1450" s="110">
        <v>40081</v>
      </c>
      <c r="B1450" s="112">
        <f>+LN(Prices!B1447/Prices!B1446)</f>
        <v>-1.515019691397599E-2</v>
      </c>
      <c r="C1450" s="113">
        <f>+LN(Prices!C1447/Prices!C1446)</f>
        <v>-7.9190026730712494E-3</v>
      </c>
      <c r="D1450" s="113">
        <f>+LN(Prices!D1447/Prices!D1446)</f>
        <v>1.1186457540714951E-2</v>
      </c>
      <c r="E1450" s="113">
        <f>+LN(Prices!E1447/Prices!E1446)</f>
        <v>-1.4755773589167617E-2</v>
      </c>
      <c r="F1450" s="113">
        <f>+LN(Prices!F1447/Prices!F1446)</f>
        <v>-1.3264206503952006E-3</v>
      </c>
      <c r="G1450" s="113">
        <f>+LN(Prices!G1447/Prices!G1446)</f>
        <v>-7.7519768043179359E-3</v>
      </c>
      <c r="H1450" s="113">
        <f>+LN(Prices!H1447/Prices!H1446)</f>
        <v>-1.7412694234807624E-2</v>
      </c>
      <c r="I1450" s="113">
        <f>+LN(Prices!I1447/Prices!I1446)</f>
        <v>8.9732483431989953E-4</v>
      </c>
      <c r="J1450" s="113">
        <f>+LN(Prices!J1447/Prices!J1446)</f>
        <v>2.9593108147309435E-2</v>
      </c>
      <c r="K1450" s="114">
        <f>+LN(Prices!K1447/Prices!K1446)</f>
        <v>-8.7366085644011507E-3</v>
      </c>
      <c r="L1450" s="118">
        <f>+LN(Prices!L1447/Prices!L1446)</f>
        <v>-9.1718696617126474E-3</v>
      </c>
      <c r="M1450" s="118">
        <f t="array" ref="M1450">+MMULT(B1450:K1450,w)</f>
        <v>-3.1375782907792481E-3</v>
      </c>
      <c r="P1450">
        <v>20090925</v>
      </c>
      <c r="Q1450" s="113">
        <v>-6.4000000000000003E-3</v>
      </c>
      <c r="R1450" s="113">
        <v>1.4000000000000002E-3</v>
      </c>
      <c r="S1450" s="113">
        <v>-4.0000000000000001E-3</v>
      </c>
    </row>
    <row r="1451" spans="1:19" x14ac:dyDescent="0.35">
      <c r="A1451" s="110">
        <v>40084</v>
      </c>
      <c r="B1451" s="112">
        <f>+LN(Prices!B1448/Prices!B1447)</f>
        <v>1.0901608916154014E-2</v>
      </c>
      <c r="C1451" s="113">
        <f>+LN(Prices!C1448/Prices!C1447)</f>
        <v>2.0523659903020762E-2</v>
      </c>
      <c r="D1451" s="113">
        <f>+LN(Prices!D1448/Prices!D1447)</f>
        <v>2.2576935785541364E-2</v>
      </c>
      <c r="E1451" s="113">
        <f>+LN(Prices!E1448/Prices!E1447)</f>
        <v>1.475577358916765E-2</v>
      </c>
      <c r="F1451" s="113">
        <f>+LN(Prices!F1448/Prices!F1447)</f>
        <v>4.2836298964762584E-2</v>
      </c>
      <c r="G1451" s="113">
        <f>+LN(Prices!G1448/Prices!G1447)</f>
        <v>-6.2886469851564757E-3</v>
      </c>
      <c r="H1451" s="113">
        <f>+LN(Prices!H1448/Prices!H1447)</f>
        <v>1.8497763785713162E-2</v>
      </c>
      <c r="I1451" s="113">
        <f>+LN(Prices!I1448/Prices!I1447)</f>
        <v>2.8014588999757221E-2</v>
      </c>
      <c r="J1451" s="113">
        <f>+LN(Prices!J1448/Prices!J1447)</f>
        <v>1.8692133012152546E-2</v>
      </c>
      <c r="K1451" s="114">
        <f>+LN(Prices!K1448/Prices!K1447)</f>
        <v>1.8918901232646935E-2</v>
      </c>
      <c r="L1451" s="118">
        <f>+LN(Prices!L1448/Prices!L1447)</f>
        <v>1.7808200947702579E-2</v>
      </c>
      <c r="M1451" s="118">
        <f t="array" ref="M1451">+MMULT(B1451:K1451,w)</f>
        <v>1.8942901720375976E-2</v>
      </c>
      <c r="P1451">
        <v>20090928</v>
      </c>
      <c r="Q1451" s="113">
        <v>1.7899999999999999E-2</v>
      </c>
      <c r="R1451" s="113">
        <v>4.0999999999999995E-3</v>
      </c>
      <c r="S1451" s="113">
        <v>9.3999999999999986E-3</v>
      </c>
    </row>
    <row r="1452" spans="1:19" x14ac:dyDescent="0.35">
      <c r="A1452" s="110">
        <v>40085</v>
      </c>
      <c r="B1452" s="112">
        <f>+LN(Prices!B1449/Prices!B1448)</f>
        <v>-3.1032688659114226E-3</v>
      </c>
      <c r="C1452" s="113">
        <f>+LN(Prices!C1449/Prices!C1448)</f>
        <v>-4.1521618772871229E-3</v>
      </c>
      <c r="D1452" s="113">
        <f>+LN(Prices!D1449/Prices!D1448)</f>
        <v>-1.1454754975289787E-3</v>
      </c>
      <c r="E1452" s="113">
        <f>+LN(Prices!E1449/Prices!E1448)</f>
        <v>-2.3664070694286075E-3</v>
      </c>
      <c r="F1452" s="113">
        <f>+LN(Prices!F1449/Prices!F1448)</f>
        <v>-1.3216452723126135E-2</v>
      </c>
      <c r="G1452" s="113">
        <f>+LN(Prices!G1449/Prices!G1448)</f>
        <v>6.288646985156532E-3</v>
      </c>
      <c r="H1452" s="113">
        <f>+LN(Prices!H1449/Prices!H1448)</f>
        <v>-5.3281265613461361E-3</v>
      </c>
      <c r="I1452" s="113">
        <f>+LN(Prices!I1449/Prices!I1448)</f>
        <v>-1.0275952657018942E-2</v>
      </c>
      <c r="J1452" s="113">
        <f>+LN(Prices!J1449/Prices!J1448)</f>
        <v>-2.7305450690267331E-2</v>
      </c>
      <c r="K1452" s="114">
        <f>+LN(Prices!K1449/Prices!K1448)</f>
        <v>-1.3258526042506569E-2</v>
      </c>
      <c r="L1452" s="118">
        <f>+LN(Prices!L1449/Prices!L1448)</f>
        <v>-4.0206197800485878E-3</v>
      </c>
      <c r="M1452" s="118">
        <f t="array" ref="M1452">+MMULT(B1452:K1452,w)</f>
        <v>-7.3863174999264716E-3</v>
      </c>
      <c r="P1452">
        <v>20090929</v>
      </c>
      <c r="Q1452" s="113">
        <v>-1.1999999999999999E-3</v>
      </c>
      <c r="R1452" s="113">
        <v>-4.0000000000000002E-4</v>
      </c>
      <c r="S1452" s="113">
        <v>4.0000000000000001E-3</v>
      </c>
    </row>
    <row r="1453" spans="1:19" x14ac:dyDescent="0.35">
      <c r="A1453" s="110">
        <v>40086</v>
      </c>
      <c r="B1453" s="112">
        <f>+LN(Prices!B1450/Prices!B1449)</f>
        <v>-1.1634466757351181E-3</v>
      </c>
      <c r="C1453" s="113">
        <f>+LN(Prices!C1450/Prices!C1449)</f>
        <v>-1.6279240629232938E-4</v>
      </c>
      <c r="D1453" s="113">
        <f>+LN(Prices!D1450/Prices!D1449)</f>
        <v>2.0420448653134159E-2</v>
      </c>
      <c r="E1453" s="113">
        <f>+LN(Prices!E1450/Prices!E1449)</f>
        <v>-1.3345298147834332E-2</v>
      </c>
      <c r="F1453" s="113">
        <f>+LN(Prices!F1450/Prices!F1449)</f>
        <v>1.0246422722022993E-2</v>
      </c>
      <c r="G1453" s="113">
        <f>+LN(Prices!G1450/Prices!G1449)</f>
        <v>-1.9474202843954554E-3</v>
      </c>
      <c r="H1453" s="113">
        <f>+LN(Prices!H1450/Prices!H1449)</f>
        <v>1.7722529988596785E-2</v>
      </c>
      <c r="I1453" s="113">
        <f>+LN(Prices!I1450/Prices!I1449)</f>
        <v>-1.1494379425735134E-2</v>
      </c>
      <c r="J1453" s="113">
        <f>+LN(Prices!J1450/Prices!J1449)</f>
        <v>-2.0979790469194522E-2</v>
      </c>
      <c r="K1453" s="114">
        <f>+LN(Prices!K1450/Prices!K1449)</f>
        <v>4.6108086193809832E-3</v>
      </c>
      <c r="L1453" s="118">
        <f>+LN(Prices!L1450/Prices!L1449)</f>
        <v>7.6818775492039826E-4</v>
      </c>
      <c r="M1453" s="118">
        <f t="array" ref="M1453">+MMULT(B1453:K1453,w)</f>
        <v>3.907082573948032E-4</v>
      </c>
      <c r="P1453">
        <v>20090930</v>
      </c>
      <c r="Q1453" s="113">
        <v>-4.0000000000000001E-3</v>
      </c>
      <c r="R1453" s="113">
        <v>-5.6999999999999993E-3</v>
      </c>
      <c r="S1453" s="113">
        <v>-6.9999999999999993E-3</v>
      </c>
    </row>
    <row r="1454" spans="1:19" x14ac:dyDescent="0.35">
      <c r="A1454" s="110">
        <v>40087</v>
      </c>
      <c r="B1454" s="112">
        <f>+LN(Prices!B1451/Prices!B1450)</f>
        <v>-3.3207164897246927E-2</v>
      </c>
      <c r="C1454" s="113">
        <f>+LN(Prices!C1451/Prices!C1450)</f>
        <v>-2.4524559652010027E-2</v>
      </c>
      <c r="D1454" s="113">
        <f>+LN(Prices!D1451/Prices!D1450)</f>
        <v>-2.3864768935378512E-2</v>
      </c>
      <c r="E1454" s="113">
        <f>+LN(Prices!E1451/Prices!E1450)</f>
        <v>-2.3303291026730524E-2</v>
      </c>
      <c r="F1454" s="113">
        <f>+LN(Prices!F1451/Prices!F1450)</f>
        <v>-1.9297797336086497E-2</v>
      </c>
      <c r="G1454" s="113">
        <f>+LN(Prices!G1451/Prices!G1450)</f>
        <v>-3.4148047514511226E-2</v>
      </c>
      <c r="H1454" s="113">
        <f>+LN(Prices!H1451/Prices!H1450)</f>
        <v>-2.5164017600279625E-2</v>
      </c>
      <c r="I1454" s="113">
        <f>+LN(Prices!I1451/Prices!I1450)</f>
        <v>-5.2019616696859443E-2</v>
      </c>
      <c r="J1454" s="113">
        <f>+LN(Prices!J1451/Prices!J1450)</f>
        <v>-4.8878507294185899E-2</v>
      </c>
      <c r="K1454" s="114">
        <f>+LN(Prices!K1451/Prices!K1450)</f>
        <v>-3.4837661568939138E-2</v>
      </c>
      <c r="L1454" s="118">
        <f>+LN(Prices!L1451/Prices!L1450)</f>
        <v>-3.1065297141358039E-2</v>
      </c>
      <c r="M1454" s="118">
        <f t="array" ref="M1454">+MMULT(B1454:K1454,w)</f>
        <v>-3.1924543252222784E-2</v>
      </c>
      <c r="P1454">
        <v>20091001</v>
      </c>
      <c r="Q1454" s="113">
        <v>-2.63E-2</v>
      </c>
      <c r="R1454" s="113">
        <v>-6.9999999999999993E-3</v>
      </c>
      <c r="S1454" s="113">
        <v>-1.2500000000000001E-2</v>
      </c>
    </row>
    <row r="1455" spans="1:19" x14ac:dyDescent="0.35">
      <c r="A1455" s="110">
        <v>40088</v>
      </c>
      <c r="B1455" s="112">
        <f>+LN(Prices!B1452/Prices!B1451)</f>
        <v>3.21161023170721E-3</v>
      </c>
      <c r="C1455" s="113">
        <f>+LN(Prices!C1452/Prices!C1451)</f>
        <v>2.2091429734362171E-2</v>
      </c>
      <c r="D1455" s="113">
        <f>+LN(Prices!D1452/Prices!D1451)</f>
        <v>-3.2138319552011033E-2</v>
      </c>
      <c r="E1455" s="113">
        <f>+LN(Prices!E1452/Prices!E1451)</f>
        <v>-9.8457422544365419E-4</v>
      </c>
      <c r="F1455" s="113">
        <f>+LN(Prices!F1452/Prices!F1451)</f>
        <v>-1.8357135820507218E-2</v>
      </c>
      <c r="G1455" s="113">
        <f>+LN(Prices!G1452/Prices!G1451)</f>
        <v>2.2386398424573827E-3</v>
      </c>
      <c r="H1455" s="113">
        <f>+LN(Prices!H1452/Prices!H1451)</f>
        <v>-1.3157357148452866E-2</v>
      </c>
      <c r="I1455" s="113">
        <f>+LN(Prices!I1452/Prices!I1451)</f>
        <v>-2.9952745802677549E-2</v>
      </c>
      <c r="J1455" s="113">
        <f>+LN(Prices!J1452/Prices!J1451)</f>
        <v>-1.4953549667058358E-2</v>
      </c>
      <c r="K1455" s="114">
        <f>+LN(Prices!K1452/Prices!K1451)</f>
        <v>3.7020955026561414E-3</v>
      </c>
      <c r="L1455" s="118">
        <f>+LN(Prices!L1452/Prices!L1451)</f>
        <v>-2.3551334145853957E-3</v>
      </c>
      <c r="M1455" s="118">
        <f t="array" ref="M1455">+MMULT(B1455:K1455,w)</f>
        <v>-7.829990690496778E-3</v>
      </c>
      <c r="P1455">
        <v>20091002</v>
      </c>
      <c r="Q1455" s="113">
        <v>-4.8999999999999998E-3</v>
      </c>
      <c r="R1455" s="113">
        <v>-2.3E-3</v>
      </c>
      <c r="S1455" s="113">
        <v>-3.9000000000000003E-3</v>
      </c>
    </row>
    <row r="1456" spans="1:19" x14ac:dyDescent="0.35">
      <c r="A1456" s="110">
        <v>40091</v>
      </c>
      <c r="B1456" s="112">
        <f>+LN(Prices!B1453/Prices!B1452)</f>
        <v>-1.2904174893304102E-2</v>
      </c>
      <c r="C1456" s="113">
        <f>+LN(Prices!C1453/Prices!C1452)</f>
        <v>6.0638475235735984E-3</v>
      </c>
      <c r="D1456" s="113">
        <f>+LN(Prices!D1453/Prices!D1452)</f>
        <v>-2.3781224049673243E-3</v>
      </c>
      <c r="E1456" s="113">
        <f>+LN(Prices!E1453/Prices!E1452)</f>
        <v>2.4570479895437256E-3</v>
      </c>
      <c r="F1456" s="113">
        <f>+LN(Prices!F1453/Prices!F1452)</f>
        <v>1.1839291098352913E-2</v>
      </c>
      <c r="G1456" s="113">
        <f>+LN(Prices!G1453/Prices!G1452)</f>
        <v>1.5531707830568817E-2</v>
      </c>
      <c r="H1456" s="113">
        <f>+LN(Prices!H1453/Prices!H1452)</f>
        <v>-1.3219999837652294E-2</v>
      </c>
      <c r="I1456" s="113">
        <f>+LN(Prices!I1453/Prices!I1452)</f>
        <v>1.1993639976741985E-2</v>
      </c>
      <c r="J1456" s="113">
        <f>+LN(Prices!J1453/Prices!J1452)</f>
        <v>4.240266550534498E-2</v>
      </c>
      <c r="K1456" s="114">
        <f>+LN(Prices!K1453/Prices!K1452)</f>
        <v>6.8294103416598551E-3</v>
      </c>
      <c r="L1456" s="118">
        <f>+LN(Prices!L1453/Prices!L1452)</f>
        <v>7.8787033594566337E-3</v>
      </c>
      <c r="M1456" s="118">
        <f t="array" ref="M1456">+MMULT(B1456:K1456,w)</f>
        <v>6.8615313129862156E-3</v>
      </c>
      <c r="P1456">
        <v>20091005</v>
      </c>
      <c r="Q1456" s="113">
        <v>1.54E-2</v>
      </c>
      <c r="R1456" s="113">
        <v>1.9E-3</v>
      </c>
      <c r="S1456" s="113">
        <v>1.66E-2</v>
      </c>
    </row>
    <row r="1457" spans="1:19" x14ac:dyDescent="0.35">
      <c r="A1457" s="110">
        <v>40092</v>
      </c>
      <c r="B1457" s="112">
        <f>+LN(Prices!B1454/Prices!B1453)</f>
        <v>1.8897717282215093E-2</v>
      </c>
      <c r="C1457" s="113">
        <f>+LN(Prices!C1454/Prices!C1453)</f>
        <v>2.1198057489473131E-2</v>
      </c>
      <c r="D1457" s="113">
        <f>+LN(Prices!D1454/Prices!D1453)</f>
        <v>2.9327615094519921E-2</v>
      </c>
      <c r="E1457" s="113">
        <f>+LN(Prices!E1454/Prices!E1453)</f>
        <v>7.3300206712028802E-3</v>
      </c>
      <c r="F1457" s="113">
        <f>+LN(Prices!F1454/Prices!F1453)</f>
        <v>1.7711392769417997E-2</v>
      </c>
      <c r="G1457" s="113">
        <f>+LN(Prices!G1454/Prices!G1453)</f>
        <v>1.6377699841485106E-2</v>
      </c>
      <c r="H1457" s="113">
        <f>+LN(Prices!H1454/Prices!H1453)</f>
        <v>2.4948392741851191E-2</v>
      </c>
      <c r="I1457" s="113">
        <f>+LN(Prices!I1454/Prices!I1453)</f>
        <v>1.6084599831512829E-2</v>
      </c>
      <c r="J1457" s="113">
        <f>+LN(Prices!J1454/Prices!J1453)</f>
        <v>1.7889564750775123E-2</v>
      </c>
      <c r="K1457" s="114">
        <f>+LN(Prices!K1454/Prices!K1453)</f>
        <v>2.7368259469190803E-2</v>
      </c>
      <c r="L1457" s="118">
        <f>+LN(Prices!L1454/Prices!L1453)</f>
        <v>1.7516545701047218E-2</v>
      </c>
      <c r="M1457" s="118">
        <f t="array" ref="M1457">+MMULT(B1457:K1457,w)</f>
        <v>1.9713331994164408E-2</v>
      </c>
      <c r="P1457">
        <v>20091006</v>
      </c>
      <c r="Q1457" s="113">
        <v>1.4199999999999999E-2</v>
      </c>
      <c r="R1457" s="113">
        <v>5.6999999999999993E-3</v>
      </c>
      <c r="S1457" s="113">
        <v>2.2000000000000001E-3</v>
      </c>
    </row>
    <row r="1458" spans="1:19" x14ac:dyDescent="0.35">
      <c r="A1458" s="110">
        <v>40093</v>
      </c>
      <c r="B1458" s="112">
        <f>+LN(Prices!B1455/Prices!B1454)</f>
        <v>-3.9905858981687588E-4</v>
      </c>
      <c r="C1458" s="113">
        <f>+LN(Prices!C1455/Prices!C1454)</f>
        <v>1.2619617047482056E-3</v>
      </c>
      <c r="D1458" s="113">
        <f>+LN(Prices!D1455/Prices!D1454)</f>
        <v>1.0922787526777295E-2</v>
      </c>
      <c r="E1458" s="113">
        <f>+LN(Prices!E1455/Prices!E1454)</f>
        <v>1.4595786144916915E-3</v>
      </c>
      <c r="F1458" s="113">
        <f>+LN(Prices!F1455/Prices!F1454)</f>
        <v>1.107427928992589E-2</v>
      </c>
      <c r="G1458" s="113">
        <f>+LN(Prices!G1455/Prices!G1454)</f>
        <v>1.7312274395367251E-3</v>
      </c>
      <c r="H1458" s="113">
        <f>+LN(Prices!H1455/Prices!H1454)</f>
        <v>3.3105576261206707E-2</v>
      </c>
      <c r="I1458" s="113">
        <f>+LN(Prices!I1455/Prices!I1454)</f>
        <v>-1.0378246468053574E-2</v>
      </c>
      <c r="J1458" s="113">
        <f>+LN(Prices!J1455/Prices!J1454)</f>
        <v>-1.7889564750775057E-2</v>
      </c>
      <c r="K1458" s="114">
        <f>+LN(Prices!K1455/Prices!K1454)</f>
        <v>6.0962208015076652E-3</v>
      </c>
      <c r="L1458" s="118">
        <f>+LN(Prices!L1455/Prices!L1454)</f>
        <v>3.0447662366483541E-3</v>
      </c>
      <c r="M1458" s="118">
        <f t="array" ref="M1458">+MMULT(B1458:K1458,w)</f>
        <v>3.6984761829548679E-3</v>
      </c>
      <c r="P1458">
        <v>20091007</v>
      </c>
      <c r="Q1458" s="113">
        <v>2.8000000000000004E-3</v>
      </c>
      <c r="R1458" s="113">
        <v>-3.0000000000000001E-3</v>
      </c>
      <c r="S1458" s="113">
        <v>4.1999999999999997E-3</v>
      </c>
    </row>
    <row r="1459" spans="1:19" x14ac:dyDescent="0.35">
      <c r="A1459" s="110">
        <v>40094</v>
      </c>
      <c r="B1459" s="112">
        <f>+LN(Prices!B1456/Prices!B1455)</f>
        <v>2.2456023366086014E-2</v>
      </c>
      <c r="C1459" s="113">
        <f>+LN(Prices!C1456/Prices!C1455)</f>
        <v>-5.1624178213160021E-3</v>
      </c>
      <c r="D1459" s="113">
        <f>+LN(Prices!D1456/Prices!D1455)</f>
        <v>5.1326032265202161E-3</v>
      </c>
      <c r="E1459" s="113">
        <f>+LN(Prices!E1456/Prices!E1455)</f>
        <v>1.1116522336092519E-2</v>
      </c>
      <c r="F1459" s="113">
        <f>+LN(Prices!F1456/Prices!F1455)</f>
        <v>2.5400606028334752E-3</v>
      </c>
      <c r="G1459" s="113">
        <f>+LN(Prices!G1456/Prices!G1455)</f>
        <v>-4.5508801047523034E-3</v>
      </c>
      <c r="H1459" s="113">
        <f>+LN(Prices!H1456/Prices!H1455)</f>
        <v>1.3214421371399006E-2</v>
      </c>
      <c r="I1459" s="113">
        <f>+LN(Prices!I1456/Prices!I1455)</f>
        <v>-1.7457493055656536E-2</v>
      </c>
      <c r="J1459" s="113">
        <f>+LN(Prices!J1456/Prices!J1455)</f>
        <v>-5.4298775943693997E-3</v>
      </c>
      <c r="K1459" s="114">
        <f>+LN(Prices!K1456/Prices!K1455)</f>
        <v>6.5605799812899568E-3</v>
      </c>
      <c r="L1459" s="118">
        <f>+LN(Prices!L1456/Prices!L1455)</f>
        <v>4.2820871442383135E-3</v>
      </c>
      <c r="M1459" s="118">
        <f t="array" ref="M1459">+MMULT(B1459:K1459,w)</f>
        <v>2.8419542308126943E-3</v>
      </c>
      <c r="P1459">
        <v>20091008</v>
      </c>
      <c r="Q1459" s="113">
        <v>8.199999999999999E-3</v>
      </c>
      <c r="R1459" s="113">
        <v>2.3999999999999998E-3</v>
      </c>
      <c r="S1459" s="113">
        <v>5.6999999999999993E-3</v>
      </c>
    </row>
    <row r="1460" spans="1:19" x14ac:dyDescent="0.35">
      <c r="A1460" s="110">
        <v>40095</v>
      </c>
      <c r="B1460" s="112">
        <f>+LN(Prices!B1457/Prices!B1456)</f>
        <v>-4.6898458741479873E-3</v>
      </c>
      <c r="C1460" s="113">
        <f>+LN(Prices!C1457/Prices!C1456)</f>
        <v>6.3184627303678508E-3</v>
      </c>
      <c r="D1460" s="113">
        <f>+LN(Prices!D1457/Prices!D1456)</f>
        <v>-4.122499569915386E-2</v>
      </c>
      <c r="E1460" s="113">
        <f>+LN(Prices!E1457/Prices!E1456)</f>
        <v>-4.7923041558425579E-4</v>
      </c>
      <c r="F1460" s="113">
        <f>+LN(Prices!F1457/Prices!F1456)</f>
        <v>1.5092667018401973E-2</v>
      </c>
      <c r="G1460" s="113">
        <f>+LN(Prices!G1457/Prices!G1456)</f>
        <v>1.8720288486684739E-2</v>
      </c>
      <c r="H1460" s="113">
        <f>+LN(Prices!H1457/Prices!H1456)</f>
        <v>5.1327824414422289E-3</v>
      </c>
      <c r="I1460" s="113">
        <f>+LN(Prices!I1457/Prices!I1456)</f>
        <v>6.0120368907874092E-3</v>
      </c>
      <c r="J1460" s="113">
        <f>+LN(Prices!J1457/Prices!J1456)</f>
        <v>6.4992138745712455E-2</v>
      </c>
      <c r="K1460" s="114">
        <f>+LN(Prices!K1457/Prices!K1456)</f>
        <v>1.4482319345145428E-2</v>
      </c>
      <c r="L1460" s="118">
        <f>+LN(Prices!L1457/Prices!L1456)</f>
        <v>5.7871909134416455E-3</v>
      </c>
      <c r="M1460" s="118">
        <f t="array" ref="M1460">+MMULT(B1460:K1460,w)</f>
        <v>8.4356623669655986E-3</v>
      </c>
      <c r="P1460">
        <v>20091009</v>
      </c>
      <c r="Q1460" s="113">
        <v>5.8999999999999999E-3</v>
      </c>
      <c r="R1460" s="113">
        <v>6.5000000000000006E-3</v>
      </c>
      <c r="S1460" s="113">
        <v>-3.4000000000000002E-3</v>
      </c>
    </row>
    <row r="1461" spans="1:19" x14ac:dyDescent="0.35">
      <c r="A1461" s="110">
        <v>40098</v>
      </c>
      <c r="B1461" s="112">
        <f>+LN(Prices!B1458/Prices!B1457)</f>
        <v>6.6348933745073247E-3</v>
      </c>
      <c r="C1461" s="113">
        <f>+LN(Prices!C1458/Prices!C1457)</f>
        <v>1.7836396372601549E-3</v>
      </c>
      <c r="D1461" s="113">
        <f>+LN(Prices!D1458/Prices!D1457)</f>
        <v>-7.1386382868015782E-3</v>
      </c>
      <c r="E1461" s="113">
        <f>+LN(Prices!E1458/Prices!E1457)</f>
        <v>-9.6420096166387995E-4</v>
      </c>
      <c r="F1461" s="113">
        <f>+LN(Prices!F1458/Prices!F1457)</f>
        <v>-1.0289783450240142E-2</v>
      </c>
      <c r="G1461" s="113">
        <f>+LN(Prices!G1458/Prices!G1457)</f>
        <v>-1.8285977947827384E-2</v>
      </c>
      <c r="H1461" s="113">
        <f>+LN(Prices!H1458/Prices!H1457)</f>
        <v>-2.2292402724268676E-2</v>
      </c>
      <c r="I1461" s="113">
        <f>+LN(Prices!I1458/Prices!I1457)</f>
        <v>-3.8453257175551331E-3</v>
      </c>
      <c r="J1461" s="113">
        <f>+LN(Prices!J1458/Prices!J1457)</f>
        <v>4.3267980248515484E-2</v>
      </c>
      <c r="K1461" s="114">
        <f>+LN(Prices!K1458/Prices!K1457)</f>
        <v>1.1337877232293214E-2</v>
      </c>
      <c r="L1461" s="118">
        <f>+LN(Prices!L1458/Prices!L1457)</f>
        <v>1.0817409562418178E-3</v>
      </c>
      <c r="M1461" s="118">
        <f t="array" ref="M1461">+MMULT(B1461:K1461,w)</f>
        <v>2.0806140421938566E-5</v>
      </c>
      <c r="P1461">
        <v>20091012</v>
      </c>
      <c r="Q1461" s="113">
        <v>3.5999999999999999E-3</v>
      </c>
      <c r="R1461" s="113">
        <v>-5.0000000000000001E-3</v>
      </c>
      <c r="S1461" s="113">
        <v>3.0000000000000001E-3</v>
      </c>
    </row>
    <row r="1462" spans="1:19" x14ac:dyDescent="0.35">
      <c r="A1462" s="110">
        <v>40099</v>
      </c>
      <c r="B1462" s="112">
        <f>+LN(Prices!B1459/Prices!B1458)</f>
        <v>3.4906979717615905E-3</v>
      </c>
      <c r="C1462" s="113">
        <f>+LN(Prices!C1459/Prices!C1458)</f>
        <v>-4.1474188367649593E-3</v>
      </c>
      <c r="D1462" s="113">
        <f>+LN(Prices!D1459/Prices!D1458)</f>
        <v>7.7312308967356289E-3</v>
      </c>
      <c r="E1462" s="113">
        <f>+LN(Prices!E1459/Prices!E1458)</f>
        <v>9.1250912837645397E-3</v>
      </c>
      <c r="F1462" s="113">
        <f>+LN(Prices!F1459/Prices!F1458)</f>
        <v>4.4451566135004549E-3</v>
      </c>
      <c r="G1462" s="113">
        <f>+LN(Prices!G1459/Prices!G1458)</f>
        <v>9.292341309954235E-3</v>
      </c>
      <c r="H1462" s="113">
        <f>+LN(Prices!H1459/Prices!H1458)</f>
        <v>1.3055431412089641E-2</v>
      </c>
      <c r="I1462" s="113">
        <f>+LN(Prices!I1459/Prices!I1458)</f>
        <v>-6.0352696737323843E-3</v>
      </c>
      <c r="J1462" s="113">
        <f>+LN(Prices!J1459/Prices!J1458)</f>
        <v>-9.8200461809753482E-3</v>
      </c>
      <c r="K1462" s="114">
        <f>+LN(Prices!K1459/Prices!K1458)</f>
        <v>4.4033127847524674E-3</v>
      </c>
      <c r="L1462" s="118">
        <f>+LN(Prices!L1459/Prices!L1458)</f>
        <v>3.6995289303125978E-4</v>
      </c>
      <c r="M1462" s="118">
        <f t="array" ref="M1462">+MMULT(B1462:K1462,w)</f>
        <v>3.1540527581085868E-3</v>
      </c>
      <c r="P1462">
        <v>20091013</v>
      </c>
      <c r="Q1462" s="113">
        <v>-2.2000000000000001E-3</v>
      </c>
      <c r="R1462" s="113">
        <v>1E-3</v>
      </c>
      <c r="S1462" s="113">
        <v>-1E-3</v>
      </c>
    </row>
    <row r="1463" spans="1:19" x14ac:dyDescent="0.35">
      <c r="A1463" s="110">
        <v>40100</v>
      </c>
      <c r="B1463" s="112">
        <f>+LN(Prices!B1460/Prices!B1459)</f>
        <v>5.796735236103804E-3</v>
      </c>
      <c r="C1463" s="113">
        <f>+LN(Prices!C1460/Prices!C1459)</f>
        <v>6.6591892594834636E-3</v>
      </c>
      <c r="D1463" s="113">
        <f>+LN(Prices!D1460/Prices!D1459)</f>
        <v>4.1383446586481286E-3</v>
      </c>
      <c r="E1463" s="113">
        <f>+LN(Prices!E1460/Prices!E1459)</f>
        <v>1.3303767200945633E-2</v>
      </c>
      <c r="F1463" s="113">
        <f>+LN(Prices!F1460/Prices!F1459)</f>
        <v>2.0303975444050402E-2</v>
      </c>
      <c r="G1463" s="113">
        <f>+LN(Prices!G1460/Prices!G1459)</f>
        <v>3.3421046203375882E-2</v>
      </c>
      <c r="H1463" s="113">
        <f>+LN(Prices!H1460/Prices!H1459)</f>
        <v>2.7356222519724121E-2</v>
      </c>
      <c r="I1463" s="113">
        <f>+LN(Prices!I1460/Prices!I1459)</f>
        <v>2.2511542120478255E-2</v>
      </c>
      <c r="J1463" s="113">
        <f>+LN(Prices!J1460/Prices!J1459)</f>
        <v>2.7576767770234399E-2</v>
      </c>
      <c r="K1463" s="114">
        <f>+LN(Prices!K1460/Prices!K1459)</f>
        <v>1.6505577440230998E-2</v>
      </c>
      <c r="L1463" s="118">
        <f>+LN(Prices!L1460/Prices!L1459)</f>
        <v>1.3769649879504672E-2</v>
      </c>
      <c r="M1463" s="118">
        <f t="array" ref="M1463">+MMULT(B1463:K1463,w)</f>
        <v>1.775731678532751E-2</v>
      </c>
      <c r="P1463">
        <v>20091014</v>
      </c>
      <c r="Q1463" s="113">
        <v>1.7299999999999999E-2</v>
      </c>
      <c r="R1463" s="113">
        <v>1.5E-3</v>
      </c>
      <c r="S1463" s="113">
        <v>8.8999999999999999E-3</v>
      </c>
    </row>
    <row r="1464" spans="1:19" x14ac:dyDescent="0.35">
      <c r="A1464" s="110">
        <v>40101</v>
      </c>
      <c r="B1464" s="112">
        <f>+LN(Prices!B1461/Prices!B1460)</f>
        <v>2.848158351356362E-2</v>
      </c>
      <c r="C1464" s="113">
        <f>+LN(Prices!C1461/Prices!C1460)</f>
        <v>-3.820234129708396E-3</v>
      </c>
      <c r="D1464" s="113">
        <f>+LN(Prices!D1461/Prices!D1460)</f>
        <v>-2.5696065733627219E-2</v>
      </c>
      <c r="E1464" s="113">
        <f>+LN(Prices!E1461/Prices!E1460)</f>
        <v>6.1149923695114948E-3</v>
      </c>
      <c r="F1464" s="113">
        <f>+LN(Prices!F1461/Prices!F1460)</f>
        <v>-5.7095974486701508E-4</v>
      </c>
      <c r="G1464" s="113">
        <f>+LN(Prices!G1461/Prices!G1460)</f>
        <v>4.6340337258701923E-2</v>
      </c>
      <c r="H1464" s="113">
        <f>+LN(Prices!H1461/Prices!H1460)</f>
        <v>-1.4989684705827577E-2</v>
      </c>
      <c r="I1464" s="113">
        <f>+LN(Prices!I1461/Prices!I1460)</f>
        <v>5.1938652288184934E-3</v>
      </c>
      <c r="J1464" s="113">
        <f>+LN(Prices!J1461/Prices!J1460)</f>
        <v>-9.6463770518053372E-3</v>
      </c>
      <c r="K1464" s="114">
        <f>+LN(Prices!K1461/Prices!K1460)</f>
        <v>-7.7624342305296834E-3</v>
      </c>
      <c r="L1464" s="118">
        <f>+LN(Prices!L1461/Prices!L1460)</f>
        <v>-5.1316848447135652E-4</v>
      </c>
      <c r="M1464" s="118">
        <f t="array" ref="M1464">+MMULT(B1464:K1464,w)</f>
        <v>2.3645022774230304E-3</v>
      </c>
      <c r="P1464">
        <v>20091015</v>
      </c>
      <c r="Q1464" s="113">
        <v>3.4999999999999996E-3</v>
      </c>
      <c r="R1464" s="113">
        <v>-2.0999999999999999E-3</v>
      </c>
      <c r="S1464" s="113">
        <v>-4.7999999999999996E-3</v>
      </c>
    </row>
    <row r="1465" spans="1:19" x14ac:dyDescent="0.35">
      <c r="A1465" s="110">
        <v>40102</v>
      </c>
      <c r="B1465" s="112">
        <f>+LN(Prices!B1462/Prices!B1461)</f>
        <v>-7.8949636525330689E-3</v>
      </c>
      <c r="C1465" s="113">
        <f>+LN(Prices!C1462/Prices!C1461)</f>
        <v>-1.3261860532352376E-2</v>
      </c>
      <c r="D1465" s="113">
        <f>+LN(Prices!D1462/Prices!D1461)</f>
        <v>1.7402179327692249E-2</v>
      </c>
      <c r="E1465" s="113">
        <f>+LN(Prices!E1462/Prices!E1461)</f>
        <v>2.2726210470861662E-2</v>
      </c>
      <c r="F1465" s="113">
        <f>+LN(Prices!F1462/Prices!F1461)</f>
        <v>-1.4303427875226643E-2</v>
      </c>
      <c r="G1465" s="113">
        <f>+LN(Prices!G1462/Prices!G1461)</f>
        <v>-2.738242351408789E-2</v>
      </c>
      <c r="H1465" s="113">
        <f>+LN(Prices!H1462/Prices!H1461)</f>
        <v>-7.2127004789912137E-3</v>
      </c>
      <c r="I1465" s="113">
        <f>+LN(Prices!I1462/Prices!I1461)</f>
        <v>-1.160915099120936E-2</v>
      </c>
      <c r="J1465" s="113">
        <f>+LN(Prices!J1462/Prices!J1461)</f>
        <v>-7.547587636502967E-2</v>
      </c>
      <c r="K1465" s="114">
        <f>+LN(Prices!K1462/Prices!K1461)</f>
        <v>-2.3990488636654424E-2</v>
      </c>
      <c r="L1465" s="118">
        <f>+LN(Prices!L1462/Prices!L1461)</f>
        <v>-8.0397148466082279E-3</v>
      </c>
      <c r="M1465" s="118">
        <f t="array" ref="M1465">+MMULT(B1465:K1465,w)</f>
        <v>-1.4100250224753074E-2</v>
      </c>
      <c r="P1465">
        <v>20091016</v>
      </c>
      <c r="Q1465" s="113">
        <v>-8.199999999999999E-3</v>
      </c>
      <c r="R1465" s="113">
        <v>-1.1000000000000001E-3</v>
      </c>
      <c r="S1465" s="113">
        <v>-1.06E-2</v>
      </c>
    </row>
    <row r="1466" spans="1:19" x14ac:dyDescent="0.35">
      <c r="A1466" s="110">
        <v>40105</v>
      </c>
      <c r="B1466" s="112">
        <f>+LN(Prices!B1463/Prices!B1462)</f>
        <v>-5.2981511529492722E-3</v>
      </c>
      <c r="C1466" s="113">
        <f>+LN(Prices!C1463/Prices!C1462)</f>
        <v>9.5820498503710987E-3</v>
      </c>
      <c r="D1466" s="113">
        <f>+LN(Prices!D1463/Prices!D1462)</f>
        <v>2.4097551579060524E-2</v>
      </c>
      <c r="E1466" s="113">
        <f>+LN(Prices!E1463/Prices!E1462)</f>
        <v>2.7584659799050348E-2</v>
      </c>
      <c r="F1466" s="113">
        <f>+LN(Prices!F1463/Prices!F1462)</f>
        <v>9.5296972678068446E-3</v>
      </c>
      <c r="G1466" s="113">
        <f>+LN(Prices!G1463/Prices!G1462)</f>
        <v>1.6398788380123621E-2</v>
      </c>
      <c r="H1466" s="113">
        <f>+LN(Prices!H1463/Prices!H1462)</f>
        <v>-6.7368675847580533E-3</v>
      </c>
      <c r="I1466" s="113">
        <f>+LN(Prices!I1463/Prices!I1462)</f>
        <v>2.37939015268174E-3</v>
      </c>
      <c r="J1466" s="113">
        <f>+LN(Prices!J1463/Prices!J1462)</f>
        <v>2.2395423508529955E-2</v>
      </c>
      <c r="K1466" s="114">
        <f>+LN(Prices!K1463/Prices!K1462)</f>
        <v>1.1332311063601701E-2</v>
      </c>
      <c r="L1466" s="118">
        <f>+LN(Prices!L1463/Prices!L1462)</f>
        <v>9.9314317444655891E-3</v>
      </c>
      <c r="M1466" s="118">
        <f t="array" ref="M1466">+MMULT(B1466:K1466,w)</f>
        <v>1.1126485286351852E-2</v>
      </c>
      <c r="P1466">
        <v>20091019</v>
      </c>
      <c r="Q1466" s="113">
        <v>9.1999999999999998E-3</v>
      </c>
      <c r="R1466" s="113">
        <v>1E-4</v>
      </c>
      <c r="S1466" s="113">
        <v>1.6000000000000001E-3</v>
      </c>
    </row>
    <row r="1467" spans="1:19" x14ac:dyDescent="0.35">
      <c r="A1467" s="110">
        <v>40106</v>
      </c>
      <c r="B1467" s="112">
        <f>+LN(Prices!B1464/Prices!B1463)</f>
        <v>3.7998843219739717E-4</v>
      </c>
      <c r="C1467" s="113">
        <f>+LN(Prices!C1464/Prices!C1463)</f>
        <v>4.5809651748898152E-2</v>
      </c>
      <c r="D1467" s="113">
        <f>+LN(Prices!D1464/Prices!D1463)</f>
        <v>-2.9078240902004433E-3</v>
      </c>
      <c r="E1467" s="113">
        <f>+LN(Prices!E1464/Prices!E1463)</f>
        <v>-1.0312465300973473E-2</v>
      </c>
      <c r="F1467" s="113">
        <f>+LN(Prices!F1464/Prices!F1463)</f>
        <v>-5.7914432439912459E-3</v>
      </c>
      <c r="G1467" s="113">
        <f>+LN(Prices!G1464/Prices!G1463)</f>
        <v>-1.7011345826536562E-2</v>
      </c>
      <c r="H1467" s="113">
        <f>+LN(Prices!H1464/Prices!H1463)</f>
        <v>3.1635584751924942E-3</v>
      </c>
      <c r="I1467" s="113">
        <f>+LN(Prices!I1464/Prices!I1463)</f>
        <v>-1.8015388705374408E-2</v>
      </c>
      <c r="J1467" s="113">
        <f>+LN(Prices!J1464/Prices!J1463)</f>
        <v>1.8565934122535412E-2</v>
      </c>
      <c r="K1467" s="114">
        <f>+LN(Prices!K1464/Prices!K1463)</f>
        <v>-1.1332311063601809E-2</v>
      </c>
      <c r="L1467" s="118">
        <f>+LN(Prices!L1464/Prices!L1463)</f>
        <v>-2.7897417392500165E-4</v>
      </c>
      <c r="M1467" s="118">
        <f t="array" ref="M1467">+MMULT(B1467:K1467,w)</f>
        <v>2.548354548145516E-4</v>
      </c>
      <c r="P1467">
        <v>20091020</v>
      </c>
      <c r="Q1467" s="113">
        <v>-6.8999999999999999E-3</v>
      </c>
      <c r="R1467" s="113">
        <v>-6.8000000000000005E-3</v>
      </c>
      <c r="S1467" s="113">
        <v>-5.3E-3</v>
      </c>
    </row>
    <row r="1468" spans="1:19" x14ac:dyDescent="0.35">
      <c r="A1468" s="110">
        <v>40107</v>
      </c>
      <c r="B1468" s="112">
        <f>+LN(Prices!B1465/Prices!B1464)</f>
        <v>7.9337340069475584E-3</v>
      </c>
      <c r="C1468" s="113">
        <f>+LN(Prices!C1465/Prices!C1464)</f>
        <v>3.0519600989325803E-2</v>
      </c>
      <c r="D1468" s="113">
        <f>+LN(Prices!D1465/Prices!D1464)</f>
        <v>2.813852026642974E-2</v>
      </c>
      <c r="E1468" s="113">
        <f>+LN(Prices!E1465/Prices!E1464)</f>
        <v>-7.2369250690345393E-3</v>
      </c>
      <c r="F1468" s="113">
        <f>+LN(Prices!F1465/Prices!F1464)</f>
        <v>-6.2412584776223422E-3</v>
      </c>
      <c r="G1468" s="113">
        <f>+LN(Prices!G1465/Prices!G1464)</f>
        <v>-2.2932520305107403E-2</v>
      </c>
      <c r="H1468" s="113">
        <f>+LN(Prices!H1465/Prices!H1464)</f>
        <v>-1.6560888047013816E-2</v>
      </c>
      <c r="I1468" s="113">
        <f>+LN(Prices!I1465/Prices!I1464)</f>
        <v>2.4405846270895456E-3</v>
      </c>
      <c r="J1468" s="113">
        <f>+LN(Prices!J1465/Prices!J1464)</f>
        <v>-3.5748487442532263E-2</v>
      </c>
      <c r="K1468" s="114">
        <f>+LN(Prices!K1465/Prices!K1464)</f>
        <v>-1.6032763752374255E-2</v>
      </c>
      <c r="L1468" s="118">
        <f>+LN(Prices!L1465/Prices!L1464)</f>
        <v>-1.4986825228344958E-3</v>
      </c>
      <c r="M1468" s="118">
        <f t="array" ref="M1468">+MMULT(B1468:K1468,w)</f>
        <v>-3.5720403203891977E-3</v>
      </c>
      <c r="P1468">
        <v>20091021</v>
      </c>
      <c r="Q1468" s="113">
        <v>-9.0000000000000011E-3</v>
      </c>
      <c r="R1468" s="113">
        <v>-1.7000000000000001E-3</v>
      </c>
      <c r="S1468" s="113">
        <v>-3.4000000000000002E-3</v>
      </c>
    </row>
    <row r="1469" spans="1:19" x14ac:dyDescent="0.35">
      <c r="A1469" s="110">
        <v>40108</v>
      </c>
      <c r="B1469" s="112">
        <f>+LN(Prices!B1466/Prices!B1465)</f>
        <v>3.768430022456844E-4</v>
      </c>
      <c r="C1469" s="113">
        <f>+LN(Prices!C1466/Prices!C1465)</f>
        <v>1.367485995377401E-3</v>
      </c>
      <c r="D1469" s="113">
        <f>+LN(Prices!D1466/Prices!D1465)</f>
        <v>5.6609115579113998E-4</v>
      </c>
      <c r="E1469" s="113">
        <f>+LN(Prices!E1466/Prices!E1465)</f>
        <v>7.2369250690344162E-3</v>
      </c>
      <c r="F1469" s="113">
        <f>+LN(Prices!F1466/Prices!F1465)</f>
        <v>9.1411726956146938E-3</v>
      </c>
      <c r="G1469" s="113">
        <f>+LN(Prices!G1466/Prices!G1465)</f>
        <v>3.6524371700386152E-2</v>
      </c>
      <c r="H1469" s="113">
        <f>+LN(Prices!H1466/Prices!H1465)</f>
        <v>3.2107882760991878E-4</v>
      </c>
      <c r="I1469" s="113">
        <f>+LN(Prices!I1466/Prices!I1465)</f>
        <v>-7.9989831878039697E-3</v>
      </c>
      <c r="J1469" s="113">
        <f>+LN(Prices!J1466/Prices!J1465)</f>
        <v>1.034491984239295E-2</v>
      </c>
      <c r="K1469" s="114">
        <f>+LN(Prices!K1466/Prices!K1465)</f>
        <v>1.3054241039179723E-2</v>
      </c>
      <c r="L1469" s="118">
        <f>+LN(Prices!L1466/Prices!L1465)</f>
        <v>5.4539747501912801E-3</v>
      </c>
      <c r="M1469" s="118">
        <f t="array" ref="M1469">+MMULT(B1469:K1469,w)</f>
        <v>7.0934146139828109E-3</v>
      </c>
      <c r="P1469">
        <v>20091022</v>
      </c>
      <c r="Q1469" s="113">
        <v>1.0500000000000001E-2</v>
      </c>
      <c r="R1469" s="113">
        <v>1.1999999999999999E-3</v>
      </c>
      <c r="S1469" s="113">
        <v>4.8999999999999998E-3</v>
      </c>
    </row>
    <row r="1470" spans="1:19" x14ac:dyDescent="0.35">
      <c r="A1470" s="110">
        <v>40109</v>
      </c>
      <c r="B1470" s="112">
        <f>+LN(Prices!B1467/Prices!B1466)</f>
        <v>5.2383625976878498E-2</v>
      </c>
      <c r="C1470" s="113">
        <f>+LN(Prices!C1467/Prices!C1466)</f>
        <v>-6.1594449774539598E-3</v>
      </c>
      <c r="D1470" s="113">
        <f>+LN(Prices!D1467/Prices!D1466)</f>
        <v>-2.579678733202042E-2</v>
      </c>
      <c r="E1470" s="113">
        <f>+LN(Prices!E1467/Prices!E1466)</f>
        <v>-6.3300333424472707E-3</v>
      </c>
      <c r="F1470" s="113">
        <f>+LN(Prices!F1467/Prices!F1466)</f>
        <v>-4.1246366032092463E-4</v>
      </c>
      <c r="G1470" s="113">
        <f>+LN(Prices!G1467/Prices!G1466)</f>
        <v>0.10073569296244843</v>
      </c>
      <c r="H1470" s="113">
        <f>+LN(Prices!H1467/Prices!H1466)</f>
        <v>0.2374020349270767</v>
      </c>
      <c r="I1470" s="113">
        <f>+LN(Prices!I1467/Prices!I1466)</f>
        <v>-9.2947379084154323E-3</v>
      </c>
      <c r="J1470" s="113">
        <f>+LN(Prices!J1467/Prices!J1466)</f>
        <v>-4.0250402621297483E-2</v>
      </c>
      <c r="K1470" s="114">
        <f>+LN(Prices!K1467/Prices!K1466)</f>
        <v>-1.7039955215186246E-2</v>
      </c>
      <c r="L1470" s="118">
        <f>+LN(Prices!L1467/Prices!L1466)</f>
        <v>-5.4140567531569209E-3</v>
      </c>
      <c r="M1470" s="118">
        <f t="array" ref="M1470">+MMULT(B1470:K1470,w)</f>
        <v>2.8523752880926189E-2</v>
      </c>
      <c r="P1470">
        <v>20091023</v>
      </c>
      <c r="Q1470" s="113">
        <v>-1.23E-2</v>
      </c>
      <c r="R1470" s="113">
        <v>-7.7000000000000002E-3</v>
      </c>
      <c r="S1470" s="113">
        <v>-1.15E-2</v>
      </c>
    </row>
    <row r="1471" spans="1:19" x14ac:dyDescent="0.35">
      <c r="A1471" s="110">
        <v>40112</v>
      </c>
      <c r="B1471" s="112">
        <f>+LN(Prices!B1468/Prices!B1467)</f>
        <v>2.3280072324116479E-2</v>
      </c>
      <c r="C1471" s="113">
        <f>+LN(Prices!C1468/Prices!C1467)</f>
        <v>-7.1858331661623764E-3</v>
      </c>
      <c r="D1471" s="113">
        <f>+LN(Prices!D1468/Prices!D1467)</f>
        <v>-2.0534602441707638E-2</v>
      </c>
      <c r="E1471" s="113">
        <f>+LN(Prices!E1468/Prices!E1467)</f>
        <v>-2.723146273218719E-3</v>
      </c>
      <c r="F1471" s="113">
        <f>+LN(Prices!F1468/Prices!F1467)</f>
        <v>-1.9640341072790467E-2</v>
      </c>
      <c r="G1471" s="113">
        <f>+LN(Prices!G1468/Prices!G1467)</f>
        <v>5.0881447225415979E-3</v>
      </c>
      <c r="H1471" s="113">
        <f>+LN(Prices!H1468/Prices!H1467)</f>
        <v>5.060101329378966E-2</v>
      </c>
      <c r="I1471" s="113">
        <f>+LN(Prices!I1468/Prices!I1467)</f>
        <v>-4.9131540617759588E-4</v>
      </c>
      <c r="J1471" s="113">
        <f>+LN(Prices!J1468/Prices!J1467)</f>
        <v>-3.2670782289548707E-2</v>
      </c>
      <c r="K1471" s="114">
        <f>+LN(Prices!K1468/Prices!K1467)</f>
        <v>2.5213444150510903E-3</v>
      </c>
      <c r="L1471" s="118">
        <f>+LN(Prices!L1468/Prices!L1467)</f>
        <v>-3.9310068390355007E-3</v>
      </c>
      <c r="M1471" s="118">
        <f t="array" ref="M1471">+MMULT(B1471:K1471,w)</f>
        <v>-1.7554458941066765E-4</v>
      </c>
      <c r="P1471">
        <v>20091026</v>
      </c>
      <c r="Q1471" s="113">
        <v>-1.2E-2</v>
      </c>
      <c r="R1471" s="113">
        <v>-5.9999999999999995E-4</v>
      </c>
      <c r="S1471" s="113">
        <v>-1.2699999999999999E-2</v>
      </c>
    </row>
    <row r="1472" spans="1:19" x14ac:dyDescent="0.35">
      <c r="A1472" s="110">
        <v>40113</v>
      </c>
      <c r="B1472" s="112">
        <f>+LN(Prices!B1469/Prices!B1468)</f>
        <v>-3.1448129589474873E-3</v>
      </c>
      <c r="C1472" s="113">
        <f>+LN(Prices!C1469/Prices!C1468)</f>
        <v>-2.5561285137510891E-2</v>
      </c>
      <c r="D1472" s="113">
        <f>+LN(Prices!D1469/Prices!D1468)</f>
        <v>-1.0727158884133186E-2</v>
      </c>
      <c r="E1472" s="113">
        <f>+LN(Prices!E1469/Prices!E1468)</f>
        <v>-5.4734256234950261E-3</v>
      </c>
      <c r="F1472" s="113">
        <f>+LN(Prices!F1469/Prices!F1468)</f>
        <v>-6.7730821182521708E-3</v>
      </c>
      <c r="G1472" s="113">
        <f>+LN(Prices!G1469/Prices!G1468)</f>
        <v>-1.7000683652199314E-2</v>
      </c>
      <c r="H1472" s="113">
        <f>+LN(Prices!H1469/Prices!H1468)</f>
        <v>-2.083493144072994E-2</v>
      </c>
      <c r="I1472" s="113">
        <f>+LN(Prices!I1469/Prices!I1468)</f>
        <v>7.8348903165469837E-3</v>
      </c>
      <c r="J1472" s="113">
        <f>+LN(Prices!J1469/Prices!J1468)</f>
        <v>-5.1099100775909935E-2</v>
      </c>
      <c r="K1472" s="114">
        <f>+LN(Prices!K1469/Prices!K1468)</f>
        <v>-4.5502175261478003E-3</v>
      </c>
      <c r="L1472" s="118">
        <f>+LN(Prices!L1469/Prices!L1468)</f>
        <v>-1.4003416875340588E-2</v>
      </c>
      <c r="M1472" s="118">
        <f t="array" ref="M1472">+MMULT(B1472:K1472,w)</f>
        <v>-1.3732980780077876E-2</v>
      </c>
      <c r="P1472">
        <v>20091027</v>
      </c>
      <c r="Q1472" s="113">
        <v>-5.1000000000000004E-3</v>
      </c>
      <c r="R1472" s="113">
        <v>-5.7999999999999996E-3</v>
      </c>
      <c r="S1472" s="113">
        <v>-6.5000000000000006E-3</v>
      </c>
    </row>
    <row r="1473" spans="1:19" x14ac:dyDescent="0.35">
      <c r="A1473" s="110">
        <v>40114</v>
      </c>
      <c r="B1473" s="112">
        <f>+LN(Prices!B1470/Prices!B1469)</f>
        <v>-2.0135259365168925E-2</v>
      </c>
      <c r="C1473" s="113">
        <f>+LN(Prices!C1470/Prices!C1469)</f>
        <v>-2.5500930539930196E-2</v>
      </c>
      <c r="D1473" s="113">
        <f>+LN(Prices!D1470/Prices!D1469)</f>
        <v>-3.9724135235375387E-2</v>
      </c>
      <c r="E1473" s="113">
        <f>+LN(Prices!E1470/Prices!E1469)</f>
        <v>-2.6409759417171875E-2</v>
      </c>
      <c r="F1473" s="113">
        <f>+LN(Prices!F1470/Prices!F1469)</f>
        <v>-2.2334806958729646E-2</v>
      </c>
      <c r="G1473" s="113">
        <f>+LN(Prices!G1470/Prices!G1469)</f>
        <v>-1.2989605539933766E-2</v>
      </c>
      <c r="H1473" s="113">
        <f>+LN(Prices!H1470/Prices!H1469)</f>
        <v>-3.5287878725442823E-3</v>
      </c>
      <c r="I1473" s="113">
        <f>+LN(Prices!I1470/Prices!I1469)</f>
        <v>1.524922427680807E-2</v>
      </c>
      <c r="J1473" s="113">
        <f>+LN(Prices!J1470/Prices!J1469)</f>
        <v>-6.0018009726253041E-2</v>
      </c>
      <c r="K1473" s="114">
        <f>+LN(Prices!K1470/Prices!K1469)</f>
        <v>-3.6624492439284485E-2</v>
      </c>
      <c r="L1473" s="118">
        <f>+LN(Prices!L1470/Prices!L1469)</f>
        <v>-2.3734268841287584E-2</v>
      </c>
      <c r="M1473" s="118">
        <f t="array" ref="M1473">+MMULT(B1473:K1473,w)</f>
        <v>-2.3201656281758354E-2</v>
      </c>
      <c r="P1473">
        <v>20091028</v>
      </c>
      <c r="Q1473" s="113">
        <v>-2.1600000000000001E-2</v>
      </c>
      <c r="R1473" s="113">
        <v>-1.54E-2</v>
      </c>
      <c r="S1473" s="113">
        <v>-1.41E-2</v>
      </c>
    </row>
    <row r="1474" spans="1:19" x14ac:dyDescent="0.35">
      <c r="A1474" s="110">
        <v>40115</v>
      </c>
      <c r="B1474" s="112">
        <f>+LN(Prices!B1471/Prices!B1470)</f>
        <v>7.1092841190010239E-3</v>
      </c>
      <c r="C1474" s="113">
        <f>+LN(Prices!C1471/Prices!C1470)</f>
        <v>2.031906813425894E-2</v>
      </c>
      <c r="D1474" s="113">
        <f>+LN(Prices!D1471/Prices!D1470)</f>
        <v>5.5952896987489578E-3</v>
      </c>
      <c r="E1474" s="113">
        <f>+LN(Prices!E1471/Prices!E1470)</f>
        <v>7.0206648068267836E-3</v>
      </c>
      <c r="F1474" s="113">
        <f>+LN(Prices!F1471/Prices!F1470)</f>
        <v>2.1487266405338667E-2</v>
      </c>
      <c r="G1474" s="113">
        <f>+LN(Prices!G1471/Prices!G1470)</f>
        <v>3.2705468704351037E-2</v>
      </c>
      <c r="H1474" s="113">
        <f>+LN(Prices!H1471/Prices!H1470)</f>
        <v>7.6735411359129682E-3</v>
      </c>
      <c r="I1474" s="113">
        <f>+LN(Prices!I1471/Prices!I1470)</f>
        <v>1.5257969437540321E-2</v>
      </c>
      <c r="J1474" s="113">
        <f>+LN(Prices!J1471/Prices!J1470)</f>
        <v>1.6360283105206853E-2</v>
      </c>
      <c r="K1474" s="114">
        <f>+LN(Prices!K1471/Prices!K1470)</f>
        <v>9.9292871477051434E-3</v>
      </c>
      <c r="L1474" s="118">
        <f>+LN(Prices!L1471/Prices!L1470)</f>
        <v>1.7216552181468753E-2</v>
      </c>
      <c r="M1474" s="118">
        <f t="array" ref="M1474">+MMULT(B1474:K1474,w)</f>
        <v>1.4345812269489071E-2</v>
      </c>
      <c r="P1474">
        <v>20091029</v>
      </c>
      <c r="Q1474" s="113">
        <v>2.2000000000000002E-2</v>
      </c>
      <c r="R1474" s="113">
        <v>-2.0999999999999999E-3</v>
      </c>
      <c r="S1474" s="113">
        <v>1.6200000000000003E-2</v>
      </c>
    </row>
    <row r="1475" spans="1:19" x14ac:dyDescent="0.35">
      <c r="A1475" s="110">
        <v>40116</v>
      </c>
      <c r="B1475" s="112">
        <f>+LN(Prices!B1472/Prices!B1471)</f>
        <v>-1.7515749279279992E-2</v>
      </c>
      <c r="C1475" s="113">
        <f>+LN(Prices!C1472/Prices!C1471)</f>
        <v>-4.0797942441568799E-2</v>
      </c>
      <c r="D1475" s="113">
        <f>+LN(Prices!D1472/Prices!D1471)</f>
        <v>-1.4361782910931537E-2</v>
      </c>
      <c r="E1475" s="113">
        <f>+LN(Prices!E1472/Prices!E1471)</f>
        <v>-1.6453928642912292E-2</v>
      </c>
      <c r="F1475" s="113">
        <f>+LN(Prices!F1472/Prices!F1471)</f>
        <v>-3.0654031132458046E-2</v>
      </c>
      <c r="G1475" s="113">
        <f>+LN(Prices!G1472/Prices!G1471)</f>
        <v>-3.4387869325503223E-2</v>
      </c>
      <c r="H1475" s="113">
        <f>+LN(Prices!H1472/Prices!H1471)</f>
        <v>-3.1213825474880934E-2</v>
      </c>
      <c r="I1475" s="113">
        <f>+LN(Prices!I1472/Prices!I1471)</f>
        <v>-2.2490007194921131E-2</v>
      </c>
      <c r="J1475" s="113">
        <f>+LN(Prices!J1472/Prices!J1471)</f>
        <v>-6.9282684559549501E-2</v>
      </c>
      <c r="K1475" s="114">
        <f>+LN(Prices!K1472/Prices!K1471)</f>
        <v>-5.737165171649179E-3</v>
      </c>
      <c r="L1475" s="118">
        <f>+LN(Prices!L1472/Prices!L1471)</f>
        <v>-2.6132199784112749E-2</v>
      </c>
      <c r="M1475" s="118">
        <f t="array" ref="M1475">+MMULT(B1475:K1475,w)</f>
        <v>-2.8289498613365459E-2</v>
      </c>
      <c r="P1475">
        <v>20091030</v>
      </c>
      <c r="Q1475" s="113">
        <v>-2.7999999999999997E-2</v>
      </c>
      <c r="R1475" s="113">
        <v>-1.6000000000000001E-3</v>
      </c>
      <c r="S1475" s="113">
        <v>-1.7100000000000001E-2</v>
      </c>
    </row>
    <row r="1476" spans="1:19" x14ac:dyDescent="0.35">
      <c r="A1476" s="110">
        <v>40119</v>
      </c>
      <c r="B1476" s="112">
        <f>+LN(Prices!B1473/Prices!B1472)</f>
        <v>5.3964550475353243E-3</v>
      </c>
      <c r="C1476" s="113">
        <f>+LN(Prices!C1473/Prices!C1472)</f>
        <v>4.2857653730679441E-3</v>
      </c>
      <c r="D1476" s="113">
        <f>+LN(Prices!D1473/Prices!D1472)</f>
        <v>-3.14960890289622E-3</v>
      </c>
      <c r="E1476" s="113">
        <f>+LN(Prices!E1473/Prices!E1472)</f>
        <v>-4.7624009353383726E-4</v>
      </c>
      <c r="F1476" s="113">
        <f>+LN(Prices!F1473/Prices!F1472)</f>
        <v>8.2953091269156246E-3</v>
      </c>
      <c r="G1476" s="113">
        <f>+LN(Prices!G1473/Prices!G1472)</f>
        <v>6.5268296966843799E-3</v>
      </c>
      <c r="H1476" s="113">
        <f>+LN(Prices!H1473/Prices!H1472)</f>
        <v>2.5247212421082788E-4</v>
      </c>
      <c r="I1476" s="113">
        <f>+LN(Prices!I1473/Prices!I1472)</f>
        <v>1.1547332829335026E-2</v>
      </c>
      <c r="J1476" s="113">
        <f>+LN(Prices!J1473/Prices!J1472)</f>
        <v>0</v>
      </c>
      <c r="K1476" s="114">
        <f>+LN(Prices!K1473/Prices!K1472)</f>
        <v>-5.2460238487115262E-3</v>
      </c>
      <c r="L1476" s="118">
        <f>+LN(Prices!L1473/Prices!L1472)</f>
        <v>3.4610398496939796E-3</v>
      </c>
      <c r="M1476" s="118">
        <f t="array" ref="M1476">+MMULT(B1476:K1476,w)</f>
        <v>2.7432291352607542E-3</v>
      </c>
      <c r="P1476">
        <v>20091102</v>
      </c>
      <c r="Q1476" s="113">
        <v>5.4000000000000003E-3</v>
      </c>
      <c r="R1476" s="113">
        <v>-7.4999999999999997E-3</v>
      </c>
      <c r="S1476" s="113">
        <v>-4.3E-3</v>
      </c>
    </row>
    <row r="1477" spans="1:19" x14ac:dyDescent="0.35">
      <c r="A1477" s="110">
        <v>40120</v>
      </c>
      <c r="B1477" s="112">
        <f>+LN(Prices!B1474/Prices!B1473)</f>
        <v>-1.263181611606148E-2</v>
      </c>
      <c r="C1477" s="113">
        <f>+LN(Prices!C1474/Prices!C1473)</f>
        <v>-2.9630112768095447E-3</v>
      </c>
      <c r="D1477" s="113">
        <f>+LN(Prices!D1474/Prices!D1473)</f>
        <v>-9.5087879690273006E-3</v>
      </c>
      <c r="E1477" s="113">
        <f>+LN(Prices!E1474/Prices!E1473)</f>
        <v>-9.527656449037511E-3</v>
      </c>
      <c r="F1477" s="113">
        <f>+LN(Prices!F1474/Prices!F1473)</f>
        <v>-3.919018436505382E-3</v>
      </c>
      <c r="G1477" s="113">
        <f>+LN(Prices!G1474/Prices!G1473)</f>
        <v>-9.298001599665276E-4</v>
      </c>
      <c r="H1477" s="113">
        <f>+LN(Prices!H1474/Prices!H1473)</f>
        <v>-3.9627386286046782E-3</v>
      </c>
      <c r="I1477" s="113">
        <f>+LN(Prices!I1474/Prices!I1473)</f>
        <v>9.7583058213313832E-3</v>
      </c>
      <c r="J1477" s="113">
        <f>+LN(Prices!J1474/Prices!J1473)</f>
        <v>8.6580627431145311E-3</v>
      </c>
      <c r="K1477" s="114">
        <f>+LN(Prices!K1474/Prices!K1473)</f>
        <v>-2.7195867909110001E-2</v>
      </c>
      <c r="L1477" s="118">
        <f>+LN(Prices!L1474/Prices!L1473)</f>
        <v>3.7528645434413508E-3</v>
      </c>
      <c r="M1477" s="118">
        <f t="array" ref="M1477">+MMULT(B1477:K1477,w)</f>
        <v>-5.222232838067652E-3</v>
      </c>
      <c r="P1477">
        <v>20091103</v>
      </c>
      <c r="Q1477" s="113">
        <v>4.5000000000000005E-3</v>
      </c>
      <c r="R1477" s="113">
        <v>1.03E-2</v>
      </c>
      <c r="S1477" s="113">
        <v>8.5000000000000006E-3</v>
      </c>
    </row>
    <row r="1478" spans="1:19" x14ac:dyDescent="0.35">
      <c r="A1478" s="110">
        <v>40121</v>
      </c>
      <c r="B1478" s="112">
        <f>+LN(Prices!B1475/Prices!B1474)</f>
        <v>1.906692071500438E-2</v>
      </c>
      <c r="C1478" s="113">
        <f>+LN(Prices!C1475/Prices!C1474)</f>
        <v>1.0855149687478756E-2</v>
      </c>
      <c r="D1478" s="113">
        <f>+LN(Prices!D1475/Prices!D1474)</f>
        <v>-6.3714560932114908E-4</v>
      </c>
      <c r="E1478" s="113">
        <f>+LN(Prices!E1475/Prices!E1474)</f>
        <v>4.8079813414937265E-4</v>
      </c>
      <c r="F1478" s="113">
        <f>+LN(Prices!F1475/Prices!F1474)</f>
        <v>1.64508133268652E-2</v>
      </c>
      <c r="G1478" s="113">
        <f>+LN(Prices!G1475/Prices!G1474)</f>
        <v>7.5989615962473913E-3</v>
      </c>
      <c r="H1478" s="113">
        <f>+LN(Prices!H1475/Prices!H1474)</f>
        <v>-1.0787041362130609E-2</v>
      </c>
      <c r="I1478" s="113">
        <f>+LN(Prices!I1475/Prices!I1474)</f>
        <v>-1.4792879965187473E-2</v>
      </c>
      <c r="J1478" s="113">
        <f>+LN(Prices!J1475/Prices!J1474)</f>
        <v>1.0718216220024107E-2</v>
      </c>
      <c r="K1478" s="114">
        <f>+LN(Prices!K1475/Prices!K1474)</f>
        <v>1.2450064924094909E-2</v>
      </c>
      <c r="L1478" s="118">
        <f>+LN(Prices!L1475/Prices!L1474)</f>
        <v>8.7503391130986329E-4</v>
      </c>
      <c r="M1478" s="118">
        <f t="array" ref="M1478">+MMULT(B1478:K1478,w)</f>
        <v>5.1403857667224875E-3</v>
      </c>
      <c r="P1478">
        <v>20091104</v>
      </c>
      <c r="Q1478" s="113">
        <v>2.9999999999999997E-4</v>
      </c>
      <c r="R1478" s="113">
        <v>-1.09E-2</v>
      </c>
      <c r="S1478" s="113">
        <v>-3.8E-3</v>
      </c>
    </row>
    <row r="1479" spans="1:19" x14ac:dyDescent="0.35">
      <c r="A1479" s="110">
        <v>40122</v>
      </c>
      <c r="B1479" s="112">
        <f>+LN(Prices!B1476/Prices!B1475)</f>
        <v>1.4504303202503979E-2</v>
      </c>
      <c r="C1479" s="113">
        <f>+LN(Prices!C1476/Prices!C1475)</f>
        <v>1.6734663662949349E-2</v>
      </c>
      <c r="D1479" s="113">
        <f>+LN(Prices!D1476/Prices!D1475)</f>
        <v>1.329554248124472E-2</v>
      </c>
      <c r="E1479" s="113">
        <f>+LN(Prices!E1476/Prices!E1475)</f>
        <v>1.989432193190168E-2</v>
      </c>
      <c r="F1479" s="113">
        <f>+LN(Prices!F1476/Prices!F1475)</f>
        <v>2.711448421205092E-2</v>
      </c>
      <c r="G1479" s="113">
        <f>+LN(Prices!G1476/Prices!G1475)</f>
        <v>4.0349209215071166E-2</v>
      </c>
      <c r="H1479" s="113">
        <f>+LN(Prices!H1476/Prices!H1475)</f>
        <v>2.9533928991479937E-2</v>
      </c>
      <c r="I1479" s="113">
        <f>+LN(Prices!I1476/Prices!I1475)</f>
        <v>5.2674168273302624E-2</v>
      </c>
      <c r="J1479" s="113">
        <f>+LN(Prices!J1476/Prices!J1475)</f>
        <v>2.9413885206293407E-2</v>
      </c>
      <c r="K1479" s="114">
        <f>+LN(Prices!K1476/Prices!K1475)</f>
        <v>1.6011598313448418E-2</v>
      </c>
      <c r="L1479" s="118">
        <f>+LN(Prices!L1476/Prices!L1475)</f>
        <v>2.3765287603683759E-2</v>
      </c>
      <c r="M1479" s="118">
        <f t="array" ref="M1479">+MMULT(B1479:K1479,w)</f>
        <v>2.5952610549024622E-2</v>
      </c>
      <c r="P1479">
        <v>20091105</v>
      </c>
      <c r="Q1479" s="113">
        <v>2.07E-2</v>
      </c>
      <c r="R1479" s="113">
        <v>1.21E-2</v>
      </c>
      <c r="S1479" s="113">
        <v>5.3E-3</v>
      </c>
    </row>
    <row r="1480" spans="1:19" x14ac:dyDescent="0.35">
      <c r="A1480" s="110">
        <v>40123</v>
      </c>
      <c r="B1480" s="112">
        <f>+LN(Prices!B1477/Prices!B1476)</f>
        <v>1.7579190770537283E-3</v>
      </c>
      <c r="C1480" s="113">
        <f>+LN(Prices!C1477/Prices!C1476)</f>
        <v>1.5956794971487308E-3</v>
      </c>
      <c r="D1480" s="113">
        <f>+LN(Prices!D1477/Prices!D1476)</f>
        <v>2.5125641358831386E-3</v>
      </c>
      <c r="E1480" s="113">
        <f>+LN(Prices!E1477/Prices!E1476)</f>
        <v>4.6815326900332306E-3</v>
      </c>
      <c r="F1480" s="113">
        <f>+LN(Prices!F1477/Prices!F1476)</f>
        <v>-4.6124590410325413E-3</v>
      </c>
      <c r="G1480" s="113">
        <f>+LN(Prices!G1477/Prices!G1476)</f>
        <v>-9.443277302060054E-3</v>
      </c>
      <c r="H1480" s="113">
        <f>+LN(Prices!H1477/Prices!H1476)</f>
        <v>4.5305750511961264E-2</v>
      </c>
      <c r="I1480" s="113">
        <f>+LN(Prices!I1477/Prices!I1476)</f>
        <v>1.1378789125391763E-3</v>
      </c>
      <c r="J1480" s="113">
        <f>+LN(Prices!J1477/Prices!J1476)</f>
        <v>4.2559614418795903E-2</v>
      </c>
      <c r="K1480" s="114">
        <f>+LN(Prices!K1477/Prices!K1476)</f>
        <v>2.1102504337320565E-3</v>
      </c>
      <c r="L1480" s="118">
        <f>+LN(Prices!L1477/Prices!L1476)</f>
        <v>5.6028073620024025E-3</v>
      </c>
      <c r="M1480" s="118">
        <f t="array" ref="M1480">+MMULT(B1480:K1480,w)</f>
        <v>8.7605453334054628E-3</v>
      </c>
      <c r="P1480">
        <v>20091106</v>
      </c>
      <c r="Q1480" s="113">
        <v>2.3999999999999998E-3</v>
      </c>
      <c r="R1480" s="113">
        <v>-3.0000000000000001E-3</v>
      </c>
      <c r="S1480" s="113">
        <v>-3.4000000000000002E-3</v>
      </c>
    </row>
    <row r="1481" spans="1:19" x14ac:dyDescent="0.35">
      <c r="A1481" s="110">
        <v>40126</v>
      </c>
      <c r="B1481" s="112">
        <f>+LN(Prices!B1478/Prices!B1477)</f>
        <v>1.6343700560944783E-2</v>
      </c>
      <c r="C1481" s="113">
        <f>+LN(Prices!C1478/Prices!C1477)</f>
        <v>3.5982087993202114E-2</v>
      </c>
      <c r="D1481" s="113">
        <f>+LN(Prices!D1478/Prices!D1477)</f>
        <v>5.0062682781442224E-3</v>
      </c>
      <c r="E1481" s="113">
        <f>+LN(Prices!E1478/Prices!E1477)</f>
        <v>1.8960712040295966E-2</v>
      </c>
      <c r="F1481" s="113">
        <f>+LN(Prices!F1478/Prices!F1477)</f>
        <v>7.1094420089149726E-3</v>
      </c>
      <c r="G1481" s="113">
        <f>+LN(Prices!G1478/Prices!G1477)</f>
        <v>2.3705337868721549E-2</v>
      </c>
      <c r="H1481" s="113">
        <f>+LN(Prices!H1478/Prices!H1477)</f>
        <v>3.7173293884282892E-3</v>
      </c>
      <c r="I1481" s="113">
        <f>+LN(Prices!I1478/Prices!I1477)</f>
        <v>1.9177727989788184E-2</v>
      </c>
      <c r="J1481" s="113">
        <f>+LN(Prices!J1478/Prices!J1477)</f>
        <v>3.3173773681998184E-2</v>
      </c>
      <c r="K1481" s="114">
        <f>+LN(Prices!K1478/Prices!K1477)</f>
        <v>2.7616425222578095E-2</v>
      </c>
      <c r="L1481" s="118">
        <f>+LN(Prices!L1478/Prices!L1477)</f>
        <v>2.1514564568669139E-2</v>
      </c>
      <c r="M1481" s="118">
        <f t="array" ref="M1481">+MMULT(B1481:K1481,w)</f>
        <v>1.907928050330164E-2</v>
      </c>
      <c r="P1481">
        <v>20091109</v>
      </c>
      <c r="Q1481" s="113">
        <v>2.1700000000000001E-2</v>
      </c>
      <c r="R1481" s="113">
        <v>-4.1999999999999997E-3</v>
      </c>
      <c r="S1481" s="113">
        <v>1.4499999999999999E-2</v>
      </c>
    </row>
    <row r="1482" spans="1:19" x14ac:dyDescent="0.35">
      <c r="A1482" s="110">
        <v>40127</v>
      </c>
      <c r="B1482" s="112">
        <f>+LN(Prices!B1479/Prices!B1478)</f>
        <v>6.9092225162711233E-4</v>
      </c>
      <c r="C1482" s="113">
        <f>+LN(Prices!C1479/Prices!C1478)</f>
        <v>7.5194618285063198E-3</v>
      </c>
      <c r="D1482" s="113">
        <f>+LN(Prices!D1479/Prices!D1478)</f>
        <v>1.2476607981552772E-3</v>
      </c>
      <c r="E1482" s="113">
        <f>+LN(Prices!E1479/Prices!E1478)</f>
        <v>-1.3767664478408054E-3</v>
      </c>
      <c r="F1482" s="113">
        <f>+LN(Prices!F1479/Prices!F1478)</f>
        <v>-1.4274423494416232E-2</v>
      </c>
      <c r="G1482" s="113">
        <f>+LN(Prices!G1479/Prices!G1478)</f>
        <v>2.0761991448429006E-2</v>
      </c>
      <c r="H1482" s="113">
        <f>+LN(Prices!H1479/Prices!H1478)</f>
        <v>2.7102351945033226E-2</v>
      </c>
      <c r="I1482" s="113">
        <f>+LN(Prices!I1479/Prices!I1478)</f>
        <v>-8.9404755781602938E-3</v>
      </c>
      <c r="J1482" s="113">
        <f>+LN(Prices!J1479/Prices!J1478)</f>
        <v>-1.3526776298201851E-2</v>
      </c>
      <c r="K1482" s="114">
        <f>+LN(Prices!K1479/Prices!K1478)</f>
        <v>2.0545427713302687E-3</v>
      </c>
      <c r="L1482" s="118">
        <f>+LN(Prices!L1479/Prices!L1478)</f>
        <v>2.6937222103840886E-3</v>
      </c>
      <c r="M1482" s="118">
        <f t="array" ref="M1482">+MMULT(B1482:K1482,w)</f>
        <v>2.1258489224462028E-3</v>
      </c>
      <c r="P1482">
        <v>20091110</v>
      </c>
      <c r="Q1482" s="113">
        <v>-5.0000000000000001E-4</v>
      </c>
      <c r="R1482" s="113">
        <v>-8.1000000000000013E-3</v>
      </c>
      <c r="S1482" s="113">
        <v>1E-4</v>
      </c>
    </row>
    <row r="1483" spans="1:19" x14ac:dyDescent="0.35">
      <c r="A1483" s="110">
        <v>40128</v>
      </c>
      <c r="B1483" s="112">
        <f>+LN(Prices!B1480/Prices!B1479)</f>
        <v>3.7837438357383119E-3</v>
      </c>
      <c r="C1483" s="113">
        <f>+LN(Prices!C1480/Prices!C1479)</f>
        <v>1.3262265007763379E-3</v>
      </c>
      <c r="D1483" s="113">
        <f>+LN(Prices!D1480/Prices!D1479)</f>
        <v>3.1123585659233494E-3</v>
      </c>
      <c r="E1483" s="113">
        <f>+LN(Prices!E1480/Prices!E1479)</f>
        <v>4.5786836315161311E-3</v>
      </c>
      <c r="F1483" s="113">
        <f>+LN(Prices!F1480/Prices!F1479)</f>
        <v>1.1351508105950862E-2</v>
      </c>
      <c r="G1483" s="113">
        <f>+LN(Prices!G1480/Prices!G1479)</f>
        <v>1.7651510575322334E-2</v>
      </c>
      <c r="H1483" s="113">
        <f>+LN(Prices!H1480/Prices!H1479)</f>
        <v>-1.8457284329329723E-3</v>
      </c>
      <c r="I1483" s="113">
        <f>+LN(Prices!I1480/Prices!I1479)</f>
        <v>6.9268979151592561E-3</v>
      </c>
      <c r="J1483" s="113">
        <f>+LN(Prices!J1480/Prices!J1479)</f>
        <v>3.4420223886479369E-2</v>
      </c>
      <c r="K1483" s="114">
        <f>+LN(Prices!K1480/Prices!K1479)</f>
        <v>1.7283390826682548E-2</v>
      </c>
      <c r="L1483" s="118">
        <f>+LN(Prices!L1480/Prices!L1479)</f>
        <v>5.5003906826767831E-3</v>
      </c>
      <c r="M1483" s="118">
        <f t="array" ref="M1483">+MMULT(B1483:K1483,w)</f>
        <v>9.8588815410615531E-3</v>
      </c>
      <c r="P1483">
        <v>20091111</v>
      </c>
      <c r="Q1483" s="113">
        <v>5.1999999999999998E-3</v>
      </c>
      <c r="R1483" s="113">
        <v>3.2000000000000002E-3</v>
      </c>
      <c r="S1483" s="113">
        <v>2.5999999999999999E-3</v>
      </c>
    </row>
    <row r="1484" spans="1:19" x14ac:dyDescent="0.35">
      <c r="A1484" s="110">
        <v>40129</v>
      </c>
      <c r="B1484" s="112">
        <f>+LN(Prices!B1481/Prices!B1480)</f>
        <v>8.2074903963656014E-3</v>
      </c>
      <c r="C1484" s="113">
        <f>+LN(Prices!C1481/Prices!C1480)</f>
        <v>-6.2187357601509244E-3</v>
      </c>
      <c r="D1484" s="113">
        <f>+LN(Prices!D1481/Prices!D1480)</f>
        <v>-5.6092387645105936E-3</v>
      </c>
      <c r="E1484" s="113">
        <f>+LN(Prices!E1481/Prices!E1480)</f>
        <v>6.3684925909981418E-3</v>
      </c>
      <c r="F1484" s="113">
        <f>+LN(Prices!F1481/Prices!F1480)</f>
        <v>-2.1976056388788398E-2</v>
      </c>
      <c r="G1484" s="113">
        <f>+LN(Prices!G1481/Prices!G1480)</f>
        <v>-2.1253881740925115E-2</v>
      </c>
      <c r="H1484" s="113">
        <f>+LN(Prices!H1481/Prices!H1480)</f>
        <v>4.7611823930569343E-3</v>
      </c>
      <c r="I1484" s="113">
        <f>+LN(Prices!I1481/Prices!I1480)</f>
        <v>4.2472237249586604E-3</v>
      </c>
      <c r="J1484" s="113">
        <f>+LN(Prices!J1481/Prices!J1480)</f>
        <v>0.19724720701063034</v>
      </c>
      <c r="K1484" s="114">
        <f>+LN(Prices!K1481/Prices!K1480)</f>
        <v>-8.095811364704053E-3</v>
      </c>
      <c r="L1484" s="118">
        <f>+LN(Prices!L1481/Prices!L1480)</f>
        <v>-5.5173096773503856E-3</v>
      </c>
      <c r="M1484" s="118">
        <f t="array" ref="M1484">+MMULT(B1484:K1484,w)</f>
        <v>1.576778720969306E-2</v>
      </c>
      <c r="P1484">
        <v>20091112</v>
      </c>
      <c r="Q1484" s="113">
        <v>-1.1200000000000002E-2</v>
      </c>
      <c r="R1484" s="113">
        <v>-9.1999999999999998E-3</v>
      </c>
      <c r="S1484" s="113">
        <v>-6.8999999999999999E-3</v>
      </c>
    </row>
    <row r="1485" spans="1:19" x14ac:dyDescent="0.35">
      <c r="A1485" s="110">
        <v>40130</v>
      </c>
      <c r="B1485" s="112">
        <f>+LN(Prices!B1482/Prices!B1481)</f>
        <v>9.155537166743782E-3</v>
      </c>
      <c r="C1485" s="113">
        <f>+LN(Prices!C1482/Prices!C1481)</f>
        <v>1.2107487818532792E-2</v>
      </c>
      <c r="D1485" s="113">
        <f>+LN(Prices!D1482/Prices!D1481)</f>
        <v>-4.3845983178240986E-3</v>
      </c>
      <c r="E1485" s="113">
        <f>+LN(Prices!E1482/Prices!E1481)</f>
        <v>1.3521080342476611E-2</v>
      </c>
      <c r="F1485" s="113">
        <f>+LN(Prices!F1482/Prices!F1481)</f>
        <v>1.3160318794075821E-2</v>
      </c>
      <c r="G1485" s="113">
        <f>+LN(Prices!G1482/Prices!G1481)</f>
        <v>1.9401561601973264E-2</v>
      </c>
      <c r="H1485" s="113">
        <f>+LN(Prices!H1482/Prices!H1481)</f>
        <v>1.8520453467916097E-2</v>
      </c>
      <c r="I1485" s="113">
        <f>+LN(Prices!I1482/Prices!I1481)</f>
        <v>2.0303980961549447E-2</v>
      </c>
      <c r="J1485" s="113">
        <f>+LN(Prices!J1482/Prices!J1481)</f>
        <v>7.6864329241562914E-3</v>
      </c>
      <c r="K1485" s="114">
        <f>+LN(Prices!K1482/Prices!K1481)</f>
        <v>7.0866696430673965E-3</v>
      </c>
      <c r="L1485" s="118">
        <f>+LN(Prices!L1482/Prices!L1481)</f>
        <v>8.6867956936533038E-3</v>
      </c>
      <c r="M1485" s="118">
        <f t="array" ref="M1485">+MMULT(B1485:K1485,w)</f>
        <v>1.1655892440266741E-2</v>
      </c>
      <c r="P1485">
        <v>20091113</v>
      </c>
      <c r="Q1485" s="113">
        <v>6.0999999999999995E-3</v>
      </c>
      <c r="R1485" s="113">
        <v>3.0000000000000001E-3</v>
      </c>
      <c r="S1485" s="113">
        <v>1E-4</v>
      </c>
    </row>
    <row r="1486" spans="1:19" x14ac:dyDescent="0.35">
      <c r="A1486" s="110">
        <v>40133</v>
      </c>
      <c r="B1486" s="112">
        <f>+LN(Prices!B1483/Prices!B1482)</f>
        <v>-3.0438261007297977E-3</v>
      </c>
      <c r="C1486" s="113">
        <f>+LN(Prices!C1483/Prices!C1482)</f>
        <v>1.0606474715980165E-2</v>
      </c>
      <c r="D1486" s="113">
        <f>+LN(Prices!D1483/Prices!D1482)</f>
        <v>8.7500558274641524E-3</v>
      </c>
      <c r="E1486" s="113">
        <f>+LN(Prices!E1483/Prices!E1482)</f>
        <v>2.1699740563144027E-2</v>
      </c>
      <c r="F1486" s="113">
        <f>+LN(Prices!F1483/Prices!F1482)</f>
        <v>6.7246651585307687E-3</v>
      </c>
      <c r="G1486" s="113">
        <f>+LN(Prices!G1483/Prices!G1482)</f>
        <v>2.188737299399808E-3</v>
      </c>
      <c r="H1486" s="113">
        <f>+LN(Prices!H1483/Prices!H1482)</f>
        <v>-1.0432510706565206E-2</v>
      </c>
      <c r="I1486" s="113">
        <f>+LN(Prices!I1483/Prices!I1482)</f>
        <v>-5.6967799793865405E-3</v>
      </c>
      <c r="J1486" s="113">
        <f>+LN(Prices!J1483/Prices!J1482)</f>
        <v>-1.5432405038811752E-2</v>
      </c>
      <c r="K1486" s="114">
        <f>+LN(Prices!K1483/Prices!K1482)</f>
        <v>2.0474919707572058E-2</v>
      </c>
      <c r="L1486" s="118">
        <f>+LN(Prices!L1483/Prices!L1482)</f>
        <v>1.0539087641272158E-2</v>
      </c>
      <c r="M1486" s="118">
        <f t="array" ref="M1486">+MMULT(B1486:K1486,w)</f>
        <v>3.5839071446597676E-3</v>
      </c>
      <c r="P1486">
        <v>20091116</v>
      </c>
      <c r="Q1486" s="113">
        <v>1.54E-2</v>
      </c>
      <c r="R1486" s="113">
        <v>1.21E-2</v>
      </c>
      <c r="S1486" s="113">
        <v>3.0999999999999999E-3</v>
      </c>
    </row>
    <row r="1487" spans="1:19" x14ac:dyDescent="0.35">
      <c r="A1487" s="110">
        <v>40134</v>
      </c>
      <c r="B1487" s="112">
        <f>+LN(Prices!B1484/Prices!B1483)</f>
        <v>1.9861190292505874E-2</v>
      </c>
      <c r="C1487" s="113">
        <f>+LN(Prices!C1484/Prices!C1483)</f>
        <v>1.7900456205710634E-3</v>
      </c>
      <c r="D1487" s="113">
        <f>+LN(Prices!D1484/Prices!D1483)</f>
        <v>-1.2453301733962785E-3</v>
      </c>
      <c r="E1487" s="113">
        <f>+LN(Prices!E1484/Prices!E1483)</f>
        <v>-1.3164203528954748E-3</v>
      </c>
      <c r="F1487" s="113">
        <f>+LN(Prices!F1484/Prices!F1483)</f>
        <v>9.1754662531484451E-3</v>
      </c>
      <c r="G1487" s="113">
        <f>+LN(Prices!G1484/Prices!G1483)</f>
        <v>2.1463264650706283E-2</v>
      </c>
      <c r="H1487" s="113">
        <f>+LN(Prices!H1484/Prices!H1483)</f>
        <v>-2.5871266903160759E-3</v>
      </c>
      <c r="I1487" s="113">
        <f>+LN(Prices!I1484/Prices!I1483)</f>
        <v>1.0492278456995177E-2</v>
      </c>
      <c r="J1487" s="113">
        <f>+LN(Prices!J1484/Prices!J1483)</f>
        <v>2.9120831699388817E-2</v>
      </c>
      <c r="K1487" s="114">
        <f>+LN(Prices!K1484/Prices!K1483)</f>
        <v>4.4414714168543295E-3</v>
      </c>
      <c r="L1487" s="118">
        <f>+LN(Prices!L1484/Prices!L1483)</f>
        <v>2.569225424740217E-3</v>
      </c>
      <c r="M1487" s="118">
        <f t="array" ref="M1487">+MMULT(B1487:K1487,w)</f>
        <v>9.1195671173562171E-3</v>
      </c>
      <c r="P1487">
        <v>20091117</v>
      </c>
      <c r="Q1487" s="113">
        <v>1.4000000000000002E-3</v>
      </c>
      <c r="R1487" s="113">
        <v>-1.8E-3</v>
      </c>
      <c r="S1487" s="113">
        <v>-8.9999999999999998E-4</v>
      </c>
    </row>
    <row r="1488" spans="1:19" x14ac:dyDescent="0.35">
      <c r="A1488" s="110">
        <v>40135</v>
      </c>
      <c r="B1488" s="112">
        <f>+LN(Prices!B1485/Prices!B1484)</f>
        <v>3.661868097598732E-3</v>
      </c>
      <c r="C1488" s="113">
        <f>+LN(Prices!C1485/Prices!C1484)</f>
        <v>-5.0402362327148743E-3</v>
      </c>
      <c r="D1488" s="113">
        <f>+LN(Prices!D1485/Prices!D1484)</f>
        <v>-4.370909237896241E-3</v>
      </c>
      <c r="E1488" s="113">
        <f>+LN(Prices!E1485/Prices!E1484)</f>
        <v>0</v>
      </c>
      <c r="F1488" s="113">
        <f>+LN(Prices!F1485/Prices!F1484)</f>
        <v>-3.7459201016506868E-3</v>
      </c>
      <c r="G1488" s="113">
        <f>+LN(Prices!G1485/Prices!G1484)</f>
        <v>6.235661819976316E-3</v>
      </c>
      <c r="H1488" s="113">
        <f>+LN(Prices!H1485/Prices!H1484)</f>
        <v>3.0471547428576474E-4</v>
      </c>
      <c r="I1488" s="113">
        <f>+LN(Prices!I1485/Prices!I1484)</f>
        <v>-1.093165474182636E-2</v>
      </c>
      <c r="J1488" s="113">
        <f>+LN(Prices!J1485/Prices!J1484)</f>
        <v>0.10051495802430345</v>
      </c>
      <c r="K1488" s="114">
        <f>+LN(Prices!K1485/Prices!K1484)</f>
        <v>-9.89101259144449E-3</v>
      </c>
      <c r="L1488" s="118">
        <f>+LN(Prices!L1485/Prices!L1484)</f>
        <v>-5.7942302978832251E-3</v>
      </c>
      <c r="M1488" s="118">
        <f t="array" ref="M1488">+MMULT(B1488:K1488,w)</f>
        <v>7.6737470510631614E-3</v>
      </c>
      <c r="P1488">
        <v>20091118</v>
      </c>
      <c r="Q1488" s="113">
        <v>-1.2999999999999999E-3</v>
      </c>
      <c r="R1488" s="113">
        <v>-4.4000000000000003E-3</v>
      </c>
      <c r="S1488" s="113">
        <v>3.5999999999999999E-3</v>
      </c>
    </row>
    <row r="1489" spans="1:19" x14ac:dyDescent="0.35">
      <c r="A1489" s="110">
        <v>40136</v>
      </c>
      <c r="B1489" s="112">
        <f>+LN(Prices!B1486/Prices!B1485)</f>
        <v>-1.1022273251336378E-2</v>
      </c>
      <c r="C1489" s="113">
        <f>+LN(Prices!C1486/Prices!C1485)</f>
        <v>-2.6814675607626817E-2</v>
      </c>
      <c r="D1489" s="113">
        <f>+LN(Prices!D1486/Prices!D1485)</f>
        <v>-2.3426205810788019E-2</v>
      </c>
      <c r="E1489" s="113">
        <f>+LN(Prices!E1486/Prices!E1485)</f>
        <v>-1.8146695737161555E-2</v>
      </c>
      <c r="F1489" s="113">
        <f>+LN(Prices!F1486/Prices!F1485)</f>
        <v>-1.3421292799352355E-2</v>
      </c>
      <c r="G1489" s="113">
        <f>+LN(Prices!G1486/Prices!G1485)</f>
        <v>-1.4334210338478875E-2</v>
      </c>
      <c r="H1489" s="113">
        <f>+LN(Prices!H1486/Prices!H1485)</f>
        <v>-1.7673734968974099E-2</v>
      </c>
      <c r="I1489" s="113">
        <f>+LN(Prices!I1486/Prices!I1485)</f>
        <v>-8.8307344005352124E-3</v>
      </c>
      <c r="J1489" s="113">
        <f>+LN(Prices!J1486/Prices!J1485)</f>
        <v>-3.7582711149043005E-2</v>
      </c>
      <c r="K1489" s="114">
        <f>+LN(Prices!K1486/Prices!K1485)</f>
        <v>-4.160871579886713E-2</v>
      </c>
      <c r="L1489" s="118">
        <f>+LN(Prices!L1486/Prices!L1485)</f>
        <v>-1.5972680296353334E-2</v>
      </c>
      <c r="M1489" s="118">
        <f t="array" ref="M1489">+MMULT(B1489:K1489,w)</f>
        <v>-2.1286124986216348E-2</v>
      </c>
      <c r="P1489">
        <v>20091119</v>
      </c>
      <c r="Q1489" s="113">
        <v>-1.3899999999999999E-2</v>
      </c>
      <c r="R1489" s="113">
        <v>-7.9000000000000008E-3</v>
      </c>
      <c r="S1489" s="113">
        <v>-6.1999999999999998E-3</v>
      </c>
    </row>
    <row r="1490" spans="1:19" x14ac:dyDescent="0.35">
      <c r="A1490" s="110">
        <v>40137</v>
      </c>
      <c r="B1490" s="112">
        <f>+LN(Prices!B1487/Prices!B1486)</f>
        <v>-5.3848206793377408E-3</v>
      </c>
      <c r="C1490" s="113">
        <f>+LN(Prices!C1487/Prices!C1486)</f>
        <v>-2.9481955398675368E-3</v>
      </c>
      <c r="D1490" s="113">
        <f>+LN(Prices!D1487/Prices!D1486)</f>
        <v>-1.4843770449842662E-2</v>
      </c>
      <c r="E1490" s="113">
        <f>+LN(Prices!E1487/Prices!E1486)</f>
        <v>-2.2366244730869459E-3</v>
      </c>
      <c r="F1490" s="113">
        <f>+LN(Prices!F1487/Prices!F1486)</f>
        <v>-9.335087130179014E-3</v>
      </c>
      <c r="G1490" s="113">
        <f>+LN(Prices!G1487/Prices!G1486)</f>
        <v>-4.8240965217367857E-3</v>
      </c>
      <c r="H1490" s="113">
        <f>+LN(Prices!H1487/Prices!H1486)</f>
        <v>5.1807577698046647E-3</v>
      </c>
      <c r="I1490" s="113">
        <f>+LN(Prices!I1487/Prices!I1486)</f>
        <v>2.2044974259111726E-4</v>
      </c>
      <c r="J1490" s="113">
        <f>+LN(Prices!J1487/Prices!J1486)</f>
        <v>-1.4285957247476428E-2</v>
      </c>
      <c r="K1490" s="114">
        <f>+LN(Prices!K1487/Prices!K1486)</f>
        <v>-3.1154005271318672E-3</v>
      </c>
      <c r="L1490" s="118">
        <f>+LN(Prices!L1487/Prices!L1486)</f>
        <v>-4.9751627675633653E-3</v>
      </c>
      <c r="M1490" s="118">
        <f t="array" ref="M1490">+MMULT(B1490:K1490,w)</f>
        <v>-5.1572745056263202E-3</v>
      </c>
      <c r="P1490">
        <v>20091120</v>
      </c>
      <c r="Q1490" s="113">
        <v>-3.3E-3</v>
      </c>
      <c r="R1490" s="113">
        <v>2.2000000000000001E-3</v>
      </c>
      <c r="S1490" s="113">
        <v>-5.1999999999999998E-3</v>
      </c>
    </row>
    <row r="1491" spans="1:19" x14ac:dyDescent="0.35">
      <c r="A1491" s="110">
        <v>40140</v>
      </c>
      <c r="B1491" s="112">
        <f>+LN(Prices!B1488/Prices!B1487)</f>
        <v>1.0744586020181761E-2</v>
      </c>
      <c r="C1491" s="113">
        <f>+LN(Prices!C1488/Prices!C1487)</f>
        <v>2.9376856316872417E-2</v>
      </c>
      <c r="D1491" s="113">
        <f>+LN(Prices!D1488/Prices!D1487)</f>
        <v>4.5410392662564207E-3</v>
      </c>
      <c r="E1491" s="113">
        <f>+LN(Prices!E1488/Prices!E1487)</f>
        <v>1.1573421654521873E-2</v>
      </c>
      <c r="F1491" s="113">
        <f>+LN(Prices!F1488/Prices!F1487)</f>
        <v>1.858383576482087E-2</v>
      </c>
      <c r="G1491" s="113">
        <f>+LN(Prices!G1488/Prices!G1487)</f>
        <v>6.8134870982744997E-3</v>
      </c>
      <c r="H1491" s="113">
        <f>+LN(Prices!H1488/Prices!H1487)</f>
        <v>2.5433488474904137E-2</v>
      </c>
      <c r="I1491" s="113">
        <f>+LN(Prices!I1488/Prices!I1487)</f>
        <v>1.3705254257498309E-2</v>
      </c>
      <c r="J1491" s="113">
        <f>+LN(Prices!J1488/Prices!J1487)</f>
        <v>7.168489478612497E-3</v>
      </c>
      <c r="K1491" s="114">
        <f>+LN(Prices!K1488/Prices!K1487)</f>
        <v>8.2801953639476417E-3</v>
      </c>
      <c r="L1491" s="118">
        <f>+LN(Prices!L1488/Prices!L1487)</f>
        <v>1.6051709010507825E-2</v>
      </c>
      <c r="M1491" s="118">
        <f t="array" ref="M1491">+MMULT(B1491:K1491,w)</f>
        <v>1.3622065369589043E-2</v>
      </c>
      <c r="P1491">
        <v>20091123</v>
      </c>
      <c r="Q1491" s="113">
        <v>1.3000000000000001E-2</v>
      </c>
      <c r="R1491" s="113">
        <v>4.0999999999999995E-3</v>
      </c>
      <c r="S1491" s="113">
        <v>-1.2999999999999999E-3</v>
      </c>
    </row>
    <row r="1492" spans="1:19" x14ac:dyDescent="0.35">
      <c r="A1492" s="110">
        <v>40141</v>
      </c>
      <c r="B1492" s="112">
        <f>+LN(Prices!B1489/Prices!B1488)</f>
        <v>-1.0037176267868209E-3</v>
      </c>
      <c r="C1492" s="113">
        <f>+LN(Prices!C1489/Prices!C1488)</f>
        <v>-7.0206692329051286E-3</v>
      </c>
      <c r="D1492" s="113">
        <f>+LN(Prices!D1489/Prices!D1488)</f>
        <v>-1.3685453085254203E-2</v>
      </c>
      <c r="E1492" s="113">
        <f>+LN(Prices!E1489/Prices!E1488)</f>
        <v>-2.0565555950721306E-2</v>
      </c>
      <c r="F1492" s="113">
        <f>+LN(Prices!F1489/Prices!F1488)</f>
        <v>-6.7161891199896059E-3</v>
      </c>
      <c r="G1492" s="113">
        <f>+LN(Prices!G1489/Prices!G1488)</f>
        <v>-1.1828542744702257E-2</v>
      </c>
      <c r="H1492" s="113">
        <f>+LN(Prices!H1489/Prices!H1488)</f>
        <v>-4.5122960831802463E-4</v>
      </c>
      <c r="I1492" s="113">
        <f>+LN(Prices!I1489/Prices!I1488)</f>
        <v>2.197901968086721E-4</v>
      </c>
      <c r="J1492" s="113">
        <f>+LN(Prices!J1489/Prices!J1488)</f>
        <v>-7.168489478612516E-3</v>
      </c>
      <c r="K1492" s="114">
        <f>+LN(Prices!K1489/Prices!K1488)</f>
        <v>-5.1588783921982767E-4</v>
      </c>
      <c r="L1492" s="118">
        <f>+LN(Prices!L1489/Prices!L1488)</f>
        <v>-3.7382803320950993E-3</v>
      </c>
      <c r="M1492" s="118">
        <f t="array" ref="M1492">+MMULT(B1492:K1492,w)</f>
        <v>-6.8735944489701026E-3</v>
      </c>
      <c r="P1492">
        <v>20091124</v>
      </c>
      <c r="Q1492" s="113">
        <v>-8.9999999999999998E-4</v>
      </c>
      <c r="R1492" s="113">
        <v>-2.3E-3</v>
      </c>
      <c r="S1492" s="113">
        <v>-2.2000000000000001E-3</v>
      </c>
    </row>
    <row r="1493" spans="1:19" x14ac:dyDescent="0.35">
      <c r="A1493" s="110">
        <v>40142</v>
      </c>
      <c r="B1493" s="112">
        <f>+LN(Prices!B1490/Prices!B1489)</f>
        <v>-4.0173658681621647E-3</v>
      </c>
      <c r="C1493" s="113">
        <f>+LN(Prices!C1490/Prices!C1489)</f>
        <v>-1.2211751093864152E-3</v>
      </c>
      <c r="D1493" s="113">
        <f>+LN(Prices!D1490/Prices!D1489)</f>
        <v>3.929278139889557E-3</v>
      </c>
      <c r="E1493" s="113">
        <f>+LN(Prices!E1490/Prices!E1489)</f>
        <v>2.0565555950721359E-2</v>
      </c>
      <c r="F1493" s="113">
        <f>+LN(Prices!F1490/Prices!F1489)</f>
        <v>0</v>
      </c>
      <c r="G1493" s="113">
        <f>+LN(Prices!G1490/Prices!G1489)</f>
        <v>-7.5700588605453912E-3</v>
      </c>
      <c r="H1493" s="113">
        <f>+LN(Prices!H1490/Prices!H1489)</f>
        <v>8.1657568769695731E-3</v>
      </c>
      <c r="I1493" s="113">
        <f>+LN(Prices!I1490/Prices!I1489)</f>
        <v>-2.6382809798427957E-3</v>
      </c>
      <c r="J1493" s="113">
        <f>+LN(Prices!J1490/Prices!J1489)</f>
        <v>2.2760584238448737E-2</v>
      </c>
      <c r="K1493" s="114">
        <f>+LN(Prices!K1490/Prices!K1489)</f>
        <v>-2.583438867520407E-3</v>
      </c>
      <c r="L1493" s="118">
        <f>+LN(Prices!L1490/Prices!L1489)</f>
        <v>4.145349966139824E-3</v>
      </c>
      <c r="M1493" s="118">
        <f t="array" ref="M1493">+MMULT(B1493:K1493,w)</f>
        <v>3.7390855520572056E-3</v>
      </c>
      <c r="P1493">
        <v>20091125</v>
      </c>
      <c r="Q1493" s="113">
        <v>4.6999999999999993E-3</v>
      </c>
      <c r="R1493" s="113">
        <v>-4.5999999999999999E-3</v>
      </c>
      <c r="S1493" s="113">
        <v>2.8999999999999998E-3</v>
      </c>
    </row>
    <row r="1494" spans="1:19" x14ac:dyDescent="0.35">
      <c r="A1494" s="110">
        <v>40144</v>
      </c>
      <c r="B1494" s="112">
        <f>+LN(Prices!B1491/Prices!B1490)</f>
        <v>-1.9319614314402642E-2</v>
      </c>
      <c r="C1494" s="113">
        <f>+LN(Prices!C1491/Prices!C1490)</f>
        <v>-1.7790465791326763E-2</v>
      </c>
      <c r="D1494" s="113">
        <f>+LN(Prices!D1491/Prices!D1490)</f>
        <v>-1.9802627296179754E-2</v>
      </c>
      <c r="E1494" s="113">
        <f>+LN(Prices!E1491/Prices!E1490)</f>
        <v>-2.2827465057015019E-2</v>
      </c>
      <c r="F1494" s="113">
        <f>+LN(Prices!F1491/Prices!F1490)</f>
        <v>-1.5283094323676022E-2</v>
      </c>
      <c r="G1494" s="113">
        <f>+LN(Prices!G1491/Prices!G1490)</f>
        <v>-2.3405869033759581E-2</v>
      </c>
      <c r="H1494" s="113">
        <f>+LN(Prices!H1491/Prices!H1490)</f>
        <v>-1.7233372277858393E-2</v>
      </c>
      <c r="I1494" s="113">
        <f>+LN(Prices!I1491/Prices!I1490)</f>
        <v>-9.9529893865109732E-3</v>
      </c>
      <c r="J1494" s="113">
        <f>+LN(Prices!J1491/Prices!J1490)</f>
        <v>-3.7253591541015735E-2</v>
      </c>
      <c r="K1494" s="114">
        <f>+LN(Prices!K1491/Prices!K1490)</f>
        <v>-1.195822492005043E-2</v>
      </c>
      <c r="L1494" s="118">
        <f>+LN(Prices!L1491/Prices!L1490)</f>
        <v>-1.5852520569692063E-2</v>
      </c>
      <c r="M1494" s="118">
        <f t="array" ref="M1494">+MMULT(B1494:K1494,w)</f>
        <v>-1.9482731394179529E-2</v>
      </c>
      <c r="P1494">
        <v>20091127</v>
      </c>
      <c r="Q1494" s="113">
        <v>-1.7399999999999999E-2</v>
      </c>
      <c r="R1494" s="113">
        <v>-5.6000000000000008E-3</v>
      </c>
      <c r="S1494" s="113">
        <v>-7.7000000000000002E-3</v>
      </c>
    </row>
    <row r="1495" spans="1:19" x14ac:dyDescent="0.35">
      <c r="A1495" s="110">
        <v>40147</v>
      </c>
      <c r="B1495" s="112">
        <f>+LN(Prices!B1492/Prices!B1491)</f>
        <v>6.480147329739212E-3</v>
      </c>
      <c r="C1495" s="113">
        <f>+LN(Prices!C1492/Prices!C1491)</f>
        <v>-3.3960882102662352E-3</v>
      </c>
      <c r="D1495" s="113">
        <f>+LN(Prices!D1492/Prices!D1491)</f>
        <v>-2.0020026706730793E-3</v>
      </c>
      <c r="E1495" s="113">
        <f>+LN(Prices!E1492/Prices!E1491)</f>
        <v>-4.5015270413454049E-4</v>
      </c>
      <c r="F1495" s="113">
        <f>+LN(Prices!F1492/Prices!F1491)</f>
        <v>8.572975042717843E-4</v>
      </c>
      <c r="G1495" s="113">
        <f>+LN(Prices!G1492/Prices!G1491)</f>
        <v>1.3393057336438256E-2</v>
      </c>
      <c r="H1495" s="113">
        <f>+LN(Prices!H1492/Prices!H1491)</f>
        <v>3.1162618754708941E-2</v>
      </c>
      <c r="I1495" s="113">
        <f>+LN(Prices!I1492/Prices!I1491)</f>
        <v>2.2252591188368022E-4</v>
      </c>
      <c r="J1495" s="113">
        <f>+LN(Prices!J1492/Prices!J1491)</f>
        <v>2.3089048772364815E-2</v>
      </c>
      <c r="K1495" s="114">
        <f>+LN(Prices!K1492/Prices!K1491)</f>
        <v>4.6950174121886765E-3</v>
      </c>
      <c r="L1495" s="118">
        <f>+LN(Prices!L1492/Prices!L1491)</f>
        <v>1.1152343855495074E-3</v>
      </c>
      <c r="M1495" s="118">
        <f t="array" ref="M1495">+MMULT(B1495:K1495,w)</f>
        <v>7.4051469436521499E-3</v>
      </c>
      <c r="P1495">
        <v>20091130</v>
      </c>
      <c r="Q1495" s="113">
        <v>2.8000000000000004E-3</v>
      </c>
      <c r="R1495" s="113">
        <v>-2.8999999999999998E-3</v>
      </c>
      <c r="S1495" s="113">
        <v>5.0000000000000001E-3</v>
      </c>
    </row>
    <row r="1496" spans="1:19" x14ac:dyDescent="0.35">
      <c r="A1496" s="110">
        <v>40148</v>
      </c>
      <c r="B1496" s="112">
        <f>+LN(Prices!B1493/Prices!B1492)</f>
        <v>2.019738887192829E-2</v>
      </c>
      <c r="C1496" s="113">
        <f>+LN(Prices!C1493/Prices!C1492)</f>
        <v>-1.4813766979477415E-2</v>
      </c>
      <c r="D1496" s="113">
        <f>+LN(Prices!D1493/Prices!D1492)</f>
        <v>1.06313293687275E-2</v>
      </c>
      <c r="E1496" s="113">
        <f>+LN(Prices!E1493/Prices!E1492)</f>
        <v>1.6172453725417101E-2</v>
      </c>
      <c r="F1496" s="113">
        <f>+LN(Prices!F1493/Prices!F1492)</f>
        <v>2.1976056388788346E-2</v>
      </c>
      <c r="G1496" s="113">
        <f>+LN(Prices!G1493/Prices!G1492)</f>
        <v>-6.845825127095269E-3</v>
      </c>
      <c r="H1496" s="113">
        <f>+LN(Prices!H1493/Prices!H1492)</f>
        <v>1.8877423660137196E-2</v>
      </c>
      <c r="I1496" s="113">
        <f>+LN(Prices!I1493/Prices!I1492)</f>
        <v>1.3341165995351617E-3</v>
      </c>
      <c r="J1496" s="113">
        <f>+LN(Prices!J1493/Prices!J1492)</f>
        <v>2.6743324975510893E-2</v>
      </c>
      <c r="K1496" s="114">
        <f>+LN(Prices!K1493/Prices!K1492)</f>
        <v>2.3677058123802192E-2</v>
      </c>
      <c r="L1496" s="118">
        <f>+LN(Prices!L1493/Prices!L1492)</f>
        <v>1.1408957159040478E-2</v>
      </c>
      <c r="M1496" s="118">
        <f t="array" ref="M1496">+MMULT(B1496:K1496,w)</f>
        <v>1.17949559607274E-2</v>
      </c>
      <c r="P1496">
        <v>20091201</v>
      </c>
      <c r="Q1496" s="113">
        <v>1.2800000000000001E-2</v>
      </c>
      <c r="R1496" s="113">
        <v>5.3E-3</v>
      </c>
      <c r="S1496" s="113">
        <v>-2.9999999999999997E-4</v>
      </c>
    </row>
    <row r="1497" spans="1:19" x14ac:dyDescent="0.35">
      <c r="A1497" s="110">
        <v>40149</v>
      </c>
      <c r="B1497" s="112">
        <f>+LN(Prices!B1494/Prices!B1493)</f>
        <v>-7.6966037331599865E-3</v>
      </c>
      <c r="C1497" s="113">
        <f>+LN(Prices!C1494/Prices!C1493)</f>
        <v>-3.7661161844002385E-3</v>
      </c>
      <c r="D1497" s="113">
        <f>+LN(Prices!D1494/Prices!D1493)</f>
        <v>1.1826681869327723E-2</v>
      </c>
      <c r="E1497" s="113">
        <f>+LN(Prices!E1494/Prices!E1493)</f>
        <v>9.7549072015927045E-3</v>
      </c>
      <c r="F1497" s="113">
        <f>+LN(Prices!F1494/Prices!F1493)</f>
        <v>-2.0910724361818877E-3</v>
      </c>
      <c r="G1497" s="113">
        <f>+LN(Prices!G1494/Prices!G1493)</f>
        <v>1.3136758056690996E-2</v>
      </c>
      <c r="H1497" s="113">
        <f>+LN(Prices!H1494/Prices!H1493)</f>
        <v>2.6715747379047056E-2</v>
      </c>
      <c r="I1497" s="113">
        <f>+LN(Prices!I1494/Prices!I1493)</f>
        <v>0</v>
      </c>
      <c r="J1497" s="113">
        <f>+LN(Prices!J1494/Prices!J1493)</f>
        <v>1.3793322132335769E-2</v>
      </c>
      <c r="K1497" s="114">
        <f>+LN(Prices!K1494/Prices!K1493)</f>
        <v>3.0489468890797207E-3</v>
      </c>
      <c r="L1497" s="118">
        <f>+LN(Prices!L1494/Prices!L1493)</f>
        <v>1.7381443123181449E-3</v>
      </c>
      <c r="M1497" s="118">
        <f t="array" ref="M1497">+MMULT(B1497:K1497,w)</f>
        <v>6.4722571174331868E-3</v>
      </c>
      <c r="P1497">
        <v>20091202</v>
      </c>
      <c r="Q1497" s="113">
        <v>1.8E-3</v>
      </c>
      <c r="R1497" s="113">
        <v>9.7999999999999997E-3</v>
      </c>
      <c r="S1497" s="113">
        <v>-2.2000000000000001E-3</v>
      </c>
    </row>
    <row r="1498" spans="1:19" x14ac:dyDescent="0.35">
      <c r="A1498" s="110">
        <v>40150</v>
      </c>
      <c r="B1498" s="112">
        <f>+LN(Prices!B1495/Prices!B1494)</f>
        <v>1.6808644054815145E-3</v>
      </c>
      <c r="C1498" s="113">
        <f>+LN(Prices!C1495/Prices!C1494)</f>
        <v>1.2744298652035506E-3</v>
      </c>
      <c r="D1498" s="113">
        <f>+LN(Prices!D1495/Prices!D1494)</f>
        <v>-1.3149433384944209E-2</v>
      </c>
      <c r="E1498" s="113">
        <f>+LN(Prices!E1495/Prices!E1494)</f>
        <v>-8.8246782524876066E-4</v>
      </c>
      <c r="F1498" s="113">
        <f>+LN(Prices!F1495/Prices!F1494)</f>
        <v>-1.676931562990153E-3</v>
      </c>
      <c r="G1498" s="113">
        <f>+LN(Prices!G1495/Prices!G1494)</f>
        <v>-1.7266862017370238E-2</v>
      </c>
      <c r="H1498" s="113">
        <f>+LN(Prices!H1495/Prices!H1494)</f>
        <v>-7.621235110332151E-3</v>
      </c>
      <c r="I1498" s="113">
        <f>+LN(Prices!I1495/Prices!I1494)</f>
        <v>-9.5885410925373588E-3</v>
      </c>
      <c r="J1498" s="113">
        <f>+LN(Prices!J1495/Prices!J1494)</f>
        <v>9.5310179804324741E-2</v>
      </c>
      <c r="K1498" s="114">
        <f>+LN(Prices!K1495/Prices!K1494)</f>
        <v>7.5760190621184898E-3</v>
      </c>
      <c r="L1498" s="118">
        <f>+LN(Prices!L1495/Prices!L1494)</f>
        <v>-4.4267546329066635E-3</v>
      </c>
      <c r="M1498" s="118">
        <f t="array" ref="M1498">+MMULT(B1498:K1498,w)</f>
        <v>5.5656022143705415E-3</v>
      </c>
      <c r="P1498">
        <v>20091203</v>
      </c>
      <c r="Q1498" s="113">
        <v>-8.6E-3</v>
      </c>
      <c r="R1498" s="113">
        <v>-3.5999999999999999E-3</v>
      </c>
      <c r="S1498" s="113">
        <v>-1.1999999999999999E-3</v>
      </c>
    </row>
    <row r="1499" spans="1:19" x14ac:dyDescent="0.35">
      <c r="A1499" s="110">
        <v>40151</v>
      </c>
      <c r="B1499" s="112">
        <f>+LN(Prices!B1496/Prices!B1495)</f>
        <v>5.0143656617477484E-3</v>
      </c>
      <c r="C1499" s="113">
        <f>+LN(Prices!C1496/Prices!C1495)</f>
        <v>-1.6212009111261094E-2</v>
      </c>
      <c r="D1499" s="113">
        <f>+LN(Prices!D1496/Prices!D1495)</f>
        <v>5.2805403230333503E-3</v>
      </c>
      <c r="E1499" s="113">
        <f>+LN(Prices!E1496/Prices!E1495)</f>
        <v>8.3590435680107877E-3</v>
      </c>
      <c r="F1499" s="113">
        <f>+LN(Prices!F1496/Prices!F1495)</f>
        <v>1.3754709210526066E-2</v>
      </c>
      <c r="G1499" s="113">
        <f>+LN(Prices!G1496/Prices!G1495)</f>
        <v>-3.0820159584239028E-2</v>
      </c>
      <c r="H1499" s="113">
        <f>+LN(Prices!H1496/Prices!H1495)</f>
        <v>-2.5759271798239992E-2</v>
      </c>
      <c r="I1499" s="113">
        <f>+LN(Prices!I1496/Prices!I1495)</f>
        <v>1.1803301269440489E-2</v>
      </c>
      <c r="J1499" s="113">
        <f>+LN(Prices!J1496/Prices!J1495)</f>
        <v>-2.1397921517554989E-2</v>
      </c>
      <c r="K1499" s="114">
        <f>+LN(Prices!K1496/Prices!K1495)</f>
        <v>2.9259673165118426E-2</v>
      </c>
      <c r="L1499" s="118">
        <f>+LN(Prices!L1496/Prices!L1495)</f>
        <v>5.0352291948358692E-3</v>
      </c>
      <c r="M1499" s="118">
        <f t="array" ref="M1499">+MMULT(B1499:K1499,w)</f>
        <v>-2.0717728813418237E-3</v>
      </c>
      <c r="P1499">
        <v>20091204</v>
      </c>
      <c r="Q1499" s="113">
        <v>6.9999999999999993E-3</v>
      </c>
      <c r="R1499" s="113">
        <v>1.5700000000000002E-2</v>
      </c>
      <c r="S1499" s="113">
        <v>7.4000000000000003E-3</v>
      </c>
    </row>
    <row r="1500" spans="1:19" x14ac:dyDescent="0.35">
      <c r="A1500" s="110">
        <v>40154</v>
      </c>
      <c r="B1500" s="112">
        <f>+LN(Prices!B1497/Prices!B1496)</f>
        <v>-6.3565482213343155E-3</v>
      </c>
      <c r="C1500" s="113">
        <f>+LN(Prices!C1497/Prices!C1496)</f>
        <v>-2.2866368617114656E-2</v>
      </c>
      <c r="D1500" s="113">
        <f>+LN(Prices!D1497/Prices!D1496)</f>
        <v>1.6971686736072907E-2</v>
      </c>
      <c r="E1500" s="113">
        <f>+LN(Prices!E1497/Prices!E1496)</f>
        <v>-1.5451617315575374E-2</v>
      </c>
      <c r="F1500" s="113">
        <f>+LN(Prices!F1497/Prices!F1496)</f>
        <v>2.0659947452922813E-3</v>
      </c>
      <c r="G1500" s="113">
        <f>+LN(Prices!G1497/Prices!G1496)</f>
        <v>-5.7071672655564058E-3</v>
      </c>
      <c r="H1500" s="113">
        <f>+LN(Prices!H1497/Prices!H1496)</f>
        <v>-2.4799828688153596E-2</v>
      </c>
      <c r="I1500" s="113">
        <f>+LN(Prices!I1497/Prices!I1496)</f>
        <v>-5.9945406974014044E-3</v>
      </c>
      <c r="J1500" s="113">
        <f>+LN(Prices!J1497/Prices!J1496)</f>
        <v>8.062973440010901E-2</v>
      </c>
      <c r="K1500" s="114">
        <f>+LN(Prices!K1497/Prices!K1496)</f>
        <v>-4.4052426657746509E-3</v>
      </c>
      <c r="L1500" s="118">
        <f>+LN(Prices!L1497/Prices!L1496)</f>
        <v>-4.6202635076646632E-3</v>
      </c>
      <c r="M1500" s="118">
        <f t="array" ref="M1500">+MMULT(B1500:K1500,w)</f>
        <v>1.4086102410563802E-3</v>
      </c>
      <c r="P1500">
        <v>20091207</v>
      </c>
      <c r="Q1500" s="113">
        <v>-1.5E-3</v>
      </c>
      <c r="R1500" s="113">
        <v>3.8E-3</v>
      </c>
      <c r="S1500" s="113">
        <v>-2.0000000000000001E-4</v>
      </c>
    </row>
    <row r="1501" spans="1:19" x14ac:dyDescent="0.35">
      <c r="A1501" s="110">
        <v>40155</v>
      </c>
      <c r="B1501" s="112">
        <f>+LN(Prices!B1498/Prices!B1497)</f>
        <v>-7.4124624548882016E-3</v>
      </c>
      <c r="C1501" s="113">
        <f>+LN(Prices!C1498/Prices!C1497)</f>
        <v>4.8572079174193103E-3</v>
      </c>
      <c r="D1501" s="113">
        <f>+LN(Prices!D1498/Prices!D1497)</f>
        <v>0</v>
      </c>
      <c r="E1501" s="113">
        <f>+LN(Prices!E1498/Prices!E1497)</f>
        <v>-2.5683844525413304E-2</v>
      </c>
      <c r="F1501" s="113">
        <f>+LN(Prices!F1498/Prices!F1497)</f>
        <v>-1.6662526482192932E-2</v>
      </c>
      <c r="G1501" s="113">
        <f>+LN(Prices!G1498/Prices!G1497)</f>
        <v>1.788428870009912E-4</v>
      </c>
      <c r="H1501" s="113">
        <f>+LN(Prices!H1498/Prices!H1497)</f>
        <v>-7.4537868686571816E-4</v>
      </c>
      <c r="I1501" s="113">
        <f>+LN(Prices!I1498/Prices!I1497)</f>
        <v>-6.7065449591739799E-3</v>
      </c>
      <c r="J1501" s="113">
        <f>+LN(Prices!J1498/Prices!J1497)</f>
        <v>1.7452449951226207E-2</v>
      </c>
      <c r="K1501" s="114">
        <f>+LN(Prices!K1498/Prices!K1497)</f>
        <v>-1.8835848695237575E-2</v>
      </c>
      <c r="L1501" s="118">
        <f>+LN(Prices!L1498/Prices!L1497)</f>
        <v>-6.1410953378749555E-3</v>
      </c>
      <c r="M1501" s="118">
        <f t="array" ref="M1501">+MMULT(B1501:K1501,w)</f>
        <v>-5.3558105048125207E-3</v>
      </c>
      <c r="P1501">
        <v>20091208</v>
      </c>
      <c r="Q1501" s="113">
        <v>-9.7000000000000003E-3</v>
      </c>
      <c r="R1501" s="113">
        <v>5.0000000000000001E-4</v>
      </c>
      <c r="S1501" s="113">
        <v>-1.5E-3</v>
      </c>
    </row>
    <row r="1502" spans="1:19" x14ac:dyDescent="0.35">
      <c r="A1502" s="110">
        <v>40156</v>
      </c>
      <c r="B1502" s="112">
        <f>+LN(Prices!B1499/Prices!B1498)</f>
        <v>4.7226808541461955E-3</v>
      </c>
      <c r="C1502" s="113">
        <f>+LN(Prices!C1499/Prices!C1498)</f>
        <v>4.0918898440094532E-2</v>
      </c>
      <c r="D1502" s="113">
        <f>+LN(Prices!D1499/Prices!D1498)</f>
        <v>-1.7630231376270615E-2</v>
      </c>
      <c r="E1502" s="113">
        <f>+LN(Prices!E1499/Prices!E1498)</f>
        <v>1.8228848613715024E-3</v>
      </c>
      <c r="F1502" s="113">
        <f>+LN(Prices!F1499/Prices!F1498)</f>
        <v>2.10093286026382E-3</v>
      </c>
      <c r="G1502" s="113">
        <f>+LN(Prices!G1499/Prices!G1498)</f>
        <v>7.1505187172558676E-4</v>
      </c>
      <c r="H1502" s="113">
        <f>+LN(Prices!H1499/Prices!H1498)</f>
        <v>-2.1099418851935229E-2</v>
      </c>
      <c r="I1502" s="113">
        <f>+LN(Prices!I1499/Prices!I1498)</f>
        <v>4.0288357003160826E-3</v>
      </c>
      <c r="J1502" s="113">
        <f>+LN(Prices!J1499/Prices!J1498)</f>
        <v>4.6030000719609401E-3</v>
      </c>
      <c r="K1502" s="114">
        <f>+LN(Prices!K1499/Prices!K1498)</f>
        <v>1.0005651084298991E-3</v>
      </c>
      <c r="L1502" s="118">
        <f>+LN(Prices!L1499/Prices!L1498)</f>
        <v>9.5272768095399692E-3</v>
      </c>
      <c r="M1502" s="118">
        <f t="array" ref="M1502">+MMULT(B1502:K1502,w)</f>
        <v>2.118319954010271E-3</v>
      </c>
      <c r="P1502">
        <v>20091209</v>
      </c>
      <c r="Q1502" s="113">
        <v>3.2000000000000002E-3</v>
      </c>
      <c r="R1502" s="113">
        <v>-2E-3</v>
      </c>
      <c r="S1502" s="113">
        <v>8.9999999999999998E-4</v>
      </c>
    </row>
    <row r="1503" spans="1:19" x14ac:dyDescent="0.35">
      <c r="A1503" s="110">
        <v>40157</v>
      </c>
      <c r="B1503" s="112">
        <f>+LN(Prices!B1500/Prices!B1499)</f>
        <v>5.3723476802616564E-3</v>
      </c>
      <c r="C1503" s="113">
        <f>+LN(Prices!C1500/Prices!C1499)</f>
        <v>-6.9524847015778098E-3</v>
      </c>
      <c r="D1503" s="113">
        <f>+LN(Prices!D1500/Prices!D1499)</f>
        <v>2.0215882461293425E-2</v>
      </c>
      <c r="E1503" s="113">
        <f>+LN(Prices!E1500/Prices!E1499)</f>
        <v>2.8741634534748955E-2</v>
      </c>
      <c r="F1503" s="113">
        <f>+LN(Prices!F1500/Prices!F1499)</f>
        <v>3.3468460883982923E-3</v>
      </c>
      <c r="G1503" s="113">
        <f>+LN(Prices!G1500/Prices!G1499)</f>
        <v>1.3842279583424818E-2</v>
      </c>
      <c r="H1503" s="113">
        <f>+LN(Prices!H1500/Prices!H1499)</f>
        <v>3.0524699209547826E-2</v>
      </c>
      <c r="I1503" s="113">
        <f>+LN(Prices!I1500/Prices!I1499)</f>
        <v>1.7492117634291041E-2</v>
      </c>
      <c r="J1503" s="113">
        <f>+LN(Prices!J1500/Prices!J1499)</f>
        <v>-1.5037877364540559E-2</v>
      </c>
      <c r="K1503" s="114">
        <f>+LN(Prices!K1500/Prices!K1499)</f>
        <v>6.9760635580582812E-3</v>
      </c>
      <c r="L1503" s="118">
        <f>+LN(Prices!L1500/Prices!L1499)</f>
        <v>5.3885955965979502E-3</v>
      </c>
      <c r="M1503" s="118">
        <f t="array" ref="M1503">+MMULT(B1503:K1503,w)</f>
        <v>1.0452150868390591E-2</v>
      </c>
      <c r="P1503">
        <v>20091210</v>
      </c>
      <c r="Q1503" s="113">
        <v>5.0000000000000001E-3</v>
      </c>
      <c r="R1503" s="113">
        <v>-9.7000000000000003E-3</v>
      </c>
      <c r="S1503" s="113">
        <v>1E-4</v>
      </c>
    </row>
    <row r="1504" spans="1:19" x14ac:dyDescent="0.35">
      <c r="A1504" s="110">
        <v>40158</v>
      </c>
      <c r="B1504" s="112">
        <f>+LN(Prices!B1501/Prices!B1500)</f>
        <v>-6.718657432304711E-4</v>
      </c>
      <c r="C1504" s="113">
        <f>+LN(Prices!C1501/Prices!C1500)</f>
        <v>-8.9991856612727777E-3</v>
      </c>
      <c r="D1504" s="113">
        <f>+LN(Prices!D1501/Prices!D1500)</f>
        <v>1.6010588560479835E-2</v>
      </c>
      <c r="E1504" s="113">
        <f>+LN(Prices!E1501/Prices!E1500)</f>
        <v>8.3774760734939713E-3</v>
      </c>
      <c r="F1504" s="113">
        <f>+LN(Prices!F1501/Prices!F1500)</f>
        <v>-7.2119230710521384E-3</v>
      </c>
      <c r="G1504" s="113">
        <f>+LN(Prices!G1501/Prices!G1500)</f>
        <v>-1.8499282447466986E-2</v>
      </c>
      <c r="H1504" s="113">
        <f>+LN(Prices!H1501/Prices!H1500)</f>
        <v>-9.1270622088283748E-3</v>
      </c>
      <c r="I1504" s="113">
        <f>+LN(Prices!I1501/Prices!I1500)</f>
        <v>-1.4593811137822191E-2</v>
      </c>
      <c r="J1504" s="113">
        <f>+LN(Prices!J1501/Prices!J1500)</f>
        <v>6.9686693160934355E-3</v>
      </c>
      <c r="K1504" s="114">
        <f>+LN(Prices!K1501/Prices!K1500)</f>
        <v>-1.2485686867737818E-2</v>
      </c>
      <c r="L1504" s="118">
        <f>+LN(Prices!L1501/Prices!L1500)</f>
        <v>-4.0708075027420989E-3</v>
      </c>
      <c r="M1504" s="118">
        <f t="array" ref="M1504">+MMULT(B1504:K1504,w)</f>
        <v>-4.0232083187343518E-3</v>
      </c>
      <c r="P1504">
        <v>20091211</v>
      </c>
      <c r="Q1504" s="113">
        <v>4.3E-3</v>
      </c>
      <c r="R1504" s="113">
        <v>2.7000000000000001E-3</v>
      </c>
      <c r="S1504" s="113">
        <v>5.6000000000000008E-3</v>
      </c>
    </row>
    <row r="1505" spans="1:19" x14ac:dyDescent="0.35">
      <c r="A1505" s="110">
        <v>40161</v>
      </c>
      <c r="B1505" s="112">
        <f>+LN(Prices!B1502/Prices!B1501)</f>
        <v>8.6728910691522641E-3</v>
      </c>
      <c r="C1505" s="113">
        <f>+LN(Prices!C1502/Prices!C1501)</f>
        <v>1.1794202849698683E-2</v>
      </c>
      <c r="D1505" s="113">
        <f>+LN(Prices!D1502/Prices!D1501)</f>
        <v>4.4374082321235048E-3</v>
      </c>
      <c r="E1505" s="113">
        <f>+LN(Prices!E1502/Prices!E1501)</f>
        <v>2.2996931046133921E-2</v>
      </c>
      <c r="F1505" s="113">
        <f>+LN(Prices!F1502/Prices!F1501)</f>
        <v>3.024314182133012E-3</v>
      </c>
      <c r="G1505" s="113">
        <f>+LN(Prices!G1502/Prices!G1501)</f>
        <v>1.266630081864626E-2</v>
      </c>
      <c r="H1505" s="113">
        <f>+LN(Prices!H1502/Prices!H1501)</f>
        <v>-2.0864689407306389E-2</v>
      </c>
      <c r="I1505" s="113">
        <f>+LN(Prices!I1502/Prices!I1501)</f>
        <v>-5.134815069709902E-3</v>
      </c>
      <c r="J1505" s="113">
        <f>+LN(Prices!J1502/Prices!J1501)</f>
        <v>4.6189458562944583E-3</v>
      </c>
      <c r="K1505" s="114">
        <f>+LN(Prices!K1502/Prices!K1501)</f>
        <v>4.0083999724871994E-3</v>
      </c>
      <c r="L1505" s="118">
        <f>+LN(Prices!L1502/Prices!L1501)</f>
        <v>9.4581602843056105E-3</v>
      </c>
      <c r="M1505" s="118">
        <f t="array" ref="M1505">+MMULT(B1505:K1505,w)</f>
        <v>4.6219889549653026E-3</v>
      </c>
      <c r="P1505">
        <v>20091214</v>
      </c>
      <c r="Q1505" s="113">
        <v>8.0000000000000002E-3</v>
      </c>
      <c r="R1505" s="113">
        <v>6.7000000000000002E-3</v>
      </c>
      <c r="S1505" s="113">
        <v>3.0999999999999999E-3</v>
      </c>
    </row>
    <row r="1506" spans="1:19" x14ac:dyDescent="0.35">
      <c r="A1506" s="110">
        <v>40162</v>
      </c>
      <c r="B1506" s="112">
        <f>+LN(Prices!B1503/Prices!B1502)</f>
        <v>-2.9933595454415484E-3</v>
      </c>
      <c r="C1506" s="113">
        <f>+LN(Prices!C1503/Prices!C1502)</f>
        <v>-1.436843096218543E-2</v>
      </c>
      <c r="D1506" s="113">
        <f>+LN(Prices!D1503/Prices!D1502)</f>
        <v>-4.437408232123451E-3</v>
      </c>
      <c r="E1506" s="113">
        <f>+LN(Prices!E1503/Prices!E1502)</f>
        <v>-6.3683008257942562E-3</v>
      </c>
      <c r="F1506" s="113">
        <f>+LN(Prices!F1503/Prices!F1502)</f>
        <v>-1.5213874055950472E-2</v>
      </c>
      <c r="G1506" s="113">
        <f>+LN(Prices!G1503/Prices!G1502)</f>
        <v>9.0003254697669441E-3</v>
      </c>
      <c r="H1506" s="113">
        <f>+LN(Prices!H1503/Prices!H1502)</f>
        <v>-8.7917694847150073E-3</v>
      </c>
      <c r="I1506" s="113">
        <f>+LN(Prices!I1503/Prices!I1502)</f>
        <v>4.6911469698051071E-3</v>
      </c>
      <c r="J1506" s="113">
        <f>+LN(Prices!J1503/Prices!J1502)</f>
        <v>1.600034134644112E-2</v>
      </c>
      <c r="K1506" s="114">
        <f>+LN(Prices!K1503/Prices!K1502)</f>
        <v>-9.0490321241247489E-3</v>
      </c>
      <c r="L1506" s="118">
        <f>+LN(Prices!L1503/Prices!L1502)</f>
        <v>-6.0322307496422619E-3</v>
      </c>
      <c r="M1506" s="118">
        <f t="array" ref="M1506">+MMULT(B1506:K1506,w)</f>
        <v>-3.1530361444321747E-3</v>
      </c>
      <c r="P1506">
        <v>20091215</v>
      </c>
      <c r="Q1506" s="113">
        <v>-4.7999999999999996E-3</v>
      </c>
      <c r="R1506" s="113">
        <v>2.2000000000000001E-3</v>
      </c>
      <c r="S1506" s="113">
        <v>-4.5000000000000005E-3</v>
      </c>
    </row>
    <row r="1507" spans="1:19" x14ac:dyDescent="0.35">
      <c r="A1507" s="110">
        <v>40163</v>
      </c>
      <c r="B1507" s="112">
        <f>+LN(Prices!B1504/Prices!B1503)</f>
        <v>2.662042973193824E-3</v>
      </c>
      <c r="C1507" s="113">
        <f>+LN(Prices!C1504/Prices!C1503)</f>
        <v>4.4213134354442437E-3</v>
      </c>
      <c r="D1507" s="113">
        <f>+LN(Prices!D1504/Prices!D1503)</f>
        <v>3.1715852782935399E-3</v>
      </c>
      <c r="E1507" s="113">
        <f>+LN(Prices!E1504/Prices!E1503)</f>
        <v>-1.8134093211435521E-3</v>
      </c>
      <c r="F1507" s="113">
        <f>+LN(Prices!F1504/Prices!F1503)</f>
        <v>-1.2795010758126014E-3</v>
      </c>
      <c r="G1507" s="113">
        <f>+LN(Prices!G1504/Prices!G1503)</f>
        <v>-3.2860099361197541E-2</v>
      </c>
      <c r="H1507" s="113">
        <f>+LN(Prices!H1504/Prices!H1503)</f>
        <v>-1.4463301737955604E-2</v>
      </c>
      <c r="I1507" s="113">
        <f>+LN(Prices!I1504/Prices!I1503)</f>
        <v>-4.2429578654767054E-3</v>
      </c>
      <c r="J1507" s="113">
        <f>+LN(Prices!J1504/Prices!J1503)</f>
        <v>3.6732009268729944E-2</v>
      </c>
      <c r="K1507" s="114">
        <f>+LN(Prices!K1504/Prices!K1503)</f>
        <v>-2.1440423267695359E-2</v>
      </c>
      <c r="L1507" s="118">
        <f>+LN(Prices!L1504/Prices!L1503)</f>
        <v>1.4503910540008302E-3</v>
      </c>
      <c r="M1507" s="118">
        <f t="array" ref="M1507">+MMULT(B1507:K1507,w)</f>
        <v>-2.9112741673619808E-3</v>
      </c>
      <c r="P1507">
        <v>20091216</v>
      </c>
      <c r="Q1507" s="113">
        <v>1.9E-3</v>
      </c>
      <c r="R1507" s="113">
        <v>4.7999999999999996E-3</v>
      </c>
      <c r="S1507" s="113">
        <v>6.9999999999999993E-3</v>
      </c>
    </row>
    <row r="1508" spans="1:19" x14ac:dyDescent="0.35">
      <c r="A1508" s="110">
        <v>40164</v>
      </c>
      <c r="B1508" s="112">
        <f>+LN(Prices!B1505/Prices!B1504)</f>
        <v>-1.6753316577308351E-2</v>
      </c>
      <c r="C1508" s="113">
        <f>+LN(Prices!C1505/Prices!C1504)</f>
        <v>-1.6387229066072175E-2</v>
      </c>
      <c r="D1508" s="113">
        <f>+LN(Prices!D1505/Prices!D1504)</f>
        <v>1.8981340719571313E-3</v>
      </c>
      <c r="E1508" s="113">
        <f>+LN(Prices!E1505/Prices!E1504)</f>
        <v>-1.0437662724492086E-2</v>
      </c>
      <c r="F1508" s="113">
        <f>+LN(Prices!F1505/Prices!F1504)</f>
        <v>-1.1580328399972736E-2</v>
      </c>
      <c r="G1508" s="113">
        <f>+LN(Prices!G1505/Prices!G1504)</f>
        <v>-2.481516911972402E-2</v>
      </c>
      <c r="H1508" s="113">
        <f>+LN(Prices!H1505/Prices!H1504)</f>
        <v>-1.136064241958331E-2</v>
      </c>
      <c r="I1508" s="113">
        <f>+LN(Prices!I1505/Prices!I1504)</f>
        <v>-8.5403087518173861E-3</v>
      </c>
      <c r="J1508" s="113">
        <f>+LN(Prices!J1505/Prices!J1504)</f>
        <v>-3.2840752011899961E-3</v>
      </c>
      <c r="K1508" s="114">
        <f>+LN(Prices!K1505/Prices!K1504)</f>
        <v>-1.6122024059798359E-2</v>
      </c>
      <c r="L1508" s="118">
        <f>+LN(Prices!L1505/Prices!L1504)</f>
        <v>-1.2601135142993011E-2</v>
      </c>
      <c r="M1508" s="118">
        <f t="array" ref="M1508">+MMULT(B1508:K1508,w)</f>
        <v>-1.1738262224800129E-2</v>
      </c>
      <c r="P1508">
        <v>20091217</v>
      </c>
      <c r="Q1508" s="113">
        <v>-1.18E-2</v>
      </c>
      <c r="R1508" s="113">
        <v>2E-3</v>
      </c>
      <c r="S1508" s="113">
        <v>-2.7000000000000001E-3</v>
      </c>
    </row>
    <row r="1509" spans="1:19" x14ac:dyDescent="0.35">
      <c r="A1509" s="110">
        <v>40165</v>
      </c>
      <c r="B1509" s="112">
        <f>+LN(Prices!B1506/Prices!B1505)</f>
        <v>2.5354471923820714E-2</v>
      </c>
      <c r="C1509" s="113">
        <f>+LN(Prices!C1506/Prices!C1505)</f>
        <v>1.8434297253096515E-2</v>
      </c>
      <c r="D1509" s="113">
        <f>+LN(Prices!D1506/Prices!D1505)</f>
        <v>2.002570050229505E-2</v>
      </c>
      <c r="E1509" s="113">
        <f>+LN(Prices!E1506/Prices!E1505)</f>
        <v>6.1860401501601117E-2</v>
      </c>
      <c r="F1509" s="113">
        <f>+LN(Prices!F1506/Prices!F1505)</f>
        <v>6.4505864972200276E-3</v>
      </c>
      <c r="G1509" s="113">
        <f>+LN(Prices!G1506/Prices!G1505)</f>
        <v>-8.598183811822183E-3</v>
      </c>
      <c r="H1509" s="113">
        <f>+LN(Prices!H1506/Prices!H1505)</f>
        <v>1.2295076376378477E-2</v>
      </c>
      <c r="I1509" s="113">
        <f>+LN(Prices!I1506/Prices!I1505)</f>
        <v>5.8505978895252034E-3</v>
      </c>
      <c r="J1509" s="113">
        <f>+LN(Prices!J1506/Prices!J1505)</f>
        <v>-7.705046374405152E-3</v>
      </c>
      <c r="K1509" s="114">
        <f>+LN(Prices!K1506/Prices!K1505)</f>
        <v>2.8940623350914907E-2</v>
      </c>
      <c r="L1509" s="118">
        <f>+LN(Prices!L1506/Prices!L1505)</f>
        <v>1.6226235421823471E-2</v>
      </c>
      <c r="M1509" s="118">
        <f t="array" ref="M1509">+MMULT(B1509:K1509,w)</f>
        <v>1.6290852510862468E-2</v>
      </c>
      <c r="P1509">
        <v>20091218</v>
      </c>
      <c r="Q1509" s="113">
        <v>6.8000000000000005E-3</v>
      </c>
      <c r="R1509" s="113">
        <v>2.8999999999999998E-3</v>
      </c>
      <c r="S1509" s="113">
        <v>5.0000000000000001E-4</v>
      </c>
    </row>
    <row r="1510" spans="1:19" x14ac:dyDescent="0.35">
      <c r="A1510" s="110">
        <v>40168</v>
      </c>
      <c r="B1510" s="112">
        <f>+LN(Prices!B1507/Prices!B1506)</f>
        <v>5.2539101539437185E-3</v>
      </c>
      <c r="C1510" s="113">
        <f>+LN(Prices!C1507/Prices!C1506)</f>
        <v>1.4228182508443333E-2</v>
      </c>
      <c r="D1510" s="113">
        <f>+LN(Prices!D1507/Prices!D1506)</f>
        <v>-1.6240207022813053E-2</v>
      </c>
      <c r="E1510" s="113">
        <f>+LN(Prices!E1507/Prices!E1506)</f>
        <v>3.6907061952029105E-3</v>
      </c>
      <c r="F1510" s="113">
        <f>+LN(Prices!F1507/Prices!F1506)</f>
        <v>1.3199556168211297E-2</v>
      </c>
      <c r="G1510" s="113">
        <f>+LN(Prices!G1507/Prices!G1506)</f>
        <v>1.2869710410647425E-2</v>
      </c>
      <c r="H1510" s="113">
        <f>+LN(Prices!H1507/Prices!H1506)</f>
        <v>3.2995682803784593E-2</v>
      </c>
      <c r="I1510" s="113">
        <f>+LN(Prices!I1507/Prices!I1506)</f>
        <v>1.8673005211378813E-2</v>
      </c>
      <c r="J1510" s="113">
        <f>+LN(Prices!J1507/Prices!J1506)</f>
        <v>5.1679959954275823E-2</v>
      </c>
      <c r="K1510" s="114">
        <f>+LN(Prices!K1507/Prices!K1506)</f>
        <v>2.316435851644191E-2</v>
      </c>
      <c r="L1510" s="118">
        <f>+LN(Prices!L1507/Prices!L1506)</f>
        <v>1.1787328974391524E-2</v>
      </c>
      <c r="M1510" s="118">
        <f t="array" ref="M1510">+MMULT(B1510:K1510,w)</f>
        <v>1.5951486489951677E-2</v>
      </c>
      <c r="P1510">
        <v>20091221</v>
      </c>
      <c r="Q1510" s="113">
        <v>1.03E-2</v>
      </c>
      <c r="R1510" s="113">
        <v>2.3E-3</v>
      </c>
      <c r="S1510" s="113">
        <v>2.3E-3</v>
      </c>
    </row>
    <row r="1511" spans="1:19" x14ac:dyDescent="0.35">
      <c r="A1511" s="110">
        <v>40169</v>
      </c>
      <c r="B1511" s="112">
        <f>+LN(Prices!B1508/Prices!B1507)</f>
        <v>9.7823512880314146E-3</v>
      </c>
      <c r="C1511" s="113">
        <f>+LN(Prices!C1508/Prices!C1507)</f>
        <v>1.0687705369665963E-2</v>
      </c>
      <c r="D1511" s="113">
        <f>+LN(Prices!D1508/Prices!D1507)</f>
        <v>6.2774845191390302E-3</v>
      </c>
      <c r="E1511" s="113">
        <f>+LN(Prices!E1508/Prices!E1507)</f>
        <v>1.2243623929333791E-3</v>
      </c>
      <c r="F1511" s="113">
        <f>+LN(Prices!F1508/Prices!F1507)</f>
        <v>4.642890256671796E-3</v>
      </c>
      <c r="G1511" s="113">
        <f>+LN(Prices!G1508/Prices!G1507)</f>
        <v>-6.5074135001087947E-3</v>
      </c>
      <c r="H1511" s="113">
        <f>+LN(Prices!H1508/Prices!H1507)</f>
        <v>7.2034527738799549E-3</v>
      </c>
      <c r="I1511" s="113">
        <f>+LN(Prices!I1508/Prices!I1507)</f>
        <v>9.4246143654453714E-3</v>
      </c>
      <c r="J1511" s="113">
        <f>+LN(Prices!J1508/Prices!J1507)</f>
        <v>-1.0548621020744556E-2</v>
      </c>
      <c r="K1511" s="114">
        <f>+LN(Prices!K1508/Prices!K1507)</f>
        <v>-2.493306035090129E-3</v>
      </c>
      <c r="L1511" s="118">
        <f>+LN(Prices!L1508/Prices!L1507)</f>
        <v>5.8446858308012981E-3</v>
      </c>
      <c r="M1511" s="118">
        <f t="array" ref="M1511">+MMULT(B1511:K1511,w)</f>
        <v>2.9693520409823436E-3</v>
      </c>
      <c r="P1511">
        <v>20091222</v>
      </c>
      <c r="Q1511" s="113">
        <v>4.3E-3</v>
      </c>
      <c r="R1511" s="113">
        <v>6.0999999999999995E-3</v>
      </c>
      <c r="S1511" s="113">
        <v>-1.8E-3</v>
      </c>
    </row>
    <row r="1512" spans="1:19" x14ac:dyDescent="0.35">
      <c r="A1512" s="110">
        <v>40170</v>
      </c>
      <c r="B1512" s="112">
        <f>+LN(Prices!B1509/Prices!B1508)</f>
        <v>3.2384113836926329E-3</v>
      </c>
      <c r="C1512" s="113">
        <f>+LN(Prices!C1509/Prices!C1508)</f>
        <v>8.6464091575975364E-3</v>
      </c>
      <c r="D1512" s="113">
        <f>+LN(Prices!D1509/Prices!D1508)</f>
        <v>4.2272756424574003E-2</v>
      </c>
      <c r="E1512" s="113">
        <f>+LN(Prices!E1509/Prices!E1508)</f>
        <v>1.0981944178858592E-2</v>
      </c>
      <c r="F1512" s="113">
        <f>+LN(Prices!F1509/Prices!F1508)</f>
        <v>1.2633483172714535E-3</v>
      </c>
      <c r="G1512" s="113">
        <f>+LN(Prices!G1509/Prices!G1508)</f>
        <v>5.8680602357098641E-2</v>
      </c>
      <c r="H1512" s="113">
        <f>+LN(Prices!H1509/Prices!H1508)</f>
        <v>3.8069799488618987E-2</v>
      </c>
      <c r="I1512" s="113">
        <f>+LN(Prices!I1509/Prices!I1508)</f>
        <v>2.3950403310330037E-3</v>
      </c>
      <c r="J1512" s="113">
        <f>+LN(Prices!J1509/Prices!J1508)</f>
        <v>2.5132212819836911E-2</v>
      </c>
      <c r="K1512" s="114">
        <f>+LN(Prices!K1509/Prices!K1508)</f>
        <v>2.9912221201581365E-3</v>
      </c>
      <c r="L1512" s="118">
        <f>+LN(Prices!L1509/Prices!L1508)</f>
        <v>6.7615048336064536E-3</v>
      </c>
      <c r="M1512" s="118">
        <f t="array" ref="M1512">+MMULT(B1512:K1512,w)</f>
        <v>1.9367174657873985E-2</v>
      </c>
      <c r="P1512">
        <v>20091223</v>
      </c>
      <c r="Q1512" s="113">
        <v>3.5999999999999999E-3</v>
      </c>
      <c r="R1512" s="113">
        <v>8.8000000000000005E-3</v>
      </c>
      <c r="S1512" s="113">
        <v>-2.8999999999999998E-3</v>
      </c>
    </row>
    <row r="1513" spans="1:19" x14ac:dyDescent="0.35">
      <c r="A1513" s="110">
        <v>40171</v>
      </c>
      <c r="B1513" s="112">
        <f>+LN(Prices!B1510/Prices!B1509)</f>
        <v>2.5846618818770356E-3</v>
      </c>
      <c r="C1513" s="113">
        <f>+LN(Prices!C1510/Prices!C1509)</f>
        <v>3.3761819464769638E-2</v>
      </c>
      <c r="D1513" s="113">
        <f>+LN(Prices!D1510/Prices!D1509)</f>
        <v>2.9949108938527188E-3</v>
      </c>
      <c r="E1513" s="113">
        <f>+LN(Prices!E1510/Prices!E1509)</f>
        <v>8.8555805666397733E-3</v>
      </c>
      <c r="F1513" s="113">
        <f>+LN(Prices!F1510/Prices!F1509)</f>
        <v>7.5376087910192392E-3</v>
      </c>
      <c r="G1513" s="113">
        <f>+LN(Prices!G1510/Prices!G1509)</f>
        <v>7.0335856601103064E-4</v>
      </c>
      <c r="H1513" s="113">
        <f>+LN(Prices!H1510/Prices!H1509)</f>
        <v>-3.3884895981122613E-3</v>
      </c>
      <c r="I1513" s="113">
        <f>+LN(Prices!I1510/Prices!I1509)</f>
        <v>3.2608249049864814E-3</v>
      </c>
      <c r="J1513" s="113">
        <f>+LN(Prices!J1510/Prices!J1509)</f>
        <v>2.4516038876693697E-2</v>
      </c>
      <c r="K1513" s="114">
        <f>+LN(Prices!K1510/Prices!K1509)</f>
        <v>1.1378382945392217E-2</v>
      </c>
      <c r="L1513" s="118">
        <f>+LN(Prices!L1510/Prices!L1509)</f>
        <v>9.5921290671999743E-3</v>
      </c>
      <c r="M1513" s="118">
        <f t="array" ref="M1513">+MMULT(B1513:K1513,w)</f>
        <v>9.2204697293129557E-3</v>
      </c>
      <c r="P1513">
        <v>20091224</v>
      </c>
      <c r="Q1513" s="113">
        <v>5.1000000000000004E-3</v>
      </c>
      <c r="R1513" s="113">
        <v>-8.0000000000000004E-4</v>
      </c>
      <c r="S1513" s="113">
        <v>1.6000000000000001E-3</v>
      </c>
    </row>
    <row r="1514" spans="1:19" x14ac:dyDescent="0.35">
      <c r="A1514" s="110">
        <v>40175</v>
      </c>
      <c r="B1514" s="112">
        <f>+LN(Prices!B1511/Prices!B1510)</f>
        <v>5.4694159747096125E-3</v>
      </c>
      <c r="C1514" s="113">
        <f>+LN(Prices!C1511/Prices!C1510)</f>
        <v>1.2219897516954004E-2</v>
      </c>
      <c r="D1514" s="113">
        <f>+LN(Prices!D1511/Prices!D1510)</f>
        <v>9.523881511255541E-3</v>
      </c>
      <c r="E1514" s="113">
        <f>+LN(Prices!E1511/Prices!E1510)</f>
        <v>8.0079664674585478E-4</v>
      </c>
      <c r="F1514" s="113">
        <f>+LN(Prices!F1511/Prices!F1510)</f>
        <v>4.9952090656214428E-3</v>
      </c>
      <c r="G1514" s="113">
        <f>+LN(Prices!G1511/Prices!G1510)</f>
        <v>7.8788816926678145E-3</v>
      </c>
      <c r="H1514" s="113">
        <f>+LN(Prices!H1511/Prices!H1510)</f>
        <v>6.047970051510948E-3</v>
      </c>
      <c r="I1514" s="113">
        <f>+LN(Prices!I1511/Prices!I1510)</f>
        <v>3.464337322894067E-3</v>
      </c>
      <c r="J1514" s="113">
        <f>+LN(Prices!J1511/Prices!J1510)</f>
        <v>-8.1054141828214542E-3</v>
      </c>
      <c r="K1514" s="114">
        <f>+LN(Prices!K1511/Prices!K1510)</f>
        <v>-1.4775716050966726E-3</v>
      </c>
      <c r="L1514" s="118">
        <f>+LN(Prices!L1511/Prices!L1510)</f>
        <v>4.4503571298670575E-3</v>
      </c>
      <c r="M1514" s="118">
        <f t="array" ref="M1514">+MMULT(B1514:K1514,w)</f>
        <v>4.0817403994441153E-3</v>
      </c>
      <c r="P1514">
        <v>20091228</v>
      </c>
      <c r="Q1514" s="113">
        <v>8.0000000000000004E-4</v>
      </c>
      <c r="R1514" s="113">
        <v>-1.5E-3</v>
      </c>
      <c r="S1514" s="113">
        <v>-2.8999999999999998E-3</v>
      </c>
    </row>
    <row r="1515" spans="1:19" x14ac:dyDescent="0.35">
      <c r="A1515" s="110">
        <v>40176</v>
      </c>
      <c r="B1515" s="112">
        <f>+LN(Prices!B1512/Prices!B1511)</f>
        <v>7.0333129860664124E-3</v>
      </c>
      <c r="C1515" s="113">
        <f>+LN(Prices!C1512/Prices!C1511)</f>
        <v>-1.1931228139953842E-2</v>
      </c>
      <c r="D1515" s="113">
        <f>+LN(Prices!D1512/Prices!D1511)</f>
        <v>2.3668650102662441E-3</v>
      </c>
      <c r="E1515" s="113">
        <f>+LN(Prices!E1512/Prices!E1511)</f>
        <v>1.5996720315408267E-3</v>
      </c>
      <c r="F1515" s="113">
        <f>+LN(Prices!F1512/Prices!F1511)</f>
        <v>8.3238765867673628E-4</v>
      </c>
      <c r="G1515" s="113">
        <f>+LN(Prices!G1512/Prices!G1511)</f>
        <v>-6.2981313854616064E-3</v>
      </c>
      <c r="H1515" s="113">
        <f>+LN(Prices!H1512/Prices!H1511)</f>
        <v>7.1756604686299622E-4</v>
      </c>
      <c r="I1515" s="113">
        <f>+LN(Prices!I1512/Prices!I1511)</f>
        <v>8.3940888867986251E-3</v>
      </c>
      <c r="J1515" s="113">
        <f>+LN(Prices!J1512/Prices!J1511)</f>
        <v>-8.171649149319336E-3</v>
      </c>
      <c r="K1515" s="114">
        <f>+LN(Prices!K1512/Prices!K1511)</f>
        <v>5.0090916021713113E-3</v>
      </c>
      <c r="L1515" s="118">
        <f>+LN(Prices!L1512/Prices!L1511)</f>
        <v>-3.2851610794293025E-3</v>
      </c>
      <c r="M1515" s="118">
        <f t="array" ref="M1515">+MMULT(B1515:K1515,w)</f>
        <v>-4.4802445235163227E-5</v>
      </c>
      <c r="P1515">
        <v>20091229</v>
      </c>
      <c r="Q1515" s="113">
        <v>-8.9999999999999998E-4</v>
      </c>
      <c r="R1515" s="113">
        <v>7.000000000000001E-4</v>
      </c>
      <c r="S1515" s="113">
        <v>-5.9999999999999995E-4</v>
      </c>
    </row>
    <row r="1516" spans="1:19" x14ac:dyDescent="0.35">
      <c r="A1516" s="110">
        <v>40177</v>
      </c>
      <c r="B1516" s="112">
        <f>+LN(Prices!B1513/Prices!B1512)</f>
        <v>-1.379422484231632E-2</v>
      </c>
      <c r="C1516" s="113">
        <f>+LN(Prices!C1513/Prices!C1512)</f>
        <v>1.2073820220770394E-2</v>
      </c>
      <c r="D1516" s="113">
        <f>+LN(Prices!D1513/Prices!D1512)</f>
        <v>3.5398267051239868E-3</v>
      </c>
      <c r="E1516" s="113">
        <f>+LN(Prices!E1513/Prices!E1512)</f>
        <v>-3.201907114278976E-3</v>
      </c>
      <c r="F1516" s="113">
        <f>+LN(Prices!F1513/Prices!F1512)</f>
        <v>3.3135759713164492E-3</v>
      </c>
      <c r="G1516" s="113">
        <f>+LN(Prices!G1513/Prices!G1512)</f>
        <v>-2.3941753804256616E-2</v>
      </c>
      <c r="H1516" s="113">
        <f>+LN(Prices!H1513/Prices!H1512)</f>
        <v>-2.1167879896892391E-2</v>
      </c>
      <c r="I1516" s="113">
        <f>+LN(Prices!I1513/Prices!I1512)</f>
        <v>4.4924855647275807E-3</v>
      </c>
      <c r="J1516" s="113">
        <f>+LN(Prices!J1513/Prices!J1512)</f>
        <v>-3.0816665374080007E-3</v>
      </c>
      <c r="K1516" s="114">
        <f>+LN(Prices!K1513/Prices!K1512)</f>
        <v>9.1720315061629022E-3</v>
      </c>
      <c r="L1516" s="118">
        <f>+LN(Prices!L1513/Prices!L1512)</f>
        <v>3.5353720298594306E-3</v>
      </c>
      <c r="M1516" s="118">
        <f t="array" ref="M1516">+MMULT(B1516:K1516,w)</f>
        <v>-3.2595692227050995E-3</v>
      </c>
      <c r="P1516">
        <v>20091230</v>
      </c>
      <c r="Q1516" s="113">
        <v>0</v>
      </c>
      <c r="R1516" s="113">
        <v>-5.0000000000000001E-4</v>
      </c>
      <c r="S1516" s="113">
        <v>-1.9E-3</v>
      </c>
    </row>
    <row r="1517" spans="1:19" x14ac:dyDescent="0.35">
      <c r="A1517" s="110">
        <v>40178</v>
      </c>
      <c r="B1517" s="112">
        <f>+LN(Prices!B1514/Prices!B1513)</f>
        <v>-1.5625750303819502E-2</v>
      </c>
      <c r="C1517" s="113">
        <f>+LN(Prices!C1514/Prices!C1513)</f>
        <v>-4.3006022294803034E-3</v>
      </c>
      <c r="D1517" s="113">
        <f>+LN(Prices!D1514/Prices!D1513)</f>
        <v>-1.1848479844141111E-2</v>
      </c>
      <c r="E1517" s="113">
        <f>+LN(Prices!E1514/Prices!E1513)</f>
        <v>-1.6177946681920387E-2</v>
      </c>
      <c r="F1517" s="113">
        <f>+LN(Prices!F1514/Prices!F1513)</f>
        <v>-9.9738503053536532E-3</v>
      </c>
      <c r="G1517" s="113">
        <f>+LN(Prices!G1514/Prices!G1513)</f>
        <v>-9.7903637808803186E-3</v>
      </c>
      <c r="H1517" s="113">
        <f>+LN(Prices!H1514/Prices!H1513)</f>
        <v>-1.453846499603529E-2</v>
      </c>
      <c r="I1517" s="113">
        <f>+LN(Prices!I1514/Prices!I1513)</f>
        <v>-1.2886574451526021E-2</v>
      </c>
      <c r="J1517" s="113">
        <f>+LN(Prices!J1514/Prices!J1513)</f>
        <v>-4.1237171838621519E-3</v>
      </c>
      <c r="K1517" s="114">
        <f>+LN(Prices!K1514/Prices!K1513)</f>
        <v>-9.2701213507691525E-3</v>
      </c>
      <c r="L1517" s="118">
        <f>+LN(Prices!L1514/Prices!L1513)</f>
        <v>-9.8102932844417717E-3</v>
      </c>
      <c r="M1517" s="118">
        <f t="array" ref="M1517">+MMULT(B1517:K1517,w)</f>
        <v>-1.0853587112778789E-2</v>
      </c>
      <c r="P1517">
        <v>20091231</v>
      </c>
      <c r="Q1517" s="113">
        <v>-9.8999999999999991E-3</v>
      </c>
      <c r="R1517" s="113">
        <v>-1.5E-3</v>
      </c>
      <c r="S1517" s="113">
        <v>1.6000000000000001E-3</v>
      </c>
    </row>
    <row r="1518" spans="1:19" x14ac:dyDescent="0.35">
      <c r="A1518" s="110">
        <v>40182</v>
      </c>
      <c r="B1518" s="112">
        <f>+LN(Prices!B1515/Prices!B1514)</f>
        <v>1.5303531089443406E-2</v>
      </c>
      <c r="C1518" s="113">
        <f>+LN(Prices!C1515/Prices!C1514)</f>
        <v>1.5436266676215208E-2</v>
      </c>
      <c r="D1518" s="113">
        <f>+LN(Prices!D1515/Prices!D1514)</f>
        <v>1.8890762469554026E-2</v>
      </c>
      <c r="E1518" s="113">
        <f>+LN(Prices!E1515/Prices!E1514)</f>
        <v>1.2961543208587311E-2</v>
      </c>
      <c r="F1518" s="113">
        <f>+LN(Prices!F1515/Prices!F1514)</f>
        <v>3.084475020950524E-2</v>
      </c>
      <c r="G1518" s="113">
        <f>+LN(Prices!G1515/Prices!G1514)</f>
        <v>-2.9660459250882849E-2</v>
      </c>
      <c r="H1518" s="113">
        <f>+LN(Prices!H1515/Prices!H1514)</f>
        <v>-4.6196341749420253E-3</v>
      </c>
      <c r="I1518" s="113">
        <f>+LN(Prices!I1515/Prices!I1514)</f>
        <v>1.459215070567693E-2</v>
      </c>
      <c r="J1518" s="113">
        <f>+LN(Prices!J1515/Prices!J1514)</f>
        <v>2.0639842208514275E-3</v>
      </c>
      <c r="K1518" s="114">
        <f>+LN(Prices!K1515/Prices!K1514)</f>
        <v>2.3258586612438664E-2</v>
      </c>
      <c r="L1518" s="118">
        <f>+LN(Prices!L1515/Prices!L1514)</f>
        <v>1.4086130730999688E-2</v>
      </c>
      <c r="M1518" s="118">
        <f t="array" ref="M1518">+MMULT(B1518:K1518,w)</f>
        <v>9.9071481766447329E-3</v>
      </c>
      <c r="P1518">
        <v>20100104</v>
      </c>
      <c r="Q1518" s="113">
        <v>1.6899999999999998E-2</v>
      </c>
      <c r="R1518" s="113">
        <v>6.4000000000000003E-3</v>
      </c>
      <c r="S1518" s="113">
        <v>1.03E-2</v>
      </c>
    </row>
    <row r="1519" spans="1:19" x14ac:dyDescent="0.35">
      <c r="A1519" s="110">
        <v>40183</v>
      </c>
      <c r="B1519" s="112">
        <f>+LN(Prices!B1516/Prices!B1515)</f>
        <v>3.2221921437597064E-4</v>
      </c>
      <c r="C1519" s="113">
        <f>+LN(Prices!C1516/Prices!C1515)</f>
        <v>1.7283713118483332E-3</v>
      </c>
      <c r="D1519" s="113">
        <f>+LN(Prices!D1516/Prices!D1515)</f>
        <v>7.5735870312240447E-3</v>
      </c>
      <c r="E1519" s="113">
        <f>+LN(Prices!E1516/Prices!E1515)</f>
        <v>-1.2051341854148105E-3</v>
      </c>
      <c r="F1519" s="113">
        <f>+LN(Prices!F1516/Prices!F1515)</f>
        <v>-4.4612848014717495E-3</v>
      </c>
      <c r="G1519" s="113">
        <f>+LN(Prices!G1516/Prices!G1515)</f>
        <v>-3.753178865624858E-2</v>
      </c>
      <c r="H1519" s="113">
        <f>+LN(Prices!H1516/Prices!H1515)</f>
        <v>5.882588913596643E-3</v>
      </c>
      <c r="I1519" s="113">
        <f>+LN(Prices!I1516/Prices!I1515)</f>
        <v>2.378814502101587E-2</v>
      </c>
      <c r="J1519" s="113">
        <f>+LN(Prices!J1516/Prices!J1515)</f>
        <v>1.0303967938966232E-3</v>
      </c>
      <c r="K1519" s="114">
        <f>+LN(Prices!K1516/Prices!K1515)</f>
        <v>-4.7931205541580142E-4</v>
      </c>
      <c r="L1519" s="118">
        <f>+LN(Prices!L1516/Prices!L1515)</f>
        <v>9.1652479310792801E-4</v>
      </c>
      <c r="M1519" s="118">
        <f t="array" ref="M1519">+MMULT(B1519:K1519,w)</f>
        <v>-3.352211412593455E-4</v>
      </c>
      <c r="P1519">
        <v>20100105</v>
      </c>
      <c r="Q1519" s="113">
        <v>3.0999999999999999E-3</v>
      </c>
      <c r="R1519" s="113">
        <v>-5.0000000000000001E-3</v>
      </c>
      <c r="S1519" s="113">
        <v>1.09E-2</v>
      </c>
    </row>
    <row r="1520" spans="1:19" x14ac:dyDescent="0.35">
      <c r="A1520" s="110">
        <v>40184</v>
      </c>
      <c r="B1520" s="112">
        <f>+LN(Prices!B1517/Prices!B1516)</f>
        <v>-6.1547243259871005E-3</v>
      </c>
      <c r="C1520" s="113">
        <f>+LN(Prices!C1517/Prices!C1516)</f>
        <v>-1.6033676760010687E-2</v>
      </c>
      <c r="D1520" s="113">
        <f>+LN(Prices!D1517/Prices!D1516)</f>
        <v>-3.4883756304540086E-3</v>
      </c>
      <c r="E1520" s="113">
        <f>+LN(Prices!E1517/Prices!E1516)</f>
        <v>-1.4614548650758358E-2</v>
      </c>
      <c r="F1520" s="113">
        <f>+LN(Prices!F1517/Prices!F1516)</f>
        <v>-6.5342609102008878E-3</v>
      </c>
      <c r="G1520" s="113">
        <f>+LN(Prices!G1517/Prices!G1516)</f>
        <v>3.4535531733014088E-2</v>
      </c>
      <c r="H1520" s="113">
        <f>+LN(Prices!H1517/Prices!H1516)</f>
        <v>-1.8281770872314668E-2</v>
      </c>
      <c r="I1520" s="113">
        <f>+LN(Prices!I1517/Prices!I1516)</f>
        <v>-9.8264733695290814E-3</v>
      </c>
      <c r="J1520" s="113">
        <f>+LN(Prices!J1517/Prices!J1516)</f>
        <v>-1.4523076838370728E-2</v>
      </c>
      <c r="K1520" s="114">
        <f>+LN(Prices!K1517/Prices!K1516)</f>
        <v>-3.3616325672396739E-3</v>
      </c>
      <c r="L1520" s="118">
        <f>+LN(Prices!L1517/Prices!L1516)</f>
        <v>-5.314798074125689E-3</v>
      </c>
      <c r="M1520" s="118">
        <f t="array" ref="M1520">+MMULT(B1520:K1520,w)</f>
        <v>-5.8283008191851102E-3</v>
      </c>
      <c r="P1520">
        <v>20100106</v>
      </c>
      <c r="Q1520" s="113">
        <v>1.2999999999999999E-3</v>
      </c>
      <c r="R1520" s="113">
        <v>-2.3999999999999998E-3</v>
      </c>
      <c r="S1520" s="113">
        <v>4.5000000000000005E-3</v>
      </c>
    </row>
    <row r="1521" spans="1:19" x14ac:dyDescent="0.35">
      <c r="A1521" s="110">
        <v>40185</v>
      </c>
      <c r="B1521" s="112">
        <f>+LN(Prices!B1518/Prices!B1517)</f>
        <v>-1.0389953910379175E-2</v>
      </c>
      <c r="C1521" s="113">
        <f>+LN(Prices!C1518/Prices!C1517)</f>
        <v>-1.8506948878025235E-3</v>
      </c>
      <c r="D1521" s="113">
        <f>+LN(Prices!D1518/Prices!D1517)</f>
        <v>-2.7754955486674834E-2</v>
      </c>
      <c r="E1521" s="113">
        <f>+LN(Prices!E1518/Prices!E1517)</f>
        <v>-3.2740267169720206E-3</v>
      </c>
      <c r="F1521" s="113">
        <f>+LN(Prices!F1518/Prices!F1517)</f>
        <v>4.4949328690787665E-3</v>
      </c>
      <c r="G1521" s="113">
        <f>+LN(Prices!G1518/Prices!G1517)</f>
        <v>-1.7404903983511417E-2</v>
      </c>
      <c r="H1521" s="113">
        <f>+LN(Prices!H1518/Prices!H1517)</f>
        <v>-1.7159620282826395E-2</v>
      </c>
      <c r="I1521" s="113">
        <f>+LN(Prices!I1518/Prices!I1517)</f>
        <v>2.857910450006405E-2</v>
      </c>
      <c r="J1521" s="113">
        <f>+LN(Prices!J1518/Prices!J1517)</f>
        <v>-1.0504298266876036E-2</v>
      </c>
      <c r="K1521" s="114">
        <f>+LN(Prices!K1518/Prices!K1517)</f>
        <v>-9.6616911327489681E-3</v>
      </c>
      <c r="L1521" s="118">
        <f>+LN(Prices!L1518/Prices!L1517)</f>
        <v>-9.0542569179192026E-4</v>
      </c>
      <c r="M1521" s="118">
        <f t="array" ref="M1521">+MMULT(B1521:K1521,w)</f>
        <v>-6.4926107298648563E-3</v>
      </c>
      <c r="P1521">
        <v>20100107</v>
      </c>
      <c r="Q1521" s="113">
        <v>4.0000000000000001E-3</v>
      </c>
      <c r="R1521" s="113">
        <v>1.8E-3</v>
      </c>
      <c r="S1521" s="113">
        <v>6.8999999999999999E-3</v>
      </c>
    </row>
    <row r="1522" spans="1:19" x14ac:dyDescent="0.35">
      <c r="A1522" s="110">
        <v>40186</v>
      </c>
      <c r="B1522" s="112">
        <f>+LN(Prices!B1519/Prices!B1518)</f>
        <v>6.8067721926886636E-3</v>
      </c>
      <c r="C1522" s="113">
        <f>+LN(Prices!C1519/Prices!C1518)</f>
        <v>6.6257013503282251E-3</v>
      </c>
      <c r="D1522" s="113">
        <f>+LN(Prices!D1519/Prices!D1518)</f>
        <v>0</v>
      </c>
      <c r="E1522" s="113">
        <f>+LN(Prices!E1519/Prices!E1518)</f>
        <v>1.2231198520388679E-2</v>
      </c>
      <c r="F1522" s="113">
        <f>+LN(Prices!F1519/Prices!F1518)</f>
        <v>5.2882950135927356E-3</v>
      </c>
      <c r="G1522" s="113">
        <f>+LN(Prices!G1519/Prices!G1518)</f>
        <v>1.7029739844802268E-2</v>
      </c>
      <c r="H1522" s="113">
        <f>+LN(Prices!H1519/Prices!H1518)</f>
        <v>2.6716828897997355E-2</v>
      </c>
      <c r="I1522" s="113">
        <f>+LN(Prices!I1519/Prices!I1518)</f>
        <v>9.9558087651874048E-3</v>
      </c>
      <c r="J1522" s="113">
        <f>+LN(Prices!J1519/Prices!J1518)</f>
        <v>-4.2328105526208207E-3</v>
      </c>
      <c r="K1522" s="114">
        <f>+LN(Prices!K1519/Prices!K1518)</f>
        <v>1.1103774769013617E-2</v>
      </c>
      <c r="L1522" s="118">
        <f>+LN(Prices!L1519/Prices!L1518)</f>
        <v>8.4206890787571088E-3</v>
      </c>
      <c r="M1522" s="118">
        <f t="array" ref="M1522">+MMULT(B1522:K1522,w)</f>
        <v>9.1525308801378123E-3</v>
      </c>
      <c r="P1522">
        <v>20100108</v>
      </c>
      <c r="Q1522" s="113">
        <v>3.3E-3</v>
      </c>
      <c r="R1522" s="113">
        <v>3.8E-3</v>
      </c>
      <c r="S1522" s="113">
        <v>2.0000000000000001E-4</v>
      </c>
    </row>
    <row r="1523" spans="1:19" x14ac:dyDescent="0.35">
      <c r="A1523" s="110">
        <v>40189</v>
      </c>
      <c r="B1523" s="112">
        <f>+LN(Prices!B1520/Prices!B1519)</f>
        <v>-1.2798603174636079E-2</v>
      </c>
      <c r="C1523" s="113">
        <f>+LN(Prices!C1520/Prices!C1519)</f>
        <v>-8.8615745606370703E-3</v>
      </c>
      <c r="D1523" s="113">
        <f>+LN(Prices!D1520/Prices!D1519)</f>
        <v>2.3923456386196799E-3</v>
      </c>
      <c r="E1523" s="113">
        <f>+LN(Prices!E1520/Prices!E1519)</f>
        <v>4.0273948175514933E-4</v>
      </c>
      <c r="F1523" s="113">
        <f>+LN(Prices!F1520/Prices!F1519)</f>
        <v>-2.8433823791253971E-3</v>
      </c>
      <c r="G1523" s="113">
        <f>+LN(Prices!G1520/Prices!G1519)</f>
        <v>-1.3141839871328271E-3</v>
      </c>
      <c r="H1523" s="113">
        <f>+LN(Prices!H1520/Prices!H1519)</f>
        <v>-2.4350400330816056E-2</v>
      </c>
      <c r="I1523" s="113">
        <f>+LN(Prices!I1520/Prices!I1519)</f>
        <v>-3.6453678789808612E-3</v>
      </c>
      <c r="J1523" s="113">
        <f>+LN(Prices!J1520/Prices!J1519)</f>
        <v>-3.1235711179307415E-2</v>
      </c>
      <c r="K1523" s="114">
        <f>+LN(Prices!K1520/Prices!K1519)</f>
        <v>5.7476280280215888E-3</v>
      </c>
      <c r="L1523" s="118">
        <f>+LN(Prices!L1520/Prices!L1519)</f>
        <v>-3.3608317796973925E-3</v>
      </c>
      <c r="M1523" s="118">
        <f t="array" ref="M1523">+MMULT(B1523:K1523,w)</f>
        <v>-7.6506510342239289E-3</v>
      </c>
      <c r="P1523">
        <v>20100111</v>
      </c>
      <c r="Q1523" s="113">
        <v>1.2999999999999999E-3</v>
      </c>
      <c r="R1523" s="113">
        <v>-1.7000000000000001E-3</v>
      </c>
      <c r="S1523" s="113">
        <v>-1.8E-3</v>
      </c>
    </row>
    <row r="1524" spans="1:19" x14ac:dyDescent="0.35">
      <c r="A1524" s="110">
        <v>40190</v>
      </c>
      <c r="B1524" s="112">
        <f>+LN(Prices!B1521/Prices!B1520)</f>
        <v>-6.6308631436417867E-3</v>
      </c>
      <c r="C1524" s="113">
        <f>+LN(Prices!C1521/Prices!C1520)</f>
        <v>-1.143920467996155E-2</v>
      </c>
      <c r="D1524" s="113">
        <f>+LN(Prices!D1521/Prices!D1520)</f>
        <v>-3.5906681307284844E-3</v>
      </c>
      <c r="E1524" s="113">
        <f>+LN(Prices!E1521/Prices!E1520)</f>
        <v>-5.2781335482550689E-3</v>
      </c>
      <c r="F1524" s="113">
        <f>+LN(Prices!F1521/Prices!F1520)</f>
        <v>-1.5986254515213186E-2</v>
      </c>
      <c r="G1524" s="113">
        <f>+LN(Prices!G1521/Prices!G1520)</f>
        <v>-1.6288238893269694E-2</v>
      </c>
      <c r="H1524" s="113">
        <f>+LN(Prices!H1521/Prices!H1520)</f>
        <v>-2.2961677597297701E-2</v>
      </c>
      <c r="I1524" s="113">
        <f>+LN(Prices!I1521/Prices!I1520)</f>
        <v>-1.636412092297063E-2</v>
      </c>
      <c r="J1524" s="113">
        <f>+LN(Prices!J1521/Prices!J1520)</f>
        <v>-5.5101064522270655E-2</v>
      </c>
      <c r="K1524" s="114">
        <f>+LN(Prices!K1521/Prices!K1520)</f>
        <v>-1.6462909062323249E-2</v>
      </c>
      <c r="L1524" s="118">
        <f>+LN(Prices!L1521/Prices!L1520)</f>
        <v>-1.304703902205505E-2</v>
      </c>
      <c r="M1524" s="118">
        <f t="array" ref="M1524">+MMULT(B1524:K1524,w)</f>
        <v>-1.70103135015932E-2</v>
      </c>
      <c r="P1524">
        <v>20100112</v>
      </c>
      <c r="Q1524" s="113">
        <v>-0.01</v>
      </c>
      <c r="R1524" s="113">
        <v>-2.7000000000000001E-3</v>
      </c>
      <c r="S1524" s="113">
        <v>-1.2E-2</v>
      </c>
    </row>
    <row r="1525" spans="1:19" x14ac:dyDescent="0.35">
      <c r="A1525" s="110">
        <v>40191</v>
      </c>
      <c r="B1525" s="112">
        <f>+LN(Prices!B1522/Prices!B1521)</f>
        <v>9.267211479217035E-3</v>
      </c>
      <c r="C1525" s="113">
        <f>+LN(Prices!C1522/Prices!C1521)</f>
        <v>1.4007058261048758E-2</v>
      </c>
      <c r="D1525" s="113">
        <f>+LN(Prices!D1522/Prices!D1521)</f>
        <v>1.3103224998427008E-2</v>
      </c>
      <c r="E1525" s="113">
        <f>+LN(Prices!E1522/Prices!E1521)</f>
        <v>9.7229142395098035E-3</v>
      </c>
      <c r="F1525" s="113">
        <f>+LN(Prices!F1522/Prices!F1521)</f>
        <v>1.8016160705889493E-2</v>
      </c>
      <c r="G1525" s="113">
        <f>+LN(Prices!G1522/Prices!G1521)</f>
        <v>2.9909123048158785E-2</v>
      </c>
      <c r="H1525" s="113">
        <f>+LN(Prices!H1522/Prices!H1521)</f>
        <v>1.3725552761161306E-2</v>
      </c>
      <c r="I1525" s="113">
        <f>+LN(Prices!I1522/Prices!I1521)</f>
        <v>4.3223796002871762E-3</v>
      </c>
      <c r="J1525" s="113">
        <f>+LN(Prices!J1522/Prices!J1521)</f>
        <v>5.6194558343642072E-2</v>
      </c>
      <c r="K1525" s="114">
        <f>+LN(Prices!K1522/Prices!K1521)</f>
        <v>1.694039021791155E-2</v>
      </c>
      <c r="L1525" s="118">
        <f>+LN(Prices!L1522/Prices!L1521)</f>
        <v>1.298872024630874E-2</v>
      </c>
      <c r="M1525" s="118">
        <f t="array" ref="M1525">+MMULT(B1525:K1525,w)</f>
        <v>1.8520857365525299E-2</v>
      </c>
      <c r="P1525">
        <v>20100113</v>
      </c>
      <c r="Q1525" s="113">
        <v>8.5000000000000006E-3</v>
      </c>
      <c r="R1525" s="113">
        <v>2.7000000000000001E-3</v>
      </c>
      <c r="S1525" s="113">
        <v>3.7000000000000002E-3</v>
      </c>
    </row>
    <row r="1526" spans="1:19" x14ac:dyDescent="0.35">
      <c r="A1526" s="110">
        <v>40192</v>
      </c>
      <c r="B1526" s="112">
        <f>+LN(Prices!B1523/Prices!B1522)</f>
        <v>1.9900160882738271E-2</v>
      </c>
      <c r="C1526" s="113">
        <f>+LN(Prices!C1523/Prices!C1522)</f>
        <v>-5.8098138049837017E-3</v>
      </c>
      <c r="D1526" s="113">
        <f>+LN(Prices!D1523/Prices!D1522)</f>
        <v>1.2933748784568495E-2</v>
      </c>
      <c r="E1526" s="113">
        <f>+LN(Prices!E1523/Prices!E1522)</f>
        <v>2.3561605035465581E-2</v>
      </c>
      <c r="F1526" s="113">
        <f>+LN(Prices!F1523/Prices!F1522)</f>
        <v>1.2502179119051214E-2</v>
      </c>
      <c r="G1526" s="113">
        <f>+LN(Prices!G1523/Prices!G1522)</f>
        <v>-5.6613496272490772E-2</v>
      </c>
      <c r="H1526" s="113">
        <f>+LN(Prices!H1523/Prices!H1522)</f>
        <v>-1.3725552761161337E-2</v>
      </c>
      <c r="I1526" s="113">
        <f>+LN(Prices!I1523/Prices!I1522)</f>
        <v>-6.8010464798014354E-3</v>
      </c>
      <c r="J1526" s="113">
        <f>+LN(Prices!J1523/Prices!J1522)</f>
        <v>-1.6529301951210582E-2</v>
      </c>
      <c r="K1526" s="114">
        <f>+LN(Prices!K1523/Prices!K1522)</f>
        <v>2.4503565537640874E-2</v>
      </c>
      <c r="L1526" s="118">
        <f>+LN(Prices!L1523/Prices!L1522)</f>
        <v>2.067512233517289E-4</v>
      </c>
      <c r="M1526" s="118">
        <f t="array" ref="M1526">+MMULT(B1526:K1526,w)</f>
        <v>-6.0779519101833955E-4</v>
      </c>
      <c r="P1526">
        <v>20100114</v>
      </c>
      <c r="Q1526" s="113">
        <v>2.3999999999999998E-3</v>
      </c>
      <c r="R1526" s="113">
        <v>2.8000000000000004E-3</v>
      </c>
      <c r="S1526" s="113">
        <v>0</v>
      </c>
    </row>
    <row r="1527" spans="1:19" x14ac:dyDescent="0.35">
      <c r="A1527" s="110">
        <v>40193</v>
      </c>
      <c r="B1527" s="112">
        <f>+LN(Prices!B1524/Prices!B1523)</f>
        <v>-3.2342195117241704E-3</v>
      </c>
      <c r="C1527" s="113">
        <f>+LN(Prices!C1524/Prices!C1523)</f>
        <v>-1.6851733160283336E-2</v>
      </c>
      <c r="D1527" s="113">
        <f>+LN(Prices!D1524/Prices!D1523)</f>
        <v>-1.767871616879409E-2</v>
      </c>
      <c r="E1527" s="113">
        <f>+LN(Prices!E1524/Prices!E1523)</f>
        <v>-3.9561652894053046E-3</v>
      </c>
      <c r="F1527" s="113">
        <f>+LN(Prices!F1524/Prices!F1523)</f>
        <v>-2.228891698790782E-2</v>
      </c>
      <c r="G1527" s="113">
        <f>+LN(Prices!G1524/Prices!G1523)</f>
        <v>-7.8477539833050197E-4</v>
      </c>
      <c r="H1527" s="113">
        <f>+LN(Prices!H1524/Prices!H1523)</f>
        <v>-1.6503599172032562E-3</v>
      </c>
      <c r="I1527" s="113">
        <f>+LN(Prices!I1524/Prices!I1523)</f>
        <v>3.3042732871689231E-3</v>
      </c>
      <c r="J1527" s="113">
        <f>+LN(Prices!J1524/Prices!J1523)</f>
        <v>-1.7937700686667318E-2</v>
      </c>
      <c r="K1527" s="114">
        <f>+LN(Prices!K1524/Prices!K1523)</f>
        <v>-3.2170758357515296E-2</v>
      </c>
      <c r="L1527" s="118">
        <f>+LN(Prices!L1524/Prices!L1523)</f>
        <v>-1.1730214693687877E-2</v>
      </c>
      <c r="M1527" s="118">
        <f t="array" ref="M1527">+MMULT(B1527:K1527,w)</f>
        <v>-1.1324907219066219E-2</v>
      </c>
      <c r="P1527">
        <v>20100115</v>
      </c>
      <c r="Q1527" s="113">
        <v>-1.1200000000000002E-2</v>
      </c>
      <c r="R1527" s="113">
        <v>-1.2999999999999999E-3</v>
      </c>
      <c r="S1527" s="113">
        <v>-3.3E-3</v>
      </c>
    </row>
    <row r="1528" spans="1:19" x14ac:dyDescent="0.35">
      <c r="A1528" s="110">
        <v>40197</v>
      </c>
      <c r="B1528" s="112">
        <f>+LN(Prices!B1525/Prices!B1524)</f>
        <v>7.7453543045252317E-3</v>
      </c>
      <c r="C1528" s="113">
        <f>+LN(Prices!C1525/Prices!C1524)</f>
        <v>4.3285326379630784E-2</v>
      </c>
      <c r="D1528" s="113">
        <f>+LN(Prices!D1525/Prices!D1524)</f>
        <v>-4.1703962737265864E-3</v>
      </c>
      <c r="E1528" s="113">
        <f>+LN(Prices!E1525/Prices!E1524)</f>
        <v>3.5604277077209839E-3</v>
      </c>
      <c r="F1528" s="113">
        <f>+LN(Prices!F1525/Prices!F1524)</f>
        <v>1.8275568997092803E-2</v>
      </c>
      <c r="G1528" s="113">
        <f>+LN(Prices!G1525/Prices!G1524)</f>
        <v>4.8947723767282071E-3</v>
      </c>
      <c r="H1528" s="113">
        <f>+LN(Prices!H1525/Prices!H1524)</f>
        <v>3.6898962376221882E-3</v>
      </c>
      <c r="I1528" s="113">
        <f>+LN(Prices!I1525/Prices!I1524)</f>
        <v>1.6147734952754757E-2</v>
      </c>
      <c r="J1528" s="113">
        <f>+LN(Prices!J1525/Prices!J1524)</f>
        <v>1.9048194970694411E-2</v>
      </c>
      <c r="K1528" s="114">
        <f>+LN(Prices!K1525/Prices!K1524)</f>
        <v>1.1948702593885203E-2</v>
      </c>
      <c r="L1528" s="118">
        <f>+LN(Prices!L1525/Prices!L1524)</f>
        <v>1.6468457297265225E-2</v>
      </c>
      <c r="M1528" s="118">
        <f t="array" ref="M1528">+MMULT(B1528:K1528,w)</f>
        <v>1.2442558224692798E-2</v>
      </c>
      <c r="P1528">
        <v>20100119</v>
      </c>
      <c r="Q1528" s="113">
        <v>1.26E-2</v>
      </c>
      <c r="R1528" s="113">
        <v>3.0999999999999999E-3</v>
      </c>
      <c r="S1528" s="113">
        <v>2.2000000000000001E-3</v>
      </c>
    </row>
    <row r="1529" spans="1:19" x14ac:dyDescent="0.35">
      <c r="A1529" s="110">
        <v>40198</v>
      </c>
      <c r="B1529" s="112">
        <f>+LN(Prices!B1526/Prices!B1525)</f>
        <v>-1.6695627109015176E-2</v>
      </c>
      <c r="C1529" s="113">
        <f>+LN(Prices!C1526/Prices!C1525)</f>
        <v>-1.5535578960879462E-2</v>
      </c>
      <c r="D1529" s="113">
        <f>+LN(Prices!D1526/Prices!D1525)</f>
        <v>-2.233717984615215E-2</v>
      </c>
      <c r="E1529" s="113">
        <f>+LN(Prices!E1526/Prices!E1525)</f>
        <v>-1.0715372719065835E-2</v>
      </c>
      <c r="F1529" s="113">
        <f>+LN(Prices!F1526/Prices!F1525)</f>
        <v>-1.7866992476476815E-2</v>
      </c>
      <c r="G1529" s="113">
        <f>+LN(Prices!G1526/Prices!G1525)</f>
        <v>7.8094498307135099E-4</v>
      </c>
      <c r="H1529" s="113">
        <f>+LN(Prices!H1526/Prices!H1525)</f>
        <v>-1.4444388630527652E-2</v>
      </c>
      <c r="I1529" s="113">
        <f>+LN(Prices!I1526/Prices!I1525)</f>
        <v>-1.9863841590517788E-2</v>
      </c>
      <c r="J1529" s="113">
        <f>+LN(Prices!J1526/Prices!J1525)</f>
        <v>-1.5660275298758495E-2</v>
      </c>
      <c r="K1529" s="114">
        <f>+LN(Prices!K1526/Prices!K1525)</f>
        <v>1.4249673411444591E-3</v>
      </c>
      <c r="L1529" s="118">
        <f>+LN(Prices!L1526/Prices!L1525)</f>
        <v>-1.4630531759732841E-2</v>
      </c>
      <c r="M1529" s="118">
        <f t="array" ref="M1529">+MMULT(B1529:K1529,w)</f>
        <v>-1.3091334430717756E-2</v>
      </c>
      <c r="P1529">
        <v>20100120</v>
      </c>
      <c r="Q1529" s="113">
        <v>-9.7999999999999997E-3</v>
      </c>
      <c r="R1529" s="113">
        <v>-5.5000000000000005E-3</v>
      </c>
      <c r="S1529" s="113">
        <v>1.4000000000000002E-3</v>
      </c>
    </row>
    <row r="1530" spans="1:19" x14ac:dyDescent="0.35">
      <c r="A1530" s="110">
        <v>40199</v>
      </c>
      <c r="B1530" s="112">
        <f>+LN(Prices!B1527/Prices!B1526)</f>
        <v>-1.8978854802231437E-2</v>
      </c>
      <c r="C1530" s="113">
        <f>+LN(Prices!C1527/Prices!C1526)</f>
        <v>-1.7403025235688069E-2</v>
      </c>
      <c r="D1530" s="113">
        <f>+LN(Prices!D1527/Prices!D1526)</f>
        <v>-1.1049836186584935E-2</v>
      </c>
      <c r="E1530" s="113">
        <f>+LN(Prices!E1527/Prices!E1526)</f>
        <v>-9.2234080215136353E-3</v>
      </c>
      <c r="F1530" s="113">
        <f>+LN(Prices!F1527/Prices!F1526)</f>
        <v>-1.7771562965832904E-2</v>
      </c>
      <c r="G1530" s="113">
        <f>+LN(Prices!G1527/Prices!G1526)</f>
        <v>-9.762765590416708E-4</v>
      </c>
      <c r="H1530" s="113">
        <f>+LN(Prices!H1527/Prices!H1526)</f>
        <v>6.6561260006231335E-3</v>
      </c>
      <c r="I1530" s="113">
        <f>+LN(Prices!I1527/Prices!I1526)</f>
        <v>-5.391955844264198E-3</v>
      </c>
      <c r="J1530" s="113">
        <f>+LN(Prices!J1527/Prices!J1526)</f>
        <v>1.3438052162040796E-2</v>
      </c>
      <c r="K1530" s="114">
        <f>+LN(Prices!K1527/Prices!K1526)</f>
        <v>-1.1451353517886344E-2</v>
      </c>
      <c r="L1530" s="118">
        <f>+LN(Prices!L1527/Prices!L1526)</f>
        <v>-9.3478731103444034E-3</v>
      </c>
      <c r="M1530" s="118">
        <f t="array" ref="M1530">+MMULT(B1530:K1530,w)</f>
        <v>-7.2152094970379266E-3</v>
      </c>
      <c r="P1530">
        <v>20100121</v>
      </c>
      <c r="Q1530" s="113">
        <v>-1.7399999999999999E-2</v>
      </c>
      <c r="R1530" s="113">
        <v>2.7000000000000001E-3</v>
      </c>
      <c r="S1530" s="113">
        <v>-8.6999999999999994E-3</v>
      </c>
    </row>
    <row r="1531" spans="1:19" x14ac:dyDescent="0.35">
      <c r="A1531" s="110">
        <v>40200</v>
      </c>
      <c r="B1531" s="112">
        <f>+LN(Prices!B1528/Prices!B1527)</f>
        <v>-3.5615768799377424E-2</v>
      </c>
      <c r="C1531" s="113">
        <f>+LN(Prices!C1528/Prices!C1527)</f>
        <v>-5.0878964216321092E-2</v>
      </c>
      <c r="D1531" s="113">
        <f>+LN(Prices!D1528/Prices!D1527)</f>
        <v>-1.9950786419348682E-2</v>
      </c>
      <c r="E1531" s="113">
        <f>+LN(Prices!E1528/Prices!E1527)</f>
        <v>-2.7768012163598765E-2</v>
      </c>
      <c r="F1531" s="113">
        <f>+LN(Prices!F1528/Prices!F1527)</f>
        <v>-4.303375479985673E-2</v>
      </c>
      <c r="G1531" s="113">
        <f>+LN(Prices!G1528/Prices!G1527)</f>
        <v>-5.8777598687505105E-3</v>
      </c>
      <c r="H1531" s="113">
        <f>+LN(Prices!H1528/Prices!H1527)</f>
        <v>-4.1852510050252832E-2</v>
      </c>
      <c r="I1531" s="113">
        <f>+LN(Prices!I1528/Prices!I1527)</f>
        <v>-2.7618706509765029E-2</v>
      </c>
      <c r="J1531" s="113">
        <f>+LN(Prices!J1528/Prices!J1527)</f>
        <v>-0.13178494461374124</v>
      </c>
      <c r="K1531" s="114">
        <f>+LN(Prices!K1528/Prices!K1527)</f>
        <v>-4.5648921388718032E-2</v>
      </c>
      <c r="L1531" s="118">
        <f>+LN(Prices!L1528/Prices!L1527)</f>
        <v>-3.0588961382305793E-2</v>
      </c>
      <c r="M1531" s="118">
        <f t="array" ref="M1531">+MMULT(B1531:K1531,w)</f>
        <v>-4.3003012882973042E-2</v>
      </c>
      <c r="P1531">
        <v>20100122</v>
      </c>
      <c r="Q1531" s="113">
        <v>-2.1400000000000002E-2</v>
      </c>
      <c r="R1531" s="113">
        <v>4.7999999999999996E-3</v>
      </c>
      <c r="S1531" s="113">
        <v>-6.9999999999999993E-3</v>
      </c>
    </row>
    <row r="1532" spans="1:19" x14ac:dyDescent="0.35">
      <c r="A1532" s="110">
        <v>40203</v>
      </c>
      <c r="B1532" s="112">
        <f>+LN(Prices!B1529/Prices!B1528)</f>
        <v>1.23536634271305E-2</v>
      </c>
      <c r="C1532" s="113">
        <f>+LN(Prices!C1529/Prices!C1528)</f>
        <v>2.6571571682473455E-2</v>
      </c>
      <c r="D1532" s="113">
        <f>+LN(Prices!D1529/Prices!D1528)</f>
        <v>-1.2602396122877771E-3</v>
      </c>
      <c r="E1532" s="113">
        <f>+LN(Prices!E1529/Prices!E1528)</f>
        <v>-4.9812925576440993E-3</v>
      </c>
      <c r="F1532" s="113">
        <f>+LN(Prices!F1529/Prices!F1528)</f>
        <v>8.7259416321156945E-4</v>
      </c>
      <c r="G1532" s="113">
        <f>+LN(Prices!G1529/Prices!G1528)</f>
        <v>-3.5196594420184399E-2</v>
      </c>
      <c r="H1532" s="113">
        <f>+LN(Prices!H1529/Prices!H1528)</f>
        <v>-9.2662200202945043E-3</v>
      </c>
      <c r="I1532" s="113">
        <f>+LN(Prices!I1529/Prices!I1528)</f>
        <v>2.7739462162149715E-3</v>
      </c>
      <c r="J1532" s="113">
        <f>+LN(Prices!J1529/Prices!J1528)</f>
        <v>2.3825578412069823E-2</v>
      </c>
      <c r="K1532" s="114">
        <f>+LN(Prices!K1529/Prices!K1528)</f>
        <v>2.0383251500878021E-2</v>
      </c>
      <c r="L1532" s="118">
        <f>+LN(Prices!L1529/Prices!L1528)</f>
        <v>4.2088236020149522E-3</v>
      </c>
      <c r="M1532" s="118">
        <f t="array" ref="M1532">+MMULT(B1532:K1532,w)</f>
        <v>3.6076258791567558E-3</v>
      </c>
      <c r="P1532">
        <v>20100125</v>
      </c>
      <c r="Q1532" s="113">
        <v>3.7000000000000002E-3</v>
      </c>
      <c r="R1532" s="113">
        <v>-2.7000000000000001E-3</v>
      </c>
      <c r="S1532" s="113">
        <v>4.5000000000000005E-3</v>
      </c>
    </row>
    <row r="1533" spans="1:19" x14ac:dyDescent="0.35">
      <c r="A1533" s="110">
        <v>40204</v>
      </c>
      <c r="B1533" s="112">
        <f>+LN(Prices!B1530/Prices!B1529)</f>
        <v>6.1200692034864218E-3</v>
      </c>
      <c r="C1533" s="113">
        <f>+LN(Prices!C1530/Prices!C1529)</f>
        <v>1.4007131694061632E-2</v>
      </c>
      <c r="D1533" s="113">
        <f>+LN(Prices!D1530/Prices!D1529)</f>
        <v>8.1633106391610557E-3</v>
      </c>
      <c r="E1533" s="113">
        <f>+LN(Prices!E1530/Prices!E1529)</f>
        <v>-6.2606200887447361E-3</v>
      </c>
      <c r="F1533" s="113">
        <f>+LN(Prices!F1530/Prices!F1529)</f>
        <v>-3.9207215441446628E-3</v>
      </c>
      <c r="G1533" s="113">
        <f>+LN(Prices!G1530/Prices!G1529)</f>
        <v>1.6552658914005557E-2</v>
      </c>
      <c r="H1533" s="113">
        <f>+LN(Prices!H1530/Prices!H1529)</f>
        <v>-6.9227516975240658E-3</v>
      </c>
      <c r="I1533" s="113">
        <f>+LN(Prices!I1530/Prices!I1529)</f>
        <v>-4.246535830436201E-4</v>
      </c>
      <c r="J1533" s="113">
        <f>+LN(Prices!J1530/Prices!J1529)</f>
        <v>2.4752487885427521E-3</v>
      </c>
      <c r="K1533" s="114">
        <f>+LN(Prices!K1530/Prices!K1529)</f>
        <v>-1.5876454193464416E-2</v>
      </c>
      <c r="L1533" s="118">
        <f>+LN(Prices!L1530/Prices!L1529)</f>
        <v>8.152513449802061E-4</v>
      </c>
      <c r="M1533" s="118">
        <f t="array" ref="M1533">+MMULT(B1533:K1533,w)</f>
        <v>1.3913218132335916E-3</v>
      </c>
      <c r="P1533">
        <v>20100126</v>
      </c>
      <c r="Q1533" s="113">
        <v>-4.5000000000000005E-3</v>
      </c>
      <c r="R1533" s="113">
        <v>-1.1999999999999999E-3</v>
      </c>
      <c r="S1533" s="113">
        <v>-3.4000000000000002E-3</v>
      </c>
    </row>
    <row r="1534" spans="1:19" x14ac:dyDescent="0.35">
      <c r="A1534" s="110">
        <v>40205</v>
      </c>
      <c r="B1534" s="112">
        <f>+LN(Prices!B1531/Prices!B1530)</f>
        <v>5.7467239093789684E-3</v>
      </c>
      <c r="C1534" s="113">
        <f>+LN(Prices!C1531/Prices!C1530)</f>
        <v>9.3978566678317704E-3</v>
      </c>
      <c r="D1534" s="113">
        <f>+LN(Prices!D1531/Prices!D1530)</f>
        <v>-6.2558650773419846E-4</v>
      </c>
      <c r="E1534" s="113">
        <f>+LN(Prices!E1531/Prices!E1530)</f>
        <v>-8.3567597263487468E-4</v>
      </c>
      <c r="F1534" s="113">
        <f>+LN(Prices!F1531/Prices!F1530)</f>
        <v>1.0855265650470777E-2</v>
      </c>
      <c r="G1534" s="113">
        <f>+LN(Prices!G1531/Prices!G1530)</f>
        <v>2.0214719257387763E-2</v>
      </c>
      <c r="H1534" s="113">
        <f>+LN(Prices!H1531/Prices!H1530)</f>
        <v>2.700077332672083E-2</v>
      </c>
      <c r="I1534" s="113">
        <f>+LN(Prices!I1531/Prices!I1530)</f>
        <v>6.5884681453738459E-3</v>
      </c>
      <c r="J1534" s="113">
        <f>+LN(Prices!J1531/Prices!J1530)</f>
        <v>1.228516679457777E-2</v>
      </c>
      <c r="K1534" s="114">
        <f>+LN(Prices!K1531/Prices!K1530)</f>
        <v>1.1929454879552619E-2</v>
      </c>
      <c r="L1534" s="118">
        <f>+LN(Prices!L1531/Prices!L1530)</f>
        <v>8.3031094561824403E-3</v>
      </c>
      <c r="M1534" s="118">
        <f t="array" ref="M1534">+MMULT(B1534:K1534,w)</f>
        <v>1.0255716615092527E-2</v>
      </c>
      <c r="P1534">
        <v>20100127</v>
      </c>
      <c r="Q1534" s="113">
        <v>5.3E-3</v>
      </c>
      <c r="R1534" s="113">
        <v>2.8999999999999998E-3</v>
      </c>
      <c r="S1534" s="113">
        <v>-2.9999999999999997E-4</v>
      </c>
    </row>
    <row r="1535" spans="1:19" x14ac:dyDescent="0.35">
      <c r="A1535" s="110">
        <v>40206</v>
      </c>
      <c r="B1535" s="112">
        <f>+LN(Prices!B1532/Prices!B1531)</f>
        <v>-1.7340205362442403E-2</v>
      </c>
      <c r="C1535" s="113">
        <f>+LN(Prices!C1532/Prices!C1531)</f>
        <v>-4.2220559602789476E-2</v>
      </c>
      <c r="D1535" s="113">
        <f>+LN(Prices!D1532/Prices!D1531)</f>
        <v>-3.4376395741498561E-2</v>
      </c>
      <c r="E1535" s="113">
        <f>+LN(Prices!E1532/Prices!E1531)</f>
        <v>-1.6483562348946674E-2</v>
      </c>
      <c r="F1535" s="113">
        <f>+LN(Prices!F1532/Prices!F1531)</f>
        <v>-2.7588585413351404E-2</v>
      </c>
      <c r="G1535" s="113">
        <f>+LN(Prices!G1532/Prices!G1531)</f>
        <v>0.21253222119767329</v>
      </c>
      <c r="H1535" s="113">
        <f>+LN(Prices!H1532/Prices!H1531)</f>
        <v>2.6370207174770493E-2</v>
      </c>
      <c r="I1535" s="113">
        <f>+LN(Prices!I1532/Prices!I1531)</f>
        <v>-0.15358707973327418</v>
      </c>
      <c r="J1535" s="113">
        <f>+LN(Prices!J1532/Prices!J1531)</f>
        <v>-3.8585993995190276E-2</v>
      </c>
      <c r="K1535" s="114">
        <f>+LN(Prices!K1532/Prices!K1531)</f>
        <v>-1.5933836146371182E-2</v>
      </c>
      <c r="L1535" s="118">
        <f>+LN(Prices!L1532/Prices!L1531)</f>
        <v>-2.6631100283208208E-2</v>
      </c>
      <c r="M1535" s="118">
        <f t="array" ref="M1535">+MMULT(B1535:K1535,w)</f>
        <v>-1.0721378997142036E-2</v>
      </c>
      <c r="P1535">
        <v>20100128</v>
      </c>
      <c r="Q1535" s="113">
        <v>-1.18E-2</v>
      </c>
      <c r="R1535" s="113">
        <v>-6.1999999999999998E-3</v>
      </c>
      <c r="S1535" s="113">
        <v>4.0000000000000001E-3</v>
      </c>
    </row>
    <row r="1536" spans="1:19" x14ac:dyDescent="0.35">
      <c r="A1536" s="110">
        <v>40207</v>
      </c>
      <c r="B1536" s="112">
        <f>+LN(Prices!B1533/Prices!B1532)</f>
        <v>-3.4184537203014335E-2</v>
      </c>
      <c r="C1536" s="113">
        <f>+LN(Prices!C1533/Prices!C1532)</f>
        <v>-3.693654594722813E-2</v>
      </c>
      <c r="D1536" s="113">
        <f>+LN(Prices!D1533/Prices!D1532)</f>
        <v>-2.8244898951259513E-2</v>
      </c>
      <c r="E1536" s="113">
        <f>+LN(Prices!E1533/Prices!E1532)</f>
        <v>-1.7619959853309823E-2</v>
      </c>
      <c r="F1536" s="113">
        <f>+LN(Prices!F1533/Prices!F1532)</f>
        <v>-2.2260821152142118E-3</v>
      </c>
      <c r="G1536" s="113">
        <f>+LN(Prices!G1533/Prices!G1532)</f>
        <v>-1.2610910204806668E-2</v>
      </c>
      <c r="H1536" s="113">
        <f>+LN(Prices!H1533/Prices!H1532)</f>
        <v>-4.9316040134420643E-3</v>
      </c>
      <c r="I1536" s="113">
        <f>+LN(Prices!I1533/Prices!I1532)</f>
        <v>-3.2386085532744691E-2</v>
      </c>
      <c r="J1536" s="113">
        <f>+LN(Prices!J1533/Prices!J1532)</f>
        <v>-5.4772489654118267E-2</v>
      </c>
      <c r="K1536" s="114">
        <f>+LN(Prices!K1533/Prices!K1532)</f>
        <v>-2.6454098093212888E-2</v>
      </c>
      <c r="L1536" s="118">
        <f>+LN(Prices!L1533/Prices!L1532)</f>
        <v>-1.7118186656774823E-2</v>
      </c>
      <c r="M1536" s="118">
        <f t="array" ref="M1536">+MMULT(B1536:K1536,w)</f>
        <v>-2.503672115683506E-2</v>
      </c>
      <c r="P1536">
        <v>20100129</v>
      </c>
      <c r="Q1536" s="113">
        <v>-9.7000000000000003E-3</v>
      </c>
      <c r="R1536" s="113">
        <v>-5.9999999999999995E-4</v>
      </c>
      <c r="S1536" s="113">
        <v>-3.5999999999999999E-3</v>
      </c>
    </row>
    <row r="1537" spans="1:19" x14ac:dyDescent="0.35">
      <c r="A1537" s="110">
        <v>40210</v>
      </c>
      <c r="B1537" s="112">
        <f>+LN(Prices!B1534/Prices!B1533)</f>
        <v>8.1278300331752117E-3</v>
      </c>
      <c r="C1537" s="113">
        <f>+LN(Prices!C1534/Prices!C1533)</f>
        <v>1.3788125190688633E-2</v>
      </c>
      <c r="D1537" s="113">
        <f>+LN(Prices!D1534/Prices!D1533)</f>
        <v>2.6613455495143028E-3</v>
      </c>
      <c r="E1537" s="113">
        <f>+LN(Prices!E1534/Prices!E1533)</f>
        <v>6.9143834108364791E-3</v>
      </c>
      <c r="F1537" s="113">
        <f>+LN(Prices!F1534/Prices!F1533)</f>
        <v>1.1505497789790918E-2</v>
      </c>
      <c r="G1537" s="113">
        <f>+LN(Prices!G1534/Prices!G1533)</f>
        <v>-1.9792988788413377E-2</v>
      </c>
      <c r="H1537" s="113">
        <f>+LN(Prices!H1534/Prices!H1533)</f>
        <v>-5.3557910843425358E-2</v>
      </c>
      <c r="I1537" s="113">
        <f>+LN(Prices!I1534/Prices!I1533)</f>
        <v>1.4693133743671221E-2</v>
      </c>
      <c r="J1537" s="113">
        <f>+LN(Prices!J1534/Prices!J1533)</f>
        <v>6.738299724604796E-2</v>
      </c>
      <c r="K1537" s="114">
        <f>+LN(Prices!K1534/Prices!K1533)</f>
        <v>1.0766614363420683E-2</v>
      </c>
      <c r="L1537" s="118">
        <f>+LN(Prices!L1534/Prices!L1533)</f>
        <v>1.1240180480604985E-2</v>
      </c>
      <c r="M1537" s="118">
        <f t="array" ref="M1537">+MMULT(B1537:K1537,w)</f>
        <v>6.2489027695306672E-3</v>
      </c>
      <c r="P1537">
        <v>20100201</v>
      </c>
      <c r="Q1537" s="113">
        <v>1.3899999999999999E-2</v>
      </c>
      <c r="R1537" s="113">
        <v>-1.8E-3</v>
      </c>
      <c r="S1537" s="113">
        <v>9.8999999999999991E-3</v>
      </c>
    </row>
    <row r="1538" spans="1:19" x14ac:dyDescent="0.35">
      <c r="A1538" s="110">
        <v>40211</v>
      </c>
      <c r="B1538" s="112">
        <f>+LN(Prices!B1535/Prices!B1534)</f>
        <v>1.7618480838298219E-3</v>
      </c>
      <c r="C1538" s="113">
        <f>+LN(Prices!C1535/Prices!C1534)</f>
        <v>5.7886845444543649E-3</v>
      </c>
      <c r="D1538" s="113">
        <f>+LN(Prices!D1535/Prices!D1534)</f>
        <v>7.9418021655561534E-3</v>
      </c>
      <c r="E1538" s="113">
        <f>+LN(Prices!E1535/Prices!E1534)</f>
        <v>2.2987064910250522E-2</v>
      </c>
      <c r="F1538" s="113">
        <f>+LN(Prices!F1535/Prices!F1534)</f>
        <v>1.2679710886372457E-2</v>
      </c>
      <c r="G1538" s="113">
        <f>+LN(Prices!G1535/Prices!G1534)</f>
        <v>1.334655228209343E-2</v>
      </c>
      <c r="H1538" s="113">
        <f>+LN(Prices!H1535/Prices!H1534)</f>
        <v>-6.3294021168110535E-3</v>
      </c>
      <c r="I1538" s="113">
        <f>+LN(Prices!I1535/Prices!I1534)</f>
        <v>-1.2909091152660862E-2</v>
      </c>
      <c r="J1538" s="113">
        <f>+LN(Prices!J1535/Prices!J1534)</f>
        <v>-8.8106296821549197E-3</v>
      </c>
      <c r="K1538" s="114">
        <f>+LN(Prices!K1535/Prices!K1534)</f>
        <v>1.5185067689197055E-2</v>
      </c>
      <c r="L1538" s="118">
        <f>+LN(Prices!L1535/Prices!L1534)</f>
        <v>9.1587121587008661E-3</v>
      </c>
      <c r="M1538" s="118">
        <f t="array" ref="M1538">+MMULT(B1538:K1538,w)</f>
        <v>5.1641607610126974E-3</v>
      </c>
      <c r="P1538">
        <v>20100202</v>
      </c>
      <c r="Q1538" s="113">
        <v>1.21E-2</v>
      </c>
      <c r="R1538" s="113">
        <v>-3.5999999999999999E-3</v>
      </c>
      <c r="S1538" s="113">
        <v>6.1999999999999998E-3</v>
      </c>
    </row>
    <row r="1539" spans="1:19" x14ac:dyDescent="0.35">
      <c r="A1539" s="110">
        <v>40212</v>
      </c>
      <c r="B1539" s="112">
        <f>+LN(Prices!B1536/Prices!B1535)</f>
        <v>5.9521267196557719E-3</v>
      </c>
      <c r="C1539" s="113">
        <f>+LN(Prices!C1536/Prices!C1535)</f>
        <v>1.7056854773077196E-2</v>
      </c>
      <c r="D1539" s="113">
        <f>+LN(Prices!D1536/Prices!D1535)</f>
        <v>1.8936249798834976E-2</v>
      </c>
      <c r="E1539" s="113">
        <f>+LN(Prices!E1536/Prices!E1535)</f>
        <v>-4.2205965736260415E-4</v>
      </c>
      <c r="F1539" s="113">
        <f>+LN(Prices!F1536/Prices!F1535)</f>
        <v>2.1681977749405316E-3</v>
      </c>
      <c r="G1539" s="113">
        <f>+LN(Prices!G1536/Prices!G1535)</f>
        <v>1.6155092366545928E-3</v>
      </c>
      <c r="H1539" s="113">
        <f>+LN(Prices!H1536/Prices!H1535)</f>
        <v>8.262419485532373E-3</v>
      </c>
      <c r="I1539" s="113">
        <f>+LN(Prices!I1536/Prices!I1535)</f>
        <v>9.3809577169332546E-3</v>
      </c>
      <c r="J1539" s="113">
        <f>+LN(Prices!J1536/Prices!J1535)</f>
        <v>-1.2722817927967848E-2</v>
      </c>
      <c r="K1539" s="114">
        <f>+LN(Prices!K1536/Prices!K1535)</f>
        <v>-3.6782712746336673E-3</v>
      </c>
      <c r="L1539" s="118">
        <f>+LN(Prices!L1536/Prices!L1535)</f>
        <v>4.368805416852339E-3</v>
      </c>
      <c r="M1539" s="118">
        <f t="array" ref="M1539">+MMULT(B1539:K1539,w)</f>
        <v>4.6549166645664585E-3</v>
      </c>
      <c r="P1539">
        <v>20100203</v>
      </c>
      <c r="Q1539" s="113">
        <v>-4.8999999999999998E-3</v>
      </c>
      <c r="R1539" s="113">
        <v>1.1000000000000001E-3</v>
      </c>
      <c r="S1539" s="113">
        <v>-4.6999999999999993E-3</v>
      </c>
    </row>
    <row r="1540" spans="1:19" x14ac:dyDescent="0.35">
      <c r="A1540" s="110">
        <v>40213</v>
      </c>
      <c r="B1540" s="112">
        <f>+LN(Prices!B1537/Prices!B1536)</f>
        <v>-2.7981657638367064E-2</v>
      </c>
      <c r="C1540" s="113">
        <f>+LN(Prices!C1537/Prices!C1536)</f>
        <v>-3.6702644297169663E-2</v>
      </c>
      <c r="D1540" s="113">
        <f>+LN(Prices!D1537/Prices!D1536)</f>
        <v>-2.9539397513905372E-2</v>
      </c>
      <c r="E1540" s="113">
        <f>+LN(Prices!E1537/Prices!E1536)</f>
        <v>-2.7316893080207877E-2</v>
      </c>
      <c r="F1540" s="113">
        <f>+LN(Prices!F1537/Prices!F1536)</f>
        <v>3.8918947544643368E-3</v>
      </c>
      <c r="G1540" s="113">
        <f>+LN(Prices!G1537/Prices!G1536)</f>
        <v>-2.6332374344236378E-2</v>
      </c>
      <c r="H1540" s="113">
        <f>+LN(Prices!H1537/Prices!H1536)</f>
        <v>-2.6890660449667543E-2</v>
      </c>
      <c r="I1540" s="113">
        <f>+LN(Prices!I1537/Prices!I1536)</f>
        <v>-3.7536073511482783E-2</v>
      </c>
      <c r="J1540" s="113">
        <f>+LN(Prices!J1537/Prices!J1536)</f>
        <v>-8.2713792118639273E-2</v>
      </c>
      <c r="K1540" s="114">
        <f>+LN(Prices!K1537/Prices!K1536)</f>
        <v>-3.4114586262068841E-2</v>
      </c>
      <c r="L1540" s="118">
        <f>+LN(Prices!L1537/Prices!L1536)</f>
        <v>-2.94020935034622E-2</v>
      </c>
      <c r="M1540" s="118">
        <f t="array" ref="M1540">+MMULT(B1540:K1540,w)</f>
        <v>-3.2523618446128048E-2</v>
      </c>
      <c r="P1540">
        <v>20100204</v>
      </c>
      <c r="Q1540" s="113">
        <v>-3.1400000000000004E-2</v>
      </c>
      <c r="R1540" s="113">
        <v>-2.2000000000000001E-3</v>
      </c>
      <c r="S1540" s="113">
        <v>-1.06E-2</v>
      </c>
    </row>
    <row r="1541" spans="1:19" x14ac:dyDescent="0.35">
      <c r="A1541" s="110">
        <v>40214</v>
      </c>
      <c r="B1541" s="112">
        <f>+LN(Prices!B1538/Prices!B1537)</f>
        <v>6.4484279979125734E-3</v>
      </c>
      <c r="C1541" s="113">
        <f>+LN(Prices!C1538/Prices!C1537)</f>
        <v>1.759946053984008E-2</v>
      </c>
      <c r="D1541" s="113">
        <f>+LN(Prices!D1538/Prices!D1537)</f>
        <v>1.192067096231093E-2</v>
      </c>
      <c r="E1541" s="113">
        <f>+LN(Prices!E1538/Prices!E1537)</f>
        <v>1.8860248415865019E-2</v>
      </c>
      <c r="F1541" s="113">
        <f>+LN(Prices!F1538/Prices!F1537)</f>
        <v>2.3047796547577121E-2</v>
      </c>
      <c r="G1541" s="113">
        <f>+LN(Prices!G1538/Prices!G1537)</f>
        <v>8.2522336601769872E-3</v>
      </c>
      <c r="H1541" s="113">
        <f>+LN(Prices!H1538/Prices!H1537)</f>
        <v>1.2428908978843927E-2</v>
      </c>
      <c r="I1541" s="113">
        <f>+LN(Prices!I1538/Prices!I1537)</f>
        <v>-3.4101944640877887E-3</v>
      </c>
      <c r="J1541" s="113">
        <f>+LN(Prices!J1538/Prices!J1537)</f>
        <v>2.2009141491789848E-2</v>
      </c>
      <c r="K1541" s="114">
        <f>+LN(Prices!K1538/Prices!K1537)</f>
        <v>2.3387839810254142E-2</v>
      </c>
      <c r="L1541" s="118">
        <f>+LN(Prices!L1538/Prices!L1537)</f>
        <v>7.5479432016800057E-3</v>
      </c>
      <c r="M1541" s="118">
        <f t="array" ref="M1541">+MMULT(B1541:K1541,w)</f>
        <v>1.4054453394048283E-2</v>
      </c>
      <c r="P1541">
        <v>20100205</v>
      </c>
      <c r="Q1541" s="113">
        <v>2.8999999999999998E-3</v>
      </c>
      <c r="R1541" s="113">
        <v>-5.0000000000000001E-4</v>
      </c>
      <c r="S1541" s="113">
        <v>-2.0000000000000001E-4</v>
      </c>
    </row>
    <row r="1542" spans="1:19" x14ac:dyDescent="0.35">
      <c r="A1542" s="110">
        <v>40217</v>
      </c>
      <c r="B1542" s="112">
        <f>+LN(Prices!B1539/Prices!B1538)</f>
        <v>-1.0765145840462124E-2</v>
      </c>
      <c r="C1542" s="113">
        <f>+LN(Prices!C1539/Prices!C1538)</f>
        <v>-6.8767746252377422E-3</v>
      </c>
      <c r="D1542" s="113">
        <f>+LN(Prices!D1539/Prices!D1538)</f>
        <v>-1.3254004493175094E-2</v>
      </c>
      <c r="E1542" s="113">
        <f>+LN(Prices!E1539/Prices!E1538)</f>
        <v>-1.8426503017609588E-2</v>
      </c>
      <c r="F1542" s="113">
        <f>+LN(Prices!F1539/Prices!F1538)</f>
        <v>-8.5155106839347548E-3</v>
      </c>
      <c r="G1542" s="113">
        <f>+LN(Prices!G1539/Prices!G1538)</f>
        <v>9.8570732475912817E-4</v>
      </c>
      <c r="H1542" s="113">
        <f>+LN(Prices!H1539/Prices!H1538)</f>
        <v>-4.7818381613738432E-3</v>
      </c>
      <c r="I1542" s="113">
        <f>+LN(Prices!I1539/Prices!I1538)</f>
        <v>-1.4030971046528524E-2</v>
      </c>
      <c r="J1542" s="113">
        <f>+LN(Prices!J1539/Prices!J1538)</f>
        <v>9.4787439545437387E-3</v>
      </c>
      <c r="K1542" s="114">
        <f>+LN(Prices!K1539/Prices!K1538)</f>
        <v>-6.1850781085793513E-3</v>
      </c>
      <c r="L1542" s="118">
        <f>+LN(Prices!L1539/Prices!L1538)</f>
        <v>-6.457936836315634E-3</v>
      </c>
      <c r="M1542" s="118">
        <f t="array" ref="M1542">+MMULT(B1542:K1542,w)</f>
        <v>-7.2371374697598164E-3</v>
      </c>
      <c r="P1542">
        <v>20100208</v>
      </c>
      <c r="Q1542" s="113">
        <v>-7.9000000000000008E-3</v>
      </c>
      <c r="R1542" s="113">
        <v>4.0000000000000002E-4</v>
      </c>
      <c r="S1542" s="113">
        <v>-3.4000000000000002E-3</v>
      </c>
    </row>
    <row r="1543" spans="1:19" x14ac:dyDescent="0.35">
      <c r="A1543" s="110">
        <v>40218</v>
      </c>
      <c r="B1543" s="112">
        <f>+LN(Prices!B1540/Prices!B1539)</f>
        <v>1.0405066133536098E-2</v>
      </c>
      <c r="C1543" s="113">
        <f>+LN(Prices!C1540/Prices!C1539)</f>
        <v>1.0605177161254718E-2</v>
      </c>
      <c r="D1543" s="113">
        <f>+LN(Prices!D1540/Prices!D1539)</f>
        <v>5.3227005238976662E-3</v>
      </c>
      <c r="E1543" s="113">
        <f>+LN(Prices!E1540/Prices!E1539)</f>
        <v>1.6726558311368576E-2</v>
      </c>
      <c r="F1543" s="113">
        <f>+LN(Prices!F1540/Prices!F1539)</f>
        <v>1.6500559351281509E-2</v>
      </c>
      <c r="G1543" s="113">
        <f>+LN(Prices!G1540/Prices!G1539)</f>
        <v>1.999578935975126E-2</v>
      </c>
      <c r="H1543" s="113">
        <f>+LN(Prices!H1540/Prices!H1539)</f>
        <v>1.0218942711920699E-2</v>
      </c>
      <c r="I1543" s="113">
        <f>+LN(Prices!I1540/Prices!I1539)</f>
        <v>1.0606236554919213E-2</v>
      </c>
      <c r="J1543" s="113">
        <f>+LN(Prices!J1540/Prices!J1539)</f>
        <v>1.6043124840575684E-2</v>
      </c>
      <c r="K1543" s="114">
        <f>+LN(Prices!K1540/Prices!K1539)</f>
        <v>1.5385609899314435E-2</v>
      </c>
      <c r="L1543" s="118">
        <f>+LN(Prices!L1540/Prices!L1539)</f>
        <v>1.0869422979037984E-2</v>
      </c>
      <c r="M1543" s="118">
        <f t="array" ref="M1543">+MMULT(B1543:K1543,w)</f>
        <v>1.3180976484781986E-2</v>
      </c>
      <c r="P1543">
        <v>20100209</v>
      </c>
      <c r="Q1543" s="113">
        <v>1.3300000000000001E-2</v>
      </c>
      <c r="R1543" s="113">
        <v>3.8E-3</v>
      </c>
      <c r="S1543" s="113">
        <v>5.1999999999999998E-3</v>
      </c>
    </row>
    <row r="1544" spans="1:19" x14ac:dyDescent="0.35">
      <c r="A1544" s="110">
        <v>40219</v>
      </c>
      <c r="B1544" s="112">
        <f>+LN(Prices!B1541/Prices!B1540)</f>
        <v>-7.1244968301876598E-4</v>
      </c>
      <c r="C1544" s="113">
        <f>+LN(Prices!C1541/Prices!C1540)</f>
        <v>-5.4884322362363843E-3</v>
      </c>
      <c r="D1544" s="113">
        <f>+LN(Prices!D1541/Prices!D1540)</f>
        <v>-1.807883186833472E-2</v>
      </c>
      <c r="E1544" s="113">
        <f>+LN(Prices!E1541/Prices!E1540)</f>
        <v>-1.7160303709623962E-2</v>
      </c>
      <c r="F1544" s="113">
        <f>+LN(Prices!F1541/Prices!F1540)</f>
        <v>-5.454617513473591E-3</v>
      </c>
      <c r="G1544" s="113">
        <f>+LN(Prices!G1541/Prices!G1540)</f>
        <v>-1.035440411022413E-2</v>
      </c>
      <c r="H1544" s="113">
        <f>+LN(Prices!H1541/Prices!H1540)</f>
        <v>-5.6926956062513584E-3</v>
      </c>
      <c r="I1544" s="113">
        <f>+LN(Prices!I1541/Prices!I1540)</f>
        <v>-1.2741050061291094E-2</v>
      </c>
      <c r="J1544" s="113">
        <f>+LN(Prices!J1541/Prices!J1540)</f>
        <v>1.3175421158564328E-2</v>
      </c>
      <c r="K1544" s="114">
        <f>+LN(Prices!K1541/Prices!K1540)</f>
        <v>2.0364127001720874E-3</v>
      </c>
      <c r="L1544" s="118">
        <f>+LN(Prices!L1541/Prices!L1540)</f>
        <v>-2.3290340474344182E-3</v>
      </c>
      <c r="M1544" s="118">
        <f t="array" ref="M1544">+MMULT(B1544:K1544,w)</f>
        <v>-6.0470950929717594E-3</v>
      </c>
      <c r="P1544">
        <v>20100210</v>
      </c>
      <c r="Q1544" s="113">
        <v>-1.7000000000000001E-3</v>
      </c>
      <c r="R1544" s="113">
        <v>3.3E-3</v>
      </c>
      <c r="S1544" s="113">
        <v>1.6000000000000001E-3</v>
      </c>
    </row>
    <row r="1545" spans="1:19" x14ac:dyDescent="0.35">
      <c r="A1545" s="110">
        <v>40220</v>
      </c>
      <c r="B1545" s="112">
        <f>+LN(Prices!B1542/Prices!B1541)</f>
        <v>4.6339679037618953E-3</v>
      </c>
      <c r="C1545" s="113">
        <f>+LN(Prices!C1542/Prices!C1541)</f>
        <v>1.8051645711224903E-2</v>
      </c>
      <c r="D1545" s="113">
        <f>+LN(Prices!D1542/Prices!D1541)</f>
        <v>2.7983171663470439E-2</v>
      </c>
      <c r="E1545" s="113">
        <f>+LN(Prices!E1542/Prices!E1541)</f>
        <v>1.0331478541773423E-2</v>
      </c>
      <c r="F1545" s="113">
        <f>+LN(Prices!F1542/Prices!F1541)</f>
        <v>7.1319243175972814E-3</v>
      </c>
      <c r="G1545" s="113">
        <f>+LN(Prices!G1542/Prices!G1541)</f>
        <v>2.995818754079195E-2</v>
      </c>
      <c r="H1545" s="113">
        <f>+LN(Prices!H1542/Prices!H1541)</f>
        <v>2.2995327837865624E-2</v>
      </c>
      <c r="I1545" s="113">
        <f>+LN(Prices!I1542/Prices!I1541)</f>
        <v>1.5375840838240897E-2</v>
      </c>
      <c r="J1545" s="113">
        <f>+LN(Prices!J1542/Prices!J1541)</f>
        <v>2.5841231183887328E-2</v>
      </c>
      <c r="K1545" s="114">
        <f>+LN(Prices!K1542/Prices!K1541)</f>
        <v>1.8615136592996989E-2</v>
      </c>
      <c r="L1545" s="118">
        <f>+LN(Prices!L1542/Prices!L1541)</f>
        <v>1.4738601783245164E-2</v>
      </c>
      <c r="M1545" s="118">
        <f t="array" ref="M1545">+MMULT(B1545:K1545,w)</f>
        <v>1.8091791213161075E-2</v>
      </c>
      <c r="P1545">
        <v>20100211</v>
      </c>
      <c r="Q1545" s="113">
        <v>1.1299999999999999E-2</v>
      </c>
      <c r="R1545" s="113">
        <v>6.8999999999999999E-3</v>
      </c>
      <c r="S1545" s="113">
        <v>1.6000000000000001E-3</v>
      </c>
    </row>
    <row r="1546" spans="1:19" x14ac:dyDescent="0.35">
      <c r="A1546" s="110">
        <v>40221</v>
      </c>
      <c r="B1546" s="112">
        <f>+LN(Prices!B1543/Prices!B1542)</f>
        <v>-6.7784256692134878E-3</v>
      </c>
      <c r="C1546" s="113">
        <f>+LN(Prices!C1543/Prices!C1542)</f>
        <v>8.5690516908181382E-3</v>
      </c>
      <c r="D1546" s="113">
        <f>+LN(Prices!D1543/Prices!D1542)</f>
        <v>-3.2905590730988969E-3</v>
      </c>
      <c r="E1546" s="113">
        <f>+LN(Prices!E1543/Prices!E1542)</f>
        <v>2.5685079483768391E-3</v>
      </c>
      <c r="F1546" s="113">
        <f>+LN(Prices!F1543/Prices!F1542)</f>
        <v>-7.1319243175972926E-3</v>
      </c>
      <c r="G1546" s="113">
        <f>+LN(Prices!G1543/Prices!G1542)</f>
        <v>-2.8449521322312507E-3</v>
      </c>
      <c r="H1546" s="113">
        <f>+LN(Prices!H1543/Prices!H1542)</f>
        <v>-3.5870737107062804E-3</v>
      </c>
      <c r="I1546" s="113">
        <f>+LN(Prices!I1543/Prices!I1542)</f>
        <v>2.1600139634709165E-2</v>
      </c>
      <c r="J1546" s="113">
        <f>+LN(Prices!J1543/Prices!J1542)</f>
        <v>3.8192280669953971E-3</v>
      </c>
      <c r="K1546" s="114">
        <f>+LN(Prices!K1543/Prices!K1542)</f>
        <v>1.8274936509409024E-2</v>
      </c>
      <c r="L1546" s="118">
        <f>+LN(Prices!L1543/Prices!L1542)</f>
        <v>1.896001805727972E-3</v>
      </c>
      <c r="M1546" s="118">
        <f t="array" ref="M1546">+MMULT(B1546:K1546,w)</f>
        <v>3.1198928947461357E-3</v>
      </c>
      <c r="P1546">
        <v>20100212</v>
      </c>
      <c r="Q1546" s="113">
        <v>-7.000000000000001E-4</v>
      </c>
      <c r="R1546" s="113">
        <v>9.8999999999999991E-3</v>
      </c>
      <c r="S1546" s="113">
        <v>8.0000000000000004E-4</v>
      </c>
    </row>
    <row r="1547" spans="1:19" x14ac:dyDescent="0.35">
      <c r="A1547" s="110">
        <v>40225</v>
      </c>
      <c r="B1547" s="112">
        <f>+LN(Prices!B1544/Prices!B1543)</f>
        <v>1.9590308069128055E-2</v>
      </c>
      <c r="C1547" s="113">
        <f>+LN(Prices!C1544/Prices!C1543)</f>
        <v>1.4957999539741652E-2</v>
      </c>
      <c r="D1547" s="113">
        <f>+LN(Prices!D1544/Prices!D1543)</f>
        <v>1.5696855971583493E-2</v>
      </c>
      <c r="E1547" s="113">
        <f>+LN(Prices!E1544/Prices!E1543)</f>
        <v>1.6942210364494246E-2</v>
      </c>
      <c r="F1547" s="113">
        <f>+LN(Prices!F1544/Prices!F1543)</f>
        <v>1.0049044566084953E-2</v>
      </c>
      <c r="G1547" s="113">
        <f>+LN(Prices!G1544/Prices!G1543)</f>
        <v>2.6243305505232708E-2</v>
      </c>
      <c r="H1547" s="113">
        <f>+LN(Prices!H1544/Prices!H1543)</f>
        <v>-1.7960767817122959E-2</v>
      </c>
      <c r="I1547" s="113">
        <f>+LN(Prices!I1544/Prices!I1543)</f>
        <v>4.6239043321582617E-3</v>
      </c>
      <c r="J1547" s="113">
        <f>+LN(Prices!J1544/Prices!J1543)</f>
        <v>2.3855494089225132E-2</v>
      </c>
      <c r="K1547" s="114">
        <f>+LN(Prices!K1544/Prices!K1543)</f>
        <v>1.4093573989919067E-2</v>
      </c>
      <c r="L1547" s="118">
        <f>+LN(Prices!L1544/Prices!L1543)</f>
        <v>1.2817215706926862E-2</v>
      </c>
      <c r="M1547" s="118">
        <f t="array" ref="M1547">+MMULT(B1547:K1547,w)</f>
        <v>1.280919286104446E-2</v>
      </c>
      <c r="P1547">
        <v>20100216</v>
      </c>
      <c r="Q1547" s="113">
        <v>1.7500000000000002E-2</v>
      </c>
      <c r="R1547" s="113">
        <v>-3.0000000000000001E-3</v>
      </c>
      <c r="S1547" s="113">
        <v>1.09E-2</v>
      </c>
    </row>
    <row r="1548" spans="1:19" x14ac:dyDescent="0.35">
      <c r="A1548" s="110">
        <v>40226</v>
      </c>
      <c r="B1548" s="112">
        <f>+LN(Prices!B1545/Prices!B1544)</f>
        <v>8.4286023623809606E-3</v>
      </c>
      <c r="C1548" s="113">
        <f>+LN(Prices!C1545/Prices!C1544)</f>
        <v>-4.1881194945172446E-3</v>
      </c>
      <c r="D1548" s="113">
        <f>+LN(Prices!D1545/Prices!D1544)</f>
        <v>1.944895264605745E-3</v>
      </c>
      <c r="E1548" s="113">
        <f>+LN(Prices!E1545/Prices!E1544)</f>
        <v>1.5421113463905149E-2</v>
      </c>
      <c r="F1548" s="113">
        <f>+LN(Prices!F1545/Prices!F1544)</f>
        <v>2.9131877587605989E-3</v>
      </c>
      <c r="G1548" s="113">
        <f>+LN(Prices!G1545/Prices!G1544)</f>
        <v>-5.4108503350214863E-3</v>
      </c>
      <c r="H1548" s="113">
        <f>+LN(Prices!H1545/Prices!H1544)</f>
        <v>-1.0434579793815258E-2</v>
      </c>
      <c r="I1548" s="113">
        <f>+LN(Prices!I1545/Prices!I1544)</f>
        <v>1.0454623020682324E-2</v>
      </c>
      <c r="J1548" s="113">
        <f>+LN(Prices!J1545/Prices!J1544)</f>
        <v>-3.7290285598667091E-3</v>
      </c>
      <c r="K1548" s="114">
        <f>+LN(Prices!K1545/Prices!K1544)</f>
        <v>-2.8955669546002088E-3</v>
      </c>
      <c r="L1548" s="118">
        <f>+LN(Prices!L1545/Prices!L1544)</f>
        <v>4.8714155876680336E-3</v>
      </c>
      <c r="M1548" s="118">
        <f t="array" ref="M1548">+MMULT(B1548:K1548,w)</f>
        <v>1.2504276732513871E-3</v>
      </c>
      <c r="P1548">
        <v>20100217</v>
      </c>
      <c r="Q1548" s="113">
        <v>4.8999999999999998E-3</v>
      </c>
      <c r="R1548" s="113">
        <v>1E-3</v>
      </c>
      <c r="S1548" s="113">
        <v>1.4000000000000002E-3</v>
      </c>
    </row>
    <row r="1549" spans="1:19" x14ac:dyDescent="0.35">
      <c r="A1549" s="110">
        <v>40227</v>
      </c>
      <c r="B1549" s="112">
        <f>+LN(Prices!B1546/Prices!B1545)</f>
        <v>1.3167601400294462E-2</v>
      </c>
      <c r="C1549" s="113">
        <f>+LN(Prices!C1546/Prices!C1545)</f>
        <v>1.8659701921841304E-3</v>
      </c>
      <c r="D1549" s="113">
        <f>+LN(Prices!D1546/Prices!D1545)</f>
        <v>6.4558003428712932E-3</v>
      </c>
      <c r="E1549" s="113">
        <f>+LN(Prices!E1546/Prices!E1545)</f>
        <v>1.3960986512892652E-2</v>
      </c>
      <c r="F1549" s="113">
        <f>+LN(Prices!F1546/Prices!F1545)</f>
        <v>8.6889868164328494E-3</v>
      </c>
      <c r="G1549" s="113">
        <f>+LN(Prices!G1546/Prices!G1545)</f>
        <v>2.4348496313490231E-2</v>
      </c>
      <c r="H1549" s="113">
        <f>+LN(Prices!H1546/Prices!H1545)</f>
        <v>1.5103320501214787E-2</v>
      </c>
      <c r="I1549" s="113">
        <f>+LN(Prices!I1546/Prices!I1545)</f>
        <v>9.5894814608501518E-3</v>
      </c>
      <c r="J1549" s="113">
        <f>+LN(Prices!J1546/Prices!J1545)</f>
        <v>-1.0012599292429701E-2</v>
      </c>
      <c r="K1549" s="114">
        <f>+LN(Prices!K1546/Prices!K1545)</f>
        <v>8.6728762382868325E-3</v>
      </c>
      <c r="L1549" s="118">
        <f>+LN(Prices!L1546/Prices!L1545)</f>
        <v>6.8955353365470137E-3</v>
      </c>
      <c r="M1549" s="118">
        <f t="array" ref="M1549">+MMULT(B1549:K1549,w)</f>
        <v>9.1840920486087694E-3</v>
      </c>
      <c r="P1549">
        <v>20100218</v>
      </c>
      <c r="Q1549" s="113">
        <v>6.1999999999999998E-3</v>
      </c>
      <c r="R1549" s="113">
        <v>8.9999999999999998E-4</v>
      </c>
      <c r="S1549" s="113">
        <v>-1E-4</v>
      </c>
    </row>
    <row r="1550" spans="1:19" x14ac:dyDescent="0.35">
      <c r="A1550" s="110">
        <v>40228</v>
      </c>
      <c r="B1550" s="112">
        <f>+LN(Prices!B1547/Prices!B1546)</f>
        <v>-6.8895044829825891E-3</v>
      </c>
      <c r="C1550" s="113">
        <f>+LN(Prices!C1547/Prices!C1546)</f>
        <v>-6.2176743126102886E-3</v>
      </c>
      <c r="D1550" s="113">
        <f>+LN(Prices!D1547/Prices!D1546)</f>
        <v>2.5706955031008917E-3</v>
      </c>
      <c r="E1550" s="113">
        <f>+LN(Prices!E1547/Prices!E1546)</f>
        <v>-8.1899839159606854E-3</v>
      </c>
      <c r="F1550" s="113">
        <f>+LN(Prices!F1547/Prices!F1546)</f>
        <v>3.289046844475525E-3</v>
      </c>
      <c r="G1550" s="113">
        <f>+LN(Prices!G1547/Prices!G1546)</f>
        <v>8.286299767077154E-3</v>
      </c>
      <c r="H1550" s="113">
        <f>+LN(Prices!H1547/Prices!H1546)</f>
        <v>-4.7538289865405549E-3</v>
      </c>
      <c r="I1550" s="113">
        <f>+LN(Prices!I1547/Prices!I1546)</f>
        <v>-5.540301877249282E-3</v>
      </c>
      <c r="J1550" s="113">
        <f>+LN(Prices!J1547/Prices!J1546)</f>
        <v>-2.5188930194840263E-3</v>
      </c>
      <c r="K1550" s="114">
        <f>+LN(Prices!K1547/Prices!K1546)</f>
        <v>-9.5870027778336819E-4</v>
      </c>
      <c r="L1550" s="118">
        <f>+LN(Prices!L1547/Prices!L1546)</f>
        <v>-3.8390768670227861E-5</v>
      </c>
      <c r="M1550" s="118">
        <f t="array" ref="M1550">+MMULT(B1550:K1550,w)</f>
        <v>-2.0922844757957225E-3</v>
      </c>
      <c r="P1550">
        <v>20100219</v>
      </c>
      <c r="Q1550" s="113">
        <v>2.8000000000000004E-3</v>
      </c>
      <c r="R1550" s="113">
        <v>-1E-4</v>
      </c>
      <c r="S1550" s="113">
        <v>5.6000000000000008E-3</v>
      </c>
    </row>
    <row r="1551" spans="1:19" x14ac:dyDescent="0.35">
      <c r="A1551" s="110">
        <v>40231</v>
      </c>
      <c r="B1551" s="112">
        <f>+LN(Prices!B1548/Prices!B1547)</f>
        <v>-1.3930393461277593E-3</v>
      </c>
      <c r="C1551" s="113">
        <f>+LN(Prices!C1548/Prices!C1547)</f>
        <v>-6.2382137898147061E-3</v>
      </c>
      <c r="D1551" s="113">
        <f>+LN(Prices!D1548/Prices!D1547)</f>
        <v>-5.7933860138249006E-3</v>
      </c>
      <c r="E1551" s="113">
        <f>+LN(Prices!E1548/Prices!E1547)</f>
        <v>1.9948623354545524E-2</v>
      </c>
      <c r="F1551" s="113">
        <f>+LN(Prices!F1548/Prices!F1547)</f>
        <v>-2.4680250322571249E-3</v>
      </c>
      <c r="G1551" s="113">
        <f>+LN(Prices!G1548/Prices!G1547)</f>
        <v>-2.0922533977591751E-2</v>
      </c>
      <c r="H1551" s="113">
        <f>+LN(Prices!H1548/Prices!H1547)</f>
        <v>4.1608347720355349E-3</v>
      </c>
      <c r="I1551" s="113">
        <f>+LN(Prices!I1548/Prices!I1547)</f>
        <v>-1.476043602159394E-2</v>
      </c>
      <c r="J1551" s="113">
        <f>+LN(Prices!J1548/Prices!J1547)</f>
        <v>-3.7902761737806908E-3</v>
      </c>
      <c r="K1551" s="114">
        <f>+LN(Prices!K1548/Prices!K1547)</f>
        <v>2.3978274185171293E-3</v>
      </c>
      <c r="L1551" s="118">
        <f>+LN(Prices!L1548/Prices!L1547)</f>
        <v>-3.1255604346085443E-3</v>
      </c>
      <c r="M1551" s="118">
        <f t="array" ref="M1551">+MMULT(B1551:K1551,w)</f>
        <v>-2.8858624809892687E-3</v>
      </c>
      <c r="P1551">
        <v>20100222</v>
      </c>
      <c r="Q1551" s="113">
        <v>-5.0000000000000001E-4</v>
      </c>
      <c r="R1551" s="113">
        <v>5.9999999999999995E-4</v>
      </c>
      <c r="S1551" s="113">
        <v>3.3E-3</v>
      </c>
    </row>
    <row r="1552" spans="1:19" x14ac:dyDescent="0.35">
      <c r="A1552" s="110">
        <v>40232</v>
      </c>
      <c r="B1552" s="112">
        <f>+LN(Prices!B1549/Prices!B1548)</f>
        <v>-1.4022247406088479E-2</v>
      </c>
      <c r="C1552" s="113">
        <f>+LN(Prices!C1549/Prices!C1548)</f>
        <v>-1.689152405706746E-2</v>
      </c>
      <c r="D1552" s="113">
        <f>+LN(Prices!D1549/Prices!D1548)</f>
        <v>-7.1266903512793422E-3</v>
      </c>
      <c r="E1552" s="113">
        <f>+LN(Prices!E1549/Prices!E1548)</f>
        <v>-1.3391278943226968E-2</v>
      </c>
      <c r="F1552" s="113">
        <f>+LN(Prices!F1549/Prices!F1548)</f>
        <v>-1.0338878862282803E-2</v>
      </c>
      <c r="G1552" s="113">
        <f>+LN(Prices!G1549/Prices!G1548)</f>
        <v>-1.4195578604990419E-2</v>
      </c>
      <c r="H1552" s="113">
        <f>+LN(Prices!H1549/Prices!H1548)</f>
        <v>-6.5462507949657807E-3</v>
      </c>
      <c r="I1552" s="113">
        <f>+LN(Prices!I1549/Prices!I1548)</f>
        <v>-1.2119727449794041E-2</v>
      </c>
      <c r="J1552" s="113">
        <f>+LN(Prices!J1549/Prices!J1548)</f>
        <v>-1.4021899590318989E-2</v>
      </c>
      <c r="K1552" s="114">
        <f>+LN(Prices!K1549/Prices!K1548)</f>
        <v>-2.3369967311488191E-2</v>
      </c>
      <c r="L1552" s="118">
        <f>+LN(Prices!L1549/Prices!L1548)</f>
        <v>-1.3186030535568296E-2</v>
      </c>
      <c r="M1552" s="118">
        <f t="array" ref="M1552">+MMULT(B1552:K1552,w)</f>
        <v>-1.3202404337150248E-2</v>
      </c>
      <c r="P1552">
        <v>20100223</v>
      </c>
      <c r="Q1552" s="113">
        <v>-1.24E-2</v>
      </c>
      <c r="R1552" s="113">
        <v>1.7000000000000001E-3</v>
      </c>
      <c r="S1552" s="113">
        <v>-8.199999999999999E-3</v>
      </c>
    </row>
    <row r="1553" spans="1:19" x14ac:dyDescent="0.35">
      <c r="A1553" s="110">
        <v>40233</v>
      </c>
      <c r="B1553" s="112">
        <f>+LN(Prices!B1550/Prices!B1549)</f>
        <v>1.0537046134637134E-2</v>
      </c>
      <c r="C1553" s="113">
        <f>+LN(Prices!C1550/Prices!C1549)</f>
        <v>1.8087999369272363E-2</v>
      </c>
      <c r="D1553" s="113">
        <f>+LN(Prices!D1550/Prices!D1549)</f>
        <v>1.3561718992187281E-2</v>
      </c>
      <c r="E1553" s="113">
        <f>+LN(Prices!E1550/Prices!E1549)</f>
        <v>1.1777740035692527E-2</v>
      </c>
      <c r="F1553" s="113">
        <f>+LN(Prices!F1550/Prices!F1549)</f>
        <v>1.1983404877375595E-2</v>
      </c>
      <c r="G1553" s="113">
        <f>+LN(Prices!G1550/Prices!G1549)</f>
        <v>5.2696960137584925E-3</v>
      </c>
      <c r="H1553" s="113">
        <f>+LN(Prices!H1550/Prices!H1549)</f>
        <v>2.0932567141806559E-2</v>
      </c>
      <c r="I1553" s="113">
        <f>+LN(Prices!I1550/Prices!I1549)</f>
        <v>-1.3117821869789617E-2</v>
      </c>
      <c r="J1553" s="113">
        <f>+LN(Prices!J1550/Prices!J1549)</f>
        <v>3.2831231547815115E-2</v>
      </c>
      <c r="K1553" s="114">
        <f>+LN(Prices!K1550/Prices!K1549)</f>
        <v>1.5189273192040951E-2</v>
      </c>
      <c r="L1553" s="118">
        <f>+LN(Prices!L1550/Prices!L1549)</f>
        <v>1.0365200818245721E-2</v>
      </c>
      <c r="M1553" s="118">
        <f t="array" ref="M1553">+MMULT(B1553:K1553,w)</f>
        <v>1.270528554347964E-2</v>
      </c>
      <c r="P1553">
        <v>20100224</v>
      </c>
      <c r="Q1553" s="113">
        <v>9.3999999999999986E-3</v>
      </c>
      <c r="R1553" s="113">
        <v>-2.7000000000000001E-3</v>
      </c>
      <c r="S1553" s="113">
        <v>3.4000000000000002E-3</v>
      </c>
    </row>
    <row r="1554" spans="1:19" x14ac:dyDescent="0.35">
      <c r="A1554" s="110">
        <v>40234</v>
      </c>
      <c r="B1554" s="112">
        <f>+LN(Prices!B1551/Prices!B1550)</f>
        <v>-1.0487223108922037E-3</v>
      </c>
      <c r="C1554" s="113">
        <f>+LN(Prices!C1551/Prices!C1550)</f>
        <v>6.6753920980336364E-3</v>
      </c>
      <c r="D1554" s="113">
        <f>+LN(Prices!D1551/Prices!D1550)</f>
        <v>-2.2706132811184908E-2</v>
      </c>
      <c r="E1554" s="113">
        <f>+LN(Prices!E1551/Prices!E1550)</f>
        <v>4.0268764954206268E-3</v>
      </c>
      <c r="F1554" s="113">
        <f>+LN(Prices!F1551/Prices!F1550)</f>
        <v>-4.0975210571252678E-4</v>
      </c>
      <c r="G1554" s="113">
        <f>+LN(Prices!G1551/Prices!G1550)</f>
        <v>1.4121493300892143E-2</v>
      </c>
      <c r="H1554" s="113">
        <f>+LN(Prices!H1551/Prices!H1550)</f>
        <v>-1.2777578012500349E-2</v>
      </c>
      <c r="I1554" s="113">
        <f>+LN(Prices!I1551/Prices!I1550)</f>
        <v>-1.8387871001839355E-2</v>
      </c>
      <c r="J1554" s="113">
        <f>+LN(Prices!J1551/Prices!J1550)</f>
        <v>-2.0075956572689301E-2</v>
      </c>
      <c r="K1554" s="114">
        <f>+LN(Prices!K1551/Prices!K1550)</f>
        <v>-3.3850733214154699E-3</v>
      </c>
      <c r="L1554" s="118">
        <f>+LN(Prices!L1551/Prices!L1550)</f>
        <v>2.2066408946997559E-4</v>
      </c>
      <c r="M1554" s="118">
        <f t="array" ref="M1554">+MMULT(B1554:K1554,w)</f>
        <v>-5.3967324241887705E-3</v>
      </c>
      <c r="P1554">
        <v>20100225</v>
      </c>
      <c r="Q1554" s="113">
        <v>-1.2999999999999999E-3</v>
      </c>
      <c r="R1554" s="113">
        <v>2.3E-3</v>
      </c>
      <c r="S1554" s="113">
        <v>2.8999999999999998E-3</v>
      </c>
    </row>
    <row r="1555" spans="1:19" x14ac:dyDescent="0.35">
      <c r="A1555" s="110">
        <v>40235</v>
      </c>
      <c r="B1555" s="112">
        <f>+LN(Prices!B1552/Prices!B1551)</f>
        <v>2.4426867503239114E-3</v>
      </c>
      <c r="C1555" s="113">
        <f>+LN(Prices!C1552/Prices!C1551)</f>
        <v>1.2887709328746524E-2</v>
      </c>
      <c r="D1555" s="113">
        <f>+LN(Prices!D1552/Prices!D1551)</f>
        <v>4.5826594110922369E-3</v>
      </c>
      <c r="E1555" s="113">
        <f>+LN(Prices!E1552/Prices!E1551)</f>
        <v>-8.8831733254384846E-3</v>
      </c>
      <c r="F1555" s="113">
        <f>+LN(Prices!F1552/Prices!F1551)</f>
        <v>0</v>
      </c>
      <c r="G1555" s="113">
        <f>+LN(Prices!G1552/Prices!G1551)</f>
        <v>6.683907611548124E-3</v>
      </c>
      <c r="H1555" s="113">
        <f>+LN(Prices!H1552/Prices!H1551)</f>
        <v>1.6906174779074521E-3</v>
      </c>
      <c r="I1555" s="113">
        <f>+LN(Prices!I1552/Prices!I1551)</f>
        <v>-1.3460788200703769E-2</v>
      </c>
      <c r="J1555" s="113">
        <f>+LN(Prices!J1552/Prices!J1551)</f>
        <v>2.5316469217797266E-3</v>
      </c>
      <c r="K1555" s="114">
        <f>+LN(Prices!K1552/Prices!K1551)</f>
        <v>-4.8630969353635365E-3</v>
      </c>
      <c r="L1555" s="118">
        <f>+LN(Prices!L1552/Prices!L1551)</f>
        <v>3.1776741621539419E-3</v>
      </c>
      <c r="M1555" s="118">
        <f t="array" ref="M1555">+MMULT(B1555:K1555,w)</f>
        <v>3.6121690398921869E-4</v>
      </c>
      <c r="P1555">
        <v>20100226</v>
      </c>
      <c r="Q1555" s="113">
        <v>1.2999999999999999E-3</v>
      </c>
      <c r="R1555" s="113">
        <v>-4.3E-3</v>
      </c>
      <c r="S1555" s="113">
        <v>1.5E-3</v>
      </c>
    </row>
    <row r="1556" spans="1:19" x14ac:dyDescent="0.35">
      <c r="A1556" s="110">
        <v>40238</v>
      </c>
      <c r="B1556" s="112">
        <f>+LN(Prices!B1553/Prices!B1552)</f>
        <v>1.2136389310677717E-2</v>
      </c>
      <c r="C1556" s="113">
        <f>+LN(Prices!C1553/Prices!C1552)</f>
        <v>2.1130065516682766E-2</v>
      </c>
      <c r="D1556" s="113">
        <f>+LN(Prices!D1553/Prices!D1552)</f>
        <v>3.0870618597958303E-2</v>
      </c>
      <c r="E1556" s="113">
        <f>+LN(Prices!E1553/Prices!E1552)</f>
        <v>3.6454871483372472E-3</v>
      </c>
      <c r="F1556" s="113">
        <f>+LN(Prices!F1553/Prices!F1552)</f>
        <v>1.103597857355851E-2</v>
      </c>
      <c r="G1556" s="113">
        <f>+LN(Prices!G1553/Prices!G1552)</f>
        <v>5.3788286798143903E-2</v>
      </c>
      <c r="H1556" s="113">
        <f>+LN(Prices!H1553/Prices!H1552)</f>
        <v>5.0558226994400698E-2</v>
      </c>
      <c r="I1556" s="113">
        <f>+LN(Prices!I1553/Prices!I1552)</f>
        <v>-3.1087944247017149E-2</v>
      </c>
      <c r="J1556" s="113">
        <f>+LN(Prices!J1553/Prices!J1552)</f>
        <v>3.7225141684774497E-2</v>
      </c>
      <c r="K1556" s="114">
        <f>+LN(Prices!K1553/Prices!K1552)</f>
        <v>1.6428864376226392E-2</v>
      </c>
      <c r="L1556" s="118">
        <f>+LN(Prices!L1553/Prices!L1552)</f>
        <v>1.5126834107167378E-2</v>
      </c>
      <c r="M1556" s="118">
        <f t="array" ref="M1556">+MMULT(B1556:K1556,w)</f>
        <v>2.057311147537429E-2</v>
      </c>
      <c r="P1556">
        <v>20100301</v>
      </c>
      <c r="Q1556" s="113">
        <v>1.2E-2</v>
      </c>
      <c r="R1556" s="113">
        <v>1.1699999999999999E-2</v>
      </c>
      <c r="S1556" s="113">
        <v>1.5E-3</v>
      </c>
    </row>
    <row r="1557" spans="1:19" x14ac:dyDescent="0.35">
      <c r="A1557" s="110">
        <v>40239</v>
      </c>
      <c r="B1557" s="112">
        <f>+LN(Prices!B1554/Prices!B1553)</f>
        <v>-1.9486386952750789E-2</v>
      </c>
      <c r="C1557" s="113">
        <f>+LN(Prices!C1554/Prices!C1553)</f>
        <v>-6.6934878387697391E-4</v>
      </c>
      <c r="D1557" s="113">
        <f>+LN(Prices!D1554/Prices!D1553)</f>
        <v>-3.8071111973642332E-3</v>
      </c>
      <c r="E1557" s="113">
        <f>+LN(Prices!E1554/Prices!E1553)</f>
        <v>-6.4881941298858131E-3</v>
      </c>
      <c r="F1557" s="113">
        <f>+LN(Prices!F1554/Prices!F1553)</f>
        <v>4.0525586227270699E-4</v>
      </c>
      <c r="G1557" s="113">
        <f>+LN(Prices!G1554/Prices!G1553)</f>
        <v>-1.0383710257783282E-2</v>
      </c>
      <c r="H1557" s="113">
        <f>+LN(Prices!H1554/Prices!H1553)</f>
        <v>7.9178243858110432E-3</v>
      </c>
      <c r="I1557" s="113">
        <f>+LN(Prices!I1554/Prices!I1553)</f>
        <v>6.4520429319690487E-2</v>
      </c>
      <c r="J1557" s="113">
        <f>+LN(Prices!J1554/Prices!J1553)</f>
        <v>2.0494991029654887E-2</v>
      </c>
      <c r="K1557" s="114">
        <f>+LN(Prices!K1554/Prices!K1553)</f>
        <v>-8.2991758607034623E-3</v>
      </c>
      <c r="L1557" s="118">
        <f>+LN(Prices!L1554/Prices!L1553)</f>
        <v>2.6016820125106749E-3</v>
      </c>
      <c r="M1557" s="118">
        <f t="array" ref="M1557">+MMULT(B1557:K1557,w)</f>
        <v>4.4204573415064577E-3</v>
      </c>
      <c r="P1557">
        <v>20100302</v>
      </c>
      <c r="Q1557" s="113">
        <v>3.2000000000000002E-3</v>
      </c>
      <c r="R1557" s="113">
        <v>5.7999999999999996E-3</v>
      </c>
      <c r="S1557" s="113">
        <v>2.5000000000000001E-3</v>
      </c>
    </row>
    <row r="1558" spans="1:19" x14ac:dyDescent="0.35">
      <c r="A1558" s="110">
        <v>40240</v>
      </c>
      <c r="B1558" s="112">
        <f>+LN(Prices!B1555/Prices!B1554)</f>
        <v>0</v>
      </c>
      <c r="C1558" s="113">
        <f>+LN(Prices!C1555/Prices!C1554)</f>
        <v>2.2950564301648826E-3</v>
      </c>
      <c r="D1558" s="113">
        <f>+LN(Prices!D1555/Prices!D1554)</f>
        <v>-1.0223731224279503E-2</v>
      </c>
      <c r="E1558" s="113">
        <f>+LN(Prices!E1555/Prices!E1554)</f>
        <v>-3.2599519024525425E-3</v>
      </c>
      <c r="F1558" s="113">
        <f>+LN(Prices!F1555/Prices!F1554)</f>
        <v>9.3023102093681854E-3</v>
      </c>
      <c r="G1558" s="113">
        <f>+LN(Prices!G1555/Prices!G1554)</f>
        <v>-2.0948543102487106E-2</v>
      </c>
      <c r="H1558" s="113">
        <f>+LN(Prices!H1555/Prices!H1554)</f>
        <v>2.8637359480507591E-3</v>
      </c>
      <c r="I1558" s="113">
        <f>+LN(Prices!I1555/Prices!I1554)</f>
        <v>1.9838306511805379E-2</v>
      </c>
      <c r="J1558" s="113">
        <f>+LN(Prices!J1555/Prices!J1554)</f>
        <v>-3.5863756312276888E-3</v>
      </c>
      <c r="K1558" s="114">
        <f>+LN(Prices!K1555/Prices!K1554)</f>
        <v>-8.6133176781147229E-3</v>
      </c>
      <c r="L1558" s="118">
        <f>+LN(Prices!L1555/Prices!L1554)</f>
        <v>1.9444849606747134E-4</v>
      </c>
      <c r="M1558" s="118">
        <f t="array" ref="M1558">+MMULT(B1558:K1558,w)</f>
        <v>-1.2332510439172358E-3</v>
      </c>
      <c r="P1558">
        <v>20100303</v>
      </c>
      <c r="Q1558" s="113">
        <v>8.9999999999999998E-4</v>
      </c>
      <c r="R1558" s="113">
        <v>1.4000000000000002E-3</v>
      </c>
      <c r="S1558" s="113">
        <v>1.4000000000000002E-3</v>
      </c>
    </row>
    <row r="1559" spans="1:19" x14ac:dyDescent="0.35">
      <c r="A1559" s="110">
        <v>40241</v>
      </c>
      <c r="B1559" s="112">
        <f>+LN(Prices!B1556/Prices!B1555)</f>
        <v>5.9560332026414847E-3</v>
      </c>
      <c r="C1559" s="113">
        <f>+LN(Prices!C1556/Prices!C1555)</f>
        <v>6.5708439429954654E-3</v>
      </c>
      <c r="D1559" s="113">
        <f>+LN(Prices!D1556/Prices!D1555)</f>
        <v>1.5296665375473608E-2</v>
      </c>
      <c r="E1559" s="113">
        <f>+LN(Prices!E1556/Prices!E1555)</f>
        <v>1.0554109360330008E-2</v>
      </c>
      <c r="F1559" s="113">
        <f>+LN(Prices!F1556/Prices!F1555)</f>
        <v>4.4190990769144341E-3</v>
      </c>
      <c r="G1559" s="113">
        <f>+LN(Prices!G1556/Prices!G1555)</f>
        <v>6.7866887813396734E-3</v>
      </c>
      <c r="H1559" s="113">
        <f>+LN(Prices!H1556/Prices!H1555)</f>
        <v>2.0753830343872633E-2</v>
      </c>
      <c r="I1559" s="113">
        <f>+LN(Prices!I1556/Prices!I1555)</f>
        <v>1.4369333685827764E-2</v>
      </c>
      <c r="J1559" s="113">
        <f>+LN(Prices!J1556/Prices!J1555)</f>
        <v>1.7804624633506686E-2</v>
      </c>
      <c r="K1559" s="114">
        <f>+LN(Prices!K1556/Prices!K1555)</f>
        <v>4.8362916259189921E-4</v>
      </c>
      <c r="L1559" s="118">
        <f>+LN(Prices!L1556/Prices!L1555)</f>
        <v>4.3920109185527417E-3</v>
      </c>
      <c r="M1559" s="118">
        <f t="array" ref="M1559">+MMULT(B1559:K1559,w)</f>
        <v>1.0299485756549367E-2</v>
      </c>
      <c r="P1559">
        <v>20100304</v>
      </c>
      <c r="Q1559" s="113">
        <v>3.7000000000000002E-3</v>
      </c>
      <c r="R1559" s="113">
        <v>1.1000000000000001E-3</v>
      </c>
      <c r="S1559" s="113">
        <v>1.5E-3</v>
      </c>
    </row>
    <row r="1560" spans="1:19" x14ac:dyDescent="0.35">
      <c r="A1560" s="110">
        <v>40242</v>
      </c>
      <c r="B1560" s="112">
        <f>+LN(Prices!B1557/Prices!B1556)</f>
        <v>-1.486672474429749E-3</v>
      </c>
      <c r="C1560" s="113">
        <f>+LN(Prices!C1557/Prices!C1556)</f>
        <v>3.8361881957581744E-2</v>
      </c>
      <c r="D1560" s="113">
        <f>+LN(Prices!D1557/Prices!D1556)</f>
        <v>1.5689057297234799E-2</v>
      </c>
      <c r="E1560" s="113">
        <f>+LN(Prices!E1557/Prices!E1556)</f>
        <v>7.643263667827702E-3</v>
      </c>
      <c r="F1560" s="113">
        <f>+LN(Prices!F1557/Prices!F1556)</f>
        <v>1.0367767394595153E-2</v>
      </c>
      <c r="G1560" s="113">
        <f>+LN(Prices!G1557/Prices!G1556)</f>
        <v>-5.3073985707502574E-3</v>
      </c>
      <c r="H1560" s="113">
        <f>+LN(Prices!H1557/Prices!H1556)</f>
        <v>2.9521463329729072E-3</v>
      </c>
      <c r="I1560" s="113">
        <f>+LN(Prices!I1557/Prices!I1556)</f>
        <v>-1.2561834592721151E-2</v>
      </c>
      <c r="J1560" s="113">
        <f>+LN(Prices!J1557/Prices!J1556)</f>
        <v>1.2858154943368659E-2</v>
      </c>
      <c r="K1560" s="114">
        <f>+LN(Prices!K1557/Prices!K1556)</f>
        <v>1.2588452404760763E-2</v>
      </c>
      <c r="L1560" s="118">
        <f>+LN(Prices!L1557/Prices!L1556)</f>
        <v>1.5388695153926237E-2</v>
      </c>
      <c r="M1560" s="118">
        <f t="array" ref="M1560">+MMULT(B1560:K1560,w)</f>
        <v>8.1104818360440561E-3</v>
      </c>
      <c r="P1560">
        <v>20100305</v>
      </c>
      <c r="Q1560" s="113">
        <v>1.43E-2</v>
      </c>
      <c r="R1560" s="113">
        <v>4.0999999999999995E-3</v>
      </c>
      <c r="S1560" s="113">
        <v>5.7999999999999996E-3</v>
      </c>
    </row>
    <row r="1561" spans="1:19" x14ac:dyDescent="0.35">
      <c r="A1561" s="110">
        <v>40245</v>
      </c>
      <c r="B1561" s="112">
        <f>+LN(Prices!B1558/Prices!B1557)</f>
        <v>1.4866724744296536E-3</v>
      </c>
      <c r="C1561" s="113">
        <f>+LN(Prices!C1558/Prices!C1557)</f>
        <v>5.9480904855257696E-4</v>
      </c>
      <c r="D1561" s="113">
        <f>+LN(Prices!D1558/Prices!D1557)</f>
        <v>2.8240059574216502E-2</v>
      </c>
      <c r="E1561" s="113">
        <f>+LN(Prices!E1558/Prices!E1557)</f>
        <v>-1.0067333235524511E-2</v>
      </c>
      <c r="F1561" s="113">
        <f>+LN(Prices!F1558/Prices!F1557)</f>
        <v>3.584297903656268E-2</v>
      </c>
      <c r="G1561" s="113">
        <f>+LN(Prices!G1558/Prices!G1557)</f>
        <v>1.5110681412477657E-2</v>
      </c>
      <c r="H1561" s="113">
        <f>+LN(Prices!H1558/Prices!H1557)</f>
        <v>9.2657600603711695E-3</v>
      </c>
      <c r="I1561" s="113">
        <f>+LN(Prices!I1558/Prices!I1557)</f>
        <v>7.7404251038506826E-4</v>
      </c>
      <c r="J1561" s="113">
        <f>+LN(Prices!J1558/Prices!J1557)</f>
        <v>3.4782643763250137E-3</v>
      </c>
      <c r="K1561" s="114">
        <f>+LN(Prices!K1558/Prices!K1557)</f>
        <v>-9.6100626430112215E-4</v>
      </c>
      <c r="L1561" s="118">
        <f>+LN(Prices!L1558/Prices!L1557)</f>
        <v>1.2329837913886369E-3</v>
      </c>
      <c r="M1561" s="118">
        <f t="array" ref="M1561">+MMULT(B1561:K1561,w)</f>
        <v>8.3764928993494692E-3</v>
      </c>
      <c r="P1561">
        <v>20100308</v>
      </c>
      <c r="Q1561" s="113">
        <v>2.0000000000000001E-4</v>
      </c>
      <c r="R1561" s="113">
        <v>8.9999999999999998E-4</v>
      </c>
      <c r="S1561" s="113">
        <v>3.2000000000000002E-3</v>
      </c>
    </row>
    <row r="1562" spans="1:19" x14ac:dyDescent="0.35">
      <c r="A1562" s="110">
        <v>40246</v>
      </c>
      <c r="B1562" s="112">
        <f>+LN(Prices!B1559/Prices!B1558)</f>
        <v>5.9168515591349917E-3</v>
      </c>
      <c r="C1562" s="113">
        <f>+LN(Prices!C1559/Prices!C1558)</f>
        <v>1.7823635292340885E-2</v>
      </c>
      <c r="D1562" s="113">
        <f>+LN(Prices!D1559/Prices!D1558)</f>
        <v>6.0514374010086584E-4</v>
      </c>
      <c r="E1562" s="113">
        <f>+LN(Prices!E1559/Prices!E1558)</f>
        <v>7.2588489341447781E-3</v>
      </c>
      <c r="F1562" s="113">
        <f>+LN(Prices!F1559/Prices!F1558)</f>
        <v>0</v>
      </c>
      <c r="G1562" s="113">
        <f>+LN(Prices!G1559/Prices!G1558)</f>
        <v>1.8179695605954813E-2</v>
      </c>
      <c r="H1562" s="113">
        <f>+LN(Prices!H1559/Prices!H1558)</f>
        <v>-9.9641653966400876E-3</v>
      </c>
      <c r="I1562" s="113">
        <f>+LN(Prices!I1559/Prices!I1558)</f>
        <v>-2.8392223105144971E-3</v>
      </c>
      <c r="J1562" s="113">
        <f>+LN(Prices!J1559/Prices!J1558)</f>
        <v>-1.1580777206275977E-3</v>
      </c>
      <c r="K1562" s="114">
        <f>+LN(Prices!K1559/Prices!K1558)</f>
        <v>8.1476311749505096E-3</v>
      </c>
      <c r="L1562" s="118">
        <f>+LN(Prices!L1559/Prices!L1558)</f>
        <v>5.5323206181156701E-3</v>
      </c>
      <c r="M1562" s="118">
        <f t="array" ref="M1562">+MMULT(B1562:K1562,w)</f>
        <v>4.3970340878844664E-3</v>
      </c>
      <c r="P1562">
        <v>20100309</v>
      </c>
      <c r="Q1562" s="113">
        <v>2.0999999999999999E-3</v>
      </c>
      <c r="R1562" s="113">
        <v>2.3999999999999998E-3</v>
      </c>
      <c r="S1562" s="113">
        <v>-2.9999999999999997E-4</v>
      </c>
    </row>
    <row r="1563" spans="1:19" x14ac:dyDescent="0.35">
      <c r="A1563" s="110">
        <v>40247</v>
      </c>
      <c r="B1563" s="112">
        <f>+LN(Prices!B1560/Prices!B1559)</f>
        <v>5.8859425223812493E-3</v>
      </c>
      <c r="C1563" s="113">
        <f>+LN(Prices!C1560/Prices!C1559)</f>
        <v>8.1281620210064392E-3</v>
      </c>
      <c r="D1563" s="113">
        <f>+LN(Prices!D1560/Prices!D1559)</f>
        <v>1.5606559256516576E-2</v>
      </c>
      <c r="E1563" s="113">
        <f>+LN(Prices!E1560/Prices!E1559)</f>
        <v>-4.0305651733845305E-4</v>
      </c>
      <c r="F1563" s="113">
        <f>+LN(Prices!F1560/Prices!F1559)</f>
        <v>-9.9204319849344157E-3</v>
      </c>
      <c r="G1563" s="113">
        <f>+LN(Prices!G1560/Prices!G1559)</f>
        <v>1.8978051527324239E-2</v>
      </c>
      <c r="H1563" s="113">
        <f>+LN(Prices!H1560/Prices!H1559)</f>
        <v>1.3033771060691571E-2</v>
      </c>
      <c r="I1563" s="113">
        <f>+LN(Prices!I1560/Prices!I1559)</f>
        <v>5.1577614704056279E-3</v>
      </c>
      <c r="J1563" s="113">
        <f>+LN(Prices!J1560/Prices!J1559)</f>
        <v>3.3051441496581263E-2</v>
      </c>
      <c r="K1563" s="114">
        <f>+LN(Prices!K1560/Prices!K1559)</f>
        <v>1.1869624909329411E-2</v>
      </c>
      <c r="L1563" s="118">
        <f>+LN(Prices!L1560/Prices!L1559)</f>
        <v>8.3640860193011143E-3</v>
      </c>
      <c r="M1563" s="118">
        <f t="array" ref="M1563">+MMULT(B1563:K1563,w)</f>
        <v>1.0138782576196352E-2</v>
      </c>
      <c r="P1563">
        <v>20100310</v>
      </c>
      <c r="Q1563" s="113">
        <v>5.3E-3</v>
      </c>
      <c r="R1563" s="113">
        <v>1E-3</v>
      </c>
      <c r="S1563" s="113">
        <v>5.7999999999999996E-3</v>
      </c>
    </row>
    <row r="1564" spans="1:19" x14ac:dyDescent="0.35">
      <c r="A1564" s="110">
        <v>40248</v>
      </c>
      <c r="B1564" s="112">
        <f>+LN(Prices!B1561/Prices!B1560)</f>
        <v>7.2249546975129749E-3</v>
      </c>
      <c r="C1564" s="113">
        <f>+LN(Prices!C1561/Prices!C1560)</f>
        <v>2.9287096377402641E-3</v>
      </c>
      <c r="D1564" s="113">
        <f>+LN(Prices!D1561/Prices!D1560)</f>
        <v>-1.5606559256516493E-2</v>
      </c>
      <c r="E1564" s="113">
        <f>+LN(Prices!E1561/Prices!E1560)</f>
        <v>1.0800982104804503E-2</v>
      </c>
      <c r="F1564" s="113">
        <f>+LN(Prices!F1561/Prices!F1560)</f>
        <v>3.779172573637178E-3</v>
      </c>
      <c r="G1564" s="113">
        <f>+LN(Prices!G1561/Prices!G1560)</f>
        <v>-1.2634240467720174E-3</v>
      </c>
      <c r="H1564" s="113">
        <f>+LN(Prices!H1561/Prices!H1560)</f>
        <v>2.3250697118053679E-2</v>
      </c>
      <c r="I1564" s="113">
        <f>+LN(Prices!I1561/Prices!I1560)</f>
        <v>5.6413170735111831E-3</v>
      </c>
      <c r="J1564" s="113">
        <f>+LN(Prices!J1561/Prices!J1560)</f>
        <v>3.3575856948459474E-3</v>
      </c>
      <c r="K1564" s="114">
        <f>+LN(Prices!K1561/Prices!K1560)</f>
        <v>2.8287472221290256E-3</v>
      </c>
      <c r="L1564" s="118">
        <f>+LN(Prices!L1561/Prices!L1560)</f>
        <v>3.3635704268971658E-3</v>
      </c>
      <c r="M1564" s="118">
        <f t="array" ref="M1564">+MMULT(B1564:K1564,w)</f>
        <v>4.2942182818946247E-3</v>
      </c>
      <c r="P1564">
        <v>20100311</v>
      </c>
      <c r="Q1564" s="113">
        <v>4.3E-3</v>
      </c>
      <c r="R1564" s="113">
        <v>-8.9999999999999998E-4</v>
      </c>
      <c r="S1564" s="113">
        <v>-1.1000000000000001E-3</v>
      </c>
    </row>
    <row r="1565" spans="1:19" x14ac:dyDescent="0.35">
      <c r="A1565" s="110">
        <v>40249</v>
      </c>
      <c r="B1565" s="112">
        <f>+LN(Prices!B1562/Prices!B1561)</f>
        <v>3.0766463758086894E-3</v>
      </c>
      <c r="C1565" s="113">
        <f>+LN(Prices!C1562/Prices!C1561)</f>
        <v>4.8676156116227191E-3</v>
      </c>
      <c r="D1565" s="113">
        <f>+LN(Prices!D1562/Prices!D1561)</f>
        <v>-1.2785562296971927E-2</v>
      </c>
      <c r="E1565" s="113">
        <f>+LN(Prices!E1562/Prices!E1561)</f>
        <v>-3.5873806092067803E-3</v>
      </c>
      <c r="F1565" s="113">
        <f>+LN(Prices!F1562/Prices!F1561)</f>
        <v>-3.4700463608722015E-3</v>
      </c>
      <c r="G1565" s="113">
        <f>+LN(Prices!G1562/Prices!G1561)</f>
        <v>-1.7142872176239821E-2</v>
      </c>
      <c r="H1565" s="113">
        <f>+LN(Prices!H1562/Prices!H1561)</f>
        <v>-1.326319367291625E-2</v>
      </c>
      <c r="I1565" s="113">
        <f>+LN(Prices!I1562/Prices!I1561)</f>
        <v>-3.8426452665351737E-3</v>
      </c>
      <c r="J1565" s="113">
        <f>+LN(Prices!J1562/Prices!J1561)</f>
        <v>-2.2371373983563216E-3</v>
      </c>
      <c r="K1565" s="114">
        <f>+LN(Prices!K1562/Prices!K1561)</f>
        <v>9.3931019795732843E-4</v>
      </c>
      <c r="L1565" s="118">
        <f>+LN(Prices!L1562/Prices!L1561)</f>
        <v>3.2222522782595671E-4</v>
      </c>
      <c r="M1565" s="118">
        <f t="array" ref="M1565">+MMULT(B1565:K1565,w)</f>
        <v>-4.7445265595709744E-3</v>
      </c>
      <c r="P1565">
        <v>20100312</v>
      </c>
      <c r="Q1565" s="113">
        <v>-2.0000000000000001E-4</v>
      </c>
      <c r="R1565" s="113">
        <v>5.0000000000000001E-4</v>
      </c>
      <c r="S1565" s="113">
        <v>-3.3E-3</v>
      </c>
    </row>
    <row r="1566" spans="1:19" x14ac:dyDescent="0.35">
      <c r="A1566" s="110">
        <v>40252</v>
      </c>
      <c r="B1566" s="112">
        <f>+LN(Prices!B1563/Prices!B1562)</f>
        <v>6.8583937094361018E-4</v>
      </c>
      <c r="C1566" s="113">
        <f>+LN(Prices!C1563/Prices!C1562)</f>
        <v>-1.2254855089272819E-2</v>
      </c>
      <c r="D1566" s="113">
        <f>+LN(Prices!D1563/Prices!D1562)</f>
        <v>8.5418457129627732E-3</v>
      </c>
      <c r="E1566" s="113">
        <f>+LN(Prices!E1563/Prices!E1562)</f>
        <v>9.1386235920874453E-3</v>
      </c>
      <c r="F1566" s="113">
        <f>+LN(Prices!F1563/Prices!F1562)</f>
        <v>7.6972608877655443E-3</v>
      </c>
      <c r="G1566" s="113">
        <f>+LN(Prices!G1563/Prices!G1562)</f>
        <v>-5.4449195991681607E-3</v>
      </c>
      <c r="H1566" s="113">
        <f>+LN(Prices!H1563/Prices!H1562)</f>
        <v>-5.248158081240943E-3</v>
      </c>
      <c r="I1566" s="113">
        <f>+LN(Prices!I1563/Prices!I1562)</f>
        <v>-2.0578803305345522E-3</v>
      </c>
      <c r="J1566" s="113">
        <f>+LN(Prices!J1563/Prices!J1562)</f>
        <v>-1.1204482964896065E-3</v>
      </c>
      <c r="K1566" s="114">
        <f>+LN(Prices!K1563/Prices!K1562)</f>
        <v>-4.710915341707673E-3</v>
      </c>
      <c r="L1566" s="118">
        <f>+LN(Prices!L1563/Prices!L1562)</f>
        <v>-2.257760055137603E-3</v>
      </c>
      <c r="M1566" s="118">
        <f t="array" ref="M1566">+MMULT(B1566:K1566,w)</f>
        <v>-4.7736071746543816E-4</v>
      </c>
      <c r="P1566">
        <v>20100315</v>
      </c>
      <c r="Q1566" s="113">
        <v>-2.0000000000000001E-4</v>
      </c>
      <c r="R1566" s="113">
        <v>-3.0000000000000001E-3</v>
      </c>
      <c r="S1566" s="113">
        <v>-4.8999999999999998E-3</v>
      </c>
    </row>
    <row r="1567" spans="1:19" x14ac:dyDescent="0.35">
      <c r="A1567" s="110">
        <v>40253</v>
      </c>
      <c r="B1567" s="112">
        <f>+LN(Prices!B1564/Prices!B1563)</f>
        <v>2.7271397914832873E-3</v>
      </c>
      <c r="C1567" s="113">
        <f>+LN(Prices!C1564/Prices!C1563)</f>
        <v>2.7220997650441682E-3</v>
      </c>
      <c r="D1567" s="113">
        <f>+LN(Prices!D1564/Prices!D1563)</f>
        <v>-6.0938640743228916E-3</v>
      </c>
      <c r="E1567" s="113">
        <f>+LN(Prices!E1564/Prices!E1563)</f>
        <v>-2.7717694590544575E-3</v>
      </c>
      <c r="F1567" s="113">
        <f>+LN(Prices!F1564/Prices!F1563)</f>
        <v>2.6811523610771886E-3</v>
      </c>
      <c r="G1567" s="113">
        <f>+LN(Prices!G1564/Prices!G1563)</f>
        <v>1.4690416080457038E-2</v>
      </c>
      <c r="H1567" s="113">
        <f>+LN(Prices!H1564/Prices!H1563)</f>
        <v>5.0205491124650538E-3</v>
      </c>
      <c r="I1567" s="113">
        <f>+LN(Prices!I1564/Prices!I1563)</f>
        <v>3.5950442744269269E-3</v>
      </c>
      <c r="J1567" s="113">
        <f>+LN(Prices!J1564/Prices!J1563)</f>
        <v>5.2413742684040351E-2</v>
      </c>
      <c r="K1567" s="114">
        <f>+LN(Prices!K1564/Prices!K1563)</f>
        <v>3.8912384336513721E-2</v>
      </c>
      <c r="L1567" s="118">
        <f>+LN(Prices!L1564/Prices!L1563)</f>
        <v>6.3078917366062772E-3</v>
      </c>
      <c r="M1567" s="118">
        <f t="array" ref="M1567">+MMULT(B1567:K1567,w)</f>
        <v>1.1389689487213039E-2</v>
      </c>
      <c r="P1567">
        <v>20100316</v>
      </c>
      <c r="Q1567" s="113">
        <v>7.8000000000000005E-3</v>
      </c>
      <c r="R1567" s="113">
        <v>-1.5E-3</v>
      </c>
      <c r="S1567" s="113">
        <v>6.0000000000000001E-3</v>
      </c>
    </row>
    <row r="1568" spans="1:19" x14ac:dyDescent="0.35">
      <c r="A1568" s="110">
        <v>40254</v>
      </c>
      <c r="B1568" s="112">
        <f>+LN(Prices!B1565/Prices!B1564)</f>
        <v>8.8150437051824904E-3</v>
      </c>
      <c r="C1568" s="113">
        <f>+LN(Prices!C1565/Prices!C1564)</f>
        <v>-1.473414008685047E-3</v>
      </c>
      <c r="D1568" s="113">
        <f>+LN(Prices!D1565/Prices!D1564)</f>
        <v>8.5210497319340509E-3</v>
      </c>
      <c r="E1568" s="113">
        <f>+LN(Prices!E1565/Prices!E1564)</f>
        <v>1.0258402429259855E-2</v>
      </c>
      <c r="F1568" s="113">
        <f>+LN(Prices!F1565/Prices!F1564)</f>
        <v>4.198173022161013E-3</v>
      </c>
      <c r="G1568" s="113">
        <f>+LN(Prices!G1565/Prices!G1564)</f>
        <v>4.0974977851763799E-3</v>
      </c>
      <c r="H1568" s="113">
        <f>+LN(Prices!H1565/Prices!H1564)</f>
        <v>-3.4203658929712528E-3</v>
      </c>
      <c r="I1568" s="113">
        <f>+LN(Prices!I1565/Prices!I1564)</f>
        <v>-2.8231909662498212E-3</v>
      </c>
      <c r="J1568" s="113">
        <f>+LN(Prices!J1565/Prices!J1564)</f>
        <v>2.831862018924465E-2</v>
      </c>
      <c r="K1568" s="114">
        <f>+LN(Prices!K1565/Prices!K1564)</f>
        <v>1.0503300299718412E-2</v>
      </c>
      <c r="L1568" s="118">
        <f>+LN(Prices!L1565/Prices!L1564)</f>
        <v>2.0576670842012796E-3</v>
      </c>
      <c r="M1568" s="118">
        <f t="array" ref="M1568">+MMULT(B1568:K1568,w)</f>
        <v>6.6995116294770746E-3</v>
      </c>
      <c r="P1568">
        <v>20100317</v>
      </c>
      <c r="Q1568" s="113">
        <v>5.6999999999999993E-3</v>
      </c>
      <c r="R1568" s="113">
        <v>5.9999999999999995E-4</v>
      </c>
      <c r="S1568" s="113">
        <v>2.8999999999999998E-3</v>
      </c>
    </row>
    <row r="1569" spans="1:19" x14ac:dyDescent="0.35">
      <c r="A1569" s="110">
        <v>40255</v>
      </c>
      <c r="B1569" s="112">
        <f>+LN(Prices!B1566/Prices!B1565)</f>
        <v>-6.7796612766321562E-4</v>
      </c>
      <c r="C1569" s="113">
        <f>+LN(Prices!C1566/Prices!C1565)</f>
        <v>2.3616634455578666E-3</v>
      </c>
      <c r="D1569" s="113">
        <f>+LN(Prices!D1566/Prices!D1565)</f>
        <v>3.6297680505787311E-3</v>
      </c>
      <c r="E1569" s="113">
        <f>+LN(Prices!E1566/Prices!E1565)</f>
        <v>-3.5367150379000804E-3</v>
      </c>
      <c r="F1569" s="113">
        <f>+LN(Prices!F1566/Prices!F1565)</f>
        <v>3.041428231621721E-3</v>
      </c>
      <c r="G1569" s="113">
        <f>+LN(Prices!G1566/Prices!G1565)</f>
        <v>-5.3725563981011403E-3</v>
      </c>
      <c r="H1569" s="113">
        <f>+LN(Prices!H1566/Prices!H1565)</f>
        <v>1.0753606088947213E-2</v>
      </c>
      <c r="I1569" s="113">
        <f>+LN(Prices!I1566/Prices!I1565)</f>
        <v>3.8578794104126624E-2</v>
      </c>
      <c r="J1569" s="113">
        <f>+LN(Prices!J1566/Prices!J1565)</f>
        <v>-2.9383016245031344E-2</v>
      </c>
      <c r="K1569" s="114">
        <f>+LN(Prices!K1566/Prices!K1565)</f>
        <v>-1.9077205379022892E-3</v>
      </c>
      <c r="L1569" s="118">
        <f>+LN(Prices!L1566/Prices!L1565)</f>
        <v>3.9792226025082344E-3</v>
      </c>
      <c r="M1569" s="118">
        <f t="array" ref="M1569">+MMULT(B1569:K1569,w)</f>
        <v>1.7487285574234088E-3</v>
      </c>
      <c r="P1569">
        <v>20100318</v>
      </c>
      <c r="Q1569" s="113">
        <v>-1E-3</v>
      </c>
      <c r="R1569" s="113">
        <v>-1.2999999999999999E-3</v>
      </c>
      <c r="S1569" s="113">
        <v>-6.0999999999999995E-3</v>
      </c>
    </row>
    <row r="1570" spans="1:19" x14ac:dyDescent="0.35">
      <c r="A1570" s="110">
        <v>40256</v>
      </c>
      <c r="B1570" s="112">
        <f>+LN(Prices!B1567/Prices!B1566)</f>
        <v>-6.746134092282443E-4</v>
      </c>
      <c r="C1570" s="113">
        <f>+LN(Prices!C1567/Prices!C1566)</f>
        <v>-1.074122767928346E-2</v>
      </c>
      <c r="D1570" s="113">
        <f>+LN(Prices!D1567/Prices!D1566)</f>
        <v>-7.2727593290795849E-3</v>
      </c>
      <c r="E1570" s="113">
        <f>+LN(Prices!E1567/Prices!E1566)</f>
        <v>-7.5174038267601887E-3</v>
      </c>
      <c r="F1570" s="113">
        <f>+LN(Prices!F1567/Prices!F1566)</f>
        <v>-7.2396012537828064E-3</v>
      </c>
      <c r="G1570" s="113">
        <f>+LN(Prices!G1567/Prices!G1566)</f>
        <v>-1.2766864632167202E-3</v>
      </c>
      <c r="H1570" s="113">
        <f>+LN(Prices!H1567/Prices!H1566)</f>
        <v>-1.8319846472263132E-2</v>
      </c>
      <c r="I1570" s="113">
        <f>+LN(Prices!I1567/Prices!I1566)</f>
        <v>-9.4431645564204917E-3</v>
      </c>
      <c r="J1570" s="113">
        <f>+LN(Prices!J1567/Prices!J1566)</f>
        <v>-3.0272581948304681E-2</v>
      </c>
      <c r="K1570" s="114">
        <f>+LN(Prices!K1567/Prices!K1566)</f>
        <v>-9.3917750521836357E-3</v>
      </c>
      <c r="L1570" s="118">
        <f>+LN(Prices!L1567/Prices!L1566)</f>
        <v>-5.9385630507207514E-3</v>
      </c>
      <c r="M1570" s="118">
        <f t="array" ref="M1570">+MMULT(B1570:K1570,w)</f>
        <v>-1.0214965999052295E-2</v>
      </c>
      <c r="P1570">
        <v>20100319</v>
      </c>
      <c r="Q1570" s="113">
        <v>-6.1999999999999998E-3</v>
      </c>
      <c r="R1570" s="113">
        <v>-6.0999999999999995E-3</v>
      </c>
      <c r="S1570" s="113">
        <v>-6.8999999999999999E-3</v>
      </c>
    </row>
    <row r="1571" spans="1:19" x14ac:dyDescent="0.35">
      <c r="A1571" s="110">
        <v>40259</v>
      </c>
      <c r="B1571" s="112">
        <f>+LN(Prices!B1568/Prices!B1567)</f>
        <v>3.3926927822814691E-4</v>
      </c>
      <c r="C1571" s="113">
        <f>+LN(Prices!C1568/Prices!C1567)</f>
        <v>1.118669408341654E-2</v>
      </c>
      <c r="D1571" s="113">
        <f>+LN(Prices!D1568/Prices!D1567)</f>
        <v>-6.1013001961770811E-3</v>
      </c>
      <c r="E1571" s="113">
        <f>+LN(Prices!E1568/Prices!E1567)</f>
        <v>1.4582455612799814E-2</v>
      </c>
      <c r="F1571" s="113">
        <f>+LN(Prices!F1568/Prices!F1567)</f>
        <v>4.9573129781161273E-3</v>
      </c>
      <c r="G1571" s="113">
        <f>+LN(Prices!G1568/Prices!G1567)</f>
        <v>3.4048217049432339E-2</v>
      </c>
      <c r="H1571" s="113">
        <f>+LN(Prices!H1568/Prices!H1567)</f>
        <v>9.2017489814603341E-4</v>
      </c>
      <c r="I1571" s="113">
        <f>+LN(Prices!I1568/Prices!I1567)</f>
        <v>5.6626041400160039E-3</v>
      </c>
      <c r="J1571" s="113">
        <f>+LN(Prices!J1568/Prices!J1567)</f>
        <v>2.1716380017108811E-2</v>
      </c>
      <c r="K1571" s="114">
        <f>+LN(Prices!K1568/Prices!K1567)</f>
        <v>1.11892307179998E-2</v>
      </c>
      <c r="L1571" s="118">
        <f>+LN(Prices!L1568/Prices!L1567)</f>
        <v>8.8408157447345415E-3</v>
      </c>
      <c r="M1571" s="118">
        <f t="array" ref="M1571">+MMULT(B1571:K1571,w)</f>
        <v>9.8501038579086528E-3</v>
      </c>
      <c r="P1571">
        <v>20100322</v>
      </c>
      <c r="Q1571" s="113">
        <v>6.7000000000000002E-3</v>
      </c>
      <c r="R1571" s="113">
        <v>8.8000000000000005E-3</v>
      </c>
      <c r="S1571" s="113">
        <v>-2.9999999999999997E-4</v>
      </c>
    </row>
    <row r="1572" spans="1:19" x14ac:dyDescent="0.35">
      <c r="A1572" s="110">
        <v>40260</v>
      </c>
      <c r="B1572" s="112">
        <f>+LN(Prices!B1569/Prices!B1568)</f>
        <v>9.411575330636782E-3</v>
      </c>
      <c r="C1572" s="113">
        <f>+LN(Prices!C1569/Prices!C1568)</f>
        <v>1.5935051960049906E-2</v>
      </c>
      <c r="D1572" s="113">
        <f>+LN(Prices!D1569/Prices!D1568)</f>
        <v>-1.9154122810395177E-2</v>
      </c>
      <c r="E1572" s="113">
        <f>+LN(Prices!E1569/Prices!E1568)</f>
        <v>1.6686097723765919E-2</v>
      </c>
      <c r="F1572" s="113">
        <f>+LN(Prices!F1569/Prices!F1568)</f>
        <v>1.360390536518691E-2</v>
      </c>
      <c r="G1572" s="113">
        <f>+LN(Prices!G1569/Prices!G1568)</f>
        <v>9.5989037195431807E-4</v>
      </c>
      <c r="H1572" s="113">
        <f>+LN(Prices!H1569/Prices!H1568)</f>
        <v>-9.3174354429073625E-3</v>
      </c>
      <c r="I1572" s="113">
        <f>+LN(Prices!I1569/Prices!I1568)</f>
        <v>6.0051541945195745E-3</v>
      </c>
      <c r="J1572" s="113">
        <f>+LN(Prices!J1569/Prices!J1568)</f>
        <v>1.4925650216675574E-2</v>
      </c>
      <c r="K1572" s="114">
        <f>+LN(Prices!K1569/Prices!K1568)</f>
        <v>1.9262967433569245E-2</v>
      </c>
      <c r="L1572" s="118">
        <f>+LN(Prices!L1569/Prices!L1568)</f>
        <v>6.9567009160889067E-3</v>
      </c>
      <c r="M1572" s="118">
        <f t="array" ref="M1572">+MMULT(B1572:K1572,w)</f>
        <v>6.8318734343055694E-3</v>
      </c>
      <c r="P1572">
        <v>20100323</v>
      </c>
      <c r="Q1572" s="113">
        <v>8.0000000000000002E-3</v>
      </c>
      <c r="R1572" s="113">
        <v>3.8E-3</v>
      </c>
      <c r="S1572" s="113">
        <v>3.0999999999999999E-3</v>
      </c>
    </row>
    <row r="1573" spans="1:19" x14ac:dyDescent="0.35">
      <c r="A1573" s="110">
        <v>40261</v>
      </c>
      <c r="B1573" s="112">
        <f>+LN(Prices!B1570/Prices!B1569)</f>
        <v>-7.7245632071337184E-3</v>
      </c>
      <c r="C1573" s="113">
        <f>+LN(Prices!C1570/Prices!C1569)</f>
        <v>4.4121927654858168E-3</v>
      </c>
      <c r="D1573" s="113">
        <f>+LN(Prices!D1570/Prices!D1569)</f>
        <v>3.7359943828302331E-3</v>
      </c>
      <c r="E1573" s="113">
        <f>+LN(Prices!E1570/Prices!E1569)</f>
        <v>-8.891889443928578E-3</v>
      </c>
      <c r="F1573" s="113">
        <f>+LN(Prices!F1570/Prices!F1569)</f>
        <v>-7.1578071088029835E-3</v>
      </c>
      <c r="G1573" s="113">
        <f>+LN(Prices!G1570/Prices!G1569)</f>
        <v>-8.1194968880395225E-3</v>
      </c>
      <c r="H1573" s="113">
        <f>+LN(Prices!H1570/Prices!H1569)</f>
        <v>-9.4831647330870586E-3</v>
      </c>
      <c r="I1573" s="113">
        <f>+LN(Prices!I1570/Prices!I1569)</f>
        <v>-8.1784562999234027E-3</v>
      </c>
      <c r="J1573" s="113">
        <f>+LN(Prices!J1570/Prices!J1569)</f>
        <v>-2.3555692990890435E-2</v>
      </c>
      <c r="K1573" s="114">
        <f>+LN(Prices!K1570/Prices!K1569)</f>
        <v>-1.0755882270570878E-2</v>
      </c>
      <c r="L1573" s="118">
        <f>+LN(Prices!L1570/Prices!L1569)</f>
        <v>-5.8032775562196189E-3</v>
      </c>
      <c r="M1573" s="118">
        <f t="array" ref="M1573">+MMULT(B1573:K1573,w)</f>
        <v>-7.5718765794060535E-3</v>
      </c>
      <c r="P1573">
        <v>20100324</v>
      </c>
      <c r="Q1573" s="113">
        <v>-6.0000000000000001E-3</v>
      </c>
      <c r="R1573" s="113">
        <v>-6.0000000000000001E-3</v>
      </c>
      <c r="S1573" s="113">
        <v>8.0000000000000002E-3</v>
      </c>
    </row>
    <row r="1574" spans="1:19" x14ac:dyDescent="0.35">
      <c r="A1574" s="110">
        <v>40262</v>
      </c>
      <c r="B1574" s="112">
        <f>+LN(Prices!B1571/Prices!B1570)</f>
        <v>1.2068456667136662E-2</v>
      </c>
      <c r="C1574" s="113">
        <f>+LN(Prices!C1571/Prices!C1570)</f>
        <v>-1.1927364357272173E-2</v>
      </c>
      <c r="D1574" s="113">
        <f>+LN(Prices!D1571/Prices!D1570)</f>
        <v>1.4193388531669073E-2</v>
      </c>
      <c r="E1574" s="113">
        <f>+LN(Prices!E1571/Prices!E1570)</f>
        <v>1.0810828915776536E-2</v>
      </c>
      <c r="F1574" s="113">
        <f>+LN(Prices!F1571/Prices!F1570)</f>
        <v>-7.5426036332321502E-4</v>
      </c>
      <c r="G1574" s="113">
        <f>+LN(Prices!G1571/Prices!G1570)</f>
        <v>1.6037626995089725E-2</v>
      </c>
      <c r="H1574" s="113">
        <f>+LN(Prices!H1571/Prices!H1570)</f>
        <v>5.0930060666094117E-2</v>
      </c>
      <c r="I1574" s="113">
        <f>+LN(Prices!I1571/Prices!I1570)</f>
        <v>4.8564060434617792E-2</v>
      </c>
      <c r="J1574" s="113">
        <f>+LN(Prices!J1571/Prices!J1570)</f>
        <v>-2.1906681085866884E-2</v>
      </c>
      <c r="K1574" s="114">
        <f>+LN(Prices!K1571/Prices!K1570)</f>
        <v>-3.5728387800134497E-3</v>
      </c>
      <c r="L1574" s="118">
        <f>+LN(Prices!L1571/Prices!L1570)</f>
        <v>-1.3791373094364902E-3</v>
      </c>
      <c r="M1574" s="118">
        <f t="array" ref="M1574">+MMULT(B1574:K1574,w)</f>
        <v>1.144432776239082E-2</v>
      </c>
      <c r="P1574">
        <v>20100325</v>
      </c>
      <c r="Q1574" s="113">
        <v>-2.5999999999999999E-3</v>
      </c>
      <c r="R1574" s="113">
        <v>-4.3E-3</v>
      </c>
      <c r="S1574" s="113">
        <v>-3.7000000000000002E-3</v>
      </c>
    </row>
    <row r="1575" spans="1:19" x14ac:dyDescent="0.35">
      <c r="A1575" s="110">
        <v>40263</v>
      </c>
      <c r="B1575" s="112">
        <f>+LN(Prices!B1572/Prices!B1571)</f>
        <v>-1.1733677694216179E-2</v>
      </c>
      <c r="C1575" s="113">
        <f>+LN(Prices!C1572/Prices!C1571)</f>
        <v>1.8576305884552051E-2</v>
      </c>
      <c r="D1575" s="113">
        <f>+LN(Prices!D1572/Prices!D1571)</f>
        <v>1.3390340059584258E-2</v>
      </c>
      <c r="E1575" s="113">
        <f>+LN(Prices!E1572/Prices!E1571)</f>
        <v>-1.3530880609283414E-2</v>
      </c>
      <c r="F1575" s="113">
        <f>+LN(Prices!F1572/Prices!F1571)</f>
        <v>1.4748348662874517E-3</v>
      </c>
      <c r="G1575" s="113">
        <f>+LN(Prices!G1572/Prices!G1571)</f>
        <v>1.0281475850587309E-2</v>
      </c>
      <c r="H1575" s="113">
        <f>+LN(Prices!H1572/Prices!H1571)</f>
        <v>2.4463483789396415E-3</v>
      </c>
      <c r="I1575" s="113">
        <f>+LN(Prices!I1572/Prices!I1571)</f>
        <v>-8.5914482968194022E-3</v>
      </c>
      <c r="J1575" s="113">
        <f>+LN(Prices!J1572/Prices!J1571)</f>
        <v>-1.1080333543617329E-3</v>
      </c>
      <c r="K1575" s="114">
        <f>+LN(Prices!K1572/Prices!K1571)</f>
        <v>-4.9342463829849994E-3</v>
      </c>
      <c r="L1575" s="118">
        <f>+LN(Prices!L1572/Prices!L1571)</f>
        <v>1.7838017124313797E-3</v>
      </c>
      <c r="M1575" s="118">
        <f t="array" ref="M1575">+MMULT(B1575:K1575,w)</f>
        <v>6.2710187022849845E-4</v>
      </c>
      <c r="P1575">
        <v>20100326</v>
      </c>
      <c r="Q1575" s="113">
        <v>5.9999999999999995E-4</v>
      </c>
      <c r="R1575" s="113">
        <v>-7.000000000000001E-4</v>
      </c>
      <c r="S1575" s="113">
        <v>3.0999999999999999E-3</v>
      </c>
    </row>
    <row r="1576" spans="1:19" x14ac:dyDescent="0.35">
      <c r="A1576" s="110">
        <v>40266</v>
      </c>
      <c r="B1576" s="112">
        <f>+LN(Prices!B1573/Prices!B1572)</f>
        <v>-2.3610603746516004E-3</v>
      </c>
      <c r="C1576" s="113">
        <f>+LN(Prices!C1573/Prices!C1572)</f>
        <v>6.4340165621061592E-3</v>
      </c>
      <c r="D1576" s="113">
        <f>+LN(Prices!D1573/Prices!D1572)</f>
        <v>1.208459361568327E-3</v>
      </c>
      <c r="E1576" s="113">
        <f>+LN(Prices!E1573/Prices!E1572)</f>
        <v>-4.6819788921290831E-3</v>
      </c>
      <c r="F1576" s="113">
        <f>+LN(Prices!F1573/Prices!F1572)</f>
        <v>1.5470658478858102E-3</v>
      </c>
      <c r="G1576" s="113">
        <f>+LN(Prices!G1573/Prices!G1572)</f>
        <v>-5.3981237695572585E-3</v>
      </c>
      <c r="H1576" s="113">
        <f>+LN(Prices!H1573/Prices!H1572)</f>
        <v>4.4414835284884899E-4</v>
      </c>
      <c r="I1576" s="113">
        <f>+LN(Prices!I1573/Prices!I1572)</f>
        <v>-1.6514167175899739E-3</v>
      </c>
      <c r="J1576" s="113">
        <f>+LN(Prices!J1573/Prices!J1572)</f>
        <v>9.9283771973346924E-3</v>
      </c>
      <c r="K1576" s="114">
        <f>+LN(Prices!K1573/Prices!K1572)</f>
        <v>4.0403460168695346E-3</v>
      </c>
      <c r="L1576" s="118">
        <f>+LN(Prices!L1573/Prices!L1572)</f>
        <v>4.389546759716683E-3</v>
      </c>
      <c r="M1576" s="118">
        <f t="array" ref="M1576">+MMULT(B1576:K1576,w)</f>
        <v>9.5098335846854573E-4</v>
      </c>
      <c r="P1576">
        <v>20100329</v>
      </c>
      <c r="Q1576" s="113">
        <v>5.8999999999999999E-3</v>
      </c>
      <c r="R1576" s="113">
        <v>-1.1999999999999999E-3</v>
      </c>
      <c r="S1576" s="113">
        <v>3.4999999999999996E-3</v>
      </c>
    </row>
    <row r="1577" spans="1:19" x14ac:dyDescent="0.35">
      <c r="A1577" s="110">
        <v>40267</v>
      </c>
      <c r="B1577" s="112">
        <f>+LN(Prices!B1574/Prices!B1573)</f>
        <v>6.0627785901049124E-3</v>
      </c>
      <c r="C1577" s="113">
        <f>+LN(Prices!C1574/Prices!C1573)</f>
        <v>1.4756912053256349E-2</v>
      </c>
      <c r="D1577" s="113">
        <f>+LN(Prices!D1574/Prices!D1573)</f>
        <v>3.0147746680899952E-3</v>
      </c>
      <c r="E1577" s="113">
        <f>+LN(Prices!E1574/Prices!E1573)</f>
        <v>-1.1729056093176668E-3</v>
      </c>
      <c r="F1577" s="113">
        <f>+LN(Prices!F1574/Prices!F1573)</f>
        <v>5.2685075735135981E-3</v>
      </c>
      <c r="G1577" s="113">
        <f>+LN(Prices!G1574/Prices!G1573)</f>
        <v>1.5574965752718582E-2</v>
      </c>
      <c r="H1577" s="113">
        <f>+LN(Prices!H1574/Prices!H1573)</f>
        <v>1.0739929290384361E-2</v>
      </c>
      <c r="I1577" s="113">
        <f>+LN(Prices!I1574/Prices!I1573)</f>
        <v>8.8190735828870097E-3</v>
      </c>
      <c r="J1577" s="113">
        <f>+LN(Prices!J1574/Prices!J1573)</f>
        <v>1.7410668305896795E-2</v>
      </c>
      <c r="K1577" s="114">
        <f>+LN(Prices!K1574/Prices!K1573)</f>
        <v>4.4443631828516291E-4</v>
      </c>
      <c r="L1577" s="118">
        <f>+LN(Prices!L1574/Prices!L1573)</f>
        <v>3.4307446392480459E-3</v>
      </c>
      <c r="M1577" s="118">
        <f t="array" ref="M1577">+MMULT(B1577:K1577,w)</f>
        <v>8.0919140525819097E-3</v>
      </c>
      <c r="P1577">
        <v>20100330</v>
      </c>
      <c r="Q1577" s="113">
        <v>4.0000000000000002E-4</v>
      </c>
      <c r="R1577" s="113">
        <v>2.3999999999999998E-3</v>
      </c>
      <c r="S1577" s="113">
        <v>-3.2000000000000002E-3</v>
      </c>
    </row>
    <row r="1578" spans="1:19" x14ac:dyDescent="0.35">
      <c r="A1578" s="110">
        <v>40268</v>
      </c>
      <c r="B1578" s="112">
        <f>+LN(Prices!B1575/Prices!B1574)</f>
        <v>-1.6337123742623673E-2</v>
      </c>
      <c r="C1578" s="113">
        <f>+LN(Prices!C1575/Prices!C1574)</f>
        <v>-3.5889955271141329E-3</v>
      </c>
      <c r="D1578" s="113">
        <f>+LN(Prices!D1575/Prices!D1574)</f>
        <v>-4.8280117922706173E-3</v>
      </c>
      <c r="E1578" s="113">
        <f>+LN(Prices!E1575/Prices!E1574)</f>
        <v>6.6310564685910112E-3</v>
      </c>
      <c r="F1578" s="113">
        <f>+LN(Prices!F1575/Prices!F1574)</f>
        <v>-2.3542636559302485E-2</v>
      </c>
      <c r="G1578" s="113">
        <f>+LN(Prices!G1575/Prices!G1574)</f>
        <v>-1.7742400900876396E-2</v>
      </c>
      <c r="H1578" s="113">
        <f>+LN(Prices!H1575/Prices!H1574)</f>
        <v>-5.9409241777391465E-3</v>
      </c>
      <c r="I1578" s="113">
        <f>+LN(Prices!I1575/Prices!I1574)</f>
        <v>-4.0408156188384272E-3</v>
      </c>
      <c r="J1578" s="113">
        <f>+LN(Prices!J1575/Prices!J1574)</f>
        <v>0</v>
      </c>
      <c r="K1578" s="114">
        <f>+LN(Prices!K1575/Prices!K1574)</f>
        <v>-2.2398770106100661E-3</v>
      </c>
      <c r="L1578" s="118">
        <f>+LN(Prices!L1575/Prices!L1574)</f>
        <v>-4.9002976086123286E-3</v>
      </c>
      <c r="M1578" s="118">
        <f t="array" ref="M1578">+MMULT(B1578:K1578,w)</f>
        <v>-7.162972886078393E-3</v>
      </c>
      <c r="P1578">
        <v>20100331</v>
      </c>
      <c r="Q1578" s="113">
        <v>-3.5999999999999999E-3</v>
      </c>
      <c r="R1578" s="113">
        <v>-4.6999999999999993E-3</v>
      </c>
      <c r="S1578" s="113">
        <v>1E-3</v>
      </c>
    </row>
    <row r="1579" spans="1:19" x14ac:dyDescent="0.35">
      <c r="A1579" s="110">
        <v>40269</v>
      </c>
      <c r="B1579" s="112">
        <f>+LN(Prices!B1576/Prices!B1575)</f>
        <v>-4.3661701364814216E-3</v>
      </c>
      <c r="C1579" s="113">
        <f>+LN(Prices!C1576/Prices!C1575)</f>
        <v>4.1193737303960058E-3</v>
      </c>
      <c r="D1579" s="113">
        <f>+LN(Prices!D1576/Prices!D1575)</f>
        <v>-1.4625489218979127E-2</v>
      </c>
      <c r="E1579" s="113">
        <f>+LN(Prices!E1576/Prices!E1575)</f>
        <v>-9.7682818213615276E-3</v>
      </c>
      <c r="F1579" s="113">
        <f>+LN(Prices!F1576/Prices!F1575)</f>
        <v>-7.7121259180412283E-3</v>
      </c>
      <c r="G1579" s="113">
        <f>+LN(Prices!G1576/Prices!G1575)</f>
        <v>1.6942720730312135E-2</v>
      </c>
      <c r="H1579" s="113">
        <f>+LN(Prices!H1576/Prices!H1575)</f>
        <v>-2.9600785887815558E-2</v>
      </c>
      <c r="I1579" s="113">
        <f>+LN(Prices!I1576/Prices!I1575)</f>
        <v>7.360702151183421E-3</v>
      </c>
      <c r="J1579" s="113">
        <f>+LN(Prices!J1576/Prices!J1575)</f>
        <v>1.0729716672567054E-2</v>
      </c>
      <c r="K1579" s="114">
        <f>+LN(Prices!K1576/Prices!K1575)</f>
        <v>4.4747481825721594E-3</v>
      </c>
      <c r="L1579" s="118">
        <f>+LN(Prices!L1576/Prices!L1575)</f>
        <v>6.2278263326390952E-4</v>
      </c>
      <c r="M1579" s="118">
        <f t="array" ref="M1579">+MMULT(B1579:K1579,w)</f>
        <v>-2.244559151564809E-3</v>
      </c>
      <c r="P1579">
        <v>20100401</v>
      </c>
      <c r="Q1579" s="113">
        <v>7.4999999999999997E-3</v>
      </c>
      <c r="R1579" s="113">
        <v>2.9999999999999997E-4</v>
      </c>
      <c r="S1579" s="113">
        <v>7.9000000000000008E-3</v>
      </c>
    </row>
    <row r="1580" spans="1:19" x14ac:dyDescent="0.35">
      <c r="A1580" s="110">
        <v>40273</v>
      </c>
      <c r="B1580" s="112">
        <f>+LN(Prices!B1577/Prices!B1576)</f>
        <v>3.7650719582821971E-3</v>
      </c>
      <c r="C1580" s="113">
        <f>+LN(Prices!C1577/Prices!C1576)</f>
        <v>1.0622984395086918E-2</v>
      </c>
      <c r="D1580" s="113">
        <f>+LN(Prices!D1577/Prices!D1576)</f>
        <v>1.3414835318083065E-2</v>
      </c>
      <c r="E1580" s="113">
        <f>+LN(Prices!E1577/Prices!E1576)</f>
        <v>4.7021549132380946E-3</v>
      </c>
      <c r="F1580" s="113">
        <f>+LN(Prices!F1577/Prices!F1576)</f>
        <v>1.3077535757458498E-2</v>
      </c>
      <c r="G1580" s="113">
        <f>+LN(Prices!G1577/Prices!G1576)</f>
        <v>6.4413513324420066E-2</v>
      </c>
      <c r="H1580" s="113">
        <f>+LN(Prices!H1577/Prices!H1576)</f>
        <v>-2.430688625546839E-3</v>
      </c>
      <c r="I1580" s="113">
        <f>+LN(Prices!I1577/Prices!I1576)</f>
        <v>6.1305909234631905E-3</v>
      </c>
      <c r="J1580" s="113">
        <f>+LN(Prices!J1577/Prices!J1576)</f>
        <v>1.693162141577995E-2</v>
      </c>
      <c r="K1580" s="114">
        <f>+LN(Prices!K1577/Prices!K1576)</f>
        <v>8.8950402279231594E-3</v>
      </c>
      <c r="L1580" s="118">
        <f>+LN(Prices!L1577/Prices!L1576)</f>
        <v>9.2803258627081435E-3</v>
      </c>
      <c r="M1580" s="118">
        <f t="array" ref="M1580">+MMULT(B1580:K1580,w)</f>
        <v>1.3952265960818831E-2</v>
      </c>
      <c r="P1580">
        <v>20100405</v>
      </c>
      <c r="Q1580" s="113">
        <v>9.4999999999999998E-3</v>
      </c>
      <c r="R1580" s="113">
        <v>1.1000000000000001E-2</v>
      </c>
      <c r="S1580" s="113">
        <v>9.0000000000000011E-3</v>
      </c>
    </row>
    <row r="1581" spans="1:19" x14ac:dyDescent="0.35">
      <c r="A1581" s="110">
        <v>40274</v>
      </c>
      <c r="B1581" s="112">
        <f>+LN(Prices!B1578/Prices!B1577)</f>
        <v>1.7098695191770737E-3</v>
      </c>
      <c r="C1581" s="113">
        <f>+LN(Prices!C1578/Prices!C1577)</f>
        <v>4.3911041525100955E-3</v>
      </c>
      <c r="D1581" s="113">
        <f>+LN(Prices!D1578/Prices!D1577)</f>
        <v>2.4530096246040554E-2</v>
      </c>
      <c r="E1581" s="113">
        <f>+LN(Prices!E1578/Prices!E1577)</f>
        <v>9.726722983544012E-3</v>
      </c>
      <c r="F1581" s="113">
        <f>+LN(Prices!F1578/Prices!F1577)</f>
        <v>1.9074715061533243E-3</v>
      </c>
      <c r="G1581" s="113">
        <f>+LN(Prices!G1578/Prices!G1577)</f>
        <v>4.1386905561791608E-2</v>
      </c>
      <c r="H1581" s="113">
        <f>+LN(Prices!H1578/Prices!H1577)</f>
        <v>3.0483543640023057E-2</v>
      </c>
      <c r="I1581" s="113">
        <f>+LN(Prices!I1578/Prices!I1577)</f>
        <v>-2.3542596043508277E-3</v>
      </c>
      <c r="J1581" s="113">
        <f>+LN(Prices!J1578/Prices!J1577)</f>
        <v>-1.9068374365515069E-2</v>
      </c>
      <c r="K1581" s="114">
        <f>+LN(Prices!K1578/Prices!K1577)</f>
        <v>-8.4465793277613624E-3</v>
      </c>
      <c r="L1581" s="118">
        <f>+LN(Prices!L1578/Prices!L1577)</f>
        <v>2.080924438588894E-3</v>
      </c>
      <c r="M1581" s="118">
        <f t="array" ref="M1581">+MMULT(B1581:K1581,w)</f>
        <v>8.426650031161248E-3</v>
      </c>
      <c r="P1581">
        <v>20100406</v>
      </c>
      <c r="Q1581" s="113">
        <v>1.9E-3</v>
      </c>
      <c r="R1581" s="113">
        <v>2.8999999999999998E-3</v>
      </c>
      <c r="S1581" s="113">
        <v>3.5999999999999999E-3</v>
      </c>
    </row>
    <row r="1582" spans="1:19" x14ac:dyDescent="0.35">
      <c r="A1582" s="110">
        <v>40275</v>
      </c>
      <c r="B1582" s="112">
        <f>+LN(Prices!B1579/Prices!B1578)</f>
        <v>1.0229825831355125E-3</v>
      </c>
      <c r="C1582" s="113">
        <f>+LN(Prices!C1579/Prices!C1578)</f>
        <v>4.4177929884221066E-3</v>
      </c>
      <c r="D1582" s="113">
        <f>+LN(Prices!D1579/Prices!D1578)</f>
        <v>-2.9594576202003199E-3</v>
      </c>
      <c r="E1582" s="113">
        <f>+LN(Prices!E1579/Prices!E1578)</f>
        <v>3.092353135205938E-3</v>
      </c>
      <c r="F1582" s="113">
        <f>+LN(Prices!F1579/Prices!F1578)</f>
        <v>4.5697973086511259E-3</v>
      </c>
      <c r="G1582" s="113">
        <f>+LN(Prices!G1579/Prices!G1578)</f>
        <v>-4.4642605908117923E-2</v>
      </c>
      <c r="H1582" s="113">
        <f>+LN(Prices!H1579/Prices!H1578)</f>
        <v>-5.1029952100843266E-3</v>
      </c>
      <c r="I1582" s="113">
        <f>+LN(Prices!I1579/Prices!I1578)</f>
        <v>7.9814648339772924E-3</v>
      </c>
      <c r="J1582" s="113">
        <f>+LN(Prices!J1579/Prices!J1578)</f>
        <v>3.2617304923831039E-2</v>
      </c>
      <c r="K1582" s="114">
        <f>+LN(Prices!K1579/Prices!K1578)</f>
        <v>2.2288889784092998E-3</v>
      </c>
      <c r="L1582" s="118">
        <f>+LN(Prices!L1579/Prices!L1578)</f>
        <v>-2.3489308015517312E-3</v>
      </c>
      <c r="M1582" s="118">
        <f t="array" ref="M1582">+MMULT(B1582:K1582,w)</f>
        <v>3.2255260132297501E-4</v>
      </c>
      <c r="P1582">
        <v>20100407</v>
      </c>
      <c r="Q1582" s="113">
        <v>-4.7999999999999996E-3</v>
      </c>
      <c r="R1582" s="113">
        <v>2.0999999999999999E-3</v>
      </c>
      <c r="S1582" s="113">
        <v>2.5000000000000001E-3</v>
      </c>
    </row>
    <row r="1583" spans="1:19" x14ac:dyDescent="0.35">
      <c r="A1583" s="110">
        <v>40276</v>
      </c>
      <c r="B1583" s="112">
        <f>+LN(Prices!B1580/Prices!B1579)</f>
        <v>1.9232899459810691E-2</v>
      </c>
      <c r="C1583" s="113">
        <f>+LN(Prices!C1580/Prices!C1579)</f>
        <v>-2.7078372240155221E-3</v>
      </c>
      <c r="D1583" s="113">
        <f>+LN(Prices!D1580/Prices!D1579)</f>
        <v>2.8055609834991384E-2</v>
      </c>
      <c r="E1583" s="113">
        <f>+LN(Prices!E1580/Prices!E1579)</f>
        <v>-3.0923531352059093E-3</v>
      </c>
      <c r="F1583" s="113">
        <f>+LN(Prices!F1580/Prices!F1579)</f>
        <v>-2.2822882756666427E-3</v>
      </c>
      <c r="G1583" s="113">
        <f>+LN(Prices!G1580/Prices!G1579)</f>
        <v>2.5997998024886167E-2</v>
      </c>
      <c r="H1583" s="113">
        <f>+LN(Prices!H1580/Prices!H1579)</f>
        <v>4.4164810659103125E-2</v>
      </c>
      <c r="I1583" s="113">
        <f>+LN(Prices!I1580/Prices!I1579)</f>
        <v>-8.6890804162292681E-3</v>
      </c>
      <c r="J1583" s="113">
        <f>+LN(Prices!J1580/Prices!J1579)</f>
        <v>-2.5158559636154987E-2</v>
      </c>
      <c r="K1583" s="114">
        <f>+LN(Prices!K1580/Prices!K1579)</f>
        <v>-6.2565920273314505E-3</v>
      </c>
      <c r="L1583" s="118">
        <f>+LN(Prices!L1580/Prices!L1579)</f>
        <v>1.733185882180819E-3</v>
      </c>
      <c r="M1583" s="118">
        <f t="array" ref="M1583">+MMULT(B1583:K1583,w)</f>
        <v>6.9264607264187591E-3</v>
      </c>
      <c r="P1583">
        <v>20100408</v>
      </c>
      <c r="Q1583" s="113">
        <v>3.0999999999999999E-3</v>
      </c>
      <c r="R1583" s="113">
        <v>-2.3999999999999998E-3</v>
      </c>
      <c r="S1583" s="113">
        <v>3.0000000000000001E-3</v>
      </c>
    </row>
    <row r="1584" spans="1:19" x14ac:dyDescent="0.35">
      <c r="A1584" s="110">
        <v>40277</v>
      </c>
      <c r="B1584" s="112">
        <f>+LN(Prices!B1581/Prices!B1580)</f>
        <v>1.3940365153995583E-2</v>
      </c>
      <c r="C1584" s="113">
        <f>+LN(Prices!C1581/Prices!C1580)</f>
        <v>7.6390363776910773E-3</v>
      </c>
      <c r="D1584" s="113">
        <f>+LN(Prices!D1581/Prices!D1580)</f>
        <v>9.750579115377132E-3</v>
      </c>
      <c r="E1584" s="113">
        <f>+LN(Prices!E1581/Prices!E1580)</f>
        <v>1.1545346343964995E-2</v>
      </c>
      <c r="F1584" s="113">
        <f>+LN(Prices!F1581/Prices!F1580)</f>
        <v>1.2101467222775643E-2</v>
      </c>
      <c r="G1584" s="113">
        <f>+LN(Prices!G1581/Prices!G1580)</f>
        <v>7.1842013713808751E-3</v>
      </c>
      <c r="H1584" s="113">
        <f>+LN(Prices!H1581/Prices!H1580)</f>
        <v>-6.4052599604976978E-3</v>
      </c>
      <c r="I1584" s="113">
        <f>+LN(Prices!I1581/Prices!I1580)</f>
        <v>-5.43746983586568E-3</v>
      </c>
      <c r="J1584" s="113">
        <f>+LN(Prices!J1581/Prices!J1580)</f>
        <v>-1.2820688429061321E-2</v>
      </c>
      <c r="K1584" s="114">
        <f>+LN(Prices!K1581/Prices!K1580)</f>
        <v>1.0704700095032972E-2</v>
      </c>
      <c r="L1584" s="118">
        <f>+LN(Prices!L1581/Prices!L1580)</f>
        <v>6.892831605182068E-3</v>
      </c>
      <c r="M1584" s="118">
        <f t="array" ref="M1584">+MMULT(B1584:K1584,w)</f>
        <v>4.8202277454793586E-3</v>
      </c>
      <c r="P1584">
        <v>20100409</v>
      </c>
      <c r="Q1584" s="113">
        <v>6.6E-3</v>
      </c>
      <c r="R1584" s="113">
        <v>-1.1000000000000001E-3</v>
      </c>
      <c r="S1584" s="113">
        <v>1.7000000000000001E-3</v>
      </c>
    </row>
    <row r="1585" spans="1:19" x14ac:dyDescent="0.35">
      <c r="A1585" s="110">
        <v>40280</v>
      </c>
      <c r="B1585" s="112">
        <f>+LN(Prices!B1582/Prices!B1581)</f>
        <v>-6.5837562148059084E-4</v>
      </c>
      <c r="C1585" s="113">
        <f>+LN(Prices!C1582/Prices!C1581)</f>
        <v>2.067762506268259E-3</v>
      </c>
      <c r="D1585" s="113">
        <f>+LN(Prices!D1582/Prices!D1581)</f>
        <v>6.8259650703998906E-3</v>
      </c>
      <c r="E1585" s="113">
        <f>+LN(Prices!E1582/Prices!E1581)</f>
        <v>4.5898255216483622E-3</v>
      </c>
      <c r="F1585" s="113">
        <f>+LN(Prices!F1582/Prices!F1581)</f>
        <v>-2.6316130301881203E-3</v>
      </c>
      <c r="G1585" s="113">
        <f>+LN(Prices!G1582/Prices!G1581)</f>
        <v>9.1788084040943987E-3</v>
      </c>
      <c r="H1585" s="113">
        <f>+LN(Prices!H1582/Prices!H1581)</f>
        <v>8.106422831770042E-3</v>
      </c>
      <c r="I1585" s="113">
        <f>+LN(Prices!I1582/Prices!I1581)</f>
        <v>1.4198730662084427E-3</v>
      </c>
      <c r="J1585" s="113">
        <f>+LN(Prices!J1582/Prices!J1581)</f>
        <v>1.282068842906125E-2</v>
      </c>
      <c r="K1585" s="114">
        <f>+LN(Prices!K1582/Prices!K1581)</f>
        <v>-4.9210687482184557E-4</v>
      </c>
      <c r="L1585" s="118">
        <f>+LN(Prices!L1582/Prices!L1581)</f>
        <v>6.1151658012805127E-4</v>
      </c>
      <c r="M1585" s="118">
        <f t="array" ref="M1585">+MMULT(B1585:K1585,w)</f>
        <v>4.1227250302960086E-3</v>
      </c>
      <c r="P1585">
        <v>20100412</v>
      </c>
      <c r="Q1585" s="113">
        <v>2.3E-3</v>
      </c>
      <c r="R1585" s="113">
        <v>3.4999999999999996E-3</v>
      </c>
      <c r="S1585" s="113">
        <v>-8.9999999999999998E-4</v>
      </c>
    </row>
    <row r="1586" spans="1:19" x14ac:dyDescent="0.35">
      <c r="A1586" s="110">
        <v>40281</v>
      </c>
      <c r="B1586" s="112">
        <f>+LN(Prices!B1583/Prices!B1582)</f>
        <v>4.2772712993462648E-3</v>
      </c>
      <c r="C1586" s="113">
        <f>+LN(Prices!C1583/Prices!C1582)</f>
        <v>5.7699375714401538E-4</v>
      </c>
      <c r="D1586" s="113">
        <f>+LN(Prices!D1583/Prices!D1582)</f>
        <v>3.0153038170687457E-2</v>
      </c>
      <c r="E1586" s="113">
        <f>+LN(Prices!E1583/Prices!E1582)</f>
        <v>5.708803824907769E-3</v>
      </c>
      <c r="F1586" s="113">
        <f>+LN(Prices!F1583/Prices!F1582)</f>
        <v>-3.4008150042800431E-3</v>
      </c>
      <c r="G1586" s="113">
        <f>+LN(Prices!G1583/Prices!G1582)</f>
        <v>3.7749233217789294E-2</v>
      </c>
      <c r="H1586" s="113">
        <f>+LN(Prices!H1583/Prices!H1582)</f>
        <v>-7.3926978710603898E-3</v>
      </c>
      <c r="I1586" s="113">
        <f>+LN(Prices!I1583/Prices!I1582)</f>
        <v>1.6561091382043521E-3</v>
      </c>
      <c r="J1586" s="113">
        <f>+LN(Prices!J1583/Prices!J1582)</f>
        <v>1.4752638475038224E-2</v>
      </c>
      <c r="K1586" s="114">
        <f>+LN(Prices!K1583/Prices!K1582)</f>
        <v>1.0196542781328009E-2</v>
      </c>
      <c r="L1586" s="118">
        <f>+LN(Prices!L1583/Prices!L1582)</f>
        <v>4.0805565364509218E-3</v>
      </c>
      <c r="M1586" s="118">
        <f t="array" ref="M1586">+MMULT(B1586:K1586,w)</f>
        <v>9.4277117789104952E-3</v>
      </c>
      <c r="P1586">
        <v>20100413</v>
      </c>
      <c r="Q1586" s="113">
        <v>7.000000000000001E-4</v>
      </c>
      <c r="R1586" s="113">
        <v>1.1000000000000001E-3</v>
      </c>
      <c r="S1586" s="113">
        <v>2.0000000000000001E-4</v>
      </c>
    </row>
    <row r="1587" spans="1:19" x14ac:dyDescent="0.35">
      <c r="A1587" s="110">
        <v>40282</v>
      </c>
      <c r="B1587" s="112">
        <f>+LN(Prices!B1584/Prices!B1583)</f>
        <v>1.2079087157745944E-2</v>
      </c>
      <c r="C1587" s="113">
        <f>+LN(Prices!C1584/Prices!C1583)</f>
        <v>1.3356551423272203E-2</v>
      </c>
      <c r="D1587" s="113">
        <f>+LN(Prices!D1584/Prices!D1583)</f>
        <v>1.0668956349567535E-2</v>
      </c>
      <c r="E1587" s="113">
        <f>+LN(Prices!E1584/Prices!E1583)</f>
        <v>1.2334796359585814E-3</v>
      </c>
      <c r="F1587" s="113">
        <f>+LN(Prices!F1584/Prices!F1583)</f>
        <v>1.6506474139760797E-2</v>
      </c>
      <c r="G1587" s="113">
        <f>+LN(Prices!G1584/Prices!G1583)</f>
        <v>1.3682306001578061E-2</v>
      </c>
      <c r="H1587" s="113">
        <f>+LN(Prices!H1584/Prices!H1583)</f>
        <v>2.8971228847257058E-2</v>
      </c>
      <c r="I1587" s="113">
        <f>+LN(Prices!I1584/Prices!I1583)</f>
        <v>7.0677985821691776E-3</v>
      </c>
      <c r="J1587" s="113">
        <f>+LN(Prices!J1584/Prices!J1583)</f>
        <v>3.3936418571310904E-2</v>
      </c>
      <c r="K1587" s="114">
        <f>+LN(Prices!K1584/Prices!K1583)</f>
        <v>3.2411213829218521E-2</v>
      </c>
      <c r="L1587" s="118">
        <f>+LN(Prices!L1584/Prices!L1583)</f>
        <v>1.2403974907754941E-2</v>
      </c>
      <c r="M1587" s="118">
        <f t="array" ref="M1587">+MMULT(B1587:K1587,w)</f>
        <v>1.699135145378388E-2</v>
      </c>
      <c r="P1587">
        <v>20100414</v>
      </c>
      <c r="Q1587" s="113">
        <v>1.24E-2</v>
      </c>
      <c r="R1587" s="113">
        <v>9.7000000000000003E-3</v>
      </c>
      <c r="S1587" s="113">
        <v>1.1200000000000002E-2</v>
      </c>
    </row>
    <row r="1588" spans="1:19" x14ac:dyDescent="0.35">
      <c r="A1588" s="110">
        <v>40283</v>
      </c>
      <c r="B1588" s="112">
        <f>+LN(Prices!B1585/Prices!B1584)</f>
        <v>1.6202864831136156E-3</v>
      </c>
      <c r="C1588" s="113">
        <f>+LN(Prices!C1585/Prices!C1584)</f>
        <v>1.3062238658045478E-2</v>
      </c>
      <c r="D1588" s="113">
        <f>+LN(Prices!D1585/Prices!D1584)</f>
        <v>3.1867738848022478E-2</v>
      </c>
      <c r="E1588" s="113">
        <f>+LN(Prices!E1585/Prices!E1584)</f>
        <v>-6.9422834608664245E-3</v>
      </c>
      <c r="F1588" s="113">
        <f>+LN(Prices!F1585/Prices!F1584)</f>
        <v>1.2199448349354202E-2</v>
      </c>
      <c r="G1588" s="113">
        <f>+LN(Prices!G1585/Prices!G1584)</f>
        <v>-8.4862894615791735E-3</v>
      </c>
      <c r="H1588" s="113">
        <f>+LN(Prices!H1585/Prices!H1584)</f>
        <v>1.0617128342945904E-2</v>
      </c>
      <c r="I1588" s="113">
        <f>+LN(Prices!I1585/Prices!I1584)</f>
        <v>2.3448754407352657E-3</v>
      </c>
      <c r="J1588" s="113">
        <f>+LN(Prices!J1585/Prices!J1584)</f>
        <v>2.6934296515714985E-2</v>
      </c>
      <c r="K1588" s="114">
        <f>+LN(Prices!K1585/Prices!K1584)</f>
        <v>2.9365814977694971E-2</v>
      </c>
      <c r="L1588" s="118">
        <f>+LN(Prices!L1585/Prices!L1584)</f>
        <v>4.8285756120778831E-3</v>
      </c>
      <c r="M1588" s="118">
        <f t="array" ref="M1588">+MMULT(B1588:K1588,w)</f>
        <v>1.1258325469318129E-2</v>
      </c>
      <c r="P1588">
        <v>20100415</v>
      </c>
      <c r="Q1588" s="113">
        <v>1.1000000000000001E-3</v>
      </c>
      <c r="R1588" s="113">
        <v>6.1999999999999998E-3</v>
      </c>
      <c r="S1588" s="113">
        <v>-8.0000000000000004E-4</v>
      </c>
    </row>
    <row r="1589" spans="1:19" x14ac:dyDescent="0.35">
      <c r="A1589" s="110">
        <v>40284</v>
      </c>
      <c r="B1589" s="112">
        <f>+LN(Prices!B1586/Prices!B1585)</f>
        <v>-6.5006361055531771E-3</v>
      </c>
      <c r="C1589" s="113">
        <f>+LN(Prices!C1586/Prices!C1585)</f>
        <v>-6.1244624938695839E-3</v>
      </c>
      <c r="D1589" s="113">
        <f>+LN(Prices!D1586/Prices!D1585)</f>
        <v>-4.3086901538842856E-2</v>
      </c>
      <c r="E1589" s="113">
        <f>+LN(Prices!E1586/Prices!E1585)</f>
        <v>-9.5863599867080998E-3</v>
      </c>
      <c r="F1589" s="113">
        <f>+LN(Prices!F1586/Prices!F1585)</f>
        <v>-8.4886273859481436E-3</v>
      </c>
      <c r="G1589" s="113">
        <f>+LN(Prices!G1586/Prices!G1585)</f>
        <v>-1.7660503151950363E-2</v>
      </c>
      <c r="H1589" s="113">
        <f>+LN(Prices!H1586/Prices!H1585)</f>
        <v>-2.5342425922679403E-2</v>
      </c>
      <c r="I1589" s="113">
        <f>+LN(Prices!I1586/Prices!I1585)</f>
        <v>9.3590574728397017E-4</v>
      </c>
      <c r="J1589" s="113">
        <f>+LN(Prices!J1586/Prices!J1585)</f>
        <v>-3.5056168573064053E-2</v>
      </c>
      <c r="K1589" s="114">
        <f>+LN(Prices!K1586/Prices!K1585)</f>
        <v>-1.2502922260640323E-2</v>
      </c>
      <c r="L1589" s="118">
        <f>+LN(Prices!L1586/Prices!L1585)</f>
        <v>-1.2736258727908331E-2</v>
      </c>
      <c r="M1589" s="118">
        <f t="array" ref="M1589">+MMULT(B1589:K1589,w)</f>
        <v>-1.6341310167197205E-2</v>
      </c>
      <c r="P1589">
        <v>20100416</v>
      </c>
      <c r="Q1589" s="113">
        <v>-1.5300000000000001E-2</v>
      </c>
      <c r="R1589" s="113">
        <v>6.7000000000000002E-3</v>
      </c>
      <c r="S1589" s="113">
        <v>-1.5300000000000001E-2</v>
      </c>
    </row>
    <row r="1590" spans="1:19" x14ac:dyDescent="0.35">
      <c r="A1590" s="110">
        <v>40287</v>
      </c>
      <c r="B1590" s="112">
        <f>+LN(Prices!B1587/Prices!B1586)</f>
        <v>1.1960251167036955E-2</v>
      </c>
      <c r="C1590" s="113">
        <f>+LN(Prices!C1587/Prices!C1586)</f>
        <v>-1.3366418941880476E-3</v>
      </c>
      <c r="D1590" s="113">
        <f>+LN(Prices!D1587/Prices!D1586)</f>
        <v>1.2035156208149798E-2</v>
      </c>
      <c r="E1590" s="113">
        <f>+LN(Prices!E1587/Prices!E1586)</f>
        <v>9.2043464524164641E-3</v>
      </c>
      <c r="F1590" s="113">
        <f>+LN(Prices!F1587/Prices!F1586)</f>
        <v>3.3328633847440779E-3</v>
      </c>
      <c r="G1590" s="113">
        <f>+LN(Prices!G1587/Prices!G1586)</f>
        <v>-5.9961381227460085E-3</v>
      </c>
      <c r="H1590" s="113">
        <f>+LN(Prices!H1587/Prices!H1586)</f>
        <v>1.820092490890172E-3</v>
      </c>
      <c r="I1590" s="113">
        <f>+LN(Prices!I1587/Prices!I1586)</f>
        <v>2.3574054960663745E-4</v>
      </c>
      <c r="J1590" s="113">
        <f>+LN(Prices!J1587/Prices!J1586)</f>
        <v>-2.3724681594502535E-2</v>
      </c>
      <c r="K1590" s="114">
        <f>+LN(Prices!K1587/Prices!K1586)</f>
        <v>3.3387222517667087E-3</v>
      </c>
      <c r="L1590" s="118">
        <f>+LN(Prices!L1587/Prices!L1586)</f>
        <v>3.4274048671865682E-4</v>
      </c>
      <c r="M1590" s="118">
        <f t="array" ref="M1590">+MMULT(B1590:K1590,w)</f>
        <v>1.0869710893174219E-3</v>
      </c>
      <c r="P1590">
        <v>20100419</v>
      </c>
      <c r="Q1590" s="113">
        <v>2.8000000000000004E-3</v>
      </c>
      <c r="R1590" s="113">
        <v>-9.0000000000000011E-3</v>
      </c>
      <c r="S1590" s="113">
        <v>0</v>
      </c>
    </row>
    <row r="1591" spans="1:19" x14ac:dyDescent="0.35">
      <c r="A1591" s="110">
        <v>40288</v>
      </c>
      <c r="B1591" s="112">
        <f>+LN(Prices!B1588/Prices!B1587)</f>
        <v>1.0287542750142294E-2</v>
      </c>
      <c r="C1591" s="113">
        <f>+LN(Prices!C1588/Prices!C1587)</f>
        <v>-1.0086685370237368E-2</v>
      </c>
      <c r="D1591" s="113">
        <f>+LN(Prices!D1588/Prices!D1587)</f>
        <v>-5.4392168868881165E-4</v>
      </c>
      <c r="E1591" s="113">
        <f>+LN(Prices!E1588/Prices!E1587)</f>
        <v>-1.5255290030797483E-3</v>
      </c>
      <c r="F1591" s="113">
        <f>+LN(Prices!F1588/Prices!F1587)</f>
        <v>4.0557846408178708E-3</v>
      </c>
      <c r="G1591" s="113">
        <f>+LN(Prices!G1588/Prices!G1587)</f>
        <v>2.6416850042666692E-2</v>
      </c>
      <c r="H1591" s="113">
        <f>+LN(Prices!H1588/Prices!H1587)</f>
        <v>1.2350573904353651E-2</v>
      </c>
      <c r="I1591" s="113">
        <f>+LN(Prices!I1588/Prices!I1587)</f>
        <v>1.2550553303911895E-2</v>
      </c>
      <c r="J1591" s="113">
        <f>+LN(Prices!J1588/Prices!J1587)</f>
        <v>1.9638874071922042E-2</v>
      </c>
      <c r="K1591" s="114">
        <f>+LN(Prices!K1588/Prices!K1587)</f>
        <v>4.9848543578066874E-3</v>
      </c>
      <c r="L1591" s="118">
        <f>+LN(Prices!L1588/Prices!L1587)</f>
        <v>4.988702808412326E-3</v>
      </c>
      <c r="M1591" s="118">
        <f t="array" ref="M1591">+MMULT(B1591:K1591,w)</f>
        <v>7.8128897009615214E-3</v>
      </c>
      <c r="P1591">
        <v>20100420</v>
      </c>
      <c r="Q1591" s="113">
        <v>8.8000000000000005E-3</v>
      </c>
      <c r="R1591" s="113">
        <v>6.7000000000000002E-3</v>
      </c>
      <c r="S1591" s="113">
        <v>5.6000000000000008E-3</v>
      </c>
    </row>
    <row r="1592" spans="1:19" x14ac:dyDescent="0.35">
      <c r="A1592" s="110">
        <v>40289</v>
      </c>
      <c r="B1592" s="112">
        <f>+LN(Prices!B1589/Prices!B1588)</f>
        <v>-8.9257120401645552E-4</v>
      </c>
      <c r="C1592" s="113">
        <f>+LN(Prices!C1589/Prices!C1588)</f>
        <v>5.809180853162263E-2</v>
      </c>
      <c r="D1592" s="113">
        <f>+LN(Prices!D1589/Prices!D1588)</f>
        <v>-5.1923468279104761E-2</v>
      </c>
      <c r="E1592" s="113">
        <f>+LN(Prices!E1589/Prices!E1588)</f>
        <v>5.3391131460317981E-3</v>
      </c>
      <c r="F1592" s="113">
        <f>+LN(Prices!F1589/Prices!F1588)</f>
        <v>2.2027726782998629E-3</v>
      </c>
      <c r="G1592" s="113">
        <f>+LN(Prices!G1589/Prices!G1588)</f>
        <v>-1.034185671031733E-3</v>
      </c>
      <c r="H1592" s="113">
        <f>+LN(Prices!H1589/Prices!H1588)</f>
        <v>1.5346273716317303E-2</v>
      </c>
      <c r="I1592" s="113">
        <f>+LN(Prices!I1589/Prices!I1588)</f>
        <v>-1.5362780724200956E-2</v>
      </c>
      <c r="J1592" s="113">
        <f>+LN(Prices!J1589/Prices!J1588)</f>
        <v>1.0230179920344864E-3</v>
      </c>
      <c r="K1592" s="114">
        <f>+LN(Prices!K1589/Prices!K1588)</f>
        <v>-1.3355107644277678E-2</v>
      </c>
      <c r="L1592" s="118">
        <f>+LN(Prices!L1589/Prices!L1588)</f>
        <v>5.3867305529966183E-3</v>
      </c>
      <c r="M1592" s="118">
        <f t="array" ref="M1592">+MMULT(B1592:K1592,w)</f>
        <v>-5.6512745832550332E-5</v>
      </c>
      <c r="P1592">
        <v>20100421</v>
      </c>
      <c r="Q1592" s="113">
        <v>-5.9999999999999995E-4</v>
      </c>
      <c r="R1592" s="113">
        <v>6.6E-3</v>
      </c>
      <c r="S1592" s="113">
        <v>2.8999999999999998E-3</v>
      </c>
    </row>
    <row r="1593" spans="1:19" x14ac:dyDescent="0.35">
      <c r="A1593" s="110">
        <v>40290</v>
      </c>
      <c r="B1593" s="112">
        <f>+LN(Prices!B1590/Prices!B1589)</f>
        <v>1.8490411121768419E-3</v>
      </c>
      <c r="C1593" s="113">
        <f>+LN(Prices!C1590/Prices!C1589)</f>
        <v>2.7583127772723939E-2</v>
      </c>
      <c r="D1593" s="113">
        <f>+LN(Prices!D1590/Prices!D1589)</f>
        <v>1.5354296528498646E-2</v>
      </c>
      <c r="E1593" s="113">
        <f>+LN(Prices!E1590/Prices!E1589)</f>
        <v>-1.9049741445756776E-3</v>
      </c>
      <c r="F1593" s="113">
        <f>+LN(Prices!F1590/Prices!F1589)</f>
        <v>2.9321764888785061E-3</v>
      </c>
      <c r="G1593" s="113">
        <f>+LN(Prices!G1590/Prices!G1589)</f>
        <v>0.14198885901718622</v>
      </c>
      <c r="H1593" s="113">
        <f>+LN(Prices!H1590/Prices!H1589)</f>
        <v>2.4687615601057634E-2</v>
      </c>
      <c r="I1593" s="113">
        <f>+LN(Prices!I1590/Prices!I1589)</f>
        <v>-8.0545028135521946E-2</v>
      </c>
      <c r="J1593" s="113">
        <f>+LN(Prices!J1590/Prices!J1589)</f>
        <v>8.146684567818108E-3</v>
      </c>
      <c r="K1593" s="114">
        <f>+LN(Prices!K1590/Prices!K1589)</f>
        <v>7.9516966194691542E-3</v>
      </c>
      <c r="L1593" s="118">
        <f>+LN(Prices!L1590/Prices!L1589)</f>
        <v>5.2111920543680534E-3</v>
      </c>
      <c r="M1593" s="118">
        <f t="array" ref="M1593">+MMULT(B1593:K1593,w)</f>
        <v>1.4804349542771147E-2</v>
      </c>
      <c r="P1593">
        <v>20100422</v>
      </c>
      <c r="Q1593" s="113">
        <v>3.7000000000000002E-3</v>
      </c>
      <c r="R1593" s="113">
        <v>7.4000000000000003E-3</v>
      </c>
      <c r="S1593" s="113">
        <v>6.5000000000000006E-3</v>
      </c>
    </row>
    <row r="1594" spans="1:19" x14ac:dyDescent="0.35">
      <c r="A1594" s="110">
        <v>40291</v>
      </c>
      <c r="B1594" s="112">
        <f>+LN(Prices!B1591/Prices!B1590)</f>
        <v>-1.3791525117716209E-2</v>
      </c>
      <c r="C1594" s="113">
        <f>+LN(Prices!C1591/Prices!C1590)</f>
        <v>1.6232677243820562E-2</v>
      </c>
      <c r="D1594" s="113">
        <f>+LN(Prices!D1591/Prices!D1590)</f>
        <v>-4.5248945982895774E-3</v>
      </c>
      <c r="E1594" s="113">
        <f>+LN(Prices!E1591/Prices!E1590)</f>
        <v>9.197557869160683E-3</v>
      </c>
      <c r="F1594" s="113">
        <f>+LN(Prices!F1591/Prices!F1590)</f>
        <v>5.4757617976342607E-3</v>
      </c>
      <c r="G1594" s="113">
        <f>+LN(Prices!G1591/Prices!G1590)</f>
        <v>-5.2005317729019434E-3</v>
      </c>
      <c r="H1594" s="113">
        <f>+LN(Prices!H1591/Prices!H1590)</f>
        <v>-4.3994565724492098E-2</v>
      </c>
      <c r="I1594" s="113">
        <f>+LN(Prices!I1591/Prices!I1590)</f>
        <v>-2.7870168647209065E-2</v>
      </c>
      <c r="J1594" s="113">
        <f>+LN(Prices!J1591/Prices!J1590)</f>
        <v>-1.0193768189542944E-2</v>
      </c>
      <c r="K1594" s="114">
        <f>+LN(Prices!K1591/Prices!K1590)</f>
        <v>2.0813180111936744E-3</v>
      </c>
      <c r="L1594" s="118">
        <f>+LN(Prices!L1591/Prices!L1590)</f>
        <v>4.9603929545742383E-3</v>
      </c>
      <c r="M1594" s="118">
        <f t="array" ref="M1594">+MMULT(B1594:K1594,w)</f>
        <v>-7.2588139128342668E-3</v>
      </c>
      <c r="P1594">
        <v>20100423</v>
      </c>
      <c r="Q1594" s="113">
        <v>6.9999999999999993E-3</v>
      </c>
      <c r="R1594" s="113">
        <v>3.7000000000000002E-3</v>
      </c>
      <c r="S1594" s="113">
        <v>6.1999999999999998E-3</v>
      </c>
    </row>
    <row r="1595" spans="1:19" x14ac:dyDescent="0.35">
      <c r="A1595" s="110">
        <v>40294</v>
      </c>
      <c r="B1595" s="112">
        <f>+LN(Prices!B1592/Prices!B1591)</f>
        <v>4.8311116619470535E-3</v>
      </c>
      <c r="C1595" s="113">
        <f>+LN(Prices!C1592/Prices!C1591)</f>
        <v>-4.9227565996396707E-3</v>
      </c>
      <c r="D1595" s="113">
        <f>+LN(Prices!D1592/Prices!D1591)</f>
        <v>-1.4273722212453578E-2</v>
      </c>
      <c r="E1595" s="113">
        <f>+LN(Prices!E1592/Prices!E1591)</f>
        <v>-4.7244467370629662E-4</v>
      </c>
      <c r="F1595" s="113">
        <f>+LN(Prices!F1592/Prices!F1591)</f>
        <v>3.635245539828579E-3</v>
      </c>
      <c r="G1595" s="113">
        <f>+LN(Prices!G1592/Prices!G1591)</f>
        <v>8.1237529228421493E-2</v>
      </c>
      <c r="H1595" s="113">
        <f>+LN(Prices!H1592/Prices!H1591)</f>
        <v>2.3940057818389107E-2</v>
      </c>
      <c r="I1595" s="113">
        <f>+LN(Prices!I1592/Prices!I1591)</f>
        <v>-3.6666045562026889E-3</v>
      </c>
      <c r="J1595" s="113">
        <f>+LN(Prices!J1592/Prices!J1591)</f>
        <v>2.1288183548745909E-2</v>
      </c>
      <c r="K1595" s="114">
        <f>+LN(Prices!K1592/Prices!K1591)</f>
        <v>-9.1893976219674291E-3</v>
      </c>
      <c r="L1595" s="118">
        <f>+LN(Prices!L1592/Prices!L1591)</f>
        <v>-3.0406268401445826E-3</v>
      </c>
      <c r="M1595" s="118">
        <f t="array" ref="M1595">+MMULT(B1595:K1595,w)</f>
        <v>1.024072021333625E-2</v>
      </c>
      <c r="P1595">
        <v>20100426</v>
      </c>
      <c r="Q1595" s="113">
        <v>-4.3E-3</v>
      </c>
      <c r="R1595" s="113">
        <v>3.3E-3</v>
      </c>
      <c r="S1595" s="113">
        <v>-5.9999999999999995E-4</v>
      </c>
    </row>
    <row r="1596" spans="1:19" x14ac:dyDescent="0.35">
      <c r="A1596" s="110">
        <v>40295</v>
      </c>
      <c r="B1596" s="112">
        <f>+LN(Prices!B1593/Prices!B1592)</f>
        <v>-8.5548581066279567E-3</v>
      </c>
      <c r="C1596" s="113">
        <f>+LN(Prices!C1593/Prices!C1592)</f>
        <v>-2.8071630026182574E-2</v>
      </c>
      <c r="D1596" s="113">
        <f>+LN(Prices!D1593/Prices!D1592)</f>
        <v>-2.7251230965566042E-2</v>
      </c>
      <c r="E1596" s="113">
        <f>+LN(Prices!E1593/Prices!E1592)</f>
        <v>-1.8681879484771798E-2</v>
      </c>
      <c r="F1596" s="113">
        <f>+LN(Prices!F1593/Prices!F1592)</f>
        <v>-2.0522415392133338E-2</v>
      </c>
      <c r="G1596" s="113">
        <f>+LN(Prices!G1593/Prices!G1592)</f>
        <v>-5.8045211226791196E-2</v>
      </c>
      <c r="H1596" s="113">
        <f>+LN(Prices!H1593/Prices!H1592)</f>
        <v>-3.5212713508172865E-2</v>
      </c>
      <c r="I1596" s="113">
        <f>+LN(Prices!I1593/Prices!I1592)</f>
        <v>-4.9964832211892921E-3</v>
      </c>
      <c r="J1596" s="113">
        <f>+LN(Prices!J1593/Prices!J1592)</f>
        <v>-3.9902991990977792E-2</v>
      </c>
      <c r="K1596" s="114">
        <f>+LN(Prices!K1593/Prices!K1592)</f>
        <v>-1.9930595477874992E-2</v>
      </c>
      <c r="L1596" s="118">
        <f>+LN(Prices!L1593/Prices!L1592)</f>
        <v>-2.1128484261249202E-2</v>
      </c>
      <c r="M1596" s="118">
        <f t="array" ref="M1596">+MMULT(B1596:K1596,w)</f>
        <v>-2.6117000940028785E-2</v>
      </c>
      <c r="P1596">
        <v>20100427</v>
      </c>
      <c r="Q1596" s="113">
        <v>-2.3399999999999997E-2</v>
      </c>
      <c r="R1596" s="113">
        <v>5.9999999999999995E-4</v>
      </c>
      <c r="S1596" s="113">
        <v>-1.3300000000000001E-2</v>
      </c>
    </row>
    <row r="1597" spans="1:19" x14ac:dyDescent="0.35">
      <c r="A1597" s="110">
        <v>40296</v>
      </c>
      <c r="B1597" s="112">
        <f>+LN(Prices!B1594/Prices!B1593)</f>
        <v>2.1045255049152215E-3</v>
      </c>
      <c r="C1597" s="113">
        <f>+LN(Prices!C1594/Prices!C1593)</f>
        <v>-1.6810364538100864E-3</v>
      </c>
      <c r="D1597" s="113">
        <f>+LN(Prices!D1594/Prices!D1593)</f>
        <v>-1.0245839129550138E-2</v>
      </c>
      <c r="E1597" s="113">
        <f>+LN(Prices!E1594/Prices!E1593)</f>
        <v>-4.632803003411015E-3</v>
      </c>
      <c r="F1597" s="113">
        <f>+LN(Prices!F1594/Prices!F1593)</f>
        <v>1.0380090622476564E-3</v>
      </c>
      <c r="G1597" s="113">
        <f>+LN(Prices!G1594/Prices!G1593)</f>
        <v>-2.6607347435492791E-2</v>
      </c>
      <c r="H1597" s="113">
        <f>+LN(Prices!H1594/Prices!H1593)</f>
        <v>-1.8979138825990432E-2</v>
      </c>
      <c r="I1597" s="113">
        <f>+LN(Prices!I1594/Prices!I1593)</f>
        <v>2.345613632489053E-2</v>
      </c>
      <c r="J1597" s="113">
        <f>+LN(Prices!J1594/Prices!J1593)</f>
        <v>-3.136437490130272E-3</v>
      </c>
      <c r="K1597" s="114">
        <f>+LN(Prices!K1594/Prices!K1593)</f>
        <v>-3.863514185207439E-3</v>
      </c>
      <c r="L1597" s="118">
        <f>+LN(Prices!L1594/Prices!L1593)</f>
        <v>6.676898181203852E-4</v>
      </c>
      <c r="M1597" s="118">
        <f t="array" ref="M1597">+MMULT(B1597:K1597,w)</f>
        <v>-4.2547445631538764E-3</v>
      </c>
      <c r="P1597">
        <v>20100428</v>
      </c>
      <c r="Q1597" s="113">
        <v>5.6000000000000008E-3</v>
      </c>
      <c r="R1597" s="113">
        <v>-6.3E-3</v>
      </c>
      <c r="S1597" s="113">
        <v>5.1000000000000004E-3</v>
      </c>
    </row>
    <row r="1598" spans="1:19" x14ac:dyDescent="0.35">
      <c r="A1598" s="110">
        <v>40297</v>
      </c>
      <c r="B1598" s="112">
        <f>+LN(Prices!B1595/Prices!B1594)</f>
        <v>3.0066003811110723E-3</v>
      </c>
      <c r="C1598" s="113">
        <f>+LN(Prices!C1595/Prices!C1594)</f>
        <v>2.6555035853692916E-2</v>
      </c>
      <c r="D1598" s="113">
        <f>+LN(Prices!D1595/Prices!D1594)</f>
        <v>1.3048820975059378E-2</v>
      </c>
      <c r="E1598" s="113">
        <f>+LN(Prices!E1595/Prices!E1594)</f>
        <v>4.2475547944647645E-3</v>
      </c>
      <c r="F1598" s="113">
        <f>+LN(Prices!F1595/Prices!F1594)</f>
        <v>1.8032689569311231E-2</v>
      </c>
      <c r="G1598" s="113">
        <f>+LN(Prices!G1595/Prices!G1594)</f>
        <v>3.732660813237039E-2</v>
      </c>
      <c r="H1598" s="113">
        <f>+LN(Prices!H1595/Prices!H1594)</f>
        <v>1.6935085250856793E-2</v>
      </c>
      <c r="I1598" s="113">
        <f>+LN(Prices!I1595/Prices!I1594)</f>
        <v>4.1140343055357294E-3</v>
      </c>
      <c r="J1598" s="113">
        <f>+LN(Prices!J1595/Prices!J1594)</f>
        <v>1.7644463979708837E-2</v>
      </c>
      <c r="K1598" s="114">
        <f>+LN(Prices!K1595/Prices!K1594)</f>
        <v>9.8422549213193333E-3</v>
      </c>
      <c r="L1598" s="118">
        <f>+LN(Prices!L1595/Prices!L1594)</f>
        <v>1.7430474282978125E-2</v>
      </c>
      <c r="M1598" s="118">
        <f t="array" ref="M1598">+MMULT(B1598:K1598,w)</f>
        <v>1.5075314816343045E-2</v>
      </c>
      <c r="P1598">
        <v>20100429</v>
      </c>
      <c r="Q1598" s="113">
        <v>1.34E-2</v>
      </c>
      <c r="R1598" s="113">
        <v>4.6999999999999993E-3</v>
      </c>
      <c r="S1598" s="113">
        <v>4.8999999999999998E-3</v>
      </c>
    </row>
    <row r="1599" spans="1:19" x14ac:dyDescent="0.35">
      <c r="A1599" s="110">
        <v>40298</v>
      </c>
      <c r="B1599" s="112">
        <f>+LN(Prices!B1596/Prices!B1595)</f>
        <v>-1.5212890255232411E-2</v>
      </c>
      <c r="C1599" s="113">
        <f>+LN(Prices!C1596/Prices!C1595)</f>
        <v>-2.850666811324061E-2</v>
      </c>
      <c r="D1599" s="113">
        <f>+LN(Prices!D1596/Prices!D1595)</f>
        <v>-2.6270167413201959E-2</v>
      </c>
      <c r="E1599" s="113">
        <f>+LN(Prices!E1596/Prices!E1595)</f>
        <v>-3.9573749615388482E-3</v>
      </c>
      <c r="F1599" s="113">
        <f>+LN(Prices!F1596/Prices!F1595)</f>
        <v>-2.2036576978291578E-2</v>
      </c>
      <c r="G1599" s="113">
        <f>+LN(Prices!G1596/Prices!G1595)</f>
        <v>-4.2268874483618005E-2</v>
      </c>
      <c r="H1599" s="113">
        <f>+LN(Prices!H1596/Prices!H1595)</f>
        <v>-3.3213252610545231E-2</v>
      </c>
      <c r="I1599" s="113">
        <f>+LN(Prices!I1596/Prices!I1595)</f>
        <v>-7.7267004480002788E-3</v>
      </c>
      <c r="J1599" s="113">
        <f>+LN(Prices!J1596/Prices!J1595)</f>
        <v>-6.9213354345302472E-2</v>
      </c>
      <c r="K1599" s="114">
        <f>+LN(Prices!K1596/Prices!K1595)</f>
        <v>-2.8061792627349414E-2</v>
      </c>
      <c r="L1599" s="118">
        <f>+LN(Prices!L1596/Prices!L1595)</f>
        <v>-2.0903341039425889E-2</v>
      </c>
      <c r="M1599" s="118">
        <f t="array" ref="M1599">+MMULT(B1599:K1599,w)</f>
        <v>-2.7646765223632078E-2</v>
      </c>
      <c r="P1599">
        <v>20100430</v>
      </c>
      <c r="Q1599" s="113">
        <v>-1.72E-2</v>
      </c>
      <c r="R1599" s="113">
        <v>-0.01</v>
      </c>
      <c r="S1599" s="113">
        <v>-8.5000000000000006E-3</v>
      </c>
    </row>
    <row r="1600" spans="1:19" x14ac:dyDescent="0.35">
      <c r="A1600" s="110">
        <v>40301</v>
      </c>
      <c r="B1600" s="112">
        <f>+LN(Prices!B1597/Prices!B1596)</f>
        <v>1.0588098570827993E-2</v>
      </c>
      <c r="C1600" s="113">
        <f>+LN(Prices!C1597/Prices!C1596)</f>
        <v>1.9946825949446176E-2</v>
      </c>
      <c r="D1600" s="113">
        <f>+LN(Prices!D1597/Prices!D1596)</f>
        <v>2.5090921993526367E-2</v>
      </c>
      <c r="E1600" s="113">
        <f>+LN(Prices!E1597/Prices!E1596)</f>
        <v>5.493470493467799E-3</v>
      </c>
      <c r="F1600" s="113">
        <f>+LN(Prices!F1597/Prices!F1596)</f>
        <v>2.2398709104761244E-2</v>
      </c>
      <c r="G1600" s="113">
        <f>+LN(Prices!G1597/Prices!G1596)</f>
        <v>3.0765530633760269E-2</v>
      </c>
      <c r="H1600" s="113">
        <f>+LN(Prices!H1597/Prices!H1596)</f>
        <v>2.8406006208738081E-3</v>
      </c>
      <c r="I1600" s="113">
        <f>+LN(Prices!I1597/Prices!I1596)</f>
        <v>-1.0341914680297201E-3</v>
      </c>
      <c r="J1600" s="113">
        <f>+LN(Prices!J1597/Prices!J1596)</f>
        <v>2.3966288698701772E-2</v>
      </c>
      <c r="K1600" s="114">
        <f>+LN(Prices!K1597/Prices!K1596)</f>
        <v>1.8219537706030256E-2</v>
      </c>
      <c r="L1600" s="118">
        <f>+LN(Prices!L1597/Prices!L1596)</f>
        <v>1.536152898709129E-2</v>
      </c>
      <c r="M1600" s="118">
        <f t="array" ref="M1600">+MMULT(B1600:K1600,w)</f>
        <v>1.5827579230336598E-2</v>
      </c>
      <c r="P1600">
        <v>20100503</v>
      </c>
      <c r="Q1600" s="113">
        <v>1.3600000000000001E-2</v>
      </c>
      <c r="R1600" s="113">
        <v>6.5000000000000006E-3</v>
      </c>
      <c r="S1600" s="113">
        <v>6.0999999999999995E-3</v>
      </c>
    </row>
    <row r="1601" spans="1:19" x14ac:dyDescent="0.35">
      <c r="A1601" s="110">
        <v>40302</v>
      </c>
      <c r="B1601" s="112">
        <f>+LN(Prices!B1598/Prices!B1597)</f>
        <v>-2.3940722895441489E-2</v>
      </c>
      <c r="C1601" s="113">
        <f>+LN(Prices!C1598/Prices!C1597)</f>
        <v>-2.9218948202556296E-2</v>
      </c>
      <c r="D1601" s="113">
        <f>+LN(Prices!D1598/Prices!D1597)</f>
        <v>-3.7876484290498218E-2</v>
      </c>
      <c r="E1601" s="113">
        <f>+LN(Prices!E1598/Prices!E1597)</f>
        <v>-4.0805296266057299E-2</v>
      </c>
      <c r="F1601" s="113">
        <f>+LN(Prices!F1598/Prices!F1597)</f>
        <v>-3.6325352389554262E-2</v>
      </c>
      <c r="G1601" s="113">
        <f>+LN(Prices!G1598/Prices!G1597)</f>
        <v>-2.6125151077258102E-2</v>
      </c>
      <c r="H1601" s="113">
        <f>+LN(Prices!H1598/Prices!H1597)</f>
        <v>-5.7325284816980342E-2</v>
      </c>
      <c r="I1601" s="113">
        <f>+LN(Prices!I1598/Prices!I1597)</f>
        <v>-2.7285802520866993E-2</v>
      </c>
      <c r="J1601" s="113">
        <f>+LN(Prices!J1598/Prices!J1597)</f>
        <v>-6.7917024153488256E-2</v>
      </c>
      <c r="K1601" s="114">
        <f>+LN(Prices!K1598/Prices!K1597)</f>
        <v>-3.0556417792245574E-2</v>
      </c>
      <c r="L1601" s="118">
        <f>+LN(Prices!L1598/Prices!L1597)</f>
        <v>-3.1313096564523392E-2</v>
      </c>
      <c r="M1601" s="118">
        <f t="array" ref="M1601">+MMULT(B1601:K1601,w)</f>
        <v>-3.7737648440494688E-2</v>
      </c>
      <c r="P1601">
        <v>20100504</v>
      </c>
      <c r="Q1601" s="113">
        <v>-2.5000000000000001E-2</v>
      </c>
      <c r="R1601" s="113">
        <v>-6.4000000000000003E-3</v>
      </c>
      <c r="S1601" s="113">
        <v>-8.5000000000000006E-3</v>
      </c>
    </row>
    <row r="1602" spans="1:19" x14ac:dyDescent="0.35">
      <c r="A1602" s="110">
        <v>40303</v>
      </c>
      <c r="B1602" s="112">
        <f>+LN(Prices!B1599/Prices!B1598)</f>
        <v>-9.3331176914671198E-3</v>
      </c>
      <c r="C1602" s="113">
        <f>+LN(Prices!C1599/Prices!C1598)</f>
        <v>-1.0473845591306411E-2</v>
      </c>
      <c r="D1602" s="113">
        <f>+LN(Prices!D1599/Prices!D1598)</f>
        <v>1.0362787035546437E-2</v>
      </c>
      <c r="E1602" s="113">
        <f>+LN(Prices!E1599/Prices!E1598)</f>
        <v>-1.1988080189452603E-3</v>
      </c>
      <c r="F1602" s="113">
        <f>+LN(Prices!F1599/Prices!F1598)</f>
        <v>-2.8473040555984088E-4</v>
      </c>
      <c r="G1602" s="113">
        <f>+LN(Prices!G1599/Prices!G1598)</f>
        <v>-1.1437950498390406E-2</v>
      </c>
      <c r="H1602" s="113">
        <f>+LN(Prices!H1599/Prices!H1598)</f>
        <v>8.4369268674998454E-3</v>
      </c>
      <c r="I1602" s="113">
        <f>+LN(Prices!I1599/Prices!I1598)</f>
        <v>9.3035721767932707E-4</v>
      </c>
      <c r="J1602" s="113">
        <f>+LN(Prices!J1599/Prices!J1598)</f>
        <v>-1.1587615172387895E-2</v>
      </c>
      <c r="K1602" s="114">
        <f>+LN(Prices!K1599/Prices!K1598)</f>
        <v>-1.0318086633513154E-2</v>
      </c>
      <c r="L1602" s="118">
        <f>+LN(Prices!L1599/Prices!L1598)</f>
        <v>-5.4542395279763697E-3</v>
      </c>
      <c r="M1602" s="118">
        <f t="array" ref="M1602">+MMULT(B1602:K1602,w)</f>
        <v>-3.4904082890844478E-3</v>
      </c>
      <c r="P1602">
        <v>20100505</v>
      </c>
      <c r="Q1602" s="113">
        <v>-7.4999999999999997E-3</v>
      </c>
      <c r="R1602" s="113">
        <v>-6.7000000000000002E-3</v>
      </c>
      <c r="S1602" s="113">
        <v>-8.1000000000000013E-3</v>
      </c>
    </row>
    <row r="1603" spans="1:19" x14ac:dyDescent="0.35">
      <c r="A1603" s="110">
        <v>40304</v>
      </c>
      <c r="B1603" s="112">
        <f>+LN(Prices!B1600/Prices!B1599)</f>
        <v>-2.9580307524011692E-2</v>
      </c>
      <c r="C1603" s="113">
        <f>+LN(Prices!C1600/Prices!C1599)</f>
        <v>-3.8771941653398242E-2</v>
      </c>
      <c r="D1603" s="113">
        <f>+LN(Prices!D1600/Prices!D1599)</f>
        <v>-3.5177956155270453E-2</v>
      </c>
      <c r="E1603" s="113">
        <f>+LN(Prices!E1600/Prices!E1599)</f>
        <v>-4.2179348938767049E-2</v>
      </c>
      <c r="F1603" s="113">
        <f>+LN(Prices!F1600/Prices!F1599)</f>
        <v>-4.0821994520255166E-2</v>
      </c>
      <c r="G1603" s="113">
        <f>+LN(Prices!G1600/Prices!G1599)</f>
        <v>-1.2910015370323375E-2</v>
      </c>
      <c r="H1603" s="113">
        <f>+LN(Prices!H1600/Prices!H1599)</f>
        <v>-1.7101017578375503E-2</v>
      </c>
      <c r="I1603" s="113">
        <f>+LN(Prices!I1600/Prices!I1599)</f>
        <v>-2.597503182071623E-2</v>
      </c>
      <c r="J1603" s="113">
        <f>+LN(Prices!J1600/Prices!J1599)</f>
        <v>-3.6799404464271018E-2</v>
      </c>
      <c r="K1603" s="114">
        <f>+LN(Prices!K1600/Prices!K1599)</f>
        <v>-3.0335685159454819E-2</v>
      </c>
      <c r="L1603" s="118">
        <f>+LN(Prices!L1600/Prices!L1599)</f>
        <v>-3.349733357691085E-2</v>
      </c>
      <c r="M1603" s="118">
        <f t="array" ref="M1603">+MMULT(B1603:K1603,w)</f>
        <v>-3.0965270318484357E-2</v>
      </c>
      <c r="P1603">
        <v>20100506</v>
      </c>
      <c r="Q1603" s="113">
        <v>-3.27E-2</v>
      </c>
      <c r="R1603" s="113">
        <v>-2.5999999999999999E-3</v>
      </c>
      <c r="S1603" s="113">
        <v>-9.300000000000001E-3</v>
      </c>
    </row>
    <row r="1604" spans="1:19" x14ac:dyDescent="0.35">
      <c r="A1604" s="110">
        <v>40305</v>
      </c>
      <c r="B1604" s="112">
        <f>+LN(Prices!B1601/Prices!B1600)</f>
        <v>-2.692847487502149E-2</v>
      </c>
      <c r="C1604" s="113">
        <f>+LN(Prices!C1601/Prices!C1600)</f>
        <v>-4.3109452152529627E-2</v>
      </c>
      <c r="D1604" s="113">
        <f>+LN(Prices!D1601/Prices!D1600)</f>
        <v>-4.0370620274285583E-2</v>
      </c>
      <c r="E1604" s="113">
        <f>+LN(Prices!E1601/Prices!E1600)</f>
        <v>-2.1130308024940349E-2</v>
      </c>
      <c r="F1604" s="113">
        <f>+LN(Prices!F1601/Prices!F1600)</f>
        <v>-3.0998998270372276E-2</v>
      </c>
      <c r="G1604" s="113">
        <f>+LN(Prices!G1601/Prices!G1600)</f>
        <v>-6.2553623559736329E-2</v>
      </c>
      <c r="H1604" s="113">
        <f>+LN(Prices!H1601/Prices!H1600)</f>
        <v>-2.9408087160350763E-2</v>
      </c>
      <c r="I1604" s="113">
        <f>+LN(Prices!I1601/Prices!I1600)</f>
        <v>-4.6468388766999968E-3</v>
      </c>
      <c r="J1604" s="113">
        <f>+LN(Prices!J1601/Prices!J1600)</f>
        <v>1.3213405458391829E-2</v>
      </c>
      <c r="K1604" s="114">
        <f>+LN(Prices!K1601/Prices!K1600)</f>
        <v>-9.3435084728599911E-3</v>
      </c>
      <c r="L1604" s="118">
        <f>+LN(Prices!L1601/Prices!L1600)</f>
        <v>-2.3676099711722125E-2</v>
      </c>
      <c r="M1604" s="118">
        <f t="array" ref="M1604">+MMULT(B1604:K1604,w)</f>
        <v>-2.5527650620840461E-2</v>
      </c>
      <c r="P1604">
        <v>20100507</v>
      </c>
      <c r="Q1604" s="113">
        <v>-1.7500000000000002E-2</v>
      </c>
      <c r="R1604" s="113">
        <v>-1.3500000000000002E-2</v>
      </c>
      <c r="S1604" s="113">
        <v>-5.6000000000000008E-3</v>
      </c>
    </row>
    <row r="1605" spans="1:19" x14ac:dyDescent="0.35">
      <c r="A1605" s="110">
        <v>40308</v>
      </c>
      <c r="B1605" s="112">
        <f>+LN(Prices!B1602/Prices!B1601)</f>
        <v>2.5545534680051076E-2</v>
      </c>
      <c r="C1605" s="113">
        <f>+LN(Prices!C1602/Prices!C1601)</f>
        <v>7.4059157355829394E-2</v>
      </c>
      <c r="D1605" s="113">
        <f>+LN(Prices!D1602/Prices!D1601)</f>
        <v>6.5798346840422212E-2</v>
      </c>
      <c r="E1605" s="113">
        <f>+LN(Prices!E1602/Prices!E1601)</f>
        <v>4.1007387627635332E-2</v>
      </c>
      <c r="F1605" s="113">
        <f>+LN(Prices!F1602/Prices!F1601)</f>
        <v>5.5875300943379808E-2</v>
      </c>
      <c r="G1605" s="113">
        <f>+LN(Prices!G1602/Prices!G1601)</f>
        <v>6.8055629983485522E-2</v>
      </c>
      <c r="H1605" s="113">
        <f>+LN(Prices!H1602/Prices!H1601)</f>
        <v>4.9254892445083347E-2</v>
      </c>
      <c r="I1605" s="113">
        <f>+LN(Prices!I1602/Prices!I1601)</f>
        <v>2.3557766260522004E-2</v>
      </c>
      <c r="J1605" s="113">
        <f>+LN(Prices!J1602/Prices!J1601)</f>
        <v>7.0264933989537134E-2</v>
      </c>
      <c r="K1605" s="114">
        <f>+LN(Prices!K1602/Prices!K1601)</f>
        <v>5.6560229483956503E-2</v>
      </c>
      <c r="L1605" s="118">
        <f>+LN(Prices!L1602/Prices!L1601)</f>
        <v>4.9149539149165491E-2</v>
      </c>
      <c r="M1605" s="118">
        <f t="array" ref="M1605">+MMULT(B1605:K1605,w)</f>
        <v>5.2997917960990237E-2</v>
      </c>
      <c r="P1605">
        <v>20100510</v>
      </c>
      <c r="Q1605" s="113">
        <v>4.4699999999999997E-2</v>
      </c>
      <c r="R1605" s="113">
        <v>1.0500000000000001E-2</v>
      </c>
      <c r="S1605" s="113">
        <v>0.01</v>
      </c>
    </row>
    <row r="1606" spans="1:19" x14ac:dyDescent="0.35">
      <c r="A1606" s="110">
        <v>40309</v>
      </c>
      <c r="B1606" s="112">
        <f>+LN(Prices!B1603/Prices!B1602)</f>
        <v>-2.0721433017296125E-3</v>
      </c>
      <c r="C1606" s="113">
        <f>+LN(Prices!C1603/Prices!C1602)</f>
        <v>9.9103066349242111E-3</v>
      </c>
      <c r="D1606" s="113">
        <f>+LN(Prices!D1603/Prices!D1602)</f>
        <v>4.8869981196258934E-3</v>
      </c>
      <c r="E1606" s="113">
        <f>+LN(Prices!E1603/Prices!E1602)</f>
        <v>-8.2352321124337501E-3</v>
      </c>
      <c r="F1606" s="113">
        <f>+LN(Prices!F1603/Prices!F1602)</f>
        <v>-6.5252880451402186E-3</v>
      </c>
      <c r="G1606" s="113">
        <f>+LN(Prices!G1603/Prices!G1602)</f>
        <v>2.3464905301259033E-2</v>
      </c>
      <c r="H1606" s="113">
        <f>+LN(Prices!H1603/Prices!H1602)</f>
        <v>-6.3419505780689042E-3</v>
      </c>
      <c r="I1606" s="113">
        <f>+LN(Prices!I1603/Prices!I1602)</f>
        <v>2.9386027327816958E-3</v>
      </c>
      <c r="J1606" s="113">
        <f>+LN(Prices!J1603/Prices!J1602)</f>
        <v>8.8594156435162757E-3</v>
      </c>
      <c r="K1606" s="114">
        <f>+LN(Prices!K1603/Prices!K1602)</f>
        <v>-1.204434906876161E-2</v>
      </c>
      <c r="L1606" s="118">
        <f>+LN(Prices!L1603/Prices!L1602)</f>
        <v>-1.0970645612799169E-3</v>
      </c>
      <c r="M1606" s="118">
        <f t="array" ref="M1606">+MMULT(B1606:K1606,w)</f>
        <v>1.4841265325973008E-3</v>
      </c>
      <c r="P1606">
        <v>20100511</v>
      </c>
      <c r="Q1606" s="113">
        <v>-1.7000000000000001E-3</v>
      </c>
      <c r="R1606" s="113">
        <v>1.1299999999999999E-2</v>
      </c>
      <c r="S1606" s="113">
        <v>-8.9999999999999998E-4</v>
      </c>
    </row>
    <row r="1607" spans="1:19" x14ac:dyDescent="0.35">
      <c r="A1607" s="110">
        <v>40310</v>
      </c>
      <c r="B1607" s="112">
        <f>+LN(Prices!B1604/Prices!B1603)</f>
        <v>1.9201858967386229E-2</v>
      </c>
      <c r="C1607" s="113">
        <f>+LN(Prices!C1604/Prices!C1603)</f>
        <v>2.1481542203852413E-2</v>
      </c>
      <c r="D1607" s="113">
        <f>+LN(Prices!D1604/Prices!D1603)</f>
        <v>3.6496390875493312E-3</v>
      </c>
      <c r="E1607" s="113">
        <f>+LN(Prices!E1604/Prices!E1603)</f>
        <v>1.6810062889355579E-2</v>
      </c>
      <c r="F1607" s="113">
        <f>+LN(Prices!F1604/Prices!F1603)</f>
        <v>2.960191191789489E-2</v>
      </c>
      <c r="G1607" s="113">
        <f>+LN(Prices!G1604/Prices!G1603)</f>
        <v>7.7187348852517934E-2</v>
      </c>
      <c r="H1607" s="113">
        <f>+LN(Prices!H1604/Prices!H1603)</f>
        <v>2.5802513429856289E-2</v>
      </c>
      <c r="I1607" s="113">
        <f>+LN(Prices!I1604/Prices!I1603)</f>
        <v>1.7980819515227349E-2</v>
      </c>
      <c r="J1607" s="113">
        <f>+LN(Prices!J1604/Prices!J1603)</f>
        <v>4.5266348494791324E-2</v>
      </c>
      <c r="K1607" s="114">
        <f>+LN(Prices!K1604/Prices!K1603)</f>
        <v>3.5711416563359605E-2</v>
      </c>
      <c r="L1607" s="118">
        <f>+LN(Prices!L1604/Prices!L1603)</f>
        <v>1.7926660974601209E-2</v>
      </c>
      <c r="M1607" s="118">
        <f t="array" ref="M1607">+MMULT(B1607:K1607,w)</f>
        <v>2.9269346192179097E-2</v>
      </c>
      <c r="P1607">
        <v>20100512</v>
      </c>
      <c r="Q1607" s="113">
        <v>1.6299999999999999E-2</v>
      </c>
      <c r="R1607" s="113">
        <v>1.43E-2</v>
      </c>
      <c r="S1607" s="113">
        <v>2.3999999999999998E-3</v>
      </c>
    </row>
    <row r="1608" spans="1:19" x14ac:dyDescent="0.35">
      <c r="A1608" s="110">
        <v>40311</v>
      </c>
      <c r="B1608" s="112">
        <f>+LN(Prices!B1605/Prices!B1604)</f>
        <v>-6.8136289566551999E-3</v>
      </c>
      <c r="C1608" s="113">
        <f>+LN(Prices!C1605/Prices!C1604)</f>
        <v>-1.4334202882255899E-2</v>
      </c>
      <c r="D1608" s="113">
        <f>+LN(Prices!D1605/Prices!D1604)</f>
        <v>-2.0239881347746087E-2</v>
      </c>
      <c r="E1608" s="113">
        <f>+LN(Prices!E1605/Prices!E1604)</f>
        <v>-1.4743813042062013E-2</v>
      </c>
      <c r="F1608" s="113">
        <f>+LN(Prices!F1605/Prices!F1604)</f>
        <v>-4.6307733637755241E-2</v>
      </c>
      <c r="G1608" s="113">
        <f>+LN(Prices!G1605/Prices!G1604)</f>
        <v>2.0015357857363358E-2</v>
      </c>
      <c r="H1608" s="113">
        <f>+LN(Prices!H1605/Prices!H1604)</f>
        <v>-1.8090491089293462E-2</v>
      </c>
      <c r="I1608" s="113">
        <f>+LN(Prices!I1605/Prices!I1604)</f>
        <v>-5.2553336065820485E-3</v>
      </c>
      <c r="J1608" s="113">
        <f>+LN(Prices!J1605/Prices!J1604)</f>
        <v>-7.4035240335648279E-3</v>
      </c>
      <c r="K1608" s="114">
        <f>+LN(Prices!K1605/Prices!K1604)</f>
        <v>-2.5886012836197191E-2</v>
      </c>
      <c r="L1608" s="118">
        <f>+LN(Prices!L1605/Prices!L1604)</f>
        <v>-1.5332732603034171E-2</v>
      </c>
      <c r="M1608" s="118">
        <f t="array" ref="M1608">+MMULT(B1608:K1608,w)</f>
        <v>-1.3905926357474861E-2</v>
      </c>
      <c r="P1608">
        <v>20100513</v>
      </c>
      <c r="Q1608" s="113">
        <v>-1.1200000000000002E-2</v>
      </c>
      <c r="R1608" s="113">
        <v>2.5999999999999999E-3</v>
      </c>
      <c r="S1608" s="113">
        <v>-2.0999999999999999E-3</v>
      </c>
    </row>
    <row r="1609" spans="1:19" x14ac:dyDescent="0.35">
      <c r="A1609" s="110">
        <v>40312</v>
      </c>
      <c r="B1609" s="112">
        <f>+LN(Prices!B1606/Prices!B1605)</f>
        <v>-1.0659196062877156E-2</v>
      </c>
      <c r="C1609" s="113">
        <f>+LN(Prices!C1606/Prices!C1605)</f>
        <v>-1.7727250987054723E-2</v>
      </c>
      <c r="D1609" s="113">
        <f>+LN(Prices!D1606/Prices!D1605)</f>
        <v>1.5370729913935536E-2</v>
      </c>
      <c r="E1609" s="113">
        <f>+LN(Prices!E1606/Prices!E1605)</f>
        <v>-1.9159345888945387E-2</v>
      </c>
      <c r="F1609" s="113">
        <f>+LN(Prices!F1606/Prices!F1605)</f>
        <v>-2.3379368719228133E-2</v>
      </c>
      <c r="G1609" s="113">
        <f>+LN(Prices!G1606/Prices!G1605)</f>
        <v>-8.9816706469352428E-2</v>
      </c>
      <c r="H1609" s="113">
        <f>+LN(Prices!H1606/Prices!H1605)</f>
        <v>-2.2593008004590794E-2</v>
      </c>
      <c r="I1609" s="113">
        <f>+LN(Prices!I1606/Prices!I1605)</f>
        <v>-1.7538878784606103E-2</v>
      </c>
      <c r="J1609" s="113">
        <f>+LN(Prices!J1606/Prices!J1605)</f>
        <v>-6.8083367104110767E-2</v>
      </c>
      <c r="K1609" s="114">
        <f>+LN(Prices!K1606/Prices!K1605)</f>
        <v>-2.7484736050954795E-2</v>
      </c>
      <c r="L1609" s="118">
        <f>+LN(Prices!L1606/Prices!L1605)</f>
        <v>-1.9945529894937093E-2</v>
      </c>
      <c r="M1609" s="118">
        <f t="array" ref="M1609">+MMULT(B1609:K1609,w)</f>
        <v>-2.8107112815778473E-2</v>
      </c>
      <c r="P1609">
        <v>20100514</v>
      </c>
      <c r="Q1609" s="113">
        <v>-1.9199999999999998E-2</v>
      </c>
      <c r="R1609" s="113">
        <v>-3.0999999999999999E-3</v>
      </c>
      <c r="S1609" s="113">
        <v>-6.3E-3</v>
      </c>
    </row>
    <row r="1610" spans="1:19" x14ac:dyDescent="0.35">
      <c r="A1610" s="110">
        <v>40315</v>
      </c>
      <c r="B1610" s="112">
        <f>+LN(Prices!B1607/Prices!B1606)</f>
        <v>3.4310935387573093E-4</v>
      </c>
      <c r="C1610" s="113">
        <f>+LN(Prices!C1607/Prices!C1606)</f>
        <v>1.5732954506430523E-3</v>
      </c>
      <c r="D1610" s="113">
        <f>+LN(Prices!D1607/Prices!D1606)</f>
        <v>-7.3484715247919778E-3</v>
      </c>
      <c r="E1610" s="113">
        <f>+LN(Prices!E1607/Prices!E1606)</f>
        <v>-1.6846542547070155E-3</v>
      </c>
      <c r="F1610" s="113">
        <f>+LN(Prices!F1607/Prices!F1606)</f>
        <v>-2.811419109683023E-3</v>
      </c>
      <c r="G1610" s="113">
        <f>+LN(Prices!G1607/Prices!G1606)</f>
        <v>5.5980977364254177E-2</v>
      </c>
      <c r="H1610" s="113">
        <f>+LN(Prices!H1607/Prices!H1606)</f>
        <v>2.928805751091155E-3</v>
      </c>
      <c r="I1610" s="113">
        <f>+LN(Prices!I1607/Prices!I1606)</f>
        <v>1.7385074985626584E-3</v>
      </c>
      <c r="J1610" s="113">
        <f>+LN(Prices!J1607/Prices!J1606)</f>
        <v>5.6657375356772999E-3</v>
      </c>
      <c r="K1610" s="114">
        <f>+LN(Prices!K1607/Prices!K1606)</f>
        <v>5.9211620191120667E-3</v>
      </c>
      <c r="L1610" s="118">
        <f>+LN(Prices!L1607/Prices!L1606)</f>
        <v>4.3688183443357422E-3</v>
      </c>
      <c r="M1610" s="118">
        <f t="array" ref="M1610">+MMULT(B1610:K1610,w)</f>
        <v>6.2307050084034121E-3</v>
      </c>
      <c r="P1610">
        <v>20100517</v>
      </c>
      <c r="Q1610" s="113">
        <v>1.1000000000000001E-3</v>
      </c>
      <c r="R1610" s="113">
        <v>-1E-4</v>
      </c>
      <c r="S1610" s="113">
        <v>-5.0000000000000001E-3</v>
      </c>
    </row>
    <row r="1611" spans="1:19" x14ac:dyDescent="0.35">
      <c r="A1611" s="110">
        <v>40316</v>
      </c>
      <c r="B1611" s="112">
        <f>+LN(Prices!B1608/Prices!B1607)</f>
        <v>-7.4029198384568612E-3</v>
      </c>
      <c r="C1611" s="113">
        <f>+LN(Prices!C1608/Prices!C1607)</f>
        <v>-7.3429001397976052E-3</v>
      </c>
      <c r="D1611" s="113">
        <f>+LN(Prices!D1608/Prices!D1607)</f>
        <v>-1.4860954609484762E-2</v>
      </c>
      <c r="E1611" s="113">
        <f>+LN(Prices!E1608/Prices!E1607)</f>
        <v>-1.3144301575180491E-2</v>
      </c>
      <c r="F1611" s="113">
        <f>+LN(Prices!F1608/Prices!F1607)</f>
        <v>-2.0614789515671302E-2</v>
      </c>
      <c r="G1611" s="113">
        <f>+LN(Prices!G1608/Prices!G1607)</f>
        <v>-4.1664693951818571E-2</v>
      </c>
      <c r="H1611" s="113">
        <f>+LN(Prices!H1608/Prices!H1607)</f>
        <v>-2.0612822765222458E-2</v>
      </c>
      <c r="I1611" s="113">
        <f>+LN(Prices!I1608/Prices!I1607)</f>
        <v>-1.7684922717179891E-2</v>
      </c>
      <c r="J1611" s="113">
        <f>+LN(Prices!J1608/Prices!J1607)</f>
        <v>-4.980763076560276E-2</v>
      </c>
      <c r="K1611" s="114">
        <f>+LN(Prices!K1608/Prices!K1607)</f>
        <v>-2.7161135447801923E-2</v>
      </c>
      <c r="L1611" s="118">
        <f>+LN(Prices!L1608/Prices!L1607)</f>
        <v>-1.493251958937148E-2</v>
      </c>
      <c r="M1611" s="118">
        <f t="array" ref="M1611">+MMULT(B1611:K1611,w)</f>
        <v>-2.2029707132621666E-2</v>
      </c>
      <c r="P1611">
        <v>20100518</v>
      </c>
      <c r="Q1611" s="113">
        <v>-1.41E-2</v>
      </c>
      <c r="R1611" s="113">
        <v>-3.0000000000000001E-3</v>
      </c>
      <c r="S1611" s="113">
        <v>-8.0000000000000002E-3</v>
      </c>
    </row>
    <row r="1612" spans="1:19" x14ac:dyDescent="0.35">
      <c r="A1612" s="110">
        <v>40317</v>
      </c>
      <c r="B1612" s="112">
        <f>+LN(Prices!B1609/Prices!B1608)</f>
        <v>-1.2579279329390675E-2</v>
      </c>
      <c r="C1612" s="113">
        <f>+LN(Prices!C1609/Prices!C1608)</f>
        <v>-1.6058013895927675E-2</v>
      </c>
      <c r="D1612" s="113">
        <f>+LN(Prices!D1609/Prices!D1608)</f>
        <v>-1.5085138353910996E-2</v>
      </c>
      <c r="E1612" s="113">
        <f>+LN(Prices!E1609/Prices!E1608)</f>
        <v>-1.0294201976793323E-2</v>
      </c>
      <c r="F1612" s="113">
        <f>+LN(Prices!F1609/Prices!F1608)</f>
        <v>-4.2187118894794085E-3</v>
      </c>
      <c r="G1612" s="113">
        <f>+LN(Prices!G1609/Prices!G1608)</f>
        <v>-1.381919139046823E-2</v>
      </c>
      <c r="H1612" s="113">
        <f>+LN(Prices!H1609/Prices!H1608)</f>
        <v>-1.3473317379018987E-2</v>
      </c>
      <c r="I1612" s="113">
        <f>+LN(Prices!I1609/Prices!I1608)</f>
        <v>-7.1059988857567966E-3</v>
      </c>
      <c r="J1612" s="113">
        <f>+LN(Prices!J1609/Prices!J1608)</f>
        <v>5.9206804097277962E-3</v>
      </c>
      <c r="K1612" s="114">
        <f>+LN(Prices!K1609/Prices!K1608)</f>
        <v>7.9018559454773502E-3</v>
      </c>
      <c r="L1612" s="118">
        <f>+LN(Prices!L1609/Prices!L1608)</f>
        <v>-7.254424870729562E-3</v>
      </c>
      <c r="M1612" s="118">
        <f t="array" ref="M1612">+MMULT(B1612:K1612,w)</f>
        <v>-7.8811316745540944E-3</v>
      </c>
      <c r="P1612">
        <v>20100519</v>
      </c>
      <c r="Q1612" s="113">
        <v>-6.3E-3</v>
      </c>
      <c r="R1612" s="113">
        <v>-9.1999999999999998E-3</v>
      </c>
      <c r="S1612" s="113">
        <v>-8.9999999999999998E-4</v>
      </c>
    </row>
    <row r="1613" spans="1:19" x14ac:dyDescent="0.35">
      <c r="A1613" s="110">
        <v>40318</v>
      </c>
      <c r="B1613" s="112">
        <f>+LN(Prices!B1610/Prices!B1609)</f>
        <v>-4.0834919792792149E-2</v>
      </c>
      <c r="C1613" s="113">
        <f>+LN(Prices!C1610/Prices!C1609)</f>
        <v>-4.3537076532302217E-2</v>
      </c>
      <c r="D1613" s="113">
        <f>+LN(Prices!D1610/Prices!D1609)</f>
        <v>-4.4847661067631529E-2</v>
      </c>
      <c r="E1613" s="113">
        <f>+LN(Prices!E1610/Prices!E1609)</f>
        <v>-3.6897189303990725E-2</v>
      </c>
      <c r="F1613" s="113">
        <f>+LN(Prices!F1610/Prices!F1609)</f>
        <v>-3.9947080208769394E-2</v>
      </c>
      <c r="G1613" s="113">
        <f>+LN(Prices!G1610/Prices!G1609)</f>
        <v>-5.7480033401868268E-2</v>
      </c>
      <c r="H1613" s="113">
        <f>+LN(Prices!H1610/Prices!H1609)</f>
        <v>-3.9956195047493447E-2</v>
      </c>
      <c r="I1613" s="113">
        <f>+LN(Prices!I1610/Prices!I1609)</f>
        <v>-2.387644237696486E-2</v>
      </c>
      <c r="J1613" s="113">
        <f>+LN(Prices!J1610/Prices!J1609)</f>
        <v>-4.5901777593562849E-2</v>
      </c>
      <c r="K1613" s="114">
        <f>+LN(Prices!K1610/Prices!K1609)</f>
        <v>-3.8222607324873335E-2</v>
      </c>
      <c r="L1613" s="118">
        <f>+LN(Prices!L1610/Prices!L1609)</f>
        <v>-3.99123081659081E-2</v>
      </c>
      <c r="M1613" s="118">
        <f t="array" ref="M1613">+MMULT(B1613:K1613,w)</f>
        <v>-4.1150098265024887E-2</v>
      </c>
      <c r="P1613">
        <v>20100520</v>
      </c>
      <c r="Q1613" s="113">
        <v>-3.9900000000000005E-2</v>
      </c>
      <c r="R1613" s="113">
        <v>-8.8999999999999999E-3</v>
      </c>
      <c r="S1613" s="113">
        <v>-1.18E-2</v>
      </c>
    </row>
    <row r="1614" spans="1:19" x14ac:dyDescent="0.35">
      <c r="A1614" s="110">
        <v>40319</v>
      </c>
      <c r="B1614" s="112">
        <f>+LN(Prices!B1611/Prices!B1610)</f>
        <v>-1.0009076664904852E-2</v>
      </c>
      <c r="C1614" s="113">
        <f>+LN(Prices!C1611/Prices!C1610)</f>
        <v>1.8998489504774008E-2</v>
      </c>
      <c r="D1614" s="113">
        <f>+LN(Prices!D1611/Prices!D1610)</f>
        <v>2.4696651370740612E-2</v>
      </c>
      <c r="E1614" s="113">
        <f>+LN(Prices!E1611/Prices!E1610)</f>
        <v>-8.4210432349344638E-3</v>
      </c>
      <c r="F1614" s="113">
        <f>+LN(Prices!F1611/Prices!F1610)</f>
        <v>6.4147388282366552E-3</v>
      </c>
      <c r="G1614" s="113">
        <f>+LN(Prices!G1611/Prices!G1610)</f>
        <v>4.6084468262231525E-2</v>
      </c>
      <c r="H1614" s="113">
        <f>+LN(Prices!H1611/Prices!H1610)</f>
        <v>2.4833186355667641E-2</v>
      </c>
      <c r="I1614" s="113">
        <f>+LN(Prices!I1611/Prices!I1610)</f>
        <v>8.3917169987009037E-3</v>
      </c>
      <c r="J1614" s="113">
        <f>+LN(Prices!J1611/Prices!J1610)</f>
        <v>3.7602974778867759E-2</v>
      </c>
      <c r="K1614" s="114">
        <f>+LN(Prices!K1611/Prices!K1610)</f>
        <v>5.6401791507522166E-3</v>
      </c>
      <c r="L1614" s="118">
        <f>+LN(Prices!L1611/Prices!L1610)</f>
        <v>1.2503992729309027E-2</v>
      </c>
      <c r="M1614" s="118">
        <f t="array" ref="M1614">+MMULT(B1614:K1614,w)</f>
        <v>1.5423228535013203E-2</v>
      </c>
      <c r="P1614">
        <v>20100521</v>
      </c>
      <c r="Q1614" s="113">
        <v>1.44E-2</v>
      </c>
      <c r="R1614" s="113">
        <v>-3.0000000000000001E-3</v>
      </c>
      <c r="S1614" s="113">
        <v>1.2800000000000001E-2</v>
      </c>
    </row>
    <row r="1615" spans="1:19" x14ac:dyDescent="0.35">
      <c r="A1615" s="110">
        <v>40322</v>
      </c>
      <c r="B1615" s="112">
        <f>+LN(Prices!B1612/Prices!B1611)</f>
        <v>-2.1468910038596325E-2</v>
      </c>
      <c r="C1615" s="113">
        <f>+LN(Prices!C1612/Prices!C1611)</f>
        <v>1.8155229219214284E-2</v>
      </c>
      <c r="D1615" s="113">
        <f>+LN(Prices!D1612/Prices!D1611)</f>
        <v>4.1915263688416153E-3</v>
      </c>
      <c r="E1615" s="113">
        <f>+LN(Prices!E1612/Prices!E1611)</f>
        <v>5.2866617639967736E-3</v>
      </c>
      <c r="F1615" s="113">
        <f>+LN(Prices!F1612/Prices!F1611)</f>
        <v>-3.8420278483985086E-3</v>
      </c>
      <c r="G1615" s="113">
        <f>+LN(Prices!G1612/Prices!G1611)</f>
        <v>2.1384275001263331E-2</v>
      </c>
      <c r="H1615" s="113">
        <f>+LN(Prices!H1612/Prices!H1611)</f>
        <v>-4.9011697522688786E-3</v>
      </c>
      <c r="I1615" s="113">
        <f>+LN(Prices!I1612/Prices!I1611)</f>
        <v>-6.1474362333256436E-3</v>
      </c>
      <c r="J1615" s="113">
        <f>+LN(Prices!J1612/Prices!J1611)</f>
        <v>-3.7602974778867704E-2</v>
      </c>
      <c r="K1615" s="114">
        <f>+LN(Prices!K1612/Prices!K1611)</f>
        <v>-1.1424551783283493E-2</v>
      </c>
      <c r="L1615" s="118">
        <f>+LN(Prices!L1612/Prices!L1611)</f>
        <v>-4.1175962850937137E-3</v>
      </c>
      <c r="M1615" s="118">
        <f t="array" ref="M1615">+MMULT(B1615:K1615,w)</f>
        <v>-3.6369378081424555E-3</v>
      </c>
      <c r="P1615">
        <v>20100524</v>
      </c>
      <c r="Q1615" s="113">
        <v>-1.1899999999999999E-2</v>
      </c>
      <c r="R1615" s="113">
        <v>2.5000000000000001E-3</v>
      </c>
      <c r="S1615" s="113">
        <v>-7.1999999999999998E-3</v>
      </c>
    </row>
    <row r="1616" spans="1:19" x14ac:dyDescent="0.35">
      <c r="A1616" s="110">
        <v>40323</v>
      </c>
      <c r="B1616" s="112">
        <f>+LN(Prices!B1613/Prices!B1612)</f>
        <v>-7.6389975618713218E-3</v>
      </c>
      <c r="C1616" s="113">
        <f>+LN(Prices!C1613/Prices!C1612)</f>
        <v>-6.2592769245935886E-3</v>
      </c>
      <c r="D1616" s="113">
        <f>+LN(Prices!D1613/Prices!D1612)</f>
        <v>-1.4911135269908891E-2</v>
      </c>
      <c r="E1616" s="113">
        <f>+LN(Prices!E1613/Prices!E1612)</f>
        <v>-3.599587684782443E-3</v>
      </c>
      <c r="F1616" s="113">
        <f>+LN(Prices!F1613/Prices!F1612)</f>
        <v>-2.5727109798381127E-3</v>
      </c>
      <c r="G1616" s="113">
        <f>+LN(Prices!G1613/Prices!G1612)</f>
        <v>3.2719983991937464E-2</v>
      </c>
      <c r="H1616" s="113">
        <f>+LN(Prices!H1613/Prices!H1612)</f>
        <v>2.2188941766920944E-2</v>
      </c>
      <c r="I1616" s="113">
        <f>+LN(Prices!I1613/Prices!I1612)</f>
        <v>-1.6842595673289503E-3</v>
      </c>
      <c r="J1616" s="113">
        <f>+LN(Prices!J1613/Prices!J1612)</f>
        <v>7.389196182371085E-3</v>
      </c>
      <c r="K1616" s="114">
        <f>+LN(Prices!K1613/Prices!K1612)</f>
        <v>8.669621996706834E-3</v>
      </c>
      <c r="L1616" s="118">
        <f>+LN(Prices!L1613/Prices!L1612)</f>
        <v>2.2032740741738551E-4</v>
      </c>
      <c r="M1616" s="118">
        <f t="array" ref="M1616">+MMULT(B1616:K1616,w)</f>
        <v>3.4301775949613024E-3</v>
      </c>
      <c r="P1616">
        <v>20100525</v>
      </c>
      <c r="Q1616" s="113">
        <v>-2.9999999999999997E-4</v>
      </c>
      <c r="R1616" s="113">
        <v>-5.1000000000000004E-3</v>
      </c>
      <c r="S1616" s="113">
        <v>6.3E-3</v>
      </c>
    </row>
    <row r="1617" spans="1:19" x14ac:dyDescent="0.35">
      <c r="A1617" s="110">
        <v>40324</v>
      </c>
      <c r="B1617" s="112">
        <f>+LN(Prices!B1614/Prices!B1613)</f>
        <v>-4.1513129622655721E-2</v>
      </c>
      <c r="C1617" s="113">
        <f>+LN(Prices!C1614/Prices!C1613)</f>
        <v>-4.5423994548158984E-3</v>
      </c>
      <c r="D1617" s="113">
        <f>+LN(Prices!D1614/Prices!D1613)</f>
        <v>9.1027936741620002E-3</v>
      </c>
      <c r="E1617" s="113">
        <f>+LN(Prices!E1614/Prices!E1613)</f>
        <v>-1.3167724205012363E-2</v>
      </c>
      <c r="F1617" s="113">
        <f>+LN(Prices!F1614/Prices!F1613)</f>
        <v>-1.818236220954296E-2</v>
      </c>
      <c r="G1617" s="113">
        <f>+LN(Prices!G1614/Prices!G1613)</f>
        <v>-1.9065782705816427E-3</v>
      </c>
      <c r="H1617" s="113">
        <f>+LN(Prices!H1614/Prices!H1613)</f>
        <v>-1.3302892997021237E-2</v>
      </c>
      <c r="I1617" s="113">
        <f>+LN(Prices!I1614/Prices!I1613)</f>
        <v>-1.5361520667814292E-2</v>
      </c>
      <c r="J1617" s="113">
        <f>+LN(Prices!J1614/Prices!J1613)</f>
        <v>8.5522818153171577E-3</v>
      </c>
      <c r="K1617" s="114">
        <f>+LN(Prices!K1614/Prices!K1613)</f>
        <v>-7.2231901697093889E-3</v>
      </c>
      <c r="L1617" s="118">
        <f>+LN(Prices!L1614/Prices!L1613)</f>
        <v>-1.0636424903501878E-2</v>
      </c>
      <c r="M1617" s="118">
        <f t="array" ref="M1617">+MMULT(B1617:K1617,w)</f>
        <v>-9.7544722107674366E-3</v>
      </c>
      <c r="P1617">
        <v>20100526</v>
      </c>
      <c r="Q1617" s="113">
        <v>-3.4999999999999996E-3</v>
      </c>
      <c r="R1617" s="113">
        <v>7.9000000000000008E-3</v>
      </c>
      <c r="S1617" s="113">
        <v>4.3E-3</v>
      </c>
    </row>
    <row r="1618" spans="1:19" x14ac:dyDescent="0.35">
      <c r="A1618" s="110">
        <v>40325</v>
      </c>
      <c r="B1618" s="112">
        <f>+LN(Prices!B1615/Prices!B1614)</f>
        <v>3.8821314733196902E-2</v>
      </c>
      <c r="C1618" s="113">
        <f>+LN(Prices!C1615/Prices!C1614)</f>
        <v>3.7158029688820364E-2</v>
      </c>
      <c r="D1618" s="113">
        <f>+LN(Prices!D1615/Prices!D1614)</f>
        <v>1.5414563401186793E-2</v>
      </c>
      <c r="E1618" s="113">
        <f>+LN(Prices!E1615/Prices!E1614)</f>
        <v>3.0142298081505224E-2</v>
      </c>
      <c r="F1618" s="113">
        <f>+LN(Prices!F1615/Prices!F1614)</f>
        <v>3.3511013733037213E-2</v>
      </c>
      <c r="G1618" s="113">
        <f>+LN(Prices!G1615/Prices!G1614)</f>
        <v>3.8008881119112263E-2</v>
      </c>
      <c r="H1618" s="113">
        <f>+LN(Prices!H1615/Prices!H1614)</f>
        <v>2.7931870690516513E-2</v>
      </c>
      <c r="I1618" s="113">
        <f>+LN(Prices!I1615/Prices!I1614)</f>
        <v>1.9306251041642245E-2</v>
      </c>
      <c r="J1618" s="113">
        <f>+LN(Prices!J1615/Prices!J1614)</f>
        <v>6.818151241607226E-2</v>
      </c>
      <c r="K1618" s="114">
        <f>+LN(Prices!K1615/Prices!K1614)</f>
        <v>4.9942234497152259E-2</v>
      </c>
      <c r="L1618" s="118">
        <f>+LN(Prices!L1615/Prices!L1614)</f>
        <v>3.6208788298644164E-2</v>
      </c>
      <c r="M1618" s="118">
        <f t="array" ref="M1618">+MMULT(B1618:K1618,w)</f>
        <v>3.5841796940224206E-2</v>
      </c>
      <c r="P1618">
        <v>20100527</v>
      </c>
      <c r="Q1618" s="113">
        <v>3.4500000000000003E-2</v>
      </c>
      <c r="R1618" s="113">
        <v>6.9999999999999993E-3</v>
      </c>
      <c r="S1618" s="113">
        <v>1.5600000000000001E-2</v>
      </c>
    </row>
    <row r="1619" spans="1:19" x14ac:dyDescent="0.35">
      <c r="A1619" s="110">
        <v>40326</v>
      </c>
      <c r="B1619" s="112">
        <f>+LN(Prices!B1616/Prices!B1615)</f>
        <v>-7.718630588540585E-3</v>
      </c>
      <c r="C1619" s="113">
        <f>+LN(Prices!C1616/Prices!C1615)</f>
        <v>1.383657898150437E-2</v>
      </c>
      <c r="D1619" s="113">
        <f>+LN(Prices!D1616/Prices!D1615)</f>
        <v>-2.255977080583112E-2</v>
      </c>
      <c r="E1619" s="113">
        <f>+LN(Prices!E1616/Prices!E1615)</f>
        <v>-4.4327060548871852E-4</v>
      </c>
      <c r="F1619" s="113">
        <f>+LN(Prices!F1616/Prices!F1615)</f>
        <v>-2.1784805033261516E-2</v>
      </c>
      <c r="G1619" s="113">
        <f>+LN(Prices!G1616/Prices!G1615)</f>
        <v>2.081798740415158E-2</v>
      </c>
      <c r="H1619" s="113">
        <f>+LN(Prices!H1616/Prices!H1615)</f>
        <v>-9.8351046584962843E-3</v>
      </c>
      <c r="I1619" s="113">
        <f>+LN(Prices!I1616/Prices!I1615)</f>
        <v>0</v>
      </c>
      <c r="J1619" s="113">
        <f>+LN(Prices!J1616/Prices!J1615)</f>
        <v>-2.648398887447247E-2</v>
      </c>
      <c r="K1619" s="114">
        <f>+LN(Prices!K1616/Prices!K1615)</f>
        <v>-1.5749033711743601E-2</v>
      </c>
      <c r="L1619" s="118">
        <f>+LN(Prices!L1616/Prices!L1615)</f>
        <v>-5.5557193856217322E-3</v>
      </c>
      <c r="M1619" s="118">
        <f t="array" ref="M1619">+MMULT(B1619:K1619,w)</f>
        <v>-6.9920037892178353E-3</v>
      </c>
      <c r="P1619">
        <v>20100528</v>
      </c>
      <c r="Q1619" s="113">
        <v>-1.18E-2</v>
      </c>
      <c r="R1619" s="113">
        <v>2.9999999999999997E-4</v>
      </c>
      <c r="S1619" s="113">
        <v>-5.5000000000000005E-3</v>
      </c>
    </row>
    <row r="1620" spans="1:19" x14ac:dyDescent="0.35">
      <c r="A1620" s="110">
        <v>40330</v>
      </c>
      <c r="B1620" s="112">
        <f>+LN(Prices!B1617/Prices!B1616)</f>
        <v>3.4807583296780505E-3</v>
      </c>
      <c r="C1620" s="113">
        <f>+LN(Prices!C1617/Prices!C1616)</f>
        <v>1.5260265800574296E-2</v>
      </c>
      <c r="D1620" s="113">
        <f>+LN(Prices!D1617/Prices!D1616)</f>
        <v>-2.1081149603121421E-2</v>
      </c>
      <c r="E1620" s="113">
        <f>+LN(Prices!E1617/Prices!E1616)</f>
        <v>-1.653130327100405E-2</v>
      </c>
      <c r="F1620" s="113">
        <f>+LN(Prices!F1617/Prices!F1616)</f>
        <v>-6.9315481296084881E-3</v>
      </c>
      <c r="G1620" s="113">
        <f>+LN(Prices!G1617/Prices!G1616)</f>
        <v>-3.5345191761550751E-2</v>
      </c>
      <c r="H1620" s="113">
        <f>+LN(Prices!H1617/Prices!H1616)</f>
        <v>-1.7853308940130042E-2</v>
      </c>
      <c r="I1620" s="113">
        <f>+LN(Prices!I1617/Prices!I1616)</f>
        <v>-1.3873640557046743E-2</v>
      </c>
      <c r="J1620" s="113">
        <f>+LN(Prices!J1617/Prices!J1616)</f>
        <v>-5.1477552595239513E-2</v>
      </c>
      <c r="K1620" s="114">
        <f>+LN(Prices!K1617/Prices!K1616)</f>
        <v>-1.1270148090653883E-2</v>
      </c>
      <c r="L1620" s="118">
        <f>+LN(Prices!L1617/Prices!L1616)</f>
        <v>-9.4104175737402228E-3</v>
      </c>
      <c r="M1620" s="118">
        <f t="array" ref="M1620">+MMULT(B1620:K1620,w)</f>
        <v>-1.5562281881810254E-2</v>
      </c>
      <c r="P1620">
        <v>20100601</v>
      </c>
      <c r="Q1620" s="113">
        <v>-1.89E-2</v>
      </c>
      <c r="R1620" s="113">
        <v>-1.06E-2</v>
      </c>
      <c r="S1620" s="113">
        <v>-1.66E-2</v>
      </c>
    </row>
    <row r="1621" spans="1:19" x14ac:dyDescent="0.35">
      <c r="A1621" s="110">
        <v>40331</v>
      </c>
      <c r="B1621" s="112">
        <f>+LN(Prices!B1618/Prices!B1617)</f>
        <v>2.1776322238090725E-2</v>
      </c>
      <c r="C1621" s="113">
        <f>+LN(Prices!C1618/Prices!C1617)</f>
        <v>1.1890493029510674E-2</v>
      </c>
      <c r="D1621" s="113">
        <f>+LN(Prices!D1618/Prices!D1617)</f>
        <v>1.0596125631495253E-2</v>
      </c>
      <c r="E1621" s="113">
        <f>+LN(Prices!E1618/Prices!E1617)</f>
        <v>1.963007915284003E-2</v>
      </c>
      <c r="F1621" s="113">
        <f>+LN(Prices!F1618/Prices!F1617)</f>
        <v>1.5102013270110586E-2</v>
      </c>
      <c r="G1621" s="113">
        <f>+LN(Prices!G1618/Prices!G1617)</f>
        <v>3.201080395630284E-2</v>
      </c>
      <c r="H1621" s="113">
        <f>+LN(Prices!H1618/Prices!H1617)</f>
        <v>2.460552905741668E-2</v>
      </c>
      <c r="I1621" s="113">
        <f>+LN(Prices!I1618/Prices!I1617)</f>
        <v>2.6725987402606979E-2</v>
      </c>
      <c r="J1621" s="113">
        <f>+LN(Prices!J1618/Prices!J1617)</f>
        <v>4.7970827786029319E-2</v>
      </c>
      <c r="K1621" s="114">
        <f>+LN(Prices!K1618/Prices!K1617)</f>
        <v>2.9313499451130064E-2</v>
      </c>
      <c r="L1621" s="118">
        <f>+LN(Prices!L1618/Prices!L1617)</f>
        <v>2.3987388317384731E-2</v>
      </c>
      <c r="M1621" s="118">
        <f t="array" ref="M1621">+MMULT(B1621:K1621,w)</f>
        <v>2.3962168097553319E-2</v>
      </c>
      <c r="P1621">
        <v>20100602</v>
      </c>
      <c r="Q1621" s="113">
        <v>2.63E-2</v>
      </c>
      <c r="R1621" s="113">
        <v>2.0999999999999999E-3</v>
      </c>
      <c r="S1621" s="113">
        <v>3.7000000000000002E-3</v>
      </c>
    </row>
    <row r="1622" spans="1:19" x14ac:dyDescent="0.35">
      <c r="A1622" s="110">
        <v>40332</v>
      </c>
      <c r="B1622" s="112">
        <f>+LN(Prices!B1619/Prices!B1618)</f>
        <v>1.5005821235649835E-2</v>
      </c>
      <c r="C1622" s="113">
        <f>+LN(Prices!C1619/Prices!C1618)</f>
        <v>-3.1502862146727214E-3</v>
      </c>
      <c r="D1622" s="113">
        <f>+LN(Prices!D1619/Prices!D1618)</f>
        <v>1.6334894407585655E-2</v>
      </c>
      <c r="E1622" s="113">
        <f>+LN(Prices!E1619/Prices!E1618)</f>
        <v>8.7919706396855438E-3</v>
      </c>
      <c r="F1622" s="113">
        <f>+LN(Prices!F1619/Prices!F1618)</f>
        <v>1.5723059950909193E-2</v>
      </c>
      <c r="G1622" s="113">
        <f>+LN(Prices!G1619/Prices!G1618)</f>
        <v>9.6124353311806097E-3</v>
      </c>
      <c r="H1622" s="113">
        <f>+LN(Prices!H1619/Prices!H1618)</f>
        <v>1.9211003644723362E-2</v>
      </c>
      <c r="I1622" s="113">
        <f>+LN(Prices!I1619/Prices!I1618)</f>
        <v>1.241742240343624E-2</v>
      </c>
      <c r="J1622" s="113">
        <f>+LN(Prices!J1619/Prices!J1618)</f>
        <v>1.7411931476822302E-2</v>
      </c>
      <c r="K1622" s="114">
        <f>+LN(Prices!K1619/Prices!K1618)</f>
        <v>4.1176122997873084E-3</v>
      </c>
      <c r="L1622" s="118">
        <f>+LN(Prices!L1619/Prices!L1618)</f>
        <v>8.5133949062239159E-3</v>
      </c>
      <c r="M1622" s="118">
        <f t="array" ref="M1622">+MMULT(B1622:K1622,w)</f>
        <v>1.1547586517510734E-2</v>
      </c>
      <c r="P1622">
        <v>20100603</v>
      </c>
      <c r="Q1622" s="113">
        <v>5.4000000000000003E-3</v>
      </c>
      <c r="R1622" s="113">
        <v>6.0999999999999995E-3</v>
      </c>
      <c r="S1622" s="113">
        <v>-1E-4</v>
      </c>
    </row>
    <row r="1623" spans="1:19" x14ac:dyDescent="0.35">
      <c r="A1623" s="110">
        <v>40333</v>
      </c>
      <c r="B1623" s="112">
        <f>+LN(Prices!B1620/Prices!B1619)</f>
        <v>-4.0654756456482061E-2</v>
      </c>
      <c r="C1623" s="113">
        <f>+LN(Prices!C1620/Prices!C1619)</f>
        <v>-2.7568219751941771E-2</v>
      </c>
      <c r="D1623" s="113">
        <f>+LN(Prices!D1620/Prices!D1619)</f>
        <v>-2.8263465272859379E-2</v>
      </c>
      <c r="E1623" s="113">
        <f>+LN(Prices!E1620/Prices!E1619)</f>
        <v>-3.1577642767481033E-2</v>
      </c>
      <c r="F1623" s="113">
        <f>+LN(Prices!F1620/Prices!F1619)</f>
        <v>-3.2785049336842308E-2</v>
      </c>
      <c r="G1623" s="113">
        <f>+LN(Prices!G1620/Prices!G1619)</f>
        <v>-1.8680324814395438E-2</v>
      </c>
      <c r="H1623" s="113">
        <f>+LN(Prices!H1620/Prices!H1619)</f>
        <v>-4.7637520237858819E-2</v>
      </c>
      <c r="I1623" s="113">
        <f>+LN(Prices!I1620/Prices!I1619)</f>
        <v>-3.2536599805290549E-2</v>
      </c>
      <c r="J1623" s="113">
        <f>+LN(Prices!J1620/Prices!J1619)</f>
        <v>-6.969178408966116E-2</v>
      </c>
      <c r="K1623" s="114">
        <f>+LN(Prices!K1620/Prices!K1619)</f>
        <v>-4.4586079450551361E-2</v>
      </c>
      <c r="L1623" s="118">
        <f>+LN(Prices!L1620/Prices!L1619)</f>
        <v>-3.4136962782969689E-2</v>
      </c>
      <c r="M1623" s="118">
        <f t="array" ref="M1623">+MMULT(B1623:K1623,w)</f>
        <v>-3.739814419833639E-2</v>
      </c>
      <c r="P1623">
        <v>20100604</v>
      </c>
      <c r="Q1623" s="113">
        <v>-3.6200000000000003E-2</v>
      </c>
      <c r="R1623" s="113">
        <v>-1.26E-2</v>
      </c>
      <c r="S1623" s="113">
        <v>-6.0999999999999995E-3</v>
      </c>
    </row>
    <row r="1624" spans="1:19" x14ac:dyDescent="0.35">
      <c r="A1624" s="110">
        <v>40336</v>
      </c>
      <c r="B1624" s="112">
        <f>+LN(Prices!B1621/Prices!B1620)</f>
        <v>-1.9573504299366697E-2</v>
      </c>
      <c r="C1624" s="113">
        <f>+LN(Prices!C1621/Prices!C1620)</f>
        <v>-1.9825573231674779E-2</v>
      </c>
      <c r="D1624" s="113">
        <f>+LN(Prices!D1621/Prices!D1620)</f>
        <v>-4.0080213975388218E-3</v>
      </c>
      <c r="E1624" s="113">
        <f>+LN(Prices!E1621/Prices!E1620)</f>
        <v>-1.973630918891937E-2</v>
      </c>
      <c r="F1624" s="113">
        <f>+LN(Prices!F1621/Prices!F1620)</f>
        <v>-8.528274161144182E-3</v>
      </c>
      <c r="G1624" s="113">
        <f>+LN(Prices!G1621/Prices!G1620)</f>
        <v>-5.6636672816054645E-3</v>
      </c>
      <c r="H1624" s="113">
        <f>+LN(Prices!H1621/Prices!H1620)</f>
        <v>-6.2096776055055713E-3</v>
      </c>
      <c r="I1624" s="113">
        <f>+LN(Prices!I1621/Prices!I1620)</f>
        <v>-8.3199950207928832E-3</v>
      </c>
      <c r="J1624" s="113">
        <f>+LN(Prices!J1621/Prices!J1620)</f>
        <v>-4.9962967612401307E-2</v>
      </c>
      <c r="K1624" s="114">
        <f>+LN(Prices!K1621/Prices!K1620)</f>
        <v>-3.0908183001390043E-2</v>
      </c>
      <c r="L1624" s="118">
        <f>+LN(Prices!L1621/Prices!L1620)</f>
        <v>-1.8666180220279459E-2</v>
      </c>
      <c r="M1624" s="118">
        <f t="array" ref="M1624">+MMULT(B1624:K1624,w)</f>
        <v>-1.7273617280033911E-2</v>
      </c>
      <c r="P1624">
        <v>20100607</v>
      </c>
      <c r="Q1624" s="113">
        <v>-1.52E-2</v>
      </c>
      <c r="R1624" s="113">
        <v>-1.1399999999999999E-2</v>
      </c>
      <c r="S1624" s="113">
        <v>-9.3999999999999986E-3</v>
      </c>
    </row>
    <row r="1625" spans="1:19" x14ac:dyDescent="0.35">
      <c r="A1625" s="110">
        <v>40337</v>
      </c>
      <c r="B1625" s="112">
        <f>+LN(Prices!B1622/Prices!B1621)</f>
        <v>-7.1441767986333985E-3</v>
      </c>
      <c r="C1625" s="113">
        <f>+LN(Prices!C1622/Prices!C1621)</f>
        <v>-6.4380241024164344E-3</v>
      </c>
      <c r="D1625" s="113">
        <f>+LN(Prices!D1622/Prices!D1621)</f>
        <v>-1.0090902981962831E-2</v>
      </c>
      <c r="E1625" s="113">
        <f>+LN(Prices!E1622/Prices!E1621)</f>
        <v>2.8735445179607112E-3</v>
      </c>
      <c r="F1625" s="113">
        <f>+LN(Prices!F1622/Prices!F1621)</f>
        <v>8.5282741611442513E-3</v>
      </c>
      <c r="G1625" s="113">
        <f>+LN(Prices!G1622/Prices!G1621)</f>
        <v>1.0661178932077105E-2</v>
      </c>
      <c r="H1625" s="113">
        <f>+LN(Prices!H1622/Prices!H1621)</f>
        <v>-2.6367032253913066E-2</v>
      </c>
      <c r="I1625" s="113">
        <f>+LN(Prices!I1622/Prices!I1621)</f>
        <v>7.3976040693498734E-3</v>
      </c>
      <c r="J1625" s="113">
        <f>+LN(Prices!J1622/Prices!J1621)</f>
        <v>7.7519768043179237E-3</v>
      </c>
      <c r="K1625" s="114">
        <f>+LN(Prices!K1622/Prices!K1621)</f>
        <v>-6.3013985613561852E-3</v>
      </c>
      <c r="L1625" s="118">
        <f>+LN(Prices!L1622/Prices!L1621)</f>
        <v>-1.3690017887197155E-3</v>
      </c>
      <c r="M1625" s="118">
        <f t="array" ref="M1625">+MMULT(B1625:K1625,w)</f>
        <v>-1.9128956213432051E-3</v>
      </c>
      <c r="P1625">
        <v>20100608</v>
      </c>
      <c r="Q1625" s="113">
        <v>9.0000000000000011E-3</v>
      </c>
      <c r="R1625" s="113">
        <v>-1.3500000000000002E-2</v>
      </c>
      <c r="S1625" s="113">
        <v>1E-4</v>
      </c>
    </row>
    <row r="1626" spans="1:19" x14ac:dyDescent="0.35">
      <c r="A1626" s="110">
        <v>40338</v>
      </c>
      <c r="B1626" s="112">
        <f>+LN(Prices!B1623/Prices!B1622)</f>
        <v>-1.2824641737145677E-2</v>
      </c>
      <c r="C1626" s="113">
        <f>+LN(Prices!C1623/Prices!C1622)</f>
        <v>-2.4893805919904543E-2</v>
      </c>
      <c r="D1626" s="113">
        <f>+LN(Prices!D1623/Prices!D1622)</f>
        <v>-6.7842865369224662E-3</v>
      </c>
      <c r="E1626" s="113">
        <f>+LN(Prices!E1623/Prices!E1622)</f>
        <v>-1.0159068200661564E-2</v>
      </c>
      <c r="F1626" s="113">
        <f>+LN(Prices!F1623/Prices!F1622)</f>
        <v>-7.6524445935536121E-3</v>
      </c>
      <c r="G1626" s="113">
        <f>+LN(Prices!G1623/Prices!G1622)</f>
        <v>4.5188410854606113E-2</v>
      </c>
      <c r="H1626" s="113">
        <f>+LN(Prices!H1623/Prices!H1622)</f>
        <v>-7.8143547447478475E-3</v>
      </c>
      <c r="I1626" s="113">
        <f>+LN(Prices!I1623/Prices!I1622)</f>
        <v>-1.5716006046289133E-2</v>
      </c>
      <c r="J1626" s="113">
        <f>+LN(Prices!J1623/Prices!J1622)</f>
        <v>-2.0806992505961488E-2</v>
      </c>
      <c r="K1626" s="114">
        <f>+LN(Prices!K1623/Prices!K1622)</f>
        <v>-1.2467129216962469E-2</v>
      </c>
      <c r="L1626" s="118">
        <f>+LN(Prices!L1623/Prices!L1622)</f>
        <v>-9.3884794769114842E-3</v>
      </c>
      <c r="M1626" s="118">
        <f t="array" ref="M1626">+MMULT(B1626:K1626,w)</f>
        <v>-7.3930318647542669E-3</v>
      </c>
      <c r="P1626">
        <v>20100609</v>
      </c>
      <c r="Q1626" s="113">
        <v>-4.5999999999999999E-3</v>
      </c>
      <c r="R1626" s="113">
        <v>7.9000000000000008E-3</v>
      </c>
      <c r="S1626" s="113">
        <v>-2.8000000000000004E-3</v>
      </c>
    </row>
    <row r="1627" spans="1:19" x14ac:dyDescent="0.35">
      <c r="A1627" s="110">
        <v>40339</v>
      </c>
      <c r="B1627" s="112">
        <f>+LN(Prices!B1624/Prices!B1623)</f>
        <v>8.4317493540399663E-3</v>
      </c>
      <c r="C1627" s="113">
        <f>+LN(Prices!C1624/Prices!C1623)</f>
        <v>2.9614567298028728E-2</v>
      </c>
      <c r="D1627" s="113">
        <f>+LN(Prices!D1624/Prices!D1623)</f>
        <v>2.7527753635092616E-2</v>
      </c>
      <c r="E1627" s="113">
        <f>+LN(Prices!E1624/Prices!E1623)</f>
        <v>3.0402780076207506E-2</v>
      </c>
      <c r="F1627" s="113">
        <f>+LN(Prices!F1624/Prices!F1623)</f>
        <v>-3.271432724260759E-4</v>
      </c>
      <c r="G1627" s="113">
        <f>+LN(Prices!G1624/Prices!G1623)</f>
        <v>2.759797520367625E-2</v>
      </c>
      <c r="H1627" s="113">
        <f>+LN(Prices!H1624/Prices!H1623)</f>
        <v>4.3968595047994941E-2</v>
      </c>
      <c r="I1627" s="113">
        <f>+LN(Prices!I1624/Prices!I1623)</f>
        <v>8.8908153611908011E-3</v>
      </c>
      <c r="J1627" s="113">
        <f>+LN(Prices!J1624/Prices!J1623)</f>
        <v>5.1227589206673377E-2</v>
      </c>
      <c r="K1627" s="114">
        <f>+LN(Prices!K1624/Prices!K1623)</f>
        <v>3.0638524464371684E-2</v>
      </c>
      <c r="L1627" s="118">
        <f>+LN(Prices!L1624/Prices!L1623)</f>
        <v>2.8358707383082118E-2</v>
      </c>
      <c r="M1627" s="118">
        <f t="array" ref="M1627">+MMULT(B1627:K1627,w)</f>
        <v>2.579732063748498E-2</v>
      </c>
      <c r="P1627">
        <v>20100610</v>
      </c>
      <c r="Q1627" s="113">
        <v>2.9500000000000002E-2</v>
      </c>
      <c r="R1627" s="113">
        <v>3.5999999999999999E-3</v>
      </c>
      <c r="S1627" s="113">
        <v>1.01E-2</v>
      </c>
    </row>
    <row r="1628" spans="1:19" x14ac:dyDescent="0.35">
      <c r="A1628" s="110">
        <v>40340</v>
      </c>
      <c r="B1628" s="112">
        <f>+LN(Prices!B1625/Prices!B1624)</f>
        <v>2.6059341083149792E-2</v>
      </c>
      <c r="C1628" s="113">
        <f>+LN(Prices!C1625/Prices!C1624)</f>
        <v>1.1904207118198534E-2</v>
      </c>
      <c r="D1628" s="113">
        <f>+LN(Prices!D1625/Prices!D1624)</f>
        <v>1.250427612009233E-2</v>
      </c>
      <c r="E1628" s="113">
        <f>+LN(Prices!E1625/Prices!E1624)</f>
        <v>2.1607677953948991E-2</v>
      </c>
      <c r="F1628" s="113">
        <f>+LN(Prices!F1625/Prices!F1624)</f>
        <v>5.9105342809889008E-3</v>
      </c>
      <c r="G1628" s="113">
        <f>+LN(Prices!G1625/Prices!G1624)</f>
        <v>1.6963013799309302E-2</v>
      </c>
      <c r="H1628" s="113">
        <f>+LN(Prices!H1625/Prices!H1624)</f>
        <v>-1.4619885644992772E-3</v>
      </c>
      <c r="I1628" s="113">
        <f>+LN(Prices!I1625/Prices!I1624)</f>
        <v>9.373437055660034E-3</v>
      </c>
      <c r="J1628" s="113">
        <f>+LN(Prices!J1625/Prices!J1624)</f>
        <v>1.3639393093318764E-2</v>
      </c>
      <c r="K1628" s="114">
        <f>+LN(Prices!K1625/Prices!K1624)</f>
        <v>4.369523940355096E-3</v>
      </c>
      <c r="L1628" s="118">
        <f>+LN(Prices!L1625/Prices!L1624)</f>
        <v>9.2787647251151399E-3</v>
      </c>
      <c r="M1628" s="118">
        <f t="array" ref="M1628">+MMULT(B1628:K1628,w)</f>
        <v>1.2086941588052246E-2</v>
      </c>
      <c r="P1628">
        <v>20100611</v>
      </c>
      <c r="Q1628" s="113">
        <v>6.1999999999999998E-3</v>
      </c>
      <c r="R1628" s="113">
        <v>8.6999999999999994E-3</v>
      </c>
      <c r="S1628" s="113">
        <v>1.8E-3</v>
      </c>
    </row>
    <row r="1629" spans="1:19" x14ac:dyDescent="0.35">
      <c r="A1629" s="110">
        <v>40343</v>
      </c>
      <c r="B1629" s="112">
        <f>+LN(Prices!B1626/Prices!B1625)</f>
        <v>-6.4503463081126327E-3</v>
      </c>
      <c r="C1629" s="113">
        <f>+LN(Prices!C1626/Prices!C1625)</f>
        <v>3.0350884471813653E-3</v>
      </c>
      <c r="D1629" s="113">
        <f>+LN(Prices!D1626/Prices!D1625)</f>
        <v>-7.8792265805299935E-3</v>
      </c>
      <c r="E1629" s="113">
        <f>+LN(Prices!E1626/Prices!E1625)</f>
        <v>0</v>
      </c>
      <c r="F1629" s="113">
        <f>+LN(Prices!F1626/Prices!F1625)</f>
        <v>-6.6807055858941642E-3</v>
      </c>
      <c r="G1629" s="113">
        <f>+LN(Prices!G1626/Prices!G1625)</f>
        <v>4.9464628617001717E-2</v>
      </c>
      <c r="H1629" s="113">
        <f>+LN(Prices!H1626/Prices!H1625)</f>
        <v>6.4814291549297057E-3</v>
      </c>
      <c r="I1629" s="113">
        <f>+LN(Prices!I1626/Prices!I1625)</f>
        <v>-1.6248629108609833E-2</v>
      </c>
      <c r="J1629" s="113">
        <f>+LN(Prices!J1626/Prices!J1625)</f>
        <v>1.9512814223581719E-2</v>
      </c>
      <c r="K1629" s="114">
        <f>+LN(Prices!K1626/Prices!K1625)</f>
        <v>1.2040802234867629E-2</v>
      </c>
      <c r="L1629" s="118">
        <f>+LN(Prices!L1626/Prices!L1625)</f>
        <v>-9.0450443930550472E-4</v>
      </c>
      <c r="M1629" s="118">
        <f t="array" ref="M1629">+MMULT(B1629:K1629,w)</f>
        <v>5.3275855094415507E-3</v>
      </c>
      <c r="P1629">
        <v>20100614</v>
      </c>
      <c r="Q1629" s="113">
        <v>-5.9999999999999995E-4</v>
      </c>
      <c r="R1629" s="113">
        <v>5.6999999999999993E-3</v>
      </c>
      <c r="S1629" s="113">
        <v>2.3E-3</v>
      </c>
    </row>
    <row r="1630" spans="1:19" x14ac:dyDescent="0.35">
      <c r="A1630" s="110">
        <v>40344</v>
      </c>
      <c r="B1630" s="112">
        <f>+LN(Prices!B1627/Prices!B1626)</f>
        <v>4.1770594262072441E-2</v>
      </c>
      <c r="C1630" s="113">
        <f>+LN(Prices!C1627/Prices!C1626)</f>
        <v>2.105105745593791E-2</v>
      </c>
      <c r="D1630" s="113">
        <f>+LN(Prices!D1627/Prices!D1626)</f>
        <v>3.1151123625721325E-2</v>
      </c>
      <c r="E1630" s="113">
        <f>+LN(Prices!E1627/Prices!E1626)</f>
        <v>2.2229548177482551E-2</v>
      </c>
      <c r="F1630" s="113">
        <f>+LN(Prices!F1627/Prices!F1626)</f>
        <v>2.495730846821597E-2</v>
      </c>
      <c r="G1630" s="113">
        <f>+LN(Prices!G1627/Prices!G1626)</f>
        <v>-2.6448747178776402E-2</v>
      </c>
      <c r="H1630" s="113">
        <f>+LN(Prices!H1627/Prices!H1626)</f>
        <v>2.4016792443139458E-2</v>
      </c>
      <c r="I1630" s="113">
        <f>+LN(Prices!I1627/Prices!I1626)</f>
        <v>2.2453167190379573E-2</v>
      </c>
      <c r="J1630" s="113">
        <f>+LN(Prices!J1627/Prices!J1626)</f>
        <v>6.3178901621531669E-2</v>
      </c>
      <c r="K1630" s="114">
        <f>+LN(Prices!K1627/Prices!K1626)</f>
        <v>2.7848078484609032E-2</v>
      </c>
      <c r="L1630" s="118">
        <f>+LN(Prices!L1627/Prices!L1626)</f>
        <v>2.7787283789951159E-2</v>
      </c>
      <c r="M1630" s="118">
        <f t="array" ref="M1630">+MMULT(B1630:K1630,w)</f>
        <v>2.5220782455031353E-2</v>
      </c>
      <c r="P1630">
        <v>20100615</v>
      </c>
      <c r="Q1630" s="113">
        <v>2.3599999999999999E-2</v>
      </c>
      <c r="R1630" s="113">
        <v>8.0000000000000004E-4</v>
      </c>
      <c r="S1630" s="113">
        <v>9.5999999999999992E-3</v>
      </c>
    </row>
    <row r="1631" spans="1:19" x14ac:dyDescent="0.35">
      <c r="A1631" s="110">
        <v>40345</v>
      </c>
      <c r="B1631" s="112">
        <f>+LN(Prices!B1628/Prices!B1627)</f>
        <v>-9.9227845362737585E-3</v>
      </c>
      <c r="C1631" s="113">
        <f>+LN(Prices!C1628/Prices!C1627)</f>
        <v>2.8696710405313689E-2</v>
      </c>
      <c r="D1631" s="113">
        <f>+LN(Prices!D1628/Prices!D1627)</f>
        <v>-1.0276262557384916E-2</v>
      </c>
      <c r="E1631" s="113">
        <f>+LN(Prices!E1628/Prices!E1627)</f>
        <v>-8.6303000789817483E-4</v>
      </c>
      <c r="F1631" s="113">
        <f>+LN(Prices!F1628/Prices!F1627)</f>
        <v>-1.7157782911485433E-3</v>
      </c>
      <c r="G1631" s="113">
        <f>+LN(Prices!G1628/Prices!G1627)</f>
        <v>9.4290902888516867E-3</v>
      </c>
      <c r="H1631" s="113">
        <f>+LN(Prices!H1628/Prices!H1627)</f>
        <v>4.7292505019538747E-4</v>
      </c>
      <c r="I1631" s="113">
        <f>+LN(Prices!I1628/Prices!I1627)</f>
        <v>-1.4154517987391353E-2</v>
      </c>
      <c r="J1631" s="113">
        <f>+LN(Prices!J1628/Prices!J1627)</f>
        <v>9.0294067193941573E-3</v>
      </c>
      <c r="K1631" s="114">
        <f>+LN(Prices!K1628/Prices!K1627)</f>
        <v>4.2102081976077345E-4</v>
      </c>
      <c r="L1631" s="118">
        <f>+LN(Prices!L1628/Prices!L1627)</f>
        <v>4.1180349507755412E-3</v>
      </c>
      <c r="M1631" s="118">
        <f t="array" ref="M1631">+MMULT(B1631:K1631,w)</f>
        <v>1.1116779903418946E-3</v>
      </c>
      <c r="P1631">
        <v>20100616</v>
      </c>
      <c r="Q1631" s="113">
        <v>-1.1000000000000001E-3</v>
      </c>
      <c r="R1631" s="113">
        <v>-1.6000000000000001E-3</v>
      </c>
      <c r="S1631" s="113">
        <v>-3.7000000000000002E-3</v>
      </c>
    </row>
    <row r="1632" spans="1:19" x14ac:dyDescent="0.35">
      <c r="A1632" s="110">
        <v>40346</v>
      </c>
      <c r="B1632" s="112">
        <f>+LN(Prices!B1629/Prices!B1628)</f>
        <v>1.8970524650199878E-3</v>
      </c>
      <c r="C1632" s="113">
        <f>+LN(Prices!C1629/Prices!C1628)</f>
        <v>1.7139009480420846E-2</v>
      </c>
      <c r="D1632" s="113">
        <f>+LN(Prices!D1629/Prices!D1628)</f>
        <v>7.0762598267140944E-3</v>
      </c>
      <c r="E1632" s="113">
        <f>+LN(Prices!E1629/Prices!E1628)</f>
        <v>-4.7555065200837118E-3</v>
      </c>
      <c r="F1632" s="113">
        <f>+LN(Prices!F1629/Prices!F1628)</f>
        <v>-5.2123620049620576E-3</v>
      </c>
      <c r="G1632" s="113">
        <f>+LN(Prices!G1629/Prices!G1628)</f>
        <v>9.4999317419039286E-3</v>
      </c>
      <c r="H1632" s="113">
        <f>+LN(Prices!H1629/Prices!H1628)</f>
        <v>-7.990864942174148E-3</v>
      </c>
      <c r="I1632" s="113">
        <f>+LN(Prices!I1629/Prices!I1628)</f>
        <v>1.7800901801393626E-2</v>
      </c>
      <c r="J1632" s="113">
        <f>+LN(Prices!J1629/Prices!J1628)</f>
        <v>1.1229647446237235E-3</v>
      </c>
      <c r="K1632" s="114">
        <f>+LN(Prices!K1629/Prices!K1628)</f>
        <v>1.4398462337659389E-3</v>
      </c>
      <c r="L1632" s="118">
        <f>+LN(Prices!L1629/Prices!L1628)</f>
        <v>2.7987733025207542E-3</v>
      </c>
      <c r="M1632" s="118">
        <f t="array" ref="M1632">+MMULT(B1632:K1632,w)</f>
        <v>3.801723282662223E-3</v>
      </c>
      <c r="P1632">
        <v>20100617</v>
      </c>
      <c r="Q1632" s="113">
        <v>8.0000000000000004E-4</v>
      </c>
      <c r="R1632" s="113">
        <v>-2.0999999999999999E-3</v>
      </c>
      <c r="S1632" s="113">
        <v>-4.1999999999999997E-3</v>
      </c>
    </row>
    <row r="1633" spans="1:19" x14ac:dyDescent="0.35">
      <c r="A1633" s="110">
        <v>40347</v>
      </c>
      <c r="B1633" s="112">
        <f>+LN(Prices!B1630/Prices!B1629)</f>
        <v>2.6498419433634529E-3</v>
      </c>
      <c r="C1633" s="113">
        <f>+LN(Prices!C1630/Prices!C1629)</f>
        <v>8.0753123955473564E-3</v>
      </c>
      <c r="D1633" s="113">
        <f>+LN(Prices!D1630/Prices!D1629)</f>
        <v>-3.8535693159899662E-3</v>
      </c>
      <c r="E1633" s="113">
        <f>+LN(Prices!E1630/Prices!E1629)</f>
        <v>5.6185365279819138E-3</v>
      </c>
      <c r="F1633" s="113">
        <f>+LN(Prices!F1630/Prices!F1629)</f>
        <v>1.3761965172869919E-2</v>
      </c>
      <c r="G1633" s="113">
        <f>+LN(Prices!G1630/Prices!G1629)</f>
        <v>4.4395189453651203E-3</v>
      </c>
      <c r="H1633" s="113">
        <f>+LN(Prices!H1630/Prices!H1629)</f>
        <v>-4.7672017429137677E-4</v>
      </c>
      <c r="I1633" s="113">
        <f>+LN(Prices!I1630/Prices!I1629)</f>
        <v>-5.6151114384364359E-4</v>
      </c>
      <c r="J1633" s="113">
        <f>+LN(Prices!J1630/Prices!J1629)</f>
        <v>-9.0192268668492556E-3</v>
      </c>
      <c r="K1633" s="114">
        <f>+LN(Prices!K1630/Prices!K1629)</f>
        <v>-5.5930219697762611E-3</v>
      </c>
      <c r="L1633" s="118">
        <f>+LN(Prices!L1630/Prices!L1629)</f>
        <v>1.4800754768388143E-3</v>
      </c>
      <c r="M1633" s="118">
        <f t="array" ref="M1633">+MMULT(B1633:K1633,w)</f>
        <v>1.5041125514377264E-3</v>
      </c>
      <c r="P1633">
        <v>20100618</v>
      </c>
      <c r="Q1633" s="113">
        <v>1.2999999999999999E-3</v>
      </c>
      <c r="R1633" s="113">
        <v>4.0000000000000002E-4</v>
      </c>
      <c r="S1633" s="113">
        <v>1E-3</v>
      </c>
    </row>
    <row r="1634" spans="1:19" x14ac:dyDescent="0.35">
      <c r="A1634" s="110">
        <v>40350</v>
      </c>
      <c r="B1634" s="112">
        <f>+LN(Prices!B1631/Prices!B1630)</f>
        <v>-1.8706719654363213E-2</v>
      </c>
      <c r="C1634" s="113">
        <f>+LN(Prices!C1631/Prices!C1630)</f>
        <v>-1.4348534989691511E-2</v>
      </c>
      <c r="D1634" s="113">
        <f>+LN(Prices!D1631/Prices!D1630)</f>
        <v>-2.1464238668299739E-2</v>
      </c>
      <c r="E1634" s="113">
        <f>+LN(Prices!E1631/Prices!E1630)</f>
        <v>-4.7513943842849207E-3</v>
      </c>
      <c r="F1634" s="113">
        <f>+LN(Prices!F1631/Prices!F1630)</f>
        <v>-6.4065135739778461E-3</v>
      </c>
      <c r="G1634" s="113">
        <f>+LN(Prices!G1631/Prices!G1630)</f>
        <v>-6.0570241077090643E-2</v>
      </c>
      <c r="H1634" s="113">
        <f>+LN(Prices!H1631/Prices!H1630)</f>
        <v>-2.6412679629755013E-2</v>
      </c>
      <c r="I1634" s="113">
        <f>+LN(Prices!I1631/Prices!I1630)</f>
        <v>-1.3991109015117861E-3</v>
      </c>
      <c r="J1634" s="113">
        <f>+LN(Prices!J1631/Prices!J1630)</f>
        <v>-3.4032931317078069E-3</v>
      </c>
      <c r="K1634" s="114">
        <f>+LN(Prices!K1631/Prices!K1630)</f>
        <v>-9.856857020015675E-3</v>
      </c>
      <c r="L1634" s="118">
        <f>+LN(Prices!L1631/Prices!L1630)</f>
        <v>-9.2615616914890724E-3</v>
      </c>
      <c r="M1634" s="118">
        <f t="array" ref="M1634">+MMULT(B1634:K1634,w)</f>
        <v>-1.6731958303069817E-2</v>
      </c>
      <c r="P1634">
        <v>20100621</v>
      </c>
      <c r="Q1634" s="113">
        <v>-4.6999999999999993E-3</v>
      </c>
      <c r="R1634" s="113">
        <v>-5.8999999999999999E-3</v>
      </c>
      <c r="S1634" s="113">
        <v>1.1000000000000001E-3</v>
      </c>
    </row>
    <row r="1635" spans="1:19" x14ac:dyDescent="0.35">
      <c r="A1635" s="110">
        <v>40351</v>
      </c>
      <c r="B1635" s="112">
        <f>+LN(Prices!B1632/Prices!B1631)</f>
        <v>-6.9618596491445176E-3</v>
      </c>
      <c r="C1635" s="113">
        <f>+LN(Prices!C1632/Prices!C1631)</f>
        <v>1.3529150180911474E-2</v>
      </c>
      <c r="D1635" s="113">
        <f>+LN(Prices!D1632/Prices!D1631)</f>
        <v>-7.920833491443997E-3</v>
      </c>
      <c r="E1635" s="113">
        <f>+LN(Prices!E1632/Prices!E1631)</f>
        <v>-8.7008916501366759E-3</v>
      </c>
      <c r="F1635" s="113">
        <f>+LN(Prices!F1632/Prices!F1631)</f>
        <v>-1.5981108301221698E-2</v>
      </c>
      <c r="G1635" s="113">
        <f>+LN(Prices!G1632/Prices!G1631)</f>
        <v>-2.1749221918137329E-2</v>
      </c>
      <c r="H1635" s="113">
        <f>+LN(Prices!H1632/Prices!H1631)</f>
        <v>-1.9848326147595065E-3</v>
      </c>
      <c r="I1635" s="113">
        <f>+LN(Prices!I1632/Prices!I1631)</f>
        <v>-1.9675035405455426E-3</v>
      </c>
      <c r="J1635" s="113">
        <f>+LN(Prices!J1632/Prices!J1631)</f>
        <v>-2.5317807984289897E-2</v>
      </c>
      <c r="K1635" s="114">
        <f>+LN(Prices!K1632/Prices!K1631)</f>
        <v>-9.9605101360618255E-3</v>
      </c>
      <c r="L1635" s="118">
        <f>+LN(Prices!L1632/Prices!L1631)</f>
        <v>-8.1030424456817809E-3</v>
      </c>
      <c r="M1635" s="118">
        <f t="array" ref="M1635">+MMULT(B1635:K1635,w)</f>
        <v>-8.7015419104829531E-3</v>
      </c>
      <c r="P1635">
        <v>20100622</v>
      </c>
      <c r="Q1635" s="113">
        <v>-1.6299999999999999E-2</v>
      </c>
      <c r="R1635" s="113">
        <v>-3.3E-3</v>
      </c>
      <c r="S1635" s="113">
        <v>-9.0000000000000011E-3</v>
      </c>
    </row>
    <row r="1636" spans="1:19" x14ac:dyDescent="0.35">
      <c r="A1636" s="110">
        <v>40352</v>
      </c>
      <c r="B1636" s="112">
        <f>+LN(Prices!B1633/Prices!B1632)</f>
        <v>-1.8087763216125336E-2</v>
      </c>
      <c r="C1636" s="113">
        <f>+LN(Prices!C1633/Prices!C1632)</f>
        <v>-1.0572302466712863E-2</v>
      </c>
      <c r="D1636" s="113">
        <f>+LN(Prices!D1633/Prices!D1632)</f>
        <v>9.2348941273130303E-3</v>
      </c>
      <c r="E1636" s="113">
        <f>+LN(Prices!E1633/Prices!E1632)</f>
        <v>-9.2183838860281295E-3</v>
      </c>
      <c r="F1636" s="113">
        <f>+LN(Prices!F1633/Prices!F1632)</f>
        <v>-4.8009426299764745E-3</v>
      </c>
      <c r="G1636" s="113">
        <f>+LN(Prices!G1633/Prices!G1632)</f>
        <v>1.1443335804532323E-2</v>
      </c>
      <c r="H1636" s="113">
        <f>+LN(Prices!H1633/Prices!H1632)</f>
        <v>-7.0316219111804896E-3</v>
      </c>
      <c r="I1636" s="113">
        <f>+LN(Prices!I1633/Prices!I1632)</f>
        <v>-4.2265515465239002E-3</v>
      </c>
      <c r="J1636" s="113">
        <f>+LN(Prices!J1633/Prices!J1632)</f>
        <v>-2.3337233462201001E-3</v>
      </c>
      <c r="K1636" s="114">
        <f>+LN(Prices!K1633/Prices!K1632)</f>
        <v>-8.1363078646695015E-3</v>
      </c>
      <c r="L1636" s="118">
        <f>+LN(Prices!L1633/Prices!L1632)</f>
        <v>-3.2596914049944298E-3</v>
      </c>
      <c r="M1636" s="118">
        <f t="array" ref="M1636">+MMULT(B1636:K1636,w)</f>
        <v>-4.372936693559145E-3</v>
      </c>
      <c r="P1636">
        <v>20100623</v>
      </c>
      <c r="Q1636" s="113">
        <v>-2.8999999999999998E-3</v>
      </c>
      <c r="R1636" s="113">
        <v>2.9999999999999997E-4</v>
      </c>
      <c r="S1636" s="113">
        <v>0</v>
      </c>
    </row>
    <row r="1637" spans="1:19" x14ac:dyDescent="0.35">
      <c r="A1637" s="110">
        <v>40353</v>
      </c>
      <c r="B1637" s="112">
        <f>+LN(Prices!B1634/Prices!B1633)</f>
        <v>-1.224735638958592E-2</v>
      </c>
      <c r="C1637" s="113">
        <f>+LN(Prices!C1634/Prices!C1633)</f>
        <v>-7.295024268837721E-3</v>
      </c>
      <c r="D1637" s="113">
        <f>+LN(Prices!D1634/Prices!D1633)</f>
        <v>-2.6615010757229753E-2</v>
      </c>
      <c r="E1637" s="113">
        <f>+LN(Prices!E1634/Prices!E1633)</f>
        <v>-2.0490798069129939E-2</v>
      </c>
      <c r="F1637" s="113">
        <f>+LN(Prices!F1634/Prices!F1633)</f>
        <v>-1.2764221711151628E-2</v>
      </c>
      <c r="G1637" s="113">
        <f>+LN(Prices!G1634/Prices!G1633)</f>
        <v>-2.1629887976699184E-2</v>
      </c>
      <c r="H1637" s="113">
        <f>+LN(Prices!H1634/Prices!H1633)</f>
        <v>-2.6025324051714108E-2</v>
      </c>
      <c r="I1637" s="113">
        <f>+LN(Prices!I1634/Prices!I1633)</f>
        <v>-1.7944873871956927E-2</v>
      </c>
      <c r="J1637" s="113">
        <f>+LN(Prices!J1634/Prices!J1633)</f>
        <v>-5.1539266593931501E-2</v>
      </c>
      <c r="K1637" s="114">
        <f>+LN(Prices!K1634/Prices!K1633)</f>
        <v>-2.3831730970527234E-2</v>
      </c>
      <c r="L1637" s="118">
        <f>+LN(Prices!L1634/Prices!L1633)</f>
        <v>-1.604224766036496E-2</v>
      </c>
      <c r="M1637" s="118">
        <f t="array" ref="M1637">+MMULT(B1637:K1637,w)</f>
        <v>-2.2038349466076392E-2</v>
      </c>
      <c r="P1637">
        <v>20100624</v>
      </c>
      <c r="Q1637" s="113">
        <v>-1.6500000000000001E-2</v>
      </c>
      <c r="R1637" s="113">
        <v>8.0000000000000004E-4</v>
      </c>
      <c r="S1637" s="113">
        <v>-8.5000000000000006E-3</v>
      </c>
    </row>
    <row r="1638" spans="1:19" x14ac:dyDescent="0.35">
      <c r="A1638" s="110">
        <v>40354</v>
      </c>
      <c r="B1638" s="112">
        <f>+LN(Prices!B1635/Prices!B1634)</f>
        <v>-1.8874388623353659E-2</v>
      </c>
      <c r="C1638" s="113">
        <f>+LN(Prices!C1635/Prices!C1634)</f>
        <v>-8.5869514915538417E-3</v>
      </c>
      <c r="D1638" s="113">
        <f>+LN(Prices!D1635/Prices!D1634)</f>
        <v>-1.5183469808576046E-3</v>
      </c>
      <c r="E1638" s="113">
        <f>+LN(Prices!E1635/Prices!E1634)</f>
        <v>1.960797038848312E-2</v>
      </c>
      <c r="F1638" s="113">
        <f>+LN(Prices!F1635/Prices!F1634)</f>
        <v>-1.732088090105794E-2</v>
      </c>
      <c r="G1638" s="113">
        <f>+LN(Prices!G1635/Prices!G1634)</f>
        <v>2.3411436698171442E-2</v>
      </c>
      <c r="H1638" s="113">
        <f>+LN(Prices!H1635/Prices!H1634)</f>
        <v>2.2313214200273702E-2</v>
      </c>
      <c r="I1638" s="113">
        <f>+LN(Prices!I1635/Prices!I1634)</f>
        <v>-6.3458733397316024E-3</v>
      </c>
      <c r="J1638" s="113">
        <f>+LN(Prices!J1635/Prices!J1634)</f>
        <v>-4.9321924893190585E-3</v>
      </c>
      <c r="K1638" s="114">
        <f>+LN(Prices!K1635/Prices!K1634)</f>
        <v>-1.4248800552495932E-2</v>
      </c>
      <c r="L1638" s="118">
        <f>+LN(Prices!L1635/Prices!L1634)</f>
        <v>-3.2961304417261357E-3</v>
      </c>
      <c r="M1638" s="118">
        <f t="array" ref="M1638">+MMULT(B1638:K1638,w)</f>
        <v>-6.4948130914413741E-4</v>
      </c>
      <c r="P1638">
        <v>20100625</v>
      </c>
      <c r="Q1638" s="113">
        <v>4.7999999999999996E-3</v>
      </c>
      <c r="R1638" s="113">
        <v>1.1299999999999999E-2</v>
      </c>
      <c r="S1638" s="113">
        <v>7.4000000000000003E-3</v>
      </c>
    </row>
    <row r="1639" spans="1:19" x14ac:dyDescent="0.35">
      <c r="A1639" s="110">
        <v>40357</v>
      </c>
      <c r="B1639" s="112">
        <f>+LN(Prices!B1636/Prices!B1635)</f>
        <v>-9.110391807473894E-3</v>
      </c>
      <c r="C1639" s="113">
        <f>+LN(Prices!C1636/Prices!C1635)</f>
        <v>5.9788237271960892E-3</v>
      </c>
      <c r="D1639" s="113">
        <f>+LN(Prices!D1636/Prices!D1635)</f>
        <v>-5.2475786944441881E-3</v>
      </c>
      <c r="E1639" s="113">
        <f>+LN(Prices!E1636/Prices!E1635)</f>
        <v>-9.307766614933018E-3</v>
      </c>
      <c r="F1639" s="113">
        <f>+LN(Prices!F1636/Prices!F1635)</f>
        <v>1.0652354750958137E-2</v>
      </c>
      <c r="G1639" s="113">
        <f>+LN(Prices!G1636/Prices!G1635)</f>
        <v>-3.1410527119840946E-3</v>
      </c>
      <c r="H1639" s="113">
        <f>+LN(Prices!H1636/Prices!H1635)</f>
        <v>-2.6802274379254736E-2</v>
      </c>
      <c r="I1639" s="113">
        <f>+LN(Prices!I1636/Prices!I1635)</f>
        <v>-1.5447731123828226E-2</v>
      </c>
      <c r="J1639" s="113">
        <f>+LN(Prices!J1636/Prices!J1635)</f>
        <v>-4.956639639928177E-3</v>
      </c>
      <c r="K1639" s="114">
        <f>+LN(Prices!K1636/Prices!K1635)</f>
        <v>1.62157955907423E-2</v>
      </c>
      <c r="L1639" s="118">
        <f>+LN(Prices!L1636/Prices!L1635)</f>
        <v>-1.3716079352267777E-3</v>
      </c>
      <c r="M1639" s="118">
        <f t="array" ref="M1639">+MMULT(B1639:K1639,w)</f>
        <v>-4.1166460902949814E-3</v>
      </c>
      <c r="P1639">
        <v>20100628</v>
      </c>
      <c r="Q1639" s="113">
        <v>-2.3E-3</v>
      </c>
      <c r="R1639" s="113">
        <v>-1.1999999999999999E-3</v>
      </c>
      <c r="S1639" s="113">
        <v>-4.6999999999999993E-3</v>
      </c>
    </row>
    <row r="1640" spans="1:19" x14ac:dyDescent="0.35">
      <c r="A1640" s="110">
        <v>40358</v>
      </c>
      <c r="B1640" s="112">
        <f>+LN(Prices!B1637/Prices!B1636)</f>
        <v>-4.2005581040730842E-2</v>
      </c>
      <c r="C1640" s="113">
        <f>+LN(Prices!C1637/Prices!C1636)</f>
        <v>-4.626466884481132E-2</v>
      </c>
      <c r="D1640" s="113">
        <f>+LN(Prices!D1637/Prices!D1636)</f>
        <v>-4.7975831876873924E-2</v>
      </c>
      <c r="E1640" s="113">
        <f>+LN(Prices!E1637/Prices!E1636)</f>
        <v>-3.1679653195814311E-2</v>
      </c>
      <c r="F1640" s="113">
        <f>+LN(Prices!F1637/Prices!F1636)</f>
        <v>-3.6334881223556985E-2</v>
      </c>
      <c r="G1640" s="113">
        <f>+LN(Prices!G1637/Prices!G1636)</f>
        <v>-4.3709985827064632E-2</v>
      </c>
      <c r="H1640" s="113">
        <f>+LN(Prices!H1637/Prices!H1636)</f>
        <v>-8.1224786925541678E-2</v>
      </c>
      <c r="I1640" s="113">
        <f>+LN(Prices!I1637/Prices!I1636)</f>
        <v>-2.6795840088200996E-2</v>
      </c>
      <c r="J1640" s="113">
        <f>+LN(Prices!J1637/Prices!J1636)</f>
        <v>-7.3439299444086198E-2</v>
      </c>
      <c r="K1640" s="114">
        <f>+LN(Prices!K1637/Prices!K1636)</f>
        <v>-2.8394341254883659E-2</v>
      </c>
      <c r="L1640" s="118">
        <f>+LN(Prices!L1637/Prices!L1636)</f>
        <v>-3.9971321586706583E-2</v>
      </c>
      <c r="M1640" s="118">
        <f t="array" ref="M1640">+MMULT(B1640:K1640,w)</f>
        <v>-4.5782486972156457E-2</v>
      </c>
      <c r="P1640">
        <v>20100629</v>
      </c>
      <c r="Q1640" s="113">
        <v>-3.2300000000000002E-2</v>
      </c>
      <c r="R1640" s="113">
        <v>-7.0999999999999995E-3</v>
      </c>
      <c r="S1640" s="113">
        <v>-1.18E-2</v>
      </c>
    </row>
    <row r="1641" spans="1:19" x14ac:dyDescent="0.35">
      <c r="A1641" s="110">
        <v>40359</v>
      </c>
      <c r="B1641" s="112">
        <f>+LN(Prices!B1638/Prices!B1637)</f>
        <v>-1.2952650712287446E-2</v>
      </c>
      <c r="C1641" s="113">
        <f>+LN(Prices!C1638/Prices!C1637)</f>
        <v>-1.8278058550446029E-2</v>
      </c>
      <c r="D1641" s="113">
        <f>+LN(Prices!D1638/Prices!D1637)</f>
        <v>-1.434744840814154E-2</v>
      </c>
      <c r="E1641" s="113">
        <f>+LN(Prices!E1638/Prices!E1637)</f>
        <v>-1.3422566982513595E-2</v>
      </c>
      <c r="F1641" s="113">
        <f>+LN(Prices!F1638/Prices!F1637)</f>
        <v>-1.4441771518566581E-2</v>
      </c>
      <c r="G1641" s="113">
        <f>+LN(Prices!G1638/Prices!G1637)</f>
        <v>-3.5532373333441843E-2</v>
      </c>
      <c r="H1641" s="113">
        <f>+LN(Prices!H1638/Prices!H1637)</f>
        <v>5.966878675626887E-3</v>
      </c>
      <c r="I1641" s="113">
        <f>+LN(Prices!I1638/Prices!I1637)</f>
        <v>-9.0950108160396687E-3</v>
      </c>
      <c r="J1641" s="113">
        <f>+LN(Prices!J1638/Prices!J1637)</f>
        <v>-2.1622464013165657E-2</v>
      </c>
      <c r="K1641" s="114">
        <f>+LN(Prices!K1638/Prices!K1637)</f>
        <v>-1.7330472875997767E-2</v>
      </c>
      <c r="L1641" s="118">
        <f>+LN(Prices!L1638/Prices!L1637)</f>
        <v>-1.4227232441930443E-2</v>
      </c>
      <c r="M1641" s="118">
        <f t="array" ref="M1641">+MMULT(B1641:K1641,w)</f>
        <v>-1.5105593853497325E-2</v>
      </c>
      <c r="P1641">
        <v>20100630</v>
      </c>
      <c r="Q1641" s="113">
        <v>-9.7999999999999997E-3</v>
      </c>
      <c r="R1641" s="113">
        <v>2.9999999999999997E-4</v>
      </c>
      <c r="S1641" s="113">
        <v>-3.9000000000000003E-3</v>
      </c>
    </row>
    <row r="1642" spans="1:19" x14ac:dyDescent="0.35">
      <c r="A1642" s="110">
        <v>40360</v>
      </c>
      <c r="B1642" s="112">
        <f>+LN(Prices!B1639/Prices!B1638)</f>
        <v>6.494871953663826E-3</v>
      </c>
      <c r="C1642" s="113">
        <f>+LN(Prices!C1639/Prices!C1638)</f>
        <v>-1.2199868694593101E-2</v>
      </c>
      <c r="D1642" s="113">
        <f>+LN(Prices!D1639/Prices!D1638)</f>
        <v>1.7902375721065365E-2</v>
      </c>
      <c r="E1642" s="113">
        <f>+LN(Prices!E1639/Prices!E1638)</f>
        <v>4.1879396375111852E-3</v>
      </c>
      <c r="F1642" s="113">
        <f>+LN(Prices!F1639/Prices!F1638)</f>
        <v>-2.3474793406728619E-3</v>
      </c>
      <c r="G1642" s="113">
        <f>+LN(Prices!G1639/Prices!G1638)</f>
        <v>9.2529632734637841E-3</v>
      </c>
      <c r="H1642" s="113">
        <f>+LN(Prices!H1639/Prices!H1638)</f>
        <v>1.5439413039004471E-2</v>
      </c>
      <c r="I1642" s="113">
        <f>+LN(Prices!I1639/Prices!I1638)</f>
        <v>-2.7161346320165869E-2</v>
      </c>
      <c r="J1642" s="113">
        <f>+LN(Prices!J1639/Prices!J1638)</f>
        <v>9.5174069868901711E-3</v>
      </c>
      <c r="K1642" s="114">
        <f>+LN(Prices!K1639/Prices!K1638)</f>
        <v>-1.0332230621883435E-2</v>
      </c>
      <c r="L1642" s="118">
        <f>+LN(Prices!L1639/Prices!L1638)</f>
        <v>-2.723440240436316E-3</v>
      </c>
      <c r="M1642" s="118">
        <f t="array" ref="M1642">+MMULT(B1642:K1642,w)</f>
        <v>1.0754045634283544E-3</v>
      </c>
      <c r="P1642">
        <v>20100701</v>
      </c>
      <c r="Q1642" s="113">
        <v>-4.0000000000000001E-3</v>
      </c>
      <c r="R1642" s="113">
        <v>-3.2000000000000002E-3</v>
      </c>
      <c r="S1642" s="113">
        <v>-4.3E-3</v>
      </c>
    </row>
    <row r="1643" spans="1:19" x14ac:dyDescent="0.35">
      <c r="A1643" s="110">
        <v>40361</v>
      </c>
      <c r="B1643" s="112">
        <f>+LN(Prices!B1640/Prices!B1639)</f>
        <v>4.7410649750993447E-3</v>
      </c>
      <c r="C1643" s="113">
        <f>+LN(Prices!C1640/Prices!C1639)</f>
        <v>-6.2158138339976857E-3</v>
      </c>
      <c r="D1643" s="113">
        <f>+LN(Prices!D1640/Prices!D1639)</f>
        <v>-1.4204547842911123E-3</v>
      </c>
      <c r="E1643" s="113">
        <f>+LN(Prices!E1640/Prices!E1639)</f>
        <v>1.2908551904557782E-2</v>
      </c>
      <c r="F1643" s="113">
        <f>+LN(Prices!F1640/Prices!F1639)</f>
        <v>-6.1366219993037102E-3</v>
      </c>
      <c r="G1643" s="113">
        <f>+LN(Prices!G1640/Prices!G1639)</f>
        <v>-2.380845132375068E-2</v>
      </c>
      <c r="H1643" s="113">
        <f>+LN(Prices!H1640/Prices!H1639)</f>
        <v>-1.6538314248490164E-2</v>
      </c>
      <c r="I1643" s="113">
        <f>+LN(Prices!I1640/Prices!I1639)</f>
        <v>1.2746068843924695E-2</v>
      </c>
      <c r="J1643" s="113">
        <f>+LN(Prices!J1640/Prices!J1639)</f>
        <v>-3.0222080348581412E-2</v>
      </c>
      <c r="K1643" s="114">
        <f>+LN(Prices!K1640/Prices!K1639)</f>
        <v>-2.5998247246443486E-3</v>
      </c>
      <c r="L1643" s="118">
        <f>+LN(Prices!L1640/Prices!L1639)</f>
        <v>-3.505887642666588E-3</v>
      </c>
      <c r="M1643" s="118">
        <f t="array" ref="M1643">+MMULT(B1643:K1643,w)</f>
        <v>-5.6545875539477288E-3</v>
      </c>
      <c r="P1643">
        <v>20100702</v>
      </c>
      <c r="Q1643" s="113">
        <v>-5.0000000000000001E-3</v>
      </c>
      <c r="R1643" s="113">
        <v>-3.2000000000000002E-3</v>
      </c>
      <c r="S1643" s="113">
        <v>-4.0000000000000001E-3</v>
      </c>
    </row>
    <row r="1644" spans="1:19" x14ac:dyDescent="0.35">
      <c r="A1644" s="110">
        <v>40365</v>
      </c>
      <c r="B1644" s="112">
        <f>+LN(Prices!B1641/Prices!B1640)</f>
        <v>2.3359763981740118E-2</v>
      </c>
      <c r="C1644" s="113">
        <f>+LN(Prices!C1641/Prices!C1640)</f>
        <v>6.8198824319165652E-3</v>
      </c>
      <c r="D1644" s="113">
        <f>+LN(Prices!D1641/Prices!D1640)</f>
        <v>4.255325570138491E-3</v>
      </c>
      <c r="E1644" s="113">
        <f>+LN(Prices!E1641/Prices!E1640)</f>
        <v>2.2198946762799324E-2</v>
      </c>
      <c r="F1644" s="113">
        <f>+LN(Prices!F1641/Prices!F1640)</f>
        <v>9.8920022590164511E-3</v>
      </c>
      <c r="G1644" s="113">
        <f>+LN(Prices!G1641/Prices!G1640)</f>
        <v>1.7728019571860616E-3</v>
      </c>
      <c r="H1644" s="113">
        <f>+LN(Prices!H1641/Prices!H1640)</f>
        <v>8.3942098735268166E-3</v>
      </c>
      <c r="I1644" s="113">
        <f>+LN(Prices!I1641/Prices!I1640)</f>
        <v>8.6126837712141822E-3</v>
      </c>
      <c r="J1644" s="113">
        <f>+LN(Prices!J1641/Prices!J1640)</f>
        <v>-1.8297484441577951E-2</v>
      </c>
      <c r="K1644" s="114">
        <f>+LN(Prices!K1641/Prices!K1640)</f>
        <v>1.4528681324654437E-2</v>
      </c>
      <c r="L1644" s="118">
        <f>+LN(Prices!L1641/Prices!L1640)</f>
        <v>3.6615480611308132E-3</v>
      </c>
      <c r="M1644" s="118">
        <f t="array" ref="M1644">+MMULT(B1644:K1644,w)</f>
        <v>8.1536813490614528E-3</v>
      </c>
      <c r="P1644">
        <v>20100706</v>
      </c>
      <c r="Q1644" s="113">
        <v>3.3E-3</v>
      </c>
      <c r="R1644" s="113">
        <v>-0.02</v>
      </c>
      <c r="S1644" s="113">
        <v>5.0000000000000001E-4</v>
      </c>
    </row>
    <row r="1645" spans="1:19" x14ac:dyDescent="0.35">
      <c r="A1645" s="110">
        <v>40366</v>
      </c>
      <c r="B1645" s="112">
        <f>+LN(Prices!B1642/Prices!B1641)</f>
        <v>1.9951275375454443E-2</v>
      </c>
      <c r="C1645" s="113">
        <f>+LN(Prices!C1642/Prices!C1641)</f>
        <v>3.9566544415889644E-2</v>
      </c>
      <c r="D1645" s="113">
        <f>+LN(Prices!D1642/Prices!D1641)</f>
        <v>1.8580727367703082E-2</v>
      </c>
      <c r="E1645" s="113">
        <f>+LN(Prices!E1642/Prices!E1641)</f>
        <v>3.3808300049801281E-2</v>
      </c>
      <c r="F1645" s="113">
        <f>+LN(Prices!F1642/Prices!F1641)</f>
        <v>5.2043450683896514E-2</v>
      </c>
      <c r="G1645" s="113">
        <f>+LN(Prices!G1642/Prices!G1641)</f>
        <v>9.9479548219310654E-2</v>
      </c>
      <c r="H1645" s="113">
        <f>+LN(Prices!H1642/Prices!H1641)</f>
        <v>3.0160234939338438E-2</v>
      </c>
      <c r="I1645" s="113">
        <f>+LN(Prices!I1642/Prices!I1641)</f>
        <v>2.2113875128945824E-2</v>
      </c>
      <c r="J1645" s="113">
        <f>+LN(Prices!J1642/Prices!J1641)</f>
        <v>4.8519564790159238E-2</v>
      </c>
      <c r="K1645" s="114">
        <f>+LN(Prices!K1642/Prices!K1641)</f>
        <v>3.3391067486627964E-2</v>
      </c>
      <c r="L1645" s="118">
        <f>+LN(Prices!L1642/Prices!L1641)</f>
        <v>3.123622468836763E-2</v>
      </c>
      <c r="M1645" s="118">
        <f t="array" ref="M1645">+MMULT(B1645:K1645,w)</f>
        <v>3.9761458845712708E-2</v>
      </c>
      <c r="P1645">
        <v>20100707</v>
      </c>
      <c r="Q1645" s="113">
        <v>3.1699999999999999E-2</v>
      </c>
      <c r="R1645" s="113">
        <v>8.9999999999999998E-4</v>
      </c>
      <c r="S1645" s="113">
        <v>3.4999999999999996E-3</v>
      </c>
    </row>
    <row r="1646" spans="1:19" x14ac:dyDescent="0.35">
      <c r="A1646" s="110">
        <v>40367</v>
      </c>
      <c r="B1646" s="112">
        <f>+LN(Prices!B1643/Prices!B1642)</f>
        <v>4.496130532749683E-3</v>
      </c>
      <c r="C1646" s="113">
        <f>+LN(Prices!C1643/Prices!C1642)</f>
        <v>-2.2247203707737397E-3</v>
      </c>
      <c r="D1646" s="113">
        <f>+LN(Prices!D1643/Prices!D1642)</f>
        <v>1.4140604650151619E-2</v>
      </c>
      <c r="E1646" s="113">
        <f>+LN(Prices!E1643/Prices!E1642)</f>
        <v>5.7220318689940675E-3</v>
      </c>
      <c r="F1646" s="113">
        <f>+LN(Prices!F1643/Prices!F1642)</f>
        <v>3.1049879916736551E-3</v>
      </c>
      <c r="G1646" s="113">
        <f>+LN(Prices!G1643/Prices!G1642)</f>
        <v>-1.2825588813768799E-2</v>
      </c>
      <c r="H1646" s="113">
        <f>+LN(Prices!H1643/Prices!H1642)</f>
        <v>2.4299040076008291E-2</v>
      </c>
      <c r="I1646" s="113">
        <f>+LN(Prices!I1643/Prices!I1642)</f>
        <v>1.6341755614924781E-2</v>
      </c>
      <c r="J1646" s="113">
        <f>+LN(Prices!J1643/Prices!J1642)</f>
        <v>-2.7100287588651298E-3</v>
      </c>
      <c r="K1646" s="114">
        <f>+LN(Prices!K1643/Prices!K1642)</f>
        <v>-2.1151709387623057E-3</v>
      </c>
      <c r="L1646" s="118">
        <f>+LN(Prices!L1643/Prices!L1642)</f>
        <v>4.788151944924878E-3</v>
      </c>
      <c r="M1646" s="118">
        <f t="array" ref="M1646">+MMULT(B1646:K1646,w)</f>
        <v>4.8229041852332136E-3</v>
      </c>
      <c r="P1646">
        <v>20100708</v>
      </c>
      <c r="Q1646" s="113">
        <v>0.01</v>
      </c>
      <c r="R1646" s="113">
        <v>5.7999999999999996E-3</v>
      </c>
      <c r="S1646" s="113">
        <v>2.2000000000000001E-3</v>
      </c>
    </row>
    <row r="1647" spans="1:19" x14ac:dyDescent="0.35">
      <c r="A1647" s="110">
        <v>40368</v>
      </c>
      <c r="B1647" s="112">
        <f>+LN(Prices!B1644/Prices!B1643)</f>
        <v>-5.7309126951178803E-3</v>
      </c>
      <c r="C1647" s="113">
        <f>+LN(Prices!C1644/Prices!C1643)</f>
        <v>5.9112296084016351E-3</v>
      </c>
      <c r="D1647" s="113">
        <f>+LN(Prices!D1644/Prices!D1643)</f>
        <v>1.966831798162692E-2</v>
      </c>
      <c r="E1647" s="113">
        <f>+LN(Prices!E1644/Prices!E1643)</f>
        <v>6.4390916033437171E-3</v>
      </c>
      <c r="F1647" s="113">
        <f>+LN(Prices!F1644/Prices!F1643)</f>
        <v>6.6302224437899092E-3</v>
      </c>
      <c r="G1647" s="113">
        <f>+LN(Prices!G1644/Prices!G1643)</f>
        <v>4.7246734144386097E-3</v>
      </c>
      <c r="H1647" s="113">
        <f>+LN(Prices!H1644/Prices!H1643)</f>
        <v>8.9087448891096502E-3</v>
      </c>
      <c r="I1647" s="113">
        <f>+LN(Prices!I1644/Prices!I1643)</f>
        <v>-5.9097713113481342E-4</v>
      </c>
      <c r="J1647" s="113">
        <f>+LN(Prices!J1644/Prices!J1643)</f>
        <v>-4.0788635748210044E-3</v>
      </c>
      <c r="K1647" s="114">
        <f>+LN(Prices!K1644/Prices!K1643)</f>
        <v>6.9453906824061898E-3</v>
      </c>
      <c r="L1647" s="118">
        <f>+LN(Prices!L1644/Prices!L1643)</f>
        <v>9.1224235624448469E-3</v>
      </c>
      <c r="M1647" s="118">
        <f t="array" ref="M1647">+MMULT(B1647:K1647,w)</f>
        <v>4.8826917222042944E-3</v>
      </c>
      <c r="P1647">
        <v>20100709</v>
      </c>
      <c r="Q1647" s="113">
        <v>8.1000000000000013E-3</v>
      </c>
      <c r="R1647" s="113">
        <v>6.6E-3</v>
      </c>
      <c r="S1647" s="113">
        <v>5.5000000000000005E-3</v>
      </c>
    </row>
    <row r="1648" spans="1:19" x14ac:dyDescent="0.35">
      <c r="A1648" s="110">
        <v>40371</v>
      </c>
      <c r="B1648" s="112">
        <f>+LN(Prices!B1645/Prices!B1644)</f>
        <v>2.281060694197189E-2</v>
      </c>
      <c r="C1648" s="113">
        <f>+LN(Prices!C1645/Prices!C1644)</f>
        <v>-9.0358929793438996E-3</v>
      </c>
      <c r="D1648" s="113">
        <f>+LN(Prices!D1645/Prices!D1644)</f>
        <v>3.3523330087534497E-3</v>
      </c>
      <c r="E1648" s="113">
        <f>+LN(Prices!E1645/Prices!E1644)</f>
        <v>2.5703004294663398E-3</v>
      </c>
      <c r="F1648" s="113">
        <f>+LN(Prices!F1645/Prices!F1644)</f>
        <v>7.0228385649748655E-3</v>
      </c>
      <c r="G1648" s="113">
        <f>+LN(Prices!G1645/Prices!G1644)</f>
        <v>1.5584029311185481E-2</v>
      </c>
      <c r="H1648" s="113">
        <f>+LN(Prices!H1645/Prices!H1644)</f>
        <v>1.9006358342720697E-2</v>
      </c>
      <c r="I1648" s="113">
        <f>+LN(Prices!I1645/Prices!I1644)</f>
        <v>3.4492317049611365E-2</v>
      </c>
      <c r="J1648" s="113">
        <f>+LN(Prices!J1645/Prices!J1644)</f>
        <v>2.7210901143608075E-3</v>
      </c>
      <c r="K1648" s="114">
        <f>+LN(Prices!K1645/Prices!K1644)</f>
        <v>1.616921314545668E-2</v>
      </c>
      <c r="L1648" s="118">
        <f>+LN(Prices!L1645/Prices!L1644)</f>
        <v>3.4325165309212844E-3</v>
      </c>
      <c r="M1648" s="118">
        <f t="array" ref="M1648">+MMULT(B1648:K1648,w)</f>
        <v>1.1469319392915768E-2</v>
      </c>
      <c r="P1648">
        <v>20100712</v>
      </c>
      <c r="Q1648" s="113">
        <v>-1.1000000000000001E-3</v>
      </c>
      <c r="R1648" s="113">
        <v>-1.1599999999999999E-2</v>
      </c>
      <c r="S1648" s="113">
        <v>8.0000000000000004E-4</v>
      </c>
    </row>
    <row r="1649" spans="1:19" x14ac:dyDescent="0.35">
      <c r="A1649" s="110">
        <v>40372</v>
      </c>
      <c r="B1649" s="112">
        <f>+LN(Prices!B1646/Prices!B1645)</f>
        <v>1.2008929481058967E-2</v>
      </c>
      <c r="C1649" s="113">
        <f>+LN(Prices!C1646/Prices!C1645)</f>
        <v>-2.1556827555411485E-2</v>
      </c>
      <c r="D1649" s="113">
        <f>+LN(Prices!D1646/Prices!D1645)</f>
        <v>3.8087335050401482E-2</v>
      </c>
      <c r="E1649" s="113">
        <f>+LN(Prices!E1646/Prices!E1645)</f>
        <v>1.4013182012766464E-2</v>
      </c>
      <c r="F1649" s="113">
        <f>+LN(Prices!F1646/Prices!F1645)</f>
        <v>1.0015631669755054E-2</v>
      </c>
      <c r="G1649" s="113">
        <f>+LN(Prices!G1646/Prices!G1645)</f>
        <v>1.2817487170753601E-2</v>
      </c>
      <c r="H1649" s="113">
        <f>+LN(Prices!H1646/Prices!H1645)</f>
        <v>3.4054944088635561E-2</v>
      </c>
      <c r="I1649" s="113">
        <f>+LN(Prices!I1646/Prices!I1645)</f>
        <v>2.3928295334097429E-2</v>
      </c>
      <c r="J1649" s="113">
        <f>+LN(Prices!J1646/Prices!J1645)</f>
        <v>2.1506205220963463E-2</v>
      </c>
      <c r="K1649" s="114">
        <f>+LN(Prices!K1646/Prices!K1645)</f>
        <v>2.1163807625870942E-2</v>
      </c>
      <c r="L1649" s="118">
        <f>+LN(Prices!L1646/Prices!L1645)</f>
        <v>1.3093262448548883E-2</v>
      </c>
      <c r="M1649" s="118">
        <f t="array" ref="M1649">+MMULT(B1649:K1649,w)</f>
        <v>1.6603899009889147E-2</v>
      </c>
      <c r="P1649">
        <v>20100713</v>
      </c>
      <c r="Q1649" s="113">
        <v>1.7600000000000001E-2</v>
      </c>
      <c r="R1649" s="113">
        <v>1.6399999999999998E-2</v>
      </c>
      <c r="S1649" s="113">
        <v>5.5000000000000005E-3</v>
      </c>
    </row>
    <row r="1650" spans="1:19" x14ac:dyDescent="0.35">
      <c r="A1650" s="110">
        <v>40373</v>
      </c>
      <c r="B1650" s="112">
        <f>+LN(Prices!B1647/Prices!B1646)</f>
        <v>1.2259410166899392E-2</v>
      </c>
      <c r="C1650" s="113">
        <f>+LN(Prices!C1647/Prices!C1646)</f>
        <v>3.6849325791168397E-3</v>
      </c>
      <c r="D1650" s="113">
        <f>+LN(Prices!D1647/Prices!D1646)</f>
        <v>-9.7119572045682757E-3</v>
      </c>
      <c r="E1650" s="113">
        <f>+LN(Prices!E1647/Prices!E1646)</f>
        <v>9.6528416631942587E-3</v>
      </c>
      <c r="F1650" s="113">
        <f>+LN(Prices!F1647/Prices!F1646)</f>
        <v>2.7761621889596612E-2</v>
      </c>
      <c r="G1650" s="113">
        <f>+LN(Prices!G1647/Prices!G1646)</f>
        <v>1.7055185461160201E-2</v>
      </c>
      <c r="H1650" s="113">
        <f>+LN(Prices!H1647/Prices!H1646)</f>
        <v>-2.8345837971266749E-3</v>
      </c>
      <c r="I1650" s="113">
        <f>+LN(Prices!I1647/Prices!I1646)</f>
        <v>2.6083173696529224E-2</v>
      </c>
      <c r="J1650" s="113">
        <f>+LN(Prices!J1647/Prices!J1646)</f>
        <v>-1.0695289116747806E-2</v>
      </c>
      <c r="K1650" s="114">
        <f>+LN(Prices!K1647/Prices!K1646)</f>
        <v>1.6526406410379557E-2</v>
      </c>
      <c r="L1650" s="118">
        <f>+LN(Prices!L1647/Prices!L1646)</f>
        <v>4.5316481223721177E-3</v>
      </c>
      <c r="M1650" s="118">
        <f t="array" ref="M1650">+MMULT(B1650:K1650,w)</f>
        <v>8.9781741748433327E-3</v>
      </c>
      <c r="P1650">
        <v>20100714</v>
      </c>
      <c r="Q1650" s="113">
        <v>-4.0000000000000002E-4</v>
      </c>
      <c r="R1650" s="113">
        <v>-1.5E-3</v>
      </c>
      <c r="S1650" s="113">
        <v>-7.4000000000000003E-3</v>
      </c>
    </row>
    <row r="1651" spans="1:19" x14ac:dyDescent="0.35">
      <c r="A1651" s="110">
        <v>40374</v>
      </c>
      <c r="B1651" s="112">
        <f>+LN(Prices!B1648/Prices!B1647)</f>
        <v>2.7465822779180337E-3</v>
      </c>
      <c r="C1651" s="113">
        <f>+LN(Prices!C1648/Prices!C1647)</f>
        <v>-5.068461206745702E-3</v>
      </c>
      <c r="D1651" s="113">
        <f>+LN(Prices!D1648/Prices!D1647)</f>
        <v>0</v>
      </c>
      <c r="E1651" s="113">
        <f>+LN(Prices!E1648/Prices!E1647)</f>
        <v>-4.6030551965845212E-3</v>
      </c>
      <c r="F1651" s="113">
        <f>+LN(Prices!F1648/Prices!F1647)</f>
        <v>7.5502595693842638E-3</v>
      </c>
      <c r="G1651" s="113">
        <f>+LN(Prices!G1648/Prices!G1647)</f>
        <v>-1.548513183945837E-2</v>
      </c>
      <c r="H1651" s="113">
        <f>+LN(Prices!H1648/Prices!H1647)</f>
        <v>-1.0107683053949655E-2</v>
      </c>
      <c r="I1651" s="113">
        <f>+LN(Prices!I1648/Prices!I1647)</f>
        <v>-5.4339729813764602E-4</v>
      </c>
      <c r="J1651" s="113">
        <f>+LN(Prices!J1648/Prices!J1647)</f>
        <v>-4.0404095370049744E-3</v>
      </c>
      <c r="K1651" s="114">
        <f>+LN(Prices!K1648/Prices!K1647)</f>
        <v>6.9953622655143143E-3</v>
      </c>
      <c r="L1651" s="118">
        <f>+LN(Prices!L1648/Prices!L1647)</f>
        <v>1.525750703705059E-3</v>
      </c>
      <c r="M1651" s="118">
        <f t="array" ref="M1651">+MMULT(B1651:K1651,w)</f>
        <v>-2.2555934019064263E-3</v>
      </c>
      <c r="P1651">
        <v>20100715</v>
      </c>
      <c r="Q1651" s="113">
        <v>2.0000000000000001E-4</v>
      </c>
      <c r="R1651" s="113">
        <v>-8.5000000000000006E-3</v>
      </c>
      <c r="S1651" s="113">
        <v>-1E-3</v>
      </c>
    </row>
    <row r="1652" spans="1:19" x14ac:dyDescent="0.35">
      <c r="A1652" s="110">
        <v>40375</v>
      </c>
      <c r="B1652" s="112">
        <f>+LN(Prices!B1649/Prices!B1648)</f>
        <v>-2.4602473612846329E-2</v>
      </c>
      <c r="C1652" s="113">
        <f>+LN(Prices!C1649/Prices!C1648)</f>
        <v>-6.1834073524035024E-3</v>
      </c>
      <c r="D1652" s="113">
        <f>+LN(Prices!D1649/Prices!D1648)</f>
        <v>-3.1056344599090974E-2</v>
      </c>
      <c r="E1652" s="113">
        <f>+LN(Prices!E1649/Prices!E1648)</f>
        <v>-2.3780989066338062E-2</v>
      </c>
      <c r="F1652" s="113">
        <f>+LN(Prices!F1649/Prices!F1648)</f>
        <v>-5.0146799564684992E-2</v>
      </c>
      <c r="G1652" s="113">
        <f>+LN(Prices!G1649/Prices!G1648)</f>
        <v>-2.2714964109414214E-2</v>
      </c>
      <c r="H1652" s="113">
        <f>+LN(Prices!H1649/Prices!H1648)</f>
        <v>-2.9684158287700414E-2</v>
      </c>
      <c r="I1652" s="113">
        <f>+LN(Prices!I1649/Prices!I1648)</f>
        <v>-2.5261012370334575E-2</v>
      </c>
      <c r="J1652" s="113">
        <f>+LN(Prices!J1649/Prices!J1648)</f>
        <v>-5.4127331067503346E-3</v>
      </c>
      <c r="K1652" s="114">
        <f>+LN(Prices!K1649/Prices!K1648)</f>
        <v>-2.3041677283761115E-2</v>
      </c>
      <c r="L1652" s="118">
        <f>+LN(Prices!L1649/Prices!L1648)</f>
        <v>-2.8834804597108233E-2</v>
      </c>
      <c r="M1652" s="118">
        <f t="array" ref="M1652">+MMULT(B1652:K1652,w)</f>
        <v>-2.4188455935332451E-2</v>
      </c>
      <c r="P1652">
        <v>20100716</v>
      </c>
      <c r="Q1652" s="113">
        <v>-2.9399999999999999E-2</v>
      </c>
      <c r="R1652" s="113">
        <v>-5.6999999999999993E-3</v>
      </c>
      <c r="S1652" s="113">
        <v>-9.300000000000001E-3</v>
      </c>
    </row>
    <row r="1653" spans="1:19" x14ac:dyDescent="0.35">
      <c r="A1653" s="110">
        <v>40378</v>
      </c>
      <c r="B1653" s="112">
        <f>+LN(Prices!B1650/Prices!B1649)</f>
        <v>1.3566138612605113E-2</v>
      </c>
      <c r="C1653" s="113">
        <f>+LN(Prices!C1650/Prices!C1649)</f>
        <v>-1.7436438217030482E-2</v>
      </c>
      <c r="D1653" s="113">
        <f>+LN(Prices!D1650/Prices!D1649)</f>
        <v>1.3333530869465168E-2</v>
      </c>
      <c r="E1653" s="113">
        <f>+LN(Prices!E1650/Prices!E1649)</f>
        <v>1.3660195587888158E-2</v>
      </c>
      <c r="F1653" s="113">
        <f>+LN(Prices!F1650/Prices!F1649)</f>
        <v>-8.8180240331141931E-4</v>
      </c>
      <c r="G1653" s="113">
        <f>+LN(Prices!G1650/Prices!G1649)</f>
        <v>4.2985442731912306E-3</v>
      </c>
      <c r="H1653" s="113">
        <f>+LN(Prices!H1650/Prices!H1649)</f>
        <v>1.2163048911715189E-2</v>
      </c>
      <c r="I1653" s="113">
        <f>+LN(Prices!I1650/Prices!I1649)</f>
        <v>2.2272899665908903E-2</v>
      </c>
      <c r="J1653" s="113">
        <f>+LN(Prices!J1650/Prices!J1649)</f>
        <v>9.4531426437553297E-3</v>
      </c>
      <c r="K1653" s="114">
        <f>+LN(Prices!K1650/Prices!K1649)</f>
        <v>2.6754772617410594E-2</v>
      </c>
      <c r="L1653" s="118">
        <f>+LN(Prices!L1650/Prices!L1649)</f>
        <v>8.7226866691706515E-3</v>
      </c>
      <c r="M1653" s="118">
        <f t="array" ref="M1653">+MMULT(B1653:K1653,w)</f>
        <v>9.7184032561597796E-3</v>
      </c>
      <c r="P1653">
        <v>20100719</v>
      </c>
      <c r="Q1653" s="113">
        <v>5.4000000000000003E-3</v>
      </c>
      <c r="R1653" s="113">
        <v>-1.4000000000000002E-3</v>
      </c>
      <c r="S1653" s="113">
        <v>-1.9E-3</v>
      </c>
    </row>
    <row r="1654" spans="1:19" x14ac:dyDescent="0.35">
      <c r="A1654" s="110">
        <v>40379</v>
      </c>
      <c r="B1654" s="112">
        <f>+LN(Prices!B1651/Prices!B1650)</f>
        <v>9.8601519087268795E-3</v>
      </c>
      <c r="C1654" s="113">
        <f>+LN(Prices!C1651/Prices!C1650)</f>
        <v>2.5368680612837521E-2</v>
      </c>
      <c r="D1654" s="113">
        <f>+LN(Prices!D1651/Prices!D1650)</f>
        <v>6.6006840313520927E-3</v>
      </c>
      <c r="E1654" s="113">
        <f>+LN(Prices!E1651/Prices!E1650)</f>
        <v>1.3889294613131186E-2</v>
      </c>
      <c r="F1654" s="113">
        <f>+LN(Prices!F1651/Prices!F1650)</f>
        <v>1.397834132315702E-2</v>
      </c>
      <c r="G1654" s="113">
        <f>+LN(Prices!G1651/Prices!G1650)</f>
        <v>1.2453669250198951E-2</v>
      </c>
      <c r="H1654" s="113">
        <f>+LN(Prices!H1651/Prices!H1650)</f>
        <v>1.3331113455741402E-3</v>
      </c>
      <c r="I1654" s="113">
        <f>+LN(Prices!I1651/Prices!I1650)</f>
        <v>-5.4238760346867734E-4</v>
      </c>
      <c r="J1654" s="113">
        <f>+LN(Prices!J1651/Prices!J1650)</f>
        <v>2.1277398447284879E-2</v>
      </c>
      <c r="K1654" s="114">
        <f>+LN(Prices!K1651/Prices!K1650)</f>
        <v>2.7731234163570597E-3</v>
      </c>
      <c r="L1654" s="118">
        <f>+LN(Prices!L1651/Prices!L1650)</f>
        <v>1.1688817355242352E-2</v>
      </c>
      <c r="M1654" s="118">
        <f t="array" ref="M1654">+MMULT(B1654:K1654,w)</f>
        <v>1.0699206734515106E-2</v>
      </c>
      <c r="P1654">
        <v>20100720</v>
      </c>
      <c r="Q1654" s="113">
        <v>1.23E-2</v>
      </c>
      <c r="R1654" s="113">
        <v>6.5000000000000006E-3</v>
      </c>
      <c r="S1654" s="113">
        <v>1.1000000000000001E-3</v>
      </c>
    </row>
    <row r="1655" spans="1:19" x14ac:dyDescent="0.35">
      <c r="A1655" s="110">
        <v>40380</v>
      </c>
      <c r="B1655" s="112">
        <f>+LN(Prices!B1652/Prices!B1651)</f>
        <v>-1.4227643175765487E-2</v>
      </c>
      <c r="C1655" s="113">
        <f>+LN(Prices!C1652/Prices!C1651)</f>
        <v>9.2864302073059641E-3</v>
      </c>
      <c r="D1655" s="113">
        <f>+LN(Prices!D1652/Prices!D1651)</f>
        <v>-8.8687421916879061E-2</v>
      </c>
      <c r="E1655" s="113">
        <f>+LN(Prices!E1652/Prices!E1651)</f>
        <v>-1.5164385729877236E-2</v>
      </c>
      <c r="F1655" s="113">
        <f>+LN(Prices!F1652/Prices!F1651)</f>
        <v>-2.1483366569883509E-2</v>
      </c>
      <c r="G1655" s="113">
        <f>+LN(Prices!G1652/Prices!G1651)</f>
        <v>-6.1656585925526433E-3</v>
      </c>
      <c r="H1655" s="113">
        <f>+LN(Prices!H1652/Prices!H1651)</f>
        <v>-2.2482317708947926E-2</v>
      </c>
      <c r="I1655" s="113">
        <f>+LN(Prices!I1652/Prices!I1651)</f>
        <v>-1.6186390828902535E-2</v>
      </c>
      <c r="J1655" s="113">
        <f>+LN(Prices!J1652/Prices!J1651)</f>
        <v>-2.666824708216118E-2</v>
      </c>
      <c r="K1655" s="114">
        <f>+LN(Prices!K1652/Prices!K1651)</f>
        <v>-1.8177945482021146E-2</v>
      </c>
      <c r="L1655" s="118">
        <f>+LN(Prices!L1652/Prices!L1651)</f>
        <v>-1.2777752671200609E-2</v>
      </c>
      <c r="M1655" s="118">
        <f t="array" ref="M1655">+MMULT(B1655:K1655,w)</f>
        <v>-2.1995694687968474E-2</v>
      </c>
      <c r="P1655">
        <v>20100721</v>
      </c>
      <c r="Q1655" s="113">
        <v>-1.3000000000000001E-2</v>
      </c>
      <c r="R1655" s="113">
        <v>-3.8E-3</v>
      </c>
      <c r="S1655" s="113">
        <v>-3.0000000000000001E-3</v>
      </c>
    </row>
    <row r="1656" spans="1:19" x14ac:dyDescent="0.35">
      <c r="A1656" s="110">
        <v>40381</v>
      </c>
      <c r="B1656" s="112">
        <f>+LN(Prices!B1653/Prices!B1652)</f>
        <v>2.8260043250822486E-2</v>
      </c>
      <c r="C1656" s="113">
        <f>+LN(Prices!C1653/Prices!C1652)</f>
        <v>1.8642060554508032E-2</v>
      </c>
      <c r="D1656" s="113">
        <f>+LN(Prices!D1653/Prices!D1652)</f>
        <v>-2.1590508566930386E-3</v>
      </c>
      <c r="E1656" s="113">
        <f>+LN(Prices!E1653/Prices!E1652)</f>
        <v>3.1339547093413911E-2</v>
      </c>
      <c r="F1656" s="113">
        <f>+LN(Prices!F1653/Prices!F1652)</f>
        <v>3.0983726629664397E-2</v>
      </c>
      <c r="G1656" s="113">
        <f>+LN(Prices!G1653/Prices!G1652)</f>
        <v>-0.14441965947104546</v>
      </c>
      <c r="H1656" s="113">
        <f>+LN(Prices!H1653/Prices!H1652)</f>
        <v>2.2232494665636825E-2</v>
      </c>
      <c r="I1656" s="113">
        <f>+LN(Prices!I1653/Prices!I1652)</f>
        <v>7.8427132270003183E-2</v>
      </c>
      <c r="J1656" s="113">
        <f>+LN(Prices!J1653/Prices!J1652)</f>
        <v>2.7983171663470439E-2</v>
      </c>
      <c r="K1656" s="114">
        <f>+LN(Prices!K1653/Prices!K1652)</f>
        <v>2.4164564270198249E-2</v>
      </c>
      <c r="L1656" s="118">
        <f>+LN(Prices!L1653/Prices!L1652)</f>
        <v>2.4889883939092569E-2</v>
      </c>
      <c r="M1656" s="118">
        <f t="array" ref="M1656">+MMULT(B1656:K1656,w)</f>
        <v>1.1545403006997903E-2</v>
      </c>
      <c r="P1656">
        <v>20100722</v>
      </c>
      <c r="Q1656" s="113">
        <v>2.3700000000000002E-2</v>
      </c>
      <c r="R1656" s="113">
        <v>1.26E-2</v>
      </c>
      <c r="S1656" s="113">
        <v>5.1999999999999998E-3</v>
      </c>
    </row>
    <row r="1657" spans="1:19" x14ac:dyDescent="0.35">
      <c r="A1657" s="110">
        <v>40382</v>
      </c>
      <c r="B1657" s="112">
        <f>+LN(Prices!B1654/Prices!B1653)</f>
        <v>-1.1611498861636422E-3</v>
      </c>
      <c r="C1657" s="113">
        <f>+LN(Prices!C1654/Prices!C1653)</f>
        <v>3.5313525457878743E-3</v>
      </c>
      <c r="D1657" s="113">
        <f>+LN(Prices!D1654/Prices!D1653)</f>
        <v>7.8938335987313365E-3</v>
      </c>
      <c r="E1657" s="113">
        <f>+LN(Prices!E1654/Prices!E1653)</f>
        <v>7.7825052905780576E-3</v>
      </c>
      <c r="F1657" s="113">
        <f>+LN(Prices!F1654/Prices!F1653)</f>
        <v>3.4315671733414124E-3</v>
      </c>
      <c r="G1657" s="113">
        <f>+LN(Prices!G1654/Prices!G1653)</f>
        <v>3.9198429279005992E-2</v>
      </c>
      <c r="H1657" s="113">
        <f>+LN(Prices!H1654/Prices!H1653)</f>
        <v>-1.0044447050093514E-2</v>
      </c>
      <c r="I1657" s="113">
        <f>+LN(Prices!I1654/Prices!I1653)</f>
        <v>-7.6912371934311039E-4</v>
      </c>
      <c r="J1657" s="113">
        <f>+LN(Prices!J1654/Prices!J1653)</f>
        <v>2.7221382683625197E-2</v>
      </c>
      <c r="K1657" s="114">
        <f>+LN(Prices!K1654/Prices!K1653)</f>
        <v>-4.1403508011156097E-3</v>
      </c>
      <c r="L1657" s="118">
        <f>+LN(Prices!L1654/Prices!L1653)</f>
        <v>6.5695385107552486E-3</v>
      </c>
      <c r="M1657" s="118">
        <f t="array" ref="M1657">+MMULT(B1657:K1657,w)</f>
        <v>7.2943999114354003E-3</v>
      </c>
      <c r="P1657">
        <v>20100723</v>
      </c>
      <c r="Q1657" s="113">
        <v>1.0500000000000001E-2</v>
      </c>
      <c r="R1657" s="113">
        <v>1.4800000000000001E-2</v>
      </c>
      <c r="S1657" s="113">
        <v>-3.0000000000000001E-3</v>
      </c>
    </row>
    <row r="1658" spans="1:19" x14ac:dyDescent="0.35">
      <c r="A1658" s="110">
        <v>40385</v>
      </c>
      <c r="B1658" s="112">
        <f>+LN(Prices!B1655/Prices!B1654)</f>
        <v>1.1172672062111469E-2</v>
      </c>
      <c r="C1658" s="113">
        <f>+LN(Prices!C1655/Prices!C1654)</f>
        <v>-2.5430193402733309E-3</v>
      </c>
      <c r="D1658" s="113">
        <f>+LN(Prices!D1655/Prices!D1654)</f>
        <v>1.1371835411856848E-2</v>
      </c>
      <c r="E1658" s="113">
        <f>+LN(Prices!E1655/Prices!E1654)</f>
        <v>5.6981899701074911E-3</v>
      </c>
      <c r="F1658" s="113">
        <f>+LN(Prices!F1655/Prices!F1654)</f>
        <v>1.107427928992589E-2</v>
      </c>
      <c r="G1658" s="113">
        <f>+LN(Prices!G1655/Prices!G1654)</f>
        <v>-4.6661512137512226E-2</v>
      </c>
      <c r="H1658" s="113">
        <f>+LN(Prices!H1655/Prices!H1654)</f>
        <v>-3.9617365426276273E-3</v>
      </c>
      <c r="I1658" s="113">
        <f>+LN(Prices!I1655/Prices!I1654)</f>
        <v>4.0869348086645541E-3</v>
      </c>
      <c r="J1658" s="113">
        <f>+LN(Prices!J1655/Prices!J1654)</f>
        <v>3.1468927724637767E-2</v>
      </c>
      <c r="K1658" s="114">
        <f>+LN(Prices!K1655/Prices!K1654)</f>
        <v>9.24528115660394E-4</v>
      </c>
      <c r="L1658" s="118">
        <f>+LN(Prices!L1655/Prices!L1654)</f>
        <v>7.9771413356346677E-3</v>
      </c>
      <c r="M1658" s="118">
        <f t="array" ref="M1658">+MMULT(B1658:K1658,w)</f>
        <v>2.2631099362551235E-3</v>
      </c>
      <c r="P1658">
        <v>20100726</v>
      </c>
      <c r="Q1658" s="113">
        <v>1.23E-2</v>
      </c>
      <c r="R1658" s="113">
        <v>8.6E-3</v>
      </c>
      <c r="S1658" s="113">
        <v>1.9E-3</v>
      </c>
    </row>
    <row r="1659" spans="1:19" x14ac:dyDescent="0.35">
      <c r="A1659" s="110">
        <v>40386</v>
      </c>
      <c r="B1659" s="112">
        <f>+LN(Prices!B1656/Prices!B1655)</f>
        <v>2.2951957122950934E-3</v>
      </c>
      <c r="C1659" s="113">
        <f>+LN(Prices!C1656/Prices!C1655)</f>
        <v>1.8344287171228366E-2</v>
      </c>
      <c r="D1659" s="113">
        <f>+LN(Prices!D1656/Prices!D1655)</f>
        <v>-1.4235115821872098E-2</v>
      </c>
      <c r="E1659" s="113">
        <f>+LN(Prices!E1656/Prices!E1655)</f>
        <v>-2.84503631942771E-3</v>
      </c>
      <c r="F1659" s="113">
        <f>+LN(Prices!F1656/Prices!F1655)</f>
        <v>-1.3216452723126135E-2</v>
      </c>
      <c r="G1659" s="113">
        <f>+LN(Prices!G1656/Prices!G1655)</f>
        <v>1.2567837502546428E-2</v>
      </c>
      <c r="H1659" s="113">
        <f>+LN(Prices!H1656/Prices!H1655)</f>
        <v>-1.0784293368122146E-2</v>
      </c>
      <c r="I1659" s="113">
        <f>+LN(Prices!I1656/Prices!I1655)</f>
        <v>-5.1098481069421925E-4</v>
      </c>
      <c r="J1659" s="113">
        <f>+LN(Prices!J1656/Prices!J1655)</f>
        <v>1.7199441182479552E-2</v>
      </c>
      <c r="K1659" s="114">
        <f>+LN(Prices!K1656/Prices!K1655)</f>
        <v>-6.0059597033039862E-3</v>
      </c>
      <c r="L1659" s="118">
        <f>+LN(Prices!L1656/Prices!L1655)</f>
        <v>-8.4144574861641877E-4</v>
      </c>
      <c r="M1659" s="118">
        <f t="array" ref="M1659">+MMULT(B1659:K1659,w)</f>
        <v>2.8089188220031455E-4</v>
      </c>
      <c r="P1659">
        <v>20100727</v>
      </c>
      <c r="Q1659" s="113">
        <v>-2.3E-3</v>
      </c>
      <c r="R1659" s="113">
        <v>-3.4000000000000002E-3</v>
      </c>
      <c r="S1659" s="113">
        <v>3.4000000000000002E-3</v>
      </c>
    </row>
    <row r="1660" spans="1:19" x14ac:dyDescent="0.35">
      <c r="A1660" s="110">
        <v>40387</v>
      </c>
      <c r="B1660" s="112">
        <f>+LN(Prices!B1657/Prices!B1656)</f>
        <v>-8.0606664245212629E-3</v>
      </c>
      <c r="C1660" s="113">
        <f>+LN(Prices!C1657/Prices!C1656)</f>
        <v>-1.188459238952563E-2</v>
      </c>
      <c r="D1660" s="113">
        <f>+LN(Prices!D1657/Prices!D1656)</f>
        <v>-5.7512739406343797E-3</v>
      </c>
      <c r="E1660" s="113">
        <f>+LN(Prices!E1657/Prices!E1656)</f>
        <v>-1.1872962291907636E-2</v>
      </c>
      <c r="F1660" s="113">
        <f>+LN(Prices!F1657/Prices!F1656)</f>
        <v>3.853551228358914E-3</v>
      </c>
      <c r="G1660" s="113">
        <f>+LN(Prices!G1657/Prices!G1656)</f>
        <v>-3.6990518631983209E-2</v>
      </c>
      <c r="H1660" s="113">
        <f>+LN(Prices!H1657/Prices!H1656)</f>
        <v>0</v>
      </c>
      <c r="I1660" s="113">
        <f>+LN(Prices!I1657/Prices!I1656)</f>
        <v>-1.1797492099706548E-2</v>
      </c>
      <c r="J1660" s="113">
        <f>+LN(Prices!J1657/Prices!J1656)</f>
        <v>-2.8414512002619487E-2</v>
      </c>
      <c r="K1660" s="114">
        <f>+LN(Prices!K1657/Prices!K1656)</f>
        <v>-1.1653556022066589E-2</v>
      </c>
      <c r="L1660" s="118">
        <f>+LN(Prices!L1657/Prices!L1656)</f>
        <v>-8.6084813388288394E-3</v>
      </c>
      <c r="M1660" s="118">
        <f t="array" ref="M1660">+MMULT(B1660:K1660,w)</f>
        <v>-1.2257202257460584E-2</v>
      </c>
      <c r="P1660">
        <v>20100728</v>
      </c>
      <c r="Q1660" s="113">
        <v>-8.199999999999999E-3</v>
      </c>
      <c r="R1660" s="113">
        <v>-8.8999999999999999E-3</v>
      </c>
      <c r="S1660" s="113">
        <v>5.9999999999999995E-4</v>
      </c>
    </row>
    <row r="1661" spans="1:19" x14ac:dyDescent="0.35">
      <c r="A1661" s="110">
        <v>40388</v>
      </c>
      <c r="B1661" s="112">
        <f>+LN(Prices!B1658/Prices!B1657)</f>
        <v>3.0767526529339624E-3</v>
      </c>
      <c r="C1661" s="113">
        <f>+LN(Prices!C1658/Prices!C1657)</f>
        <v>-1.0983340638863472E-2</v>
      </c>
      <c r="D1661" s="113">
        <f>+LN(Prices!D1658/Prices!D1657)</f>
        <v>-7.9624018215425623E-3</v>
      </c>
      <c r="E1661" s="113">
        <f>+LN(Prices!E1658/Prices!E1657)</f>
        <v>-2.4177383005224481E-2</v>
      </c>
      <c r="F1661" s="113">
        <f>+LN(Prices!F1658/Prices!F1657)</f>
        <v>-7.7220097784342565E-3</v>
      </c>
      <c r="G1661" s="113">
        <f>+LN(Prices!G1658/Prices!G1657)</f>
        <v>-2.3093851413992457E-2</v>
      </c>
      <c r="H1661" s="113">
        <f>+LN(Prices!H1658/Prices!H1657)</f>
        <v>-2.3077919554922682E-3</v>
      </c>
      <c r="I1661" s="113">
        <f>+LN(Prices!I1658/Prices!I1657)</f>
        <v>5.1704728242650143E-4</v>
      </c>
      <c r="J1661" s="113">
        <f>+LN(Prices!J1658/Prices!J1657)</f>
        <v>-2.5382073271417161E-2</v>
      </c>
      <c r="K1661" s="114">
        <f>+LN(Prices!K1658/Prices!K1657)</f>
        <v>-1.4164829732028348E-2</v>
      </c>
      <c r="L1661" s="118">
        <f>+LN(Prices!L1658/Prices!L1657)</f>
        <v>-6.6007547613109695E-3</v>
      </c>
      <c r="M1661" s="118">
        <f t="array" ref="M1661">+MMULT(B1661:K1661,w)</f>
        <v>-1.1219988168163456E-2</v>
      </c>
      <c r="P1661">
        <v>20100729</v>
      </c>
      <c r="Q1661" s="113">
        <v>-3.5999999999999999E-3</v>
      </c>
      <c r="R1661" s="113">
        <v>3.0000000000000001E-3</v>
      </c>
      <c r="S1661" s="113">
        <v>6.8999999999999999E-3</v>
      </c>
    </row>
    <row r="1662" spans="1:19" x14ac:dyDescent="0.35">
      <c r="A1662" s="110">
        <v>40389</v>
      </c>
      <c r="B1662" s="112">
        <f>+LN(Prices!B1659/Prices!B1658)</f>
        <v>-8.4839540028192485E-3</v>
      </c>
      <c r="C1662" s="113">
        <f>+LN(Prices!C1659/Prices!C1658)</f>
        <v>-3.3361165220104805E-3</v>
      </c>
      <c r="D1662" s="113">
        <f>+LN(Prices!D1659/Prices!D1658)</f>
        <v>8.6831225734608566E-3</v>
      </c>
      <c r="E1662" s="113">
        <f>+LN(Prices!E1659/Prices!E1658)</f>
        <v>-2.5355573680760838E-3</v>
      </c>
      <c r="F1662" s="113">
        <f>+LN(Prices!F1659/Prices!F1658)</f>
        <v>-6.0517279116907964E-3</v>
      </c>
      <c r="G1662" s="113">
        <f>+LN(Prices!G1659/Prices!G1658)</f>
        <v>4.5178945036988098E-2</v>
      </c>
      <c r="H1662" s="113">
        <f>+LN(Prices!H1659/Prices!H1658)</f>
        <v>8.775349177745027E-3</v>
      </c>
      <c r="I1662" s="113">
        <f>+LN(Prices!I1659/Prices!I1658)</f>
        <v>-1.8215184458876165E-2</v>
      </c>
      <c r="J1662" s="113">
        <f>+LN(Prices!J1659/Prices!J1658)</f>
        <v>-3.7987540661172103E-2</v>
      </c>
      <c r="K1662" s="114">
        <f>+LN(Prices!K1659/Prices!K1658)</f>
        <v>-2.0659152160483758E-2</v>
      </c>
      <c r="L1662" s="118">
        <f>+LN(Prices!L1659/Prices!L1658)</f>
        <v>1.9869512215945026E-3</v>
      </c>
      <c r="M1662" s="118">
        <f t="array" ref="M1662">+MMULT(B1662:K1662,w)</f>
        <v>-3.4631816296934663E-3</v>
      </c>
      <c r="P1662">
        <v>20100730</v>
      </c>
      <c r="Q1662" s="113">
        <v>5.9999999999999995E-4</v>
      </c>
      <c r="R1662" s="113">
        <v>4.0000000000000002E-4</v>
      </c>
      <c r="S1662" s="113">
        <v>-2E-3</v>
      </c>
    </row>
    <row r="1663" spans="1:19" x14ac:dyDescent="0.35">
      <c r="A1663" s="110">
        <v>40392</v>
      </c>
      <c r="B1663" s="112">
        <f>+LN(Prices!B1660/Prices!B1659)</f>
        <v>1.9946725102751004E-2</v>
      </c>
      <c r="C1663" s="113">
        <f>+LN(Prices!C1660/Prices!C1659)</f>
        <v>1.7723468956424775E-2</v>
      </c>
      <c r="D1663" s="113">
        <f>+LN(Prices!D1660/Prices!D1659)</f>
        <v>8.6083745366001014E-3</v>
      </c>
      <c r="E1663" s="113">
        <f>+LN(Prices!E1660/Prices!E1659)</f>
        <v>2.7124117545054959E-2</v>
      </c>
      <c r="F1663" s="113">
        <f>+LN(Prices!F1660/Prices!F1659)</f>
        <v>3.1151991615920593E-2</v>
      </c>
      <c r="G1663" s="113">
        <f>+LN(Prices!G1660/Prices!G1659)</f>
        <v>-6.554834407133365E-3</v>
      </c>
      <c r="H1663" s="113">
        <f>+LN(Prices!H1660/Prices!H1659)</f>
        <v>1.8322919738590585E-2</v>
      </c>
      <c r="I1663" s="113">
        <f>+LN(Prices!I1660/Prices!I1659)</f>
        <v>1.7698137176449535E-2</v>
      </c>
      <c r="J1663" s="113">
        <f>+LN(Prices!J1660/Prices!J1659)</f>
        <v>2.1136850309316394E-2</v>
      </c>
      <c r="K1663" s="114">
        <f>+LN(Prices!K1660/Prices!K1659)</f>
        <v>2.635028031249162E-2</v>
      </c>
      <c r="L1663" s="118">
        <f>+LN(Prices!L1660/Prices!L1659)</f>
        <v>1.8597449623447896E-2</v>
      </c>
      <c r="M1663" s="118">
        <f t="array" ref="M1663">+MMULT(B1663:K1663,w)</f>
        <v>1.8150803088646621E-2</v>
      </c>
      <c r="P1663">
        <v>20100802</v>
      </c>
      <c r="Q1663" s="113">
        <v>2.0799999999999999E-2</v>
      </c>
      <c r="R1663" s="113">
        <v>-5.4000000000000003E-3</v>
      </c>
      <c r="S1663" s="113">
        <v>1.8E-3</v>
      </c>
    </row>
    <row r="1664" spans="1:19" x14ac:dyDescent="0.35">
      <c r="A1664" s="110">
        <v>40393</v>
      </c>
      <c r="B1664" s="112">
        <f>+LN(Prices!B1661/Prices!B1660)</f>
        <v>-6.4788573283444326E-3</v>
      </c>
      <c r="C1664" s="113">
        <f>+LN(Prices!C1661/Prices!C1660)</f>
        <v>3.0632734829367359E-4</v>
      </c>
      <c r="D1664" s="113">
        <f>+LN(Prices!D1661/Prices!D1660)</f>
        <v>-4.2949242828808406E-3</v>
      </c>
      <c r="E1664" s="113">
        <f>+LN(Prices!E1661/Prices!E1660)</f>
        <v>-3.2984573494197703E-3</v>
      </c>
      <c r="F1664" s="113">
        <f>+LN(Prices!F1661/Prices!F1660)</f>
        <v>8.4217507031336225E-4</v>
      </c>
      <c r="G1664" s="113">
        <f>+LN(Prices!G1661/Prices!G1660)</f>
        <v>2.4529806190762813E-2</v>
      </c>
      <c r="H1664" s="113">
        <f>+LN(Prices!H1661/Prices!H1660)</f>
        <v>1.9382849380297138E-2</v>
      </c>
      <c r="I1664" s="113">
        <f>+LN(Prices!I1661/Prices!I1660)</f>
        <v>-7.7711486689190272E-3</v>
      </c>
      <c r="J1664" s="113">
        <f>+LN(Prices!J1661/Prices!J1660)</f>
        <v>-1.8470182062401141E-2</v>
      </c>
      <c r="K1664" s="114">
        <f>+LN(Prices!K1661/Prices!K1660)</f>
        <v>-1.333003496652531E-2</v>
      </c>
      <c r="L1664" s="118">
        <f>+LN(Prices!L1661/Prices!L1660)</f>
        <v>-3.7881231328520254E-3</v>
      </c>
      <c r="M1664" s="118">
        <f t="array" ref="M1664">+MMULT(B1664:K1664,w)</f>
        <v>-8.5824466688235314E-4</v>
      </c>
      <c r="P1664">
        <v>20100803</v>
      </c>
      <c r="Q1664" s="113">
        <v>-5.5000000000000005E-3</v>
      </c>
      <c r="R1664" s="113">
        <v>-4.4000000000000003E-3</v>
      </c>
      <c r="S1664" s="113">
        <v>-4.6999999999999993E-3</v>
      </c>
    </row>
    <row r="1665" spans="1:19" x14ac:dyDescent="0.35">
      <c r="A1665" s="110">
        <v>40394</v>
      </c>
      <c r="B1665" s="112">
        <f>+LN(Prices!B1662/Prices!B1661)</f>
        <v>-1.6575240145456853E-2</v>
      </c>
      <c r="C1665" s="113">
        <f>+LN(Prices!C1662/Prices!C1661)</f>
        <v>3.9989284801688566E-3</v>
      </c>
      <c r="D1665" s="113">
        <f>+LN(Prices!D1662/Prices!D1661)</f>
        <v>1.7070115771603719E-2</v>
      </c>
      <c r="E1665" s="113">
        <f>+LN(Prices!E1662/Prices!E1661)</f>
        <v>1.1499436846114781E-2</v>
      </c>
      <c r="F1665" s="113">
        <f>+LN(Prices!F1662/Prices!F1661)</f>
        <v>1.334291383584724E-2</v>
      </c>
      <c r="G1665" s="113">
        <f>+LN(Prices!G1662/Prices!G1661)</f>
        <v>3.5008750655426767E-2</v>
      </c>
      <c r="H1665" s="113">
        <f>+LN(Prices!H1662/Prices!H1661)</f>
        <v>4.1285863390885469E-2</v>
      </c>
      <c r="I1665" s="113">
        <f>+LN(Prices!I1662/Prices!I1661)</f>
        <v>-7.7932494223802867E-4</v>
      </c>
      <c r="J1665" s="113">
        <f>+LN(Prices!J1662/Prices!J1661)</f>
        <v>1.3306721857049505E-3</v>
      </c>
      <c r="K1665" s="114">
        <f>+LN(Prices!K1662/Prices!K1661)</f>
        <v>8.4425219271349488E-4</v>
      </c>
      <c r="L1665" s="118">
        <f>+LN(Prices!L1662/Prices!L1661)</f>
        <v>9.1502633956091588E-3</v>
      </c>
      <c r="M1665" s="118">
        <f t="array" ref="M1665">+MMULT(B1665:K1665,w)</f>
        <v>1.070263682707704E-2</v>
      </c>
      <c r="P1665">
        <v>20100804</v>
      </c>
      <c r="Q1665" s="113">
        <v>7.4000000000000003E-3</v>
      </c>
      <c r="R1665" s="113">
        <v>4.3E-3</v>
      </c>
      <c r="S1665" s="113">
        <v>-2.9999999999999997E-4</v>
      </c>
    </row>
    <row r="1666" spans="1:19" x14ac:dyDescent="0.35">
      <c r="A1666" s="110">
        <v>40395</v>
      </c>
      <c r="B1666" s="112">
        <f>+LN(Prices!B1663/Prices!B1662)</f>
        <v>-1.4088423777651404E-2</v>
      </c>
      <c r="C1666" s="113">
        <f>+LN(Prices!C1663/Prices!C1662)</f>
        <v>-4.8788180025795295E-3</v>
      </c>
      <c r="D1666" s="113">
        <f>+LN(Prices!D1663/Prices!D1662)</f>
        <v>-1.411432838407736E-3</v>
      </c>
      <c r="E1666" s="113">
        <f>+LN(Prices!E1663/Prices!E1662)</f>
        <v>-8.2009794966949757E-3</v>
      </c>
      <c r="F1666" s="113">
        <f>+LN(Prices!F1663/Prices!F1662)</f>
        <v>1.2429518527505652E-3</v>
      </c>
      <c r="G1666" s="113">
        <f>+LN(Prices!G1663/Prices!G1662)</f>
        <v>2.1952770365418435E-2</v>
      </c>
      <c r="H1666" s="113">
        <f>+LN(Prices!H1663/Prices!H1662)</f>
        <v>1.9576373661211992E-3</v>
      </c>
      <c r="I1666" s="113">
        <f>+LN(Prices!I1663/Prices!I1662)</f>
        <v>1.8212134311958409E-3</v>
      </c>
      <c r="J1666" s="113">
        <f>+LN(Prices!J1663/Prices!J1662)</f>
        <v>-2.6631174194836618E-3</v>
      </c>
      <c r="K1666" s="114">
        <f>+LN(Prices!K1663/Prices!K1662)</f>
        <v>-2.8967558265485566E-3</v>
      </c>
      <c r="L1666" s="118">
        <f>+LN(Prices!L1663/Prices!L1662)</f>
        <v>-2.2285446345514273E-3</v>
      </c>
      <c r="M1666" s="118">
        <f t="array" ref="M1666">+MMULT(B1666:K1666,w)</f>
        <v>-7.164954345879824E-4</v>
      </c>
      <c r="P1666">
        <v>20100805</v>
      </c>
      <c r="Q1666" s="113">
        <v>-2.2000000000000001E-3</v>
      </c>
      <c r="R1666" s="113">
        <v>-8.0000000000000002E-3</v>
      </c>
      <c r="S1666" s="113">
        <v>1.4000000000000002E-3</v>
      </c>
    </row>
    <row r="1667" spans="1:19" x14ac:dyDescent="0.35">
      <c r="A1667" s="110">
        <v>40396</v>
      </c>
      <c r="B1667" s="112">
        <f>+LN(Prices!B1664/Prices!B1663)</f>
        <v>7.0712199874658046E-3</v>
      </c>
      <c r="C1667" s="113">
        <f>+LN(Prices!C1664/Prices!C1663)</f>
        <v>-6.1668512422635114E-3</v>
      </c>
      <c r="D1667" s="113">
        <f>+LN(Prices!D1664/Prices!D1663)</f>
        <v>1.2631746905900564E-2</v>
      </c>
      <c r="E1667" s="113">
        <f>+LN(Prices!E1664/Prices!E1663)</f>
        <v>3.7015391237857601E-3</v>
      </c>
      <c r="F1667" s="113">
        <f>+LN(Prices!F1664/Prices!F1663)</f>
        <v>-4.147677594071795E-3</v>
      </c>
      <c r="G1667" s="113">
        <f>+LN(Prices!G1664/Prices!G1663)</f>
        <v>6.8105841079680179E-2</v>
      </c>
      <c r="H1667" s="113">
        <f>+LN(Prices!H1664/Prices!H1663)</f>
        <v>3.825887938274067E-3</v>
      </c>
      <c r="I1667" s="113">
        <f>+LN(Prices!I1664/Prices!I1663)</f>
        <v>3.8862884894107562E-3</v>
      </c>
      <c r="J1667" s="113">
        <f>+LN(Prices!J1664/Prices!J1663)</f>
        <v>-6.6889881507965401E-3</v>
      </c>
      <c r="K1667" s="114">
        <f>+LN(Prices!K1664/Prices!K1663)</f>
        <v>-9.6931080683241872E-4</v>
      </c>
      <c r="L1667" s="118">
        <f>+LN(Prices!L1664/Prices!L1663)</f>
        <v>-1.0872335182548236E-3</v>
      </c>
      <c r="M1667" s="118">
        <f t="array" ref="M1667">+MMULT(B1667:K1667,w)</f>
        <v>8.1249695730552865E-3</v>
      </c>
      <c r="P1667">
        <v>20100806</v>
      </c>
      <c r="Q1667" s="113">
        <v>-3.5999999999999999E-3</v>
      </c>
      <c r="R1667" s="113">
        <v>-1.7000000000000001E-3</v>
      </c>
      <c r="S1667" s="113">
        <v>-2.3E-3</v>
      </c>
    </row>
    <row r="1668" spans="1:19" x14ac:dyDescent="0.35">
      <c r="A1668" s="110">
        <v>40399</v>
      </c>
      <c r="B1668" s="112">
        <f>+LN(Prices!B1665/Prices!B1664)</f>
        <v>2.3445434272086514E-3</v>
      </c>
      <c r="C1668" s="113">
        <f>+LN(Prices!C1665/Prices!C1664)</f>
        <v>6.3580751885836048E-3</v>
      </c>
      <c r="D1668" s="113">
        <f>+LN(Prices!D1665/Prices!D1664)</f>
        <v>4.175371410480592E-3</v>
      </c>
      <c r="E1668" s="113">
        <f>+LN(Prices!E1665/Prices!E1664)</f>
        <v>-4.9355781868951421E-3</v>
      </c>
      <c r="F1668" s="113">
        <f>+LN(Prices!F1665/Prices!F1664)</f>
        <v>2.8665569212284709E-2</v>
      </c>
      <c r="G1668" s="113">
        <f>+LN(Prices!G1665/Prices!G1664)</f>
        <v>-1.2073949924521522E-2</v>
      </c>
      <c r="H1668" s="113">
        <f>+LN(Prices!H1665/Prices!H1664)</f>
        <v>3.9665616852290336E-3</v>
      </c>
      <c r="I1668" s="113">
        <f>+LN(Prices!I1665/Prices!I1664)</f>
        <v>2.8064290182179426E-2</v>
      </c>
      <c r="J1668" s="113">
        <f>+LN(Prices!J1665/Prices!J1664)</f>
        <v>-4.0349752121791056E-3</v>
      </c>
      <c r="K1668" s="114">
        <f>+LN(Prices!K1665/Prices!K1664)</f>
        <v>0</v>
      </c>
      <c r="L1668" s="118">
        <f>+LN(Prices!L1665/Prices!L1664)</f>
        <v>6.4378635416883065E-3</v>
      </c>
      <c r="M1668" s="118">
        <f t="array" ref="M1668">+MMULT(B1668:K1668,w)</f>
        <v>5.2529907782370251E-3</v>
      </c>
      <c r="P1668">
        <v>20100809</v>
      </c>
      <c r="Q1668" s="113">
        <v>6.1999999999999998E-3</v>
      </c>
      <c r="R1668" s="113">
        <v>5.8999999999999999E-3</v>
      </c>
      <c r="S1668" s="113">
        <v>2E-3</v>
      </c>
    </row>
    <row r="1669" spans="1:19" x14ac:dyDescent="0.35">
      <c r="A1669" s="110">
        <v>40400</v>
      </c>
      <c r="B1669" s="112">
        <f>+LN(Prices!B1666/Prices!B1665)</f>
        <v>-2.1310407287998628E-2</v>
      </c>
      <c r="C1669" s="113">
        <f>+LN(Prices!C1666/Prices!C1665)</f>
        <v>-8.9790561419317676E-3</v>
      </c>
      <c r="D1669" s="113">
        <f>+LN(Prices!D1666/Prices!D1665)</f>
        <v>-3.47826437632492E-3</v>
      </c>
      <c r="E1669" s="113">
        <f>+LN(Prices!E1666/Prices!E1665)</f>
        <v>1.2340390631094315E-3</v>
      </c>
      <c r="F1669" s="113">
        <f>+LN(Prices!F1666/Prices!F1665)</f>
        <v>-1.8745302318050546E-2</v>
      </c>
      <c r="G1669" s="113">
        <f>+LN(Prices!G1666/Prices!G1665)</f>
        <v>6.7074865624449115E-2</v>
      </c>
      <c r="H1669" s="113">
        <f>+LN(Prices!H1666/Prices!H1665)</f>
        <v>9.0407446521490239E-3</v>
      </c>
      <c r="I1669" s="113">
        <f>+LN(Prices!I1666/Prices!I1665)</f>
        <v>7.5345495166663002E-4</v>
      </c>
      <c r="J1669" s="113">
        <f>+LN(Prices!J1666/Prices!J1665)</f>
        <v>-8.2854383596590378E-2</v>
      </c>
      <c r="K1669" s="114">
        <f>+LN(Prices!K1666/Prices!K1665)</f>
        <v>-4.1020103934665215E-2</v>
      </c>
      <c r="L1669" s="118">
        <f>+LN(Prices!L1666/Prices!L1665)</f>
        <v>-8.3525853874313952E-3</v>
      </c>
      <c r="M1669" s="118">
        <f t="array" ref="M1669">+MMULT(B1669:K1669,w)</f>
        <v>-9.8284413364187265E-3</v>
      </c>
      <c r="P1669">
        <v>20100810</v>
      </c>
      <c r="Q1669" s="113">
        <v>-7.9000000000000008E-3</v>
      </c>
      <c r="R1669" s="113">
        <v>-1.23E-2</v>
      </c>
      <c r="S1669" s="113">
        <v>-1.6000000000000001E-3</v>
      </c>
    </row>
    <row r="1670" spans="1:19" x14ac:dyDescent="0.35">
      <c r="A1670" s="110">
        <v>40401</v>
      </c>
      <c r="B1670" s="112">
        <f>+LN(Prices!B1667/Prices!B1666)</f>
        <v>-8.4125973565326358E-3</v>
      </c>
      <c r="C1670" s="113">
        <f>+LN(Prices!C1667/Prices!C1666)</f>
        <v>-3.619164759242452E-2</v>
      </c>
      <c r="D1670" s="113">
        <f>+LN(Prices!D1667/Prices!D1666)</f>
        <v>-3.402170787888991E-2</v>
      </c>
      <c r="E1670" s="113">
        <f>+LN(Prices!E1667/Prices!E1666)</f>
        <v>-2.6275286396083872E-2</v>
      </c>
      <c r="F1670" s="113">
        <f>+LN(Prices!F1667/Prices!F1666)</f>
        <v>-2.4146914411001887E-2</v>
      </c>
      <c r="G1670" s="113">
        <f>+LN(Prices!G1667/Prices!G1666)</f>
        <v>1.1611391789413292E-2</v>
      </c>
      <c r="H1670" s="113">
        <f>+LN(Prices!H1667/Prices!H1666)</f>
        <v>-3.2125940677414505E-2</v>
      </c>
      <c r="I1670" s="113">
        <f>+LN(Prices!I1667/Prices!I1666)</f>
        <v>-1.0614073213254608E-2</v>
      </c>
      <c r="J1670" s="113">
        <f>+LN(Prices!J1667/Prices!J1666)</f>
        <v>-5.1062142866700015E-2</v>
      </c>
      <c r="K1670" s="114">
        <f>+LN(Prices!K1667/Prices!K1666)</f>
        <v>-2.0136227249279919E-2</v>
      </c>
      <c r="L1670" s="118">
        <f>+LN(Prices!L1667/Prices!L1666)</f>
        <v>-2.876858780621706E-2</v>
      </c>
      <c r="M1670" s="118">
        <f t="array" ref="M1670">+MMULT(B1670:K1670,w)</f>
        <v>-2.3137514585216859E-2</v>
      </c>
      <c r="P1670">
        <v>20100811</v>
      </c>
      <c r="Q1670" s="113">
        <v>-2.9100000000000001E-2</v>
      </c>
      <c r="R1670" s="113">
        <v>-1.0800000000000001E-2</v>
      </c>
      <c r="S1670" s="113">
        <v>-5.8999999999999999E-3</v>
      </c>
    </row>
    <row r="1671" spans="1:19" x14ac:dyDescent="0.35">
      <c r="A1671" s="110">
        <v>40402</v>
      </c>
      <c r="B1671" s="112">
        <f>+LN(Prices!B1668/Prices!B1667)</f>
        <v>-1.4997698099301635E-2</v>
      </c>
      <c r="C1671" s="113">
        <f>+LN(Prices!C1668/Prices!C1667)</f>
        <v>6.3750516478335139E-3</v>
      </c>
      <c r="D1671" s="113">
        <f>+LN(Prices!D1668/Prices!D1667)</f>
        <v>-1.4430016933927145E-3</v>
      </c>
      <c r="E1671" s="113">
        <f>+LN(Prices!E1668/Prices!E1667)</f>
        <v>-3.0907813459162697E-2</v>
      </c>
      <c r="F1671" s="113">
        <f>+LN(Prices!F1668/Prices!F1667)</f>
        <v>-0.10521994610465221</v>
      </c>
      <c r="G1671" s="113">
        <f>+LN(Prices!G1668/Prices!G1667)</f>
        <v>5.0719871531813336E-2</v>
      </c>
      <c r="H1671" s="113">
        <f>+LN(Prices!H1668/Prices!H1667)</f>
        <v>5.3079942411759368E-3</v>
      </c>
      <c r="I1671" s="113">
        <f>+LN(Prices!I1668/Prices!I1667)</f>
        <v>-2.8867628842326434E-2</v>
      </c>
      <c r="J1671" s="113">
        <f>+LN(Prices!J1668/Prices!J1667)</f>
        <v>1.2251301780520585E-2</v>
      </c>
      <c r="K1671" s="114">
        <f>+LN(Prices!K1668/Prices!K1667)</f>
        <v>1.2908040895322818E-3</v>
      </c>
      <c r="L1671" s="118">
        <f>+LN(Prices!L1668/Prices!L1667)</f>
        <v>-7.1841616382415036E-3</v>
      </c>
      <c r="M1671" s="118">
        <f t="array" ref="M1671">+MMULT(B1671:K1671,w)</f>
        <v>-1.0549106490796005E-2</v>
      </c>
      <c r="P1671">
        <v>20100812</v>
      </c>
      <c r="Q1671" s="113">
        <v>-5.0000000000000001E-3</v>
      </c>
      <c r="R1671" s="113">
        <v>-2.9999999999999997E-4</v>
      </c>
      <c r="S1671" s="113">
        <v>-2.0000000000000001E-4</v>
      </c>
    </row>
    <row r="1672" spans="1:19" x14ac:dyDescent="0.35">
      <c r="A1672" s="110">
        <v>40403</v>
      </c>
      <c r="B1672" s="112">
        <f>+LN(Prices!B1669/Prices!B1668)</f>
        <v>-3.6801147864245088E-3</v>
      </c>
      <c r="C1672" s="113">
        <f>+LN(Prices!C1669/Prices!C1668)</f>
        <v>-1.0738381889790113E-2</v>
      </c>
      <c r="D1672" s="113">
        <f>+LN(Prices!D1669/Prices!D1668)</f>
        <v>-1.4450869566806853E-3</v>
      </c>
      <c r="E1672" s="113">
        <f>+LN(Prices!E1669/Prices!E1668)</f>
        <v>-1.227664204509887E-2</v>
      </c>
      <c r="F1672" s="113">
        <f>+LN(Prices!F1669/Prices!F1668)</f>
        <v>0</v>
      </c>
      <c r="G1672" s="113">
        <f>+LN(Prices!G1669/Prices!G1668)</f>
        <v>-5.9553151771820348E-3</v>
      </c>
      <c r="H1672" s="113">
        <f>+LN(Prices!H1669/Prices!H1668)</f>
        <v>-1.4885847010848987E-2</v>
      </c>
      <c r="I1672" s="113">
        <f>+LN(Prices!I1669/Prices!I1668)</f>
        <v>-7.6130975123881103E-3</v>
      </c>
      <c r="J1672" s="113">
        <f>+LN(Prices!J1669/Prices!J1668)</f>
        <v>-1.2251301780520517E-2</v>
      </c>
      <c r="K1672" s="114">
        <f>+LN(Prices!K1669/Prices!K1668)</f>
        <v>-1.55466255711188E-2</v>
      </c>
      <c r="L1672" s="118">
        <f>+LN(Prices!L1669/Prices!L1668)</f>
        <v>-7.3241137378780583E-3</v>
      </c>
      <c r="M1672" s="118">
        <f t="array" ref="M1672">+MMULT(B1672:K1672,w)</f>
        <v>-8.4392412730052643E-3</v>
      </c>
      <c r="P1672">
        <v>20100813</v>
      </c>
      <c r="Q1672" s="113">
        <v>-4.6999999999999993E-3</v>
      </c>
      <c r="R1672" s="113">
        <v>-8.1000000000000013E-3</v>
      </c>
      <c r="S1672" s="113">
        <v>3.2000000000000002E-3</v>
      </c>
    </row>
    <row r="1673" spans="1:19" x14ac:dyDescent="0.35">
      <c r="A1673" s="110">
        <v>40406</v>
      </c>
      <c r="B1673" s="112">
        <f>+LN(Prices!B1670/Prices!B1669)</f>
        <v>4.088181678376027E-3</v>
      </c>
      <c r="C1673" s="113">
        <f>+LN(Prices!C1670/Prices!C1669)</f>
        <v>-5.8792496713341016E-3</v>
      </c>
      <c r="D1673" s="113">
        <f>+LN(Prices!D1670/Prices!D1669)</f>
        <v>-2.8964538714564949E-3</v>
      </c>
      <c r="E1673" s="113">
        <f>+LN(Prices!E1670/Prices!E1669)</f>
        <v>2.6404834220979199E-3</v>
      </c>
      <c r="F1673" s="113">
        <f>+LN(Prices!F1670/Prices!F1669)</f>
        <v>2.5426171569230042E-2</v>
      </c>
      <c r="G1673" s="113">
        <f>+LN(Prices!G1670/Prices!G1669)</f>
        <v>3.6815795016228448E-2</v>
      </c>
      <c r="H1673" s="113">
        <f>+LN(Prices!H1670/Prices!H1669)</f>
        <v>1.1006651234683123E-2</v>
      </c>
      <c r="I1673" s="113">
        <f>+LN(Prices!I1670/Prices!I1669)</f>
        <v>1.8020483283025988E-2</v>
      </c>
      <c r="J1673" s="113">
        <f>+LN(Prices!J1670/Prices!J1669)</f>
        <v>1.9832839232918242E-2</v>
      </c>
      <c r="K1673" s="114">
        <f>+LN(Prices!K1670/Prices!K1669)</f>
        <v>1.65697948233622E-2</v>
      </c>
      <c r="L1673" s="118">
        <f>+LN(Prices!L1670/Prices!L1669)</f>
        <v>1.4888844634781387E-3</v>
      </c>
      <c r="M1673" s="118">
        <f t="array" ref="M1673">+MMULT(B1673:K1673,w)</f>
        <v>1.256246967171314E-2</v>
      </c>
      <c r="P1673">
        <v>20100816</v>
      </c>
      <c r="Q1673" s="113">
        <v>1E-3</v>
      </c>
      <c r="R1673" s="113">
        <v>9.3999999999999986E-3</v>
      </c>
      <c r="S1673" s="113">
        <v>-1.9E-3</v>
      </c>
    </row>
    <row r="1674" spans="1:19" x14ac:dyDescent="0.35">
      <c r="A1674" s="110">
        <v>40407</v>
      </c>
      <c r="B1674" s="112">
        <f>+LN(Prices!B1671/Prices!B1670)</f>
        <v>1.3857497275491463E-2</v>
      </c>
      <c r="C1674" s="113">
        <f>+LN(Prices!C1671/Prices!C1670)</f>
        <v>1.7333529641973093E-2</v>
      </c>
      <c r="D1674" s="113">
        <f>+LN(Prices!D1671/Prices!D1670)</f>
        <v>1.0818713527167368E-2</v>
      </c>
      <c r="E1674" s="113">
        <f>+LN(Prices!E1671/Prices!E1670)</f>
        <v>1.4205268585123424E-2</v>
      </c>
      <c r="F1674" s="113">
        <f>+LN(Prices!F1671/Prices!F1670)</f>
        <v>6.366130073060511E-3</v>
      </c>
      <c r="G1674" s="113">
        <f>+LN(Prices!G1671/Prices!G1670)</f>
        <v>-3.14619383941303E-2</v>
      </c>
      <c r="H1674" s="113">
        <f>+LN(Prices!H1671/Prices!H1670)</f>
        <v>2.1889235467318521E-2</v>
      </c>
      <c r="I1674" s="113">
        <f>+LN(Prices!I1671/Prices!I1670)</f>
        <v>1.2855987742594725E-2</v>
      </c>
      <c r="J1674" s="113">
        <f>+LN(Prices!J1671/Prices!J1670)</f>
        <v>1.5094342488543404E-3</v>
      </c>
      <c r="K1674" s="114">
        <f>+LN(Prices!K1671/Prices!K1670)</f>
        <v>3.0809208103945345E-3</v>
      </c>
      <c r="L1674" s="118">
        <f>+LN(Prices!L1671/Prices!L1670)</f>
        <v>1.3013971959853902E-2</v>
      </c>
      <c r="M1674" s="118">
        <f t="array" ref="M1674">+MMULT(B1674:K1674,w)</f>
        <v>7.0454778977847672E-3</v>
      </c>
      <c r="P1674">
        <v>20100817</v>
      </c>
      <c r="Q1674" s="113">
        <v>1.3100000000000001E-2</v>
      </c>
      <c r="R1674" s="113">
        <v>5.6000000000000008E-3</v>
      </c>
      <c r="S1674" s="113">
        <v>-1E-3</v>
      </c>
    </row>
    <row r="1675" spans="1:19" x14ac:dyDescent="0.35">
      <c r="A1675" s="110">
        <v>40408</v>
      </c>
      <c r="B1675" s="112">
        <f>+LN(Prices!B1672/Prices!B1671)</f>
        <v>4.4432989548701066E-3</v>
      </c>
      <c r="C1675" s="113">
        <f>+LN(Prices!C1672/Prices!C1671)</f>
        <v>4.3573688686776848E-3</v>
      </c>
      <c r="D1675" s="113">
        <f>+LN(Prices!D1672/Prices!D1671)</f>
        <v>3.5803833450120501E-3</v>
      </c>
      <c r="E1675" s="113">
        <f>+LN(Prices!E1672/Prices!E1671)</f>
        <v>1.9524606973996884E-3</v>
      </c>
      <c r="F1675" s="113">
        <f>+LN(Prices!F1672/Prices!F1671)</f>
        <v>1.6197519864464688E-2</v>
      </c>
      <c r="G1675" s="113">
        <f>+LN(Prices!G1672/Prices!G1671)</f>
        <v>-5.6225423272412756E-2</v>
      </c>
      <c r="H1675" s="113">
        <f>+LN(Prices!H1672/Prices!H1671)</f>
        <v>6.111968274176878E-3</v>
      </c>
      <c r="I1675" s="113">
        <f>+LN(Prices!I1672/Prices!I1671)</f>
        <v>-2.5585615439651156E-3</v>
      </c>
      <c r="J1675" s="113">
        <f>+LN(Prices!J1672/Prices!J1671)</f>
        <v>-9.0909717012519625E-3</v>
      </c>
      <c r="K1675" s="114">
        <f>+LN(Prices!K1672/Prices!K1671)</f>
        <v>3.0655828752380039E-3</v>
      </c>
      <c r="L1675" s="118">
        <f>+LN(Prices!L1672/Prices!L1671)</f>
        <v>2.9381786586570218E-3</v>
      </c>
      <c r="M1675" s="118">
        <f t="array" ref="M1675">+MMULT(B1675:K1675,w)</f>
        <v>-2.8166373637790736E-3</v>
      </c>
      <c r="P1675">
        <v>20100818</v>
      </c>
      <c r="Q1675" s="113">
        <v>2.0999999999999999E-3</v>
      </c>
      <c r="R1675" s="113">
        <v>7.000000000000001E-4</v>
      </c>
      <c r="S1675" s="113">
        <v>-4.0000000000000002E-4</v>
      </c>
    </row>
    <row r="1676" spans="1:19" x14ac:dyDescent="0.35">
      <c r="A1676" s="110">
        <v>40409</v>
      </c>
      <c r="B1676" s="112">
        <f>+LN(Prices!B1673/Prices!B1672)</f>
        <v>-1.5430697056795135E-2</v>
      </c>
      <c r="C1676" s="113">
        <f>+LN(Prices!C1673/Prices!C1672)</f>
        <v>-1.2687572789789613E-2</v>
      </c>
      <c r="D1676" s="113">
        <f>+LN(Prices!D1673/Prices!D1672)</f>
        <v>-1.005755604404235E-2</v>
      </c>
      <c r="E1676" s="113">
        <f>+LN(Prices!E1673/Prices!E1672)</f>
        <v>-3.9087409563336433E-3</v>
      </c>
      <c r="F1676" s="113">
        <f>+LN(Prices!F1673/Prices!F1672)</f>
        <v>-8.5146180281578544E-3</v>
      </c>
      <c r="G1676" s="113">
        <f>+LN(Prices!G1673/Prices!G1672)</f>
        <v>2.0005392705095774E-2</v>
      </c>
      <c r="H1676" s="113">
        <f>+LN(Prices!H1673/Prices!H1672)</f>
        <v>-1.6173278434474803E-2</v>
      </c>
      <c r="I1676" s="113">
        <f>+LN(Prices!I1673/Prices!I1672)</f>
        <v>-2.410953669785227E-2</v>
      </c>
      <c r="J1676" s="113">
        <f>+LN(Prices!J1673/Prices!J1672)</f>
        <v>-2.3095714794649395E-2</v>
      </c>
      <c r="K1676" s="114">
        <f>+LN(Prices!K1673/Prices!K1672)</f>
        <v>-3.58559950048477E-2</v>
      </c>
      <c r="L1676" s="118">
        <f>+LN(Prices!L1673/Prices!L1672)</f>
        <v>-1.5134482354181508E-2</v>
      </c>
      <c r="M1676" s="118">
        <f t="array" ref="M1676">+MMULT(B1676:K1676,w)</f>
        <v>-1.2982831710184699E-2</v>
      </c>
      <c r="P1676">
        <v>20100819</v>
      </c>
      <c r="Q1676" s="113">
        <v>-1.7399999999999999E-2</v>
      </c>
      <c r="R1676" s="113">
        <v>-8.199999999999999E-3</v>
      </c>
      <c r="S1676" s="113">
        <v>-4.7999999999999996E-3</v>
      </c>
    </row>
    <row r="1677" spans="1:19" x14ac:dyDescent="0.35">
      <c r="A1677" s="110">
        <v>40410</v>
      </c>
      <c r="B1677" s="112">
        <f>+LN(Prices!B1674/Prices!B1673)</f>
        <v>-8.6305181925348529E-3</v>
      </c>
      <c r="C1677" s="113">
        <f>+LN(Prices!C1674/Prices!C1673)</f>
        <v>-9.606686520632372E-4</v>
      </c>
      <c r="D1677" s="113">
        <f>+LN(Prices!D1674/Prices!D1673)</f>
        <v>-4.3415408281371245E-3</v>
      </c>
      <c r="E1677" s="113">
        <f>+LN(Prices!E1674/Prices!E1673)</f>
        <v>8.7244065140056201E-4</v>
      </c>
      <c r="F1677" s="113">
        <f>+LN(Prices!F1674/Prices!F1673)</f>
        <v>4.4865269364878838E-4</v>
      </c>
      <c r="G1677" s="113">
        <f>+LN(Prices!G1674/Prices!G1673)</f>
        <v>1.3323202499601922E-2</v>
      </c>
      <c r="H1677" s="113">
        <f>+LN(Prices!H1674/Prices!H1673)</f>
        <v>1.4882703565583552E-3</v>
      </c>
      <c r="I1677" s="113">
        <f>+LN(Prices!I1674/Prices!I1673)</f>
        <v>2.0774697846530746E-2</v>
      </c>
      <c r="J1677" s="113">
        <f>+LN(Prices!J1674/Prices!J1673)</f>
        <v>-2.6836653953559622E-2</v>
      </c>
      <c r="K1677" s="114">
        <f>+LN(Prices!K1674/Prices!K1673)</f>
        <v>5.2964651899748241E-4</v>
      </c>
      <c r="L1677" s="118">
        <f>+LN(Prices!L1674/Prices!L1673)</f>
        <v>1.5073658215562019E-3</v>
      </c>
      <c r="M1677" s="118">
        <f t="array" ref="M1677">+MMULT(B1677:K1677,w)</f>
        <v>-3.3324710595569816E-4</v>
      </c>
      <c r="P1677">
        <v>20100820</v>
      </c>
      <c r="Q1677" s="113">
        <v>-2.8000000000000004E-3</v>
      </c>
      <c r="R1677" s="113">
        <v>3.0999999999999999E-3</v>
      </c>
      <c r="S1677" s="113">
        <v>-2.8999999999999998E-3</v>
      </c>
    </row>
    <row r="1678" spans="1:19" x14ac:dyDescent="0.35">
      <c r="A1678" s="110">
        <v>40413</v>
      </c>
      <c r="B1678" s="112">
        <f>+LN(Prices!B1675/Prices!B1674)</f>
        <v>2.063404334768015E-3</v>
      </c>
      <c r="C1678" s="113">
        <f>+LN(Prices!C1675/Prices!C1674)</f>
        <v>-1.5500547293683898E-2</v>
      </c>
      <c r="D1678" s="113">
        <f>+LN(Prices!D1675/Prices!D1674)</f>
        <v>-1.0204170174241623E-2</v>
      </c>
      <c r="E1678" s="113">
        <f>+LN(Prices!E1675/Prices!E1674)</f>
        <v>-7.8521788163346332E-3</v>
      </c>
      <c r="F1678" s="113">
        <f>+LN(Prices!F1675/Prices!F1674)</f>
        <v>-2.5050532458597168E-2</v>
      </c>
      <c r="G1678" s="113">
        <f>+LN(Prices!G1675/Prices!G1674)</f>
        <v>-2.3827336080557572E-2</v>
      </c>
      <c r="H1678" s="113">
        <f>+LN(Prices!H1675/Prices!H1674)</f>
        <v>-9.1209941966813174E-3</v>
      </c>
      <c r="I1678" s="113">
        <f>+LN(Prices!I1675/Prices!I1674)</f>
        <v>-9.5542970074111097E-3</v>
      </c>
      <c r="J1678" s="113">
        <f>+LN(Prices!J1675/Prices!J1674)</f>
        <v>-1.7756721589259096E-2</v>
      </c>
      <c r="K1678" s="114">
        <f>+LN(Prices!K1675/Prices!K1674)</f>
        <v>-1.1169607806393009E-2</v>
      </c>
      <c r="L1678" s="118">
        <f>+LN(Prices!L1675/Prices!L1674)</f>
        <v>-9.5981540687223952E-3</v>
      </c>
      <c r="M1678" s="118">
        <f t="array" ref="M1678">+MMULT(B1678:K1678,w)</f>
        <v>-1.2797298108839141E-2</v>
      </c>
      <c r="P1678">
        <v>20100823</v>
      </c>
      <c r="Q1678" s="113">
        <v>-5.0000000000000001E-3</v>
      </c>
      <c r="R1678" s="113">
        <v>-9.3999999999999986E-3</v>
      </c>
      <c r="S1678" s="113">
        <v>-4.3E-3</v>
      </c>
    </row>
    <row r="1679" spans="1:19" x14ac:dyDescent="0.35">
      <c r="A1679" s="110">
        <v>40414</v>
      </c>
      <c r="B1679" s="112">
        <f>+LN(Prices!B1676/Prices!B1675)</f>
        <v>-9.9368958345341096E-3</v>
      </c>
      <c r="C1679" s="113">
        <f>+LN(Prices!C1676/Prices!C1675)</f>
        <v>-2.4172412076558496E-2</v>
      </c>
      <c r="D1679" s="113">
        <f>+LN(Prices!D1676/Prices!D1675)</f>
        <v>-1.8559444324497781E-2</v>
      </c>
      <c r="E1679" s="113">
        <f>+LN(Prices!E1676/Prices!E1675)</f>
        <v>-1.9005983174137504E-2</v>
      </c>
      <c r="F1679" s="113">
        <f>+LN(Prices!F1676/Prices!F1675)</f>
        <v>-2.5699406638393086E-2</v>
      </c>
      <c r="G1679" s="113">
        <f>+LN(Prices!G1676/Prices!G1675)</f>
        <v>-4.5297452826280518E-2</v>
      </c>
      <c r="H1679" s="113">
        <f>+LN(Prices!H1676/Prices!H1675)</f>
        <v>-1.6485858977018705E-2</v>
      </c>
      <c r="I1679" s="113">
        <f>+LN(Prices!I1676/Prices!I1675)</f>
        <v>-1.3060270472676241E-2</v>
      </c>
      <c r="J1679" s="113">
        <f>+LN(Prices!J1676/Prices!J1675)</f>
        <v>-2.4733330031693011E-2</v>
      </c>
      <c r="K1679" s="114">
        <f>+LN(Prices!K1676/Prices!K1675)</f>
        <v>-1.5900085276472575E-2</v>
      </c>
      <c r="L1679" s="118">
        <f>+LN(Prices!L1676/Prices!L1675)</f>
        <v>-1.844018341388428E-2</v>
      </c>
      <c r="M1679" s="118">
        <f t="array" ref="M1679">+MMULT(B1679:K1679,w)</f>
        <v>-2.1285113963226202E-2</v>
      </c>
      <c r="P1679">
        <v>20100824</v>
      </c>
      <c r="Q1679" s="113">
        <v>-1.4800000000000001E-2</v>
      </c>
      <c r="R1679" s="113">
        <v>1.4000000000000002E-3</v>
      </c>
      <c r="S1679" s="113">
        <v>1.6000000000000001E-3</v>
      </c>
    </row>
    <row r="1680" spans="1:19" x14ac:dyDescent="0.35">
      <c r="A1680" s="110">
        <v>40415</v>
      </c>
      <c r="B1680" s="112">
        <f>+LN(Prices!B1677/Prices!B1676)</f>
        <v>2.4969729070695658E-3</v>
      </c>
      <c r="C1680" s="113">
        <f>+LN(Prices!C1677/Prices!C1676)</f>
        <v>1.2262274000344884E-2</v>
      </c>
      <c r="D1680" s="113">
        <f>+LN(Prices!D1677/Prices!D1676)</f>
        <v>-1.0428092548754601E-2</v>
      </c>
      <c r="E1680" s="113">
        <f>+LN(Prices!E1677/Prices!E1676)</f>
        <v>4.4547977980118427E-4</v>
      </c>
      <c r="F1680" s="113">
        <f>+LN(Prices!F1677/Prices!F1676)</f>
        <v>3.7784528470319106E-3</v>
      </c>
      <c r="G1680" s="113">
        <f>+LN(Prices!G1677/Prices!G1676)</f>
        <v>2.419374308267663E-2</v>
      </c>
      <c r="H1680" s="113">
        <f>+LN(Prices!H1677/Prices!H1676)</f>
        <v>1.8458635312233698E-2</v>
      </c>
      <c r="I1680" s="113">
        <f>+LN(Prices!I1677/Prices!I1676)</f>
        <v>1.5989413329088834E-2</v>
      </c>
      <c r="J1680" s="113">
        <f>+LN(Prices!J1677/Prices!J1676)</f>
        <v>2.310333782076196E-2</v>
      </c>
      <c r="K1680" s="114">
        <f>+LN(Prices!K1677/Prices!K1676)</f>
        <v>4.0688514841183835E-3</v>
      </c>
      <c r="L1680" s="118">
        <f>+LN(Prices!L1677/Prices!L1676)</f>
        <v>8.7545951233451089E-3</v>
      </c>
      <c r="M1680" s="118">
        <f t="array" ref="M1680">+MMULT(B1680:K1680,w)</f>
        <v>9.4369068014372448E-3</v>
      </c>
      <c r="P1680">
        <v>20100825</v>
      </c>
      <c r="Q1680" s="113">
        <v>4.5000000000000005E-3</v>
      </c>
      <c r="R1680" s="113">
        <v>1.03E-2</v>
      </c>
      <c r="S1680" s="113">
        <v>1E-4</v>
      </c>
    </row>
    <row r="1681" spans="1:19" x14ac:dyDescent="0.35">
      <c r="A1681" s="110">
        <v>40416</v>
      </c>
      <c r="B1681" s="112">
        <f>+LN(Prices!B1678/Prices!B1677)</f>
        <v>-1.1689059384490549E-2</v>
      </c>
      <c r="C1681" s="113">
        <f>+LN(Prices!C1678/Prices!C1677)</f>
        <v>-1.0803175991127225E-2</v>
      </c>
      <c r="D1681" s="113">
        <f>+LN(Prices!D1678/Prices!D1677)</f>
        <v>-3.7778662234823736E-3</v>
      </c>
      <c r="E1681" s="113">
        <f>+LN(Prices!E1678/Prices!E1677)</f>
        <v>-7.6096283451223918E-3</v>
      </c>
      <c r="F1681" s="113">
        <f>+LN(Prices!F1678/Prices!F1677)</f>
        <v>-2.4337241420043048E-2</v>
      </c>
      <c r="G1681" s="113">
        <f>+LN(Prices!G1678/Prices!G1677)</f>
        <v>1.2715593773284373E-2</v>
      </c>
      <c r="H1681" s="113">
        <f>+LN(Prices!H1678/Prices!H1677)</f>
        <v>-1.5812176411692736E-2</v>
      </c>
      <c r="I1681" s="113">
        <f>+LN(Prices!I1678/Prices!I1677)</f>
        <v>-4.6924365853392479E-3</v>
      </c>
      <c r="J1681" s="113">
        <f>+LN(Prices!J1678/Prices!J1677)</f>
        <v>-4.3340116108114952E-2</v>
      </c>
      <c r="K1681" s="114">
        <f>+LN(Prices!K1678/Prices!K1677)</f>
        <v>-1.6369361742145077E-2</v>
      </c>
      <c r="L1681" s="118">
        <f>+LN(Prices!L1678/Prices!L1677)</f>
        <v>-1.2281398222583955E-2</v>
      </c>
      <c r="M1681" s="118">
        <f t="array" ref="M1681">+MMULT(B1681:K1681,w)</f>
        <v>-1.2571546843827323E-2</v>
      </c>
      <c r="P1681">
        <v>20100826</v>
      </c>
      <c r="Q1681" s="113">
        <v>-7.6E-3</v>
      </c>
      <c r="R1681" s="113">
        <v>-8.9999999999999998E-4</v>
      </c>
      <c r="S1681" s="113">
        <v>-1.6000000000000001E-3</v>
      </c>
    </row>
    <row r="1682" spans="1:19" x14ac:dyDescent="0.35">
      <c r="A1682" s="110">
        <v>40417</v>
      </c>
      <c r="B1682" s="112">
        <f>+LN(Prices!B1679/Prices!B1678)</f>
        <v>4.6089391908395536E-3</v>
      </c>
      <c r="C1682" s="113">
        <f>+LN(Prices!C1679/Prices!C1678)</f>
        <v>5.5593541619327353E-3</v>
      </c>
      <c r="D1682" s="113">
        <f>+LN(Prices!D1679/Prices!D1678)</f>
        <v>1.6516892000912071E-2</v>
      </c>
      <c r="E1682" s="113">
        <f>+LN(Prices!E1679/Prices!E1678)</f>
        <v>1.1614661976884768E-2</v>
      </c>
      <c r="F1682" s="113">
        <f>+LN(Prices!F1679/Prices!F1678)</f>
        <v>5.3005709752286375E-3</v>
      </c>
      <c r="G1682" s="113">
        <f>+LN(Prices!G1679/Prices!G1678)</f>
        <v>2.0639842208514275E-3</v>
      </c>
      <c r="H1682" s="113">
        <f>+LN(Prices!H1679/Prices!H1678)</f>
        <v>1.4155305939158739E-2</v>
      </c>
      <c r="I1682" s="113">
        <f>+LN(Prices!I1679/Prices!I1678)</f>
        <v>9.3601817643736446E-3</v>
      </c>
      <c r="J1682" s="113">
        <f>+LN(Prices!J1679/Prices!J1678)</f>
        <v>3.5150062138070481E-2</v>
      </c>
      <c r="K1682" s="114">
        <f>+LN(Prices!K1679/Prices!K1678)</f>
        <v>1.0397703044112592E-2</v>
      </c>
      <c r="L1682" s="118">
        <f>+LN(Prices!L1679/Prices!L1678)</f>
        <v>1.2705680577686417E-2</v>
      </c>
      <c r="M1682" s="118">
        <f t="array" ref="M1682">+MMULT(B1682:K1682,w)</f>
        <v>1.1472765541236465E-2</v>
      </c>
      <c r="P1682">
        <v>20100827</v>
      </c>
      <c r="Q1682" s="113">
        <v>1.8200000000000001E-2</v>
      </c>
      <c r="R1682" s="113">
        <v>9.3999999999999986E-3</v>
      </c>
      <c r="S1682" s="113">
        <v>3.3E-3</v>
      </c>
    </row>
    <row r="1683" spans="1:19" x14ac:dyDescent="0.35">
      <c r="A1683" s="110">
        <v>40420</v>
      </c>
      <c r="B1683" s="112">
        <f>+LN(Prices!B1680/Prices!B1679)</f>
        <v>-1.2193096437665045E-2</v>
      </c>
      <c r="C1683" s="113">
        <f>+LN(Prices!C1680/Prices!C1679)</f>
        <v>3.6365334935592251E-3</v>
      </c>
      <c r="D1683" s="113">
        <f>+LN(Prices!D1680/Prices!D1679)</f>
        <v>-1.8790481460785026E-2</v>
      </c>
      <c r="E1683" s="113">
        <f>+LN(Prices!E1680/Prices!E1679)</f>
        <v>-2.2004475678183189E-2</v>
      </c>
      <c r="F1683" s="113">
        <f>+LN(Prices!F1680/Prices!F1679)</f>
        <v>-2.3828919461936212E-2</v>
      </c>
      <c r="G1683" s="113">
        <f>+LN(Prices!G1680/Prices!G1679)</f>
        <v>-2.4078209780466073E-2</v>
      </c>
      <c r="H1683" s="113">
        <f>+LN(Prices!H1680/Prices!H1679)</f>
        <v>-2.2761834029037739E-2</v>
      </c>
      <c r="I1683" s="113">
        <f>+LN(Prices!I1680/Prices!I1679)</f>
        <v>-9.0968897159531218E-3</v>
      </c>
      <c r="J1683" s="113">
        <f>+LN(Prices!J1680/Prices!J1679)</f>
        <v>-5.0601013293789493E-2</v>
      </c>
      <c r="K1683" s="114">
        <f>+LN(Prices!K1680/Prices!K1679)</f>
        <v>-2.2575809665402791E-2</v>
      </c>
      <c r="L1683" s="118">
        <f>+LN(Prices!L1680/Prices!L1679)</f>
        <v>-1.09830467252675E-2</v>
      </c>
      <c r="M1683" s="118">
        <f t="array" ref="M1683">+MMULT(B1683:K1683,w)</f>
        <v>-2.0229419602965946E-2</v>
      </c>
      <c r="P1683">
        <v>20100830</v>
      </c>
      <c r="Q1683" s="113">
        <v>-1.54E-2</v>
      </c>
      <c r="R1683" s="113">
        <v>-8.3999999999999995E-3</v>
      </c>
      <c r="S1683" s="113">
        <v>-3.4999999999999996E-3</v>
      </c>
    </row>
    <row r="1684" spans="1:19" x14ac:dyDescent="0.35">
      <c r="A1684" s="110">
        <v>40421</v>
      </c>
      <c r="B1684" s="112">
        <f>+LN(Prices!B1681/Prices!B1680)</f>
        <v>-7.43261567534637E-3</v>
      </c>
      <c r="C1684" s="113">
        <f>+LN(Prices!C1681/Prices!C1680)</f>
        <v>2.4705179886251099E-3</v>
      </c>
      <c r="D1684" s="113">
        <f>+LN(Prices!D1681/Prices!D1680)</f>
        <v>-5.4015118586889892E-3</v>
      </c>
      <c r="E1684" s="113">
        <f>+LN(Prices!E1681/Prices!E1680)</f>
        <v>-7.9816604653040833E-3</v>
      </c>
      <c r="F1684" s="113">
        <f>+LN(Prices!F1681/Prices!F1680)</f>
        <v>-1.6622146507604452E-2</v>
      </c>
      <c r="G1684" s="113">
        <f>+LN(Prices!G1681/Prices!G1680)</f>
        <v>1.9468075234369265E-2</v>
      </c>
      <c r="H1684" s="113">
        <f>+LN(Prices!H1681/Prices!H1680)</f>
        <v>8.3662301192406075E-3</v>
      </c>
      <c r="I1684" s="113">
        <f>+LN(Prices!I1681/Prices!I1680)</f>
        <v>2.6042286659952365E-4</v>
      </c>
      <c r="J1684" s="113">
        <f>+LN(Prices!J1681/Prices!J1680)</f>
        <v>-2.985296314968116E-2</v>
      </c>
      <c r="K1684" s="114">
        <f>+LN(Prices!K1681/Prices!K1680)</f>
        <v>-1.656070283767953E-2</v>
      </c>
      <c r="L1684" s="118">
        <f>+LN(Prices!L1681/Prices!L1680)</f>
        <v>-2.6218407447182691E-3</v>
      </c>
      <c r="M1684" s="118">
        <f t="array" ref="M1684">+MMULT(B1684:K1684,w)</f>
        <v>-5.3286354285470077E-3</v>
      </c>
      <c r="P1684">
        <v>20100831</v>
      </c>
      <c r="Q1684" s="113">
        <v>1E-4</v>
      </c>
      <c r="R1684" s="113">
        <v>-2.5999999999999999E-3</v>
      </c>
      <c r="S1684" s="113">
        <v>6.3E-3</v>
      </c>
    </row>
    <row r="1685" spans="1:19" x14ac:dyDescent="0.35">
      <c r="A1685" s="110">
        <v>40422</v>
      </c>
      <c r="B1685" s="112">
        <f>+LN(Prices!B1682/Prices!B1681)</f>
        <v>1.8369134183488799E-2</v>
      </c>
      <c r="C1685" s="113">
        <f>+LN(Prices!C1682/Prices!C1681)</f>
        <v>2.9309099500863182E-2</v>
      </c>
      <c r="D1685" s="113">
        <f>+LN(Prices!D1682/Prices!D1681)</f>
        <v>1.9714373898179684E-2</v>
      </c>
      <c r="E1685" s="113">
        <f>+LN(Prices!E1682/Prices!E1681)</f>
        <v>3.4863070304997669E-2</v>
      </c>
      <c r="F1685" s="113">
        <f>+LN(Prices!F1682/Prices!F1681)</f>
        <v>1.3662701673328196E-2</v>
      </c>
      <c r="G1685" s="113">
        <f>+LN(Prices!G1682/Prices!G1681)</f>
        <v>7.2179842084045917E-2</v>
      </c>
      <c r="H1685" s="113">
        <f>+LN(Prices!H1682/Prices!H1681)</f>
        <v>5.9554359217072278E-2</v>
      </c>
      <c r="I1685" s="113">
        <f>+LN(Prices!I1682/Prices!I1681)</f>
        <v>3.3314617675648174E-2</v>
      </c>
      <c r="J1685" s="113">
        <f>+LN(Prices!J1682/Prices!J1681)</f>
        <v>2.6386755173194811E-2</v>
      </c>
      <c r="K1685" s="114">
        <f>+LN(Prices!K1682/Prices!K1681)</f>
        <v>2.6533303675455106E-2</v>
      </c>
      <c r="L1685" s="118">
        <f>+LN(Prices!L1682/Prices!L1681)</f>
        <v>2.9337459194876257E-2</v>
      </c>
      <c r="M1685" s="118">
        <f t="array" ref="M1685">+MMULT(B1685:K1685,w)</f>
        <v>3.3388725738627389E-2</v>
      </c>
      <c r="P1685">
        <v>20100901</v>
      </c>
      <c r="Q1685" s="113">
        <v>3.0499999999999999E-2</v>
      </c>
      <c r="R1685" s="113">
        <v>6.1999999999999998E-3</v>
      </c>
      <c r="S1685" s="113">
        <v>5.5000000000000005E-3</v>
      </c>
    </row>
    <row r="1686" spans="1:19" x14ac:dyDescent="0.35">
      <c r="A1686" s="110">
        <v>40423</v>
      </c>
      <c r="B1686" s="112">
        <f>+LN(Prices!B1683/Prices!B1682)</f>
        <v>1.6719756554758928E-3</v>
      </c>
      <c r="C1686" s="113">
        <f>+LN(Prices!C1683/Prices!C1682)</f>
        <v>7.3234218782711469E-3</v>
      </c>
      <c r="D1686" s="113">
        <f>+LN(Prices!D1683/Prices!D1682)</f>
        <v>1.04167608582558E-2</v>
      </c>
      <c r="E1686" s="113">
        <f>+LN(Prices!E1683/Prices!E1682)</f>
        <v>-6.2086215782748665E-3</v>
      </c>
      <c r="F1686" s="113">
        <f>+LN(Prices!F1683/Prices!F1682)</f>
        <v>1.2752581030799313E-2</v>
      </c>
      <c r="G1686" s="113">
        <f>+LN(Prices!G1683/Prices!G1682)</f>
        <v>2.2608734648381503E-2</v>
      </c>
      <c r="H1686" s="113">
        <f>+LN(Prices!H1683/Prices!H1682)</f>
        <v>2.0321954490634907E-2</v>
      </c>
      <c r="I1686" s="113">
        <f>+LN(Prices!I1683/Prices!I1682)</f>
        <v>1.0613551777897488E-2</v>
      </c>
      <c r="J1686" s="113">
        <f>+LN(Prices!J1683/Prices!J1682)</f>
        <v>2.9086738301834166E-2</v>
      </c>
      <c r="K1686" s="114">
        <f>+LN(Prices!K1683/Prices!K1682)</f>
        <v>7.69178651553124E-3</v>
      </c>
      <c r="L1686" s="118">
        <f>+LN(Prices!L1683/Prices!L1682)</f>
        <v>1.1216766102820861E-2</v>
      </c>
      <c r="M1686" s="118">
        <f t="array" ref="M1686">+MMULT(B1686:K1686,w)</f>
        <v>1.162788835788066E-2</v>
      </c>
      <c r="P1686">
        <v>20100902</v>
      </c>
      <c r="Q1686" s="113">
        <v>9.7000000000000003E-3</v>
      </c>
      <c r="R1686" s="113">
        <v>2.8999999999999998E-3</v>
      </c>
      <c r="S1686" s="113">
        <v>-3.7000000000000002E-3</v>
      </c>
    </row>
    <row r="1687" spans="1:19" x14ac:dyDescent="0.35">
      <c r="A1687" s="110">
        <v>40424</v>
      </c>
      <c r="B1687" s="112">
        <f>+LN(Prices!B1684/Prices!B1683)</f>
        <v>1.4514056332152738E-2</v>
      </c>
      <c r="C1687" s="113">
        <f>+LN(Prices!C1684/Prices!C1683)</f>
        <v>2.583508111373237E-2</v>
      </c>
      <c r="D1687" s="113">
        <f>+LN(Prices!D1684/Prices!D1683)</f>
        <v>8.1091487492587211E-3</v>
      </c>
      <c r="E1687" s="113">
        <f>+LN(Prices!E1684/Prices!E1683)</f>
        <v>1.9383115842550744E-2</v>
      </c>
      <c r="F1687" s="113">
        <f>+LN(Prices!F1684/Prices!F1683)</f>
        <v>2.502740810161343E-2</v>
      </c>
      <c r="G1687" s="113">
        <f>+LN(Prices!G1684/Prices!G1683)</f>
        <v>3.4722257107490571E-3</v>
      </c>
      <c r="H1687" s="113">
        <f>+LN(Prices!H1684/Prices!H1683)</f>
        <v>2.6132873997081803E-2</v>
      </c>
      <c r="I1687" s="113">
        <f>+LN(Prices!I1684/Prices!I1683)</f>
        <v>8.9550328945312146E-3</v>
      </c>
      <c r="J1687" s="113">
        <f>+LN(Prices!J1684/Prices!J1683)</f>
        <v>2.6623868712171542E-2</v>
      </c>
      <c r="K1687" s="114">
        <f>+LN(Prices!K1684/Prices!K1683)</f>
        <v>8.1702720898209798E-3</v>
      </c>
      <c r="L1687" s="118">
        <f>+LN(Prices!L1684/Prices!L1683)</f>
        <v>1.6023453186706955E-2</v>
      </c>
      <c r="M1687" s="118">
        <f t="array" ref="M1687">+MMULT(B1687:K1687,w)</f>
        <v>1.6622308354366261E-2</v>
      </c>
      <c r="P1687">
        <v>20100903</v>
      </c>
      <c r="Q1687" s="113">
        <v>1.3500000000000002E-2</v>
      </c>
      <c r="R1687" s="113">
        <v>3.5999999999999999E-3</v>
      </c>
      <c r="S1687" s="113">
        <v>1.4000000000000002E-3</v>
      </c>
    </row>
    <row r="1688" spans="1:19" x14ac:dyDescent="0.35">
      <c r="A1688" s="110">
        <v>40428</v>
      </c>
      <c r="B1688" s="112">
        <f>+LN(Prices!B1685/Prices!B1684)</f>
        <v>-1.3679115650725498E-2</v>
      </c>
      <c r="C1688" s="113">
        <f>+LN(Prices!C1685/Prices!C1684)</f>
        <v>-3.7157709228587484E-3</v>
      </c>
      <c r="D1688" s="113">
        <f>+LN(Prices!D1685/Prices!D1684)</f>
        <v>-6.6298585386695766E-3</v>
      </c>
      <c r="E1688" s="113">
        <f>+LN(Prices!E1685/Prices!E1684)</f>
        <v>5.7025789550498023E-2</v>
      </c>
      <c r="F1688" s="113">
        <f>+LN(Prices!F1685/Prices!F1684)</f>
        <v>-2.2105409467137998E-2</v>
      </c>
      <c r="G1688" s="113">
        <f>+LN(Prices!G1685/Prices!G1684)</f>
        <v>2.3621178881512862E-2</v>
      </c>
      <c r="H1688" s="113">
        <f>+LN(Prices!H1685/Prices!H1684)</f>
        <v>-1.1376522105003631E-2</v>
      </c>
      <c r="I1688" s="113">
        <f>+LN(Prices!I1685/Prices!I1684)</f>
        <v>4.6947945494222538E-3</v>
      </c>
      <c r="J1688" s="113">
        <f>+LN(Prices!J1685/Prices!J1684)</f>
        <v>-2.3256862164267235E-2</v>
      </c>
      <c r="K1688" s="114">
        <f>+LN(Prices!K1685/Prices!K1684)</f>
        <v>-1.6960286632941298E-2</v>
      </c>
      <c r="L1688" s="118">
        <f>+LN(Prices!L1685/Prices!L1684)</f>
        <v>-7.4111978933435714E-3</v>
      </c>
      <c r="M1688" s="118">
        <f t="array" ref="M1688">+MMULT(B1688:K1688,w)</f>
        <v>-1.238206250017084E-3</v>
      </c>
      <c r="P1688">
        <v>20100907</v>
      </c>
      <c r="Q1688" s="113">
        <v>-1.23E-2</v>
      </c>
      <c r="R1688" s="113">
        <v>-8.0000000000000002E-3</v>
      </c>
      <c r="S1688" s="113">
        <v>-6.8999999999999999E-3</v>
      </c>
    </row>
    <row r="1689" spans="1:19" x14ac:dyDescent="0.35">
      <c r="A1689" s="110">
        <v>40429</v>
      </c>
      <c r="B1689" s="112">
        <f>+LN(Prices!B1686/Prices!B1685)</f>
        <v>-1.2503384073804177E-3</v>
      </c>
      <c r="C1689" s="113">
        <f>+LN(Prices!C1686/Prices!C1685)</f>
        <v>1.962712454121765E-2</v>
      </c>
      <c r="D1689" s="113">
        <f>+LN(Prices!D1686/Prices!D1685)</f>
        <v>1.6129381929883717E-2</v>
      </c>
      <c r="E1689" s="113">
        <f>+LN(Prices!E1686/Prices!E1685)</f>
        <v>-5.1658379556504186E-3</v>
      </c>
      <c r="F1689" s="113">
        <f>+LN(Prices!F1686/Prices!F1685)</f>
        <v>2.908176572025631E-3</v>
      </c>
      <c r="G1689" s="113">
        <f>+LN(Prices!G1686/Prices!G1685)</f>
        <v>2.9259531958869829E-2</v>
      </c>
      <c r="H1689" s="113">
        <f>+LN(Prices!H1686/Prices!H1685)</f>
        <v>1.3895143232750498E-2</v>
      </c>
      <c r="I1689" s="113">
        <f>+LN(Prices!I1686/Prices!I1685)</f>
        <v>8.5904759804051184E-3</v>
      </c>
      <c r="J1689" s="113">
        <f>+LN(Prices!J1686/Prices!J1685)</f>
        <v>-2.0374219195137423E-2</v>
      </c>
      <c r="K1689" s="114">
        <f>+LN(Prices!K1686/Prices!K1685)</f>
        <v>-1.2218653585604663E-2</v>
      </c>
      <c r="L1689" s="118">
        <f>+LN(Prices!L1686/Prices!L1685)</f>
        <v>1.2578782206860185E-2</v>
      </c>
      <c r="M1689" s="118">
        <f t="array" ref="M1689">+MMULT(B1689:K1689,w)</f>
        <v>5.1400785071379525E-3</v>
      </c>
      <c r="P1689">
        <v>20100908</v>
      </c>
      <c r="Q1689" s="113">
        <v>6.5000000000000006E-3</v>
      </c>
      <c r="R1689" s="113">
        <v>4.0000000000000002E-4</v>
      </c>
      <c r="S1689" s="113">
        <v>1.1000000000000001E-3</v>
      </c>
    </row>
    <row r="1690" spans="1:19" x14ac:dyDescent="0.35">
      <c r="A1690" s="110">
        <v>40430</v>
      </c>
      <c r="B1690" s="112">
        <f>+LN(Prices!B1687/Prices!B1686)</f>
        <v>3.3369716749666943E-3</v>
      </c>
      <c r="C1690" s="113">
        <f>+LN(Prices!C1687/Prices!C1686)</f>
        <v>5.6810312459419014E-4</v>
      </c>
      <c r="D1690" s="113">
        <f>+LN(Prices!D1687/Prices!D1686)</f>
        <v>-7.299302481611496E-3</v>
      </c>
      <c r="E1690" s="113">
        <f>+LN(Prices!E1687/Prices!E1686)</f>
        <v>7.8413933378738386E-3</v>
      </c>
      <c r="F1690" s="113">
        <f>+LN(Prices!F1687/Prices!F1686)</f>
        <v>-1.4503728087366132E-3</v>
      </c>
      <c r="G1690" s="113">
        <f>+LN(Prices!G1687/Prices!G1686)</f>
        <v>-2.1941862889838489E-3</v>
      </c>
      <c r="H1690" s="113">
        <f>+LN(Prices!H1687/Prices!H1686)</f>
        <v>8.8724108067801573E-3</v>
      </c>
      <c r="I1690" s="113">
        <f>+LN(Prices!I1687/Prices!I1686)</f>
        <v>-4.9017488691031202E-4</v>
      </c>
      <c r="J1690" s="113">
        <f>+LN(Prices!J1687/Prices!J1686)</f>
        <v>5.1326032265202161E-3</v>
      </c>
      <c r="K1690" s="114">
        <f>+LN(Prices!K1687/Prices!K1686)</f>
        <v>5.5718666232252969E-3</v>
      </c>
      <c r="L1690" s="118">
        <f>+LN(Prices!L1687/Prices!L1686)</f>
        <v>3.2606357915048699E-3</v>
      </c>
      <c r="M1690" s="118">
        <f t="array" ref="M1690">+MMULT(B1690:K1690,w)</f>
        <v>1.9889312327718124E-3</v>
      </c>
      <c r="P1690">
        <v>20100909</v>
      </c>
      <c r="Q1690" s="113">
        <v>4.4000000000000003E-3</v>
      </c>
      <c r="R1690" s="113">
        <v>-4.5000000000000005E-3</v>
      </c>
      <c r="S1690" s="113">
        <v>4.6999999999999993E-3</v>
      </c>
    </row>
    <row r="1691" spans="1:19" x14ac:dyDescent="0.35">
      <c r="A1691" s="110">
        <v>40431</v>
      </c>
      <c r="B1691" s="112">
        <f>+LN(Prices!B1688/Prices!B1687)</f>
        <v>-6.6851160231892939E-3</v>
      </c>
      <c r="C1691" s="113">
        <f>+LN(Prices!C1688/Prices!C1687)</f>
        <v>1.2917225319969017E-3</v>
      </c>
      <c r="D1691" s="113">
        <f>+LN(Prices!D1688/Prices!D1687)</f>
        <v>2.195390563435656E-3</v>
      </c>
      <c r="E1691" s="113">
        <f>+LN(Prices!E1688/Prices!E1687)</f>
        <v>2.9163291858309751E-2</v>
      </c>
      <c r="F1691" s="113">
        <f>+LN(Prices!F1688/Prices!F1687)</f>
        <v>4.8369137181885306E-4</v>
      </c>
      <c r="G1691" s="113">
        <f>+LN(Prices!G1688/Prices!G1687)</f>
        <v>3.2894766503987053E-3</v>
      </c>
      <c r="H1691" s="113">
        <f>+LN(Prices!H1688/Prices!H1687)</f>
        <v>1.4567827107301623E-2</v>
      </c>
      <c r="I1691" s="113">
        <f>+LN(Prices!I1688/Prices!I1687)</f>
        <v>-1.1805024146836509E-2</v>
      </c>
      <c r="J1691" s="113">
        <f>+LN(Prices!J1688/Prices!J1687)</f>
        <v>-8.5690327251014033E-3</v>
      </c>
      <c r="K1691" s="114">
        <f>+LN(Prices!K1688/Prices!K1687)</f>
        <v>-1.6702240126632724E-3</v>
      </c>
      <c r="L1691" s="118">
        <f>+LN(Prices!L1688/Prices!L1687)</f>
        <v>3.2817458684043462E-3</v>
      </c>
      <c r="M1691" s="118">
        <f t="array" ref="M1691">+MMULT(B1691:K1691,w)</f>
        <v>2.2262003175471013E-3</v>
      </c>
      <c r="P1691">
        <v>20100910</v>
      </c>
      <c r="Q1691" s="113">
        <v>4.5000000000000005E-3</v>
      </c>
      <c r="R1691" s="113">
        <v>-8.9999999999999998E-4</v>
      </c>
      <c r="S1691" s="113">
        <v>-2.9999999999999997E-4</v>
      </c>
    </row>
    <row r="1692" spans="1:19" x14ac:dyDescent="0.35">
      <c r="A1692" s="110">
        <v>40434</v>
      </c>
      <c r="B1692" s="112">
        <f>+LN(Prices!B1689/Prices!B1688)</f>
        <v>5.1478295916097074E-2</v>
      </c>
      <c r="C1692" s="113">
        <f>+LN(Prices!C1689/Prices!C1688)</f>
        <v>1.3686565311620987E-2</v>
      </c>
      <c r="D1692" s="113">
        <f>+LN(Prices!D1689/Prices!D1688)</f>
        <v>3.6483075854753817E-3</v>
      </c>
      <c r="E1692" s="113">
        <f>+LN(Prices!E1689/Prices!E1688)</f>
        <v>2.393005440654673E-3</v>
      </c>
      <c r="F1692" s="113">
        <f>+LN(Prices!F1689/Prices!F1688)</f>
        <v>3.0567129092916322E-2</v>
      </c>
      <c r="G1692" s="113">
        <f>+LN(Prices!G1689/Prices!G1688)</f>
        <v>1.2104874089970409E-2</v>
      </c>
      <c r="H1692" s="113">
        <f>+LN(Prices!H1689/Prices!H1688)</f>
        <v>1.829552614123384E-2</v>
      </c>
      <c r="I1692" s="113">
        <f>+LN(Prices!I1689/Prices!I1688)</f>
        <v>1.4248268407307911E-2</v>
      </c>
      <c r="J1692" s="113">
        <f>+LN(Prices!J1689/Prices!J1688)</f>
        <v>6.1737700605779364E-2</v>
      </c>
      <c r="K1692" s="114">
        <f>+LN(Prices!K1689/Prices!K1688)</f>
        <v>3.2172717835836105E-2</v>
      </c>
      <c r="L1692" s="118">
        <f>+LN(Prices!L1689/Prices!L1688)</f>
        <v>1.5380441155018463E-2</v>
      </c>
      <c r="M1692" s="118">
        <f t="array" ref="M1692">+MMULT(B1692:K1692,w)</f>
        <v>2.4033239042689208E-2</v>
      </c>
      <c r="P1692">
        <v>20100913</v>
      </c>
      <c r="Q1692" s="113">
        <v>1.3000000000000001E-2</v>
      </c>
      <c r="R1692" s="113">
        <v>1.1599999999999999E-2</v>
      </c>
      <c r="S1692" s="113">
        <v>1.1000000000000001E-3</v>
      </c>
    </row>
    <row r="1693" spans="1:19" x14ac:dyDescent="0.35">
      <c r="A1693" s="110">
        <v>40435</v>
      </c>
      <c r="B1693" s="112">
        <f>+LN(Prices!B1690/Prices!B1689)</f>
        <v>-3.1905629261722718E-3</v>
      </c>
      <c r="C1693" s="113">
        <f>+LN(Prices!C1690/Prices!C1689)</f>
        <v>3.8127456660373531E-3</v>
      </c>
      <c r="D1693" s="113">
        <f>+LN(Prices!D1690/Prices!D1689)</f>
        <v>-7.3099740714383799E-3</v>
      </c>
      <c r="E1693" s="113">
        <f>+LN(Prices!E1690/Prices!E1689)</f>
        <v>1.0696170470570964E-2</v>
      </c>
      <c r="F1693" s="113">
        <f>+LN(Prices!F1690/Prices!F1689)</f>
        <v>8.8973853923026962E-3</v>
      </c>
      <c r="G1693" s="113">
        <f>+LN(Prices!G1690/Prices!G1689)</f>
        <v>-8.7579907362615398E-3</v>
      </c>
      <c r="H1693" s="113">
        <f>+LN(Prices!H1690/Prices!H1689)</f>
        <v>4.6764406797910121E-3</v>
      </c>
      <c r="I1693" s="113">
        <f>+LN(Prices!I1690/Prices!I1689)</f>
        <v>2.6799093482118503E-3</v>
      </c>
      <c r="J1693" s="113">
        <f>+LN(Prices!J1690/Prices!J1689)</f>
        <v>1.4458083175229917E-2</v>
      </c>
      <c r="K1693" s="114">
        <f>+LN(Prices!K1690/Prices!K1689)</f>
        <v>9.7881473183468876E-3</v>
      </c>
      <c r="L1693" s="118">
        <f>+LN(Prices!L1690/Prices!L1689)</f>
        <v>3.5945663155499195E-3</v>
      </c>
      <c r="M1693" s="118">
        <f t="array" ref="M1693">+MMULT(B1693:K1693,w)</f>
        <v>3.5750354316618493E-3</v>
      </c>
      <c r="P1693">
        <v>20100914</v>
      </c>
      <c r="Q1693" s="113">
        <v>-5.9999999999999995E-4</v>
      </c>
      <c r="R1693" s="113">
        <v>-2.3E-3</v>
      </c>
      <c r="S1693" s="113">
        <v>-5.0000000000000001E-3</v>
      </c>
    </row>
    <row r="1694" spans="1:19" x14ac:dyDescent="0.35">
      <c r="A1694" s="110">
        <v>40436</v>
      </c>
      <c r="B1694" s="112">
        <f>+LN(Prices!B1691/Prices!B1690)</f>
        <v>3.3907475415409787E-3</v>
      </c>
      <c r="C1694" s="113">
        <f>+LN(Prices!C1691/Prices!C1690)</f>
        <v>8.0262190861329925E-3</v>
      </c>
      <c r="D1694" s="113">
        <f>+LN(Prices!D1691/Prices!D1690)</f>
        <v>4.5816106239996907E-2</v>
      </c>
      <c r="E1694" s="113">
        <f>+LN(Prices!E1691/Prices!E1690)</f>
        <v>1.4084539265954609E-2</v>
      </c>
      <c r="F1694" s="113">
        <f>+LN(Prices!F1691/Prices!F1690)</f>
        <v>6.5022085493651096E-3</v>
      </c>
      <c r="G1694" s="113">
        <f>+LN(Prices!G1691/Prices!G1690)</f>
        <v>-2.4365356222996355E-2</v>
      </c>
      <c r="H1694" s="113">
        <f>+LN(Prices!H1691/Prices!H1690)</f>
        <v>-2.0604402893912009E-3</v>
      </c>
      <c r="I1694" s="113">
        <f>+LN(Prices!I1691/Prices!I1690)</f>
        <v>2.0880635453533435E-2</v>
      </c>
      <c r="J1694" s="113">
        <f>+LN(Prices!J1691/Prices!J1690)</f>
        <v>-8.0064478937412562E-3</v>
      </c>
      <c r="K1694" s="114">
        <f>+LN(Prices!K1691/Prices!K1690)</f>
        <v>-1.0691902210637403E-3</v>
      </c>
      <c r="L1694" s="118">
        <f>+LN(Prices!L1691/Prices!L1690)</f>
        <v>5.6926002767246952E-3</v>
      </c>
      <c r="M1694" s="118">
        <f t="array" ref="M1694">+MMULT(B1694:K1694,w)</f>
        <v>6.3199021509331484E-3</v>
      </c>
      <c r="P1694">
        <v>20100915</v>
      </c>
      <c r="Q1694" s="113">
        <v>3.5999999999999999E-3</v>
      </c>
      <c r="R1694" s="113">
        <v>1.1000000000000001E-3</v>
      </c>
      <c r="S1694" s="113">
        <v>-2.3999999999999998E-3</v>
      </c>
    </row>
    <row r="1695" spans="1:19" x14ac:dyDescent="0.35">
      <c r="A1695" s="110">
        <v>40437</v>
      </c>
      <c r="B1695" s="112">
        <f>+LN(Prices!B1692/Prices!B1691)</f>
        <v>8.5261448173479595E-3</v>
      </c>
      <c r="C1695" s="113">
        <f>+LN(Prices!C1692/Prices!C1691)</f>
        <v>2.3228309740230376E-2</v>
      </c>
      <c r="D1695" s="113">
        <f>+LN(Prices!D1692/Prices!D1691)</f>
        <v>-5.5518607764868883E-3</v>
      </c>
      <c r="E1695" s="113">
        <f>+LN(Prices!E1692/Prices!E1691)</f>
        <v>-1.4875822888107541E-2</v>
      </c>
      <c r="F1695" s="113">
        <f>+LN(Prices!F1692/Prices!F1691)</f>
        <v>1.5625829363884888E-2</v>
      </c>
      <c r="G1695" s="113">
        <f>+LN(Prices!G1692/Prices!G1691)</f>
        <v>-1.8475950426663265E-2</v>
      </c>
      <c r="H1695" s="113">
        <f>+LN(Prices!H1692/Prices!H1691)</f>
        <v>1.8257881652750173E-2</v>
      </c>
      <c r="I1695" s="113">
        <f>+LN(Prices!I1692/Prices!I1691)</f>
        <v>-1.7628280917824954E-4</v>
      </c>
      <c r="J1695" s="113">
        <f>+LN(Prices!J1692/Prices!J1691)</f>
        <v>-1.1317824932661461E-2</v>
      </c>
      <c r="K1695" s="114">
        <f>+LN(Prices!K1692/Prices!K1691)</f>
        <v>1.3265207737343519E-2</v>
      </c>
      <c r="L1695" s="118">
        <f>+LN(Prices!L1692/Prices!L1691)</f>
        <v>4.3779055495004908E-3</v>
      </c>
      <c r="M1695" s="118">
        <f t="array" ref="M1695">+MMULT(B1695:K1695,w)</f>
        <v>2.8505631478459512E-3</v>
      </c>
      <c r="P1695">
        <v>20100916</v>
      </c>
      <c r="Q1695" s="113">
        <v>-7.000000000000001E-4</v>
      </c>
      <c r="R1695" s="113">
        <v>-5.0000000000000001E-3</v>
      </c>
      <c r="S1695" s="113">
        <v>-7.4999999999999997E-3</v>
      </c>
    </row>
    <row r="1696" spans="1:19" x14ac:dyDescent="0.35">
      <c r="A1696" s="110">
        <v>40438</v>
      </c>
      <c r="B1696" s="112">
        <f>+LN(Prices!B1693/Prices!B1692)</f>
        <v>-4.3536461433883187E-3</v>
      </c>
      <c r="C1696" s="113">
        <f>+LN(Prices!C1693/Prices!C1692)</f>
        <v>-4.3498215713774855E-3</v>
      </c>
      <c r="D1696" s="113">
        <f>+LN(Prices!D1693/Prices!D1692)</f>
        <v>-2.1368334405698797E-2</v>
      </c>
      <c r="E1696" s="113">
        <f>+LN(Prices!E1693/Prices!E1692)</f>
        <v>8.0286561678437951E-2</v>
      </c>
      <c r="F1696" s="113">
        <f>+LN(Prices!F1693/Prices!F1692)</f>
        <v>-3.0826380945859081E-3</v>
      </c>
      <c r="G1696" s="113">
        <f>+LN(Prices!G1693/Prices!G1692)</f>
        <v>-2.8473804292596295E-4</v>
      </c>
      <c r="H1696" s="113">
        <f>+LN(Prices!H1693/Prices!H1692)</f>
        <v>1.3155455507461609E-3</v>
      </c>
      <c r="I1696" s="113">
        <f>+LN(Prices!I1693/Prices!I1692)</f>
        <v>1.3254236617372087E-2</v>
      </c>
      <c r="J1696" s="113">
        <f>+LN(Prices!J1693/Prices!J1692)</f>
        <v>-4.8899852941917919E-3</v>
      </c>
      <c r="K1696" s="114">
        <f>+LN(Prices!K1693/Prices!K1692)</f>
        <v>-8.4689472242249243E-3</v>
      </c>
      <c r="L1696" s="118">
        <f>+LN(Prices!L1693/Prices!L1692)</f>
        <v>3.9549839715526938E-3</v>
      </c>
      <c r="M1696" s="118">
        <f t="array" ref="M1696">+MMULT(B1696:K1696,w)</f>
        <v>4.8058233070163003E-3</v>
      </c>
      <c r="P1696">
        <v>20100917</v>
      </c>
      <c r="Q1696" s="113">
        <v>1.5E-3</v>
      </c>
      <c r="R1696" s="113">
        <v>5.6999999999999993E-3</v>
      </c>
      <c r="S1696" s="113">
        <v>-5.3E-3</v>
      </c>
    </row>
    <row r="1697" spans="1:19" x14ac:dyDescent="0.35">
      <c r="A1697" s="110">
        <v>40441</v>
      </c>
      <c r="B1697" s="112">
        <f>+LN(Prices!B1694/Prices!B1693)</f>
        <v>8.2931285422762849E-3</v>
      </c>
      <c r="C1697" s="113">
        <f>+LN(Prices!C1694/Prices!C1693)</f>
        <v>2.8145411037639581E-2</v>
      </c>
      <c r="D1697" s="113">
        <f>+LN(Prices!D1694/Prices!D1693)</f>
        <v>-2.2992575386065529E-3</v>
      </c>
      <c r="E1697" s="113">
        <f>+LN(Prices!E1694/Prices!E1693)</f>
        <v>4.0114136608079517E-4</v>
      </c>
      <c r="F1697" s="113">
        <f>+LN(Prices!F1694/Prices!F1693)</f>
        <v>-5.1656589262242042E-3</v>
      </c>
      <c r="G1697" s="113">
        <f>+LN(Prices!G1694/Prices!G1693)</f>
        <v>1.7152352750004166E-2</v>
      </c>
      <c r="H1697" s="113">
        <f>+LN(Prices!H1694/Prices!H1693)</f>
        <v>1.9891855030201522E-2</v>
      </c>
      <c r="I1697" s="113">
        <f>+LN(Prices!I1694/Prices!I1693)</f>
        <v>1.1222606892195668E-2</v>
      </c>
      <c r="J1697" s="113">
        <f>+LN(Prices!J1694/Prices!J1693)</f>
        <v>-4.9140148024291522E-3</v>
      </c>
      <c r="K1697" s="114">
        <f>+LN(Prices!K1694/Prices!K1693)</f>
        <v>6.3614648846600525E-3</v>
      </c>
      <c r="L1697" s="118">
        <f>+LN(Prices!L1694/Prices!L1693)</f>
        <v>1.703350977595721E-2</v>
      </c>
      <c r="M1697" s="118">
        <f t="array" ref="M1697">+MMULT(B1697:K1697,w)</f>
        <v>7.9089029235798157E-3</v>
      </c>
      <c r="P1697">
        <v>20100920</v>
      </c>
      <c r="Q1697" s="113">
        <v>1.6E-2</v>
      </c>
      <c r="R1697" s="113">
        <v>1.1699999999999999E-2</v>
      </c>
      <c r="S1697" s="113">
        <v>1.2999999999999999E-3</v>
      </c>
    </row>
    <row r="1698" spans="1:19" x14ac:dyDescent="0.35">
      <c r="A1698" s="110">
        <v>40442</v>
      </c>
      <c r="B1698" s="112">
        <f>+LN(Prices!B1695/Prices!B1694)</f>
        <v>-1.1069897743349341E-2</v>
      </c>
      <c r="C1698" s="113">
        <f>+LN(Prices!C1695/Prices!C1694)</f>
        <v>1.9029600266840024E-3</v>
      </c>
      <c r="D1698" s="113">
        <f>+LN(Prices!D1695/Prices!D1694)</f>
        <v>2.3138910990939246E-2</v>
      </c>
      <c r="E1698" s="113">
        <f>+LN(Prices!E1695/Prices!E1694)</f>
        <v>-2.4710774004480251E-2</v>
      </c>
      <c r="F1698" s="113">
        <f>+LN(Prices!F1695/Prices!F1694)</f>
        <v>-5.0608213392147258E-3</v>
      </c>
      <c r="G1698" s="113">
        <f>+LN(Prices!G1695/Prices!G1694)</f>
        <v>2.9717102813897091E-2</v>
      </c>
      <c r="H1698" s="113">
        <f>+LN(Prices!H1695/Prices!H1694)</f>
        <v>-3.8075103524706248E-3</v>
      </c>
      <c r="I1698" s="113">
        <f>+LN(Prices!I1695/Prices!I1694)</f>
        <v>1.1615730110000244E-2</v>
      </c>
      <c r="J1698" s="113">
        <f>+LN(Prices!J1695/Prices!J1694)</f>
        <v>1.3212817617124256E-2</v>
      </c>
      <c r="K1698" s="114">
        <f>+LN(Prices!K1695/Prices!K1694)</f>
        <v>1.1028589924973915E-2</v>
      </c>
      <c r="L1698" s="118">
        <f>+LN(Prices!L1695/Prices!L1694)</f>
        <v>-1.6086303050379626E-4</v>
      </c>
      <c r="M1698" s="118">
        <f t="array" ref="M1698">+MMULT(B1698:K1698,w)</f>
        <v>4.5967108044103807E-3</v>
      </c>
      <c r="P1698">
        <v>20100921</v>
      </c>
      <c r="Q1698" s="113">
        <v>-3.0999999999999999E-3</v>
      </c>
      <c r="R1698" s="113">
        <v>-3.0999999999999999E-3</v>
      </c>
      <c r="S1698" s="113">
        <v>-2.3E-3</v>
      </c>
    </row>
    <row r="1699" spans="1:19" x14ac:dyDescent="0.35">
      <c r="A1699" s="110">
        <v>40443</v>
      </c>
      <c r="B1699" s="112">
        <f>+LN(Prices!B1696/Prices!B1695)</f>
        <v>-2.1706014017454908E-2</v>
      </c>
      <c r="C1699" s="113">
        <f>+LN(Prices!C1696/Prices!C1695)</f>
        <v>1.3929035793488479E-2</v>
      </c>
      <c r="D1699" s="113">
        <f>+LN(Prices!D1696/Prices!D1695)</f>
        <v>-1.0098411620920154E-2</v>
      </c>
      <c r="E1699" s="113">
        <f>+LN(Prices!E1696/Prices!E1695)</f>
        <v>1.4067843570104328E-2</v>
      </c>
      <c r="F1699" s="113">
        <f>+LN(Prices!F1696/Prices!F1695)</f>
        <v>1.3813869193925439E-3</v>
      </c>
      <c r="G1699" s="113">
        <f>+LN(Prices!G1696/Prices!G1695)</f>
        <v>6.400763975585376E-2</v>
      </c>
      <c r="H1699" s="113">
        <f>+LN(Prices!H1696/Prices!H1695)</f>
        <v>7.2713170716585179E-3</v>
      </c>
      <c r="I1699" s="113">
        <f>+LN(Prices!I1696/Prices!I1695)</f>
        <v>-4.8965572480501613E-3</v>
      </c>
      <c r="J1699" s="113">
        <f>+LN(Prices!J1696/Prices!J1695)</f>
        <v>1.4319285773077294E-2</v>
      </c>
      <c r="K1699" s="114">
        <f>+LN(Prices!K1696/Prices!K1695)</f>
        <v>-6.8120031120410271E-3</v>
      </c>
      <c r="L1699" s="118">
        <f>+LN(Prices!L1696/Prices!L1695)</f>
        <v>-3.1974890468042874E-3</v>
      </c>
      <c r="M1699" s="118">
        <f t="array" ref="M1699">+MMULT(B1699:K1699,w)</f>
        <v>7.1463522885108696E-3</v>
      </c>
      <c r="P1699">
        <v>20100922</v>
      </c>
      <c r="Q1699" s="113">
        <v>-5.1999999999999998E-3</v>
      </c>
      <c r="R1699" s="113">
        <v>-5.6999999999999993E-3</v>
      </c>
      <c r="S1699" s="113">
        <v>-4.6999999999999993E-3</v>
      </c>
    </row>
    <row r="1700" spans="1:19" x14ac:dyDescent="0.35">
      <c r="A1700" s="110">
        <v>40444</v>
      </c>
      <c r="B1700" s="112">
        <f>+LN(Prices!B1697/Prices!B1696)</f>
        <v>-7.3397918004391152E-3</v>
      </c>
      <c r="C1700" s="113">
        <f>+LN(Prices!C1697/Prices!C1696)</f>
        <v>4.0586232418282362E-3</v>
      </c>
      <c r="D1700" s="113">
        <f>+LN(Prices!D1697/Prices!D1696)</f>
        <v>9.2166551049240476E-3</v>
      </c>
      <c r="E1700" s="113">
        <f>+LN(Prices!E1697/Prices!E1696)</f>
        <v>-2.9450477308567906E-3</v>
      </c>
      <c r="F1700" s="113">
        <f>+LN(Prices!F1697/Prices!F1696)</f>
        <v>-6.4781292420085504E-3</v>
      </c>
      <c r="G1700" s="113">
        <f>+LN(Prices!G1697/Prices!G1696)</f>
        <v>2.2307163160638972E-2</v>
      </c>
      <c r="H1700" s="113">
        <f>+LN(Prices!H1697/Prices!H1696)</f>
        <v>6.6955744427471724E-3</v>
      </c>
      <c r="I1700" s="113">
        <f>+LN(Prices!I1697/Prices!I1696)</f>
        <v>8.0510330889391503E-3</v>
      </c>
      <c r="J1700" s="113">
        <f>+LN(Prices!J1697/Prices!J1696)</f>
        <v>2.2117805253619189E-2</v>
      </c>
      <c r="K1700" s="114">
        <f>+LN(Prices!K1697/Prices!K1696)</f>
        <v>-1.5814111782948741E-3</v>
      </c>
      <c r="L1700" s="118">
        <f>+LN(Prices!L1697/Prices!L1696)</f>
        <v>-3.076992944670846E-4</v>
      </c>
      <c r="M1700" s="118">
        <f t="array" ref="M1700">+MMULT(B1700:K1700,w)</f>
        <v>5.4102474341097438E-3</v>
      </c>
      <c r="P1700">
        <v>20100923</v>
      </c>
      <c r="Q1700" s="113">
        <v>-7.8000000000000005E-3</v>
      </c>
      <c r="R1700" s="113">
        <v>-1E-3</v>
      </c>
      <c r="S1700" s="113">
        <v>-7.0999999999999995E-3</v>
      </c>
    </row>
    <row r="1701" spans="1:19" x14ac:dyDescent="0.35">
      <c r="A1701" s="110">
        <v>40445</v>
      </c>
      <c r="B1701" s="112">
        <f>+LN(Prices!B1698/Prices!B1697)</f>
        <v>1.4022061664522198E-2</v>
      </c>
      <c r="C1701" s="113">
        <f>+LN(Prices!C1698/Prices!C1697)</f>
        <v>1.1697846652650366E-2</v>
      </c>
      <c r="D1701" s="113">
        <f>+LN(Prices!D1698/Prices!D1697)</f>
        <v>2.3021595723939598E-2</v>
      </c>
      <c r="E1701" s="113">
        <f>+LN(Prices!E1698/Prices!E1697)</f>
        <v>-5.9162437965381183E-3</v>
      </c>
      <c r="F1701" s="113">
        <f>+LN(Prices!F1698/Prices!F1697)</f>
        <v>2.5674383774129606E-2</v>
      </c>
      <c r="G1701" s="113">
        <f>+LN(Prices!G1698/Prices!G1697)</f>
        <v>1.0784782850754746E-2</v>
      </c>
      <c r="H1701" s="113">
        <f>+LN(Prices!H1698/Prices!H1697)</f>
        <v>5.0268890244206013E-2</v>
      </c>
      <c r="I1701" s="113">
        <f>+LN(Prices!I1698/Prices!I1697)</f>
        <v>2.040949201301509E-2</v>
      </c>
      <c r="J1701" s="113">
        <f>+LN(Prices!J1698/Prices!J1697)</f>
        <v>6.6489741268832794E-2</v>
      </c>
      <c r="K1701" s="114">
        <f>+LN(Prices!K1698/Prices!K1697)</f>
        <v>2.3047812079350905E-2</v>
      </c>
      <c r="L1701" s="118">
        <f>+LN(Prices!L1698/Prices!L1697)</f>
        <v>2.0814582742798991E-2</v>
      </c>
      <c r="M1701" s="118">
        <f t="array" ref="M1701">+MMULT(B1701:K1701,w)</f>
        <v>2.3950036247486324E-2</v>
      </c>
      <c r="P1701">
        <v>20100924</v>
      </c>
      <c r="Q1701" s="113">
        <v>2.1899999999999999E-2</v>
      </c>
      <c r="R1701" s="113">
        <v>9.5999999999999992E-3</v>
      </c>
      <c r="S1701" s="113">
        <v>5.1999999999999998E-3</v>
      </c>
    </row>
    <row r="1702" spans="1:19" x14ac:dyDescent="0.35">
      <c r="A1702" s="110">
        <v>40448</v>
      </c>
      <c r="B1702" s="112">
        <f>+LN(Prices!B1699/Prices!B1698)</f>
        <v>-1.7194580498372306E-3</v>
      </c>
      <c r="C1702" s="113">
        <f>+LN(Prices!C1699/Prices!C1698)</f>
        <v>-3.9607708923438305E-3</v>
      </c>
      <c r="D1702" s="113">
        <f>+LN(Prices!D1699/Prices!D1698)</f>
        <v>-1.5358722978370558E-2</v>
      </c>
      <c r="E1702" s="113">
        <f>+LN(Prices!E1699/Prices!E1698)</f>
        <v>-3.7044755117900596E-4</v>
      </c>
      <c r="F1702" s="113">
        <f>+LN(Prices!F1699/Prices!F1698)</f>
        <v>9.0733984612320921E-4</v>
      </c>
      <c r="G1702" s="113">
        <f>+LN(Prices!G1699/Prices!G1698)</f>
        <v>1.6993073941329855E-2</v>
      </c>
      <c r="H1702" s="113">
        <f>+LN(Prices!H1699/Prices!H1698)</f>
        <v>-8.4973957095072893E-3</v>
      </c>
      <c r="I1702" s="113">
        <f>+LN(Prices!I1699/Prices!I1698)</f>
        <v>8.9743827113081124E-4</v>
      </c>
      <c r="J1702" s="113">
        <f>+LN(Prices!J1699/Prices!J1698)</f>
        <v>2.5975486403260521E-2</v>
      </c>
      <c r="K1702" s="114">
        <f>+LN(Prices!K1699/Prices!K1698)</f>
        <v>-9.6998244770394298E-3</v>
      </c>
      <c r="L1702" s="118">
        <f>+LN(Prices!L1699/Prices!L1698)</f>
        <v>-6.3695587893659207E-3</v>
      </c>
      <c r="M1702" s="118">
        <f t="array" ref="M1702">+MMULT(B1702:K1702,w)</f>
        <v>5.166718803567053E-4</v>
      </c>
      <c r="P1702">
        <v>20100927</v>
      </c>
      <c r="Q1702" s="113">
        <v>-4.5999999999999999E-3</v>
      </c>
      <c r="R1702" s="113">
        <v>1.7000000000000001E-3</v>
      </c>
      <c r="S1702" s="113">
        <v>-2.7000000000000001E-3</v>
      </c>
    </row>
    <row r="1703" spans="1:19" x14ac:dyDescent="0.35">
      <c r="A1703" s="110">
        <v>40449</v>
      </c>
      <c r="B1703" s="112">
        <f>+LN(Prices!B1700/Prices!B1699)</f>
        <v>-2.224785561222208E-3</v>
      </c>
      <c r="C1703" s="113">
        <f>+LN(Prices!C1700/Prices!C1699)</f>
        <v>-1.4892846545428834E-2</v>
      </c>
      <c r="D1703" s="113">
        <f>+LN(Prices!D1700/Prices!D1699)</f>
        <v>7.7435944511183427E-3</v>
      </c>
      <c r="E1703" s="113">
        <f>+LN(Prices!E1700/Prices!E1699)</f>
        <v>8.8645602698452421E-3</v>
      </c>
      <c r="F1703" s="113">
        <f>+LN(Prices!F1700/Prices!F1699)</f>
        <v>-1.1258501032197782E-2</v>
      </c>
      <c r="G1703" s="113">
        <f>+LN(Prices!G1700/Prices!G1699)</f>
        <v>-1.9153101935797199E-2</v>
      </c>
      <c r="H1703" s="113">
        <f>+LN(Prices!H1700/Prices!H1699)</f>
        <v>2.0685123494244115E-3</v>
      </c>
      <c r="I1703" s="113">
        <f>+LN(Prices!I1700/Prices!I1699)</f>
        <v>-1.1788393010579979E-2</v>
      </c>
      <c r="J1703" s="113">
        <f>+LN(Prices!J1700/Prices!J1699)</f>
        <v>-1.0021558461018877E-2</v>
      </c>
      <c r="K1703" s="114">
        <f>+LN(Prices!K1700/Prices!K1699)</f>
        <v>1.3939536827566653E-2</v>
      </c>
      <c r="L1703" s="118">
        <f>+LN(Prices!L1700/Prices!L1699)</f>
        <v>7.158089692282368E-4</v>
      </c>
      <c r="M1703" s="118">
        <f t="array" ref="M1703">+MMULT(B1703:K1703,w)</f>
        <v>-3.6722982648290233E-3</v>
      </c>
      <c r="P1703">
        <v>20100928</v>
      </c>
      <c r="Q1703" s="113">
        <v>5.7999999999999996E-3</v>
      </c>
      <c r="R1703" s="113">
        <v>5.1000000000000004E-3</v>
      </c>
      <c r="S1703" s="113">
        <v>8.9999999999999998E-4</v>
      </c>
    </row>
    <row r="1704" spans="1:19" x14ac:dyDescent="0.35">
      <c r="A1704" s="110">
        <v>40450</v>
      </c>
      <c r="B1704" s="112">
        <f>+LN(Prices!B1701/Prices!B1700)</f>
        <v>-7.2193294611463277E-3</v>
      </c>
      <c r="C1704" s="113">
        <f>+LN(Prices!C1701/Prices!C1700)</f>
        <v>1.776461208809211E-3</v>
      </c>
      <c r="D1704" s="113">
        <f>+LN(Prices!D1701/Prices!D1700)</f>
        <v>-3.4806857278022233E-3</v>
      </c>
      <c r="E1704" s="113">
        <f>+LN(Prices!E1701/Prices!E1700)</f>
        <v>-7.5390397609997482E-4</v>
      </c>
      <c r="F1704" s="113">
        <f>+LN(Prices!F1701/Prices!F1700)</f>
        <v>3.4576847387032903E-4</v>
      </c>
      <c r="G1704" s="113">
        <f>+LN(Prices!G1701/Prices!G1700)</f>
        <v>5.2765705471617699E-2</v>
      </c>
      <c r="H1704" s="113">
        <f>+LN(Prices!H1701/Prices!H1700)</f>
        <v>-4.4557480603489366E-3</v>
      </c>
      <c r="I1704" s="113">
        <f>+LN(Prices!I1701/Prices!I1700)</f>
        <v>5.4893457455299065E-3</v>
      </c>
      <c r="J1704" s="113">
        <f>+LN(Prices!J1701/Prices!J1700)</f>
        <v>4.6389202631893937E-2</v>
      </c>
      <c r="K1704" s="114">
        <f>+LN(Prices!K1701/Prices!K1700)</f>
        <v>-1.3682282093109569E-2</v>
      </c>
      <c r="L1704" s="118">
        <f>+LN(Prices!L1701/Prices!L1700)</f>
        <v>-1.6660412506153814E-3</v>
      </c>
      <c r="M1704" s="118">
        <f t="array" ref="M1704">+MMULT(B1704:K1704,w)</f>
        <v>7.7174534213214074E-3</v>
      </c>
      <c r="P1704">
        <v>20100929</v>
      </c>
      <c r="Q1704" s="113">
        <v>-1.7000000000000001E-3</v>
      </c>
      <c r="R1704" s="113">
        <v>6.3E-3</v>
      </c>
      <c r="S1704" s="113">
        <v>-1.5E-3</v>
      </c>
    </row>
    <row r="1705" spans="1:19" x14ac:dyDescent="0.35">
      <c r="A1705" s="110">
        <v>40451</v>
      </c>
      <c r="B1705" s="112">
        <f>+LN(Prices!B1702/Prices!B1701)</f>
        <v>-4.0590061465180292E-4</v>
      </c>
      <c r="C1705" s="113">
        <f>+LN(Prices!C1702/Prices!C1701)</f>
        <v>-1.2678380648849377E-2</v>
      </c>
      <c r="D1705" s="113">
        <f>+LN(Prices!D1702/Prices!D1701)</f>
        <v>-1.1925781468885179E-2</v>
      </c>
      <c r="E1705" s="113">
        <f>+LN(Prices!E1702/Prices!E1701)</f>
        <v>-1.1830446985205306E-2</v>
      </c>
      <c r="F1705" s="113">
        <f>+LN(Prices!F1702/Prices!F1701)</f>
        <v>1.3668694064361139E-3</v>
      </c>
      <c r="G1705" s="113">
        <f>+LN(Prices!G1702/Prices!G1701)</f>
        <v>-5.0913967395428902E-2</v>
      </c>
      <c r="H1705" s="113">
        <f>+LN(Prices!H1702/Prices!H1701)</f>
        <v>-1.2213409213889236E-2</v>
      </c>
      <c r="I1705" s="113">
        <f>+LN(Prices!I1702/Prices!I1701)</f>
        <v>1.8392127839485996E-2</v>
      </c>
      <c r="J1705" s="113">
        <f>+LN(Prices!J1702/Prices!J1701)</f>
        <v>-2.3628618393445121E-2</v>
      </c>
      <c r="K1705" s="114">
        <f>+LN(Prices!K1702/Prices!K1701)</f>
        <v>-2.0778761649107294E-3</v>
      </c>
      <c r="L1705" s="118">
        <f>+LN(Prices!L1702/Prices!L1701)</f>
        <v>-5.5102058003575942E-3</v>
      </c>
      <c r="M1705" s="118">
        <f t="array" ref="M1705">+MMULT(B1705:K1705,w)</f>
        <v>-1.0591538363934354E-2</v>
      </c>
      <c r="P1705">
        <v>20100930</v>
      </c>
      <c r="Q1705" s="113">
        <v>-2.5999999999999999E-3</v>
      </c>
      <c r="R1705" s="113">
        <v>2.9999999999999997E-4</v>
      </c>
      <c r="S1705" s="113">
        <v>2.5000000000000001E-3</v>
      </c>
    </row>
    <row r="1706" spans="1:19" x14ac:dyDescent="0.35">
      <c r="A1706" s="110">
        <v>40452</v>
      </c>
      <c r="B1706" s="112">
        <f>+LN(Prices!B1703/Prices!B1702)</f>
        <v>-4.5033073633804965E-3</v>
      </c>
      <c r="C1706" s="113">
        <f>+LN(Prices!C1703/Prices!C1702)</f>
        <v>-4.3437246206662885E-3</v>
      </c>
      <c r="D1706" s="113">
        <f>+LN(Prices!D1703/Prices!D1702)</f>
        <v>7.0323777861558707E-3</v>
      </c>
      <c r="E1706" s="113">
        <f>+LN(Prices!E1703/Prices!E1702)</f>
        <v>1.4239414091975825E-2</v>
      </c>
      <c r="F1706" s="113">
        <f>+LN(Prices!F1703/Prices!F1702)</f>
        <v>4.602094033972557E-4</v>
      </c>
      <c r="G1706" s="113">
        <f>+LN(Prices!G1703/Prices!G1702)</f>
        <v>-4.735434296285515E-2</v>
      </c>
      <c r="H1706" s="113">
        <f>+LN(Prices!H1703/Prices!H1702)</f>
        <v>-2.156018770988781E-2</v>
      </c>
      <c r="I1706" s="113">
        <f>+LN(Prices!I1703/Prices!I1702)</f>
        <v>-1.9522962077283476E-2</v>
      </c>
      <c r="J1706" s="113">
        <f>+LN(Prices!J1703/Prices!J1702)</f>
        <v>-8.4746269909723448E-3</v>
      </c>
      <c r="K1706" s="114">
        <f>+LN(Prices!K1703/Prices!K1702)</f>
        <v>6.2266776220241985E-3</v>
      </c>
      <c r="L1706" s="118">
        <f>+LN(Prices!L1703/Prices!L1702)</f>
        <v>-7.2096612579613487E-4</v>
      </c>
      <c r="M1706" s="118">
        <f t="array" ref="M1706">+MMULT(B1706:K1706,w)</f>
        <v>-7.7800472821492432E-3</v>
      </c>
      <c r="P1706">
        <v>20101001</v>
      </c>
      <c r="Q1706" s="113">
        <v>4.3E-3</v>
      </c>
      <c r="R1706" s="113">
        <v>-4.0000000000000002E-4</v>
      </c>
      <c r="S1706" s="113">
        <v>1.2999999999999999E-3</v>
      </c>
    </row>
    <row r="1707" spans="1:19" x14ac:dyDescent="0.35">
      <c r="A1707" s="110">
        <v>40455</v>
      </c>
      <c r="B1707" s="112">
        <f>+LN(Prices!B1704/Prices!B1703)</f>
        <v>-1.9465526182033555E-2</v>
      </c>
      <c r="C1707" s="113">
        <f>+LN(Prices!C1704/Prices!C1703)</f>
        <v>-1.3829432781011838E-2</v>
      </c>
      <c r="D1707" s="113">
        <f>+LN(Prices!D1704/Prices!D1703)</f>
        <v>7.0052542269329391E-4</v>
      </c>
      <c r="E1707" s="113">
        <f>+LN(Prices!E1704/Prices!E1703)</f>
        <v>-1.053892130418504E-2</v>
      </c>
      <c r="F1707" s="113">
        <f>+LN(Prices!F1704/Prices!F1703)</f>
        <v>-6.8700855596265584E-3</v>
      </c>
      <c r="G1707" s="113">
        <f>+LN(Prices!G1704/Prices!G1703)</f>
        <v>1.1123728267234879E-2</v>
      </c>
      <c r="H1707" s="113">
        <f>+LN(Prices!H1704/Prices!H1703)</f>
        <v>1.0870375561801971E-2</v>
      </c>
      <c r="I1707" s="113">
        <f>+LN(Prices!I1704/Prices!I1703)</f>
        <v>-8.3939852143499402E-3</v>
      </c>
      <c r="J1707" s="113">
        <f>+LN(Prices!J1704/Prices!J1703)</f>
        <v>-1.5725842305464175E-2</v>
      </c>
      <c r="K1707" s="114">
        <f>+LN(Prices!K1704/Prices!K1703)</f>
        <v>-2.3567942943967506E-2</v>
      </c>
      <c r="L1707" s="118">
        <f>+LN(Prices!L1704/Prices!L1703)</f>
        <v>-1.0710260917254265E-2</v>
      </c>
      <c r="M1707" s="118">
        <f t="array" ref="M1707">+MMULT(B1707:K1707,w)</f>
        <v>-7.569710703890847E-3</v>
      </c>
      <c r="P1707">
        <v>20101004</v>
      </c>
      <c r="Q1707" s="113">
        <v>-8.8000000000000005E-3</v>
      </c>
      <c r="R1707" s="113">
        <v>-6.9999999999999993E-3</v>
      </c>
      <c r="S1707" s="113">
        <v>-7.000000000000001E-4</v>
      </c>
    </row>
    <row r="1708" spans="1:19" x14ac:dyDescent="0.35">
      <c r="A1708" s="110">
        <v>40456</v>
      </c>
      <c r="B1708" s="112">
        <f>+LN(Prices!B1705/Prices!B1704)</f>
        <v>1.8232155324426982E-2</v>
      </c>
      <c r="C1708" s="113">
        <f>+LN(Prices!C1705/Prices!C1704)</f>
        <v>3.6299625607724179E-2</v>
      </c>
      <c r="D1708" s="113">
        <f>+LN(Prices!D1705/Prices!D1704)</f>
        <v>2.2846268851169707E-2</v>
      </c>
      <c r="E1708" s="113">
        <f>+LN(Prices!E1705/Prices!E1704)</f>
        <v>1.47578142254975E-2</v>
      </c>
      <c r="F1708" s="113">
        <f>+LN(Prices!F1705/Prices!F1704)</f>
        <v>1.0285017708986183E-2</v>
      </c>
      <c r="G1708" s="113">
        <f>+LN(Prices!G1705/Prices!G1704)</f>
        <v>-1.4525539022981033E-3</v>
      </c>
      <c r="H1708" s="113">
        <f>+LN(Prices!H1705/Prices!H1704)</f>
        <v>3.4658499603573811E-2</v>
      </c>
      <c r="I1708" s="113">
        <f>+LN(Prices!I1705/Prices!I1704)</f>
        <v>8.3939852143500287E-3</v>
      </c>
      <c r="J1708" s="113">
        <f>+LN(Prices!J1705/Prices!J1704)</f>
        <v>5.7471422555680713E-3</v>
      </c>
      <c r="K1708" s="114">
        <f>+LN(Prices!K1705/Prices!K1704)</f>
        <v>1.4730321288443473E-2</v>
      </c>
      <c r="L1708" s="118">
        <f>+LN(Prices!L1705/Prices!L1704)</f>
        <v>2.4651494811575286E-2</v>
      </c>
      <c r="M1708" s="118">
        <f t="array" ref="M1708">+MMULT(B1708:K1708,w)</f>
        <v>1.6449827617744182E-2</v>
      </c>
      <c r="P1708">
        <v>20101005</v>
      </c>
      <c r="Q1708" s="113">
        <v>2.1099999999999997E-2</v>
      </c>
      <c r="R1708" s="113">
        <v>7.6E-3</v>
      </c>
      <c r="S1708" s="113">
        <v>1.1000000000000001E-3</v>
      </c>
    </row>
    <row r="1709" spans="1:19" x14ac:dyDescent="0.35">
      <c r="A1709" s="110">
        <v>40457</v>
      </c>
      <c r="B1709" s="112">
        <f>+LN(Prices!B1706/Prices!B1705)</f>
        <v>3.2840902433224988E-3</v>
      </c>
      <c r="C1709" s="113">
        <f>+LN(Prices!C1706/Prices!C1705)</f>
        <v>8.6568849279432714E-4</v>
      </c>
      <c r="D1709" s="113">
        <f>+LN(Prices!D1706/Prices!D1705)</f>
        <v>-6.1792163659581201E-3</v>
      </c>
      <c r="E1709" s="113">
        <f>+LN(Prices!E1706/Prices!E1705)</f>
        <v>1.0204652798070582E-2</v>
      </c>
      <c r="F1709" s="113">
        <f>+LN(Prices!F1706/Prices!F1705)</f>
        <v>1.4227525204006122E-2</v>
      </c>
      <c r="G1709" s="113">
        <f>+LN(Prices!G1706/Prices!G1705)</f>
        <v>-3.8466657508190859E-2</v>
      </c>
      <c r="H1709" s="113">
        <f>+LN(Prices!H1706/Prices!H1705)</f>
        <v>-3.4594147468669428E-2</v>
      </c>
      <c r="I1709" s="113">
        <f>+LN(Prices!I1706/Prices!I1705)</f>
        <v>8.7733297520416701E-3</v>
      </c>
      <c r="J1709" s="113">
        <f>+LN(Prices!J1706/Prices!J1705)</f>
        <v>-1.7341475036487215E-2</v>
      </c>
      <c r="K1709" s="114">
        <f>+LN(Prices!K1706/Prices!K1705)</f>
        <v>8.319216781633958E-3</v>
      </c>
      <c r="L1709" s="118">
        <f>+LN(Prices!L1706/Prices!L1705)</f>
        <v>-8.9850895340678524E-3</v>
      </c>
      <c r="M1709" s="118">
        <f t="array" ref="M1709">+MMULT(B1709:K1709,w)</f>
        <v>-5.0906993107436467E-3</v>
      </c>
      <c r="P1709">
        <v>20101006</v>
      </c>
      <c r="Q1709" s="113">
        <v>-1E-3</v>
      </c>
      <c r="R1709" s="113">
        <v>-3.7000000000000002E-3</v>
      </c>
      <c r="S1709" s="113">
        <v>3.7000000000000002E-3</v>
      </c>
    </row>
    <row r="1710" spans="1:19" x14ac:dyDescent="0.35">
      <c r="A1710" s="110">
        <v>40458</v>
      </c>
      <c r="B1710" s="112">
        <f>+LN(Prices!B1707/Prices!B1706)</f>
        <v>4.0843112202891873E-3</v>
      </c>
      <c r="C1710" s="113">
        <f>+LN(Prices!C1707/Prices!C1706)</f>
        <v>1.0179645299067709E-4</v>
      </c>
      <c r="D1710" s="113">
        <f>+LN(Prices!D1707/Prices!D1706)</f>
        <v>-2.017459729488898E-2</v>
      </c>
      <c r="E1710" s="113">
        <f>+LN(Prices!E1707/Prices!E1706)</f>
        <v>3.9823925916992325E-3</v>
      </c>
      <c r="F1710" s="113">
        <f>+LN(Prices!F1707/Prices!F1706)</f>
        <v>4.0260052565834941E-3</v>
      </c>
      <c r="G1710" s="113">
        <f>+LN(Prices!G1707/Prices!G1706)</f>
        <v>7.6897959309289842E-3</v>
      </c>
      <c r="H1710" s="113">
        <f>+LN(Prices!H1707/Prices!H1706)</f>
        <v>5.5828424916628192E-3</v>
      </c>
      <c r="I1710" s="113">
        <f>+LN(Prices!I1707/Prices!I1706)</f>
        <v>-2.2408865203249972E-3</v>
      </c>
      <c r="J1710" s="113">
        <f>+LN(Prices!J1707/Prices!J1706)</f>
        <v>1.4566644964641641E-3</v>
      </c>
      <c r="K1710" s="114">
        <f>+LN(Prices!K1707/Prices!K1706)</f>
        <v>4.6500648695075976E-3</v>
      </c>
      <c r="L1710" s="118">
        <f>+LN(Prices!L1707/Prices!L1706)</f>
        <v>2.5434604257168277E-3</v>
      </c>
      <c r="M1710" s="118">
        <f t="array" ref="M1710">+MMULT(B1710:K1710,w)</f>
        <v>9.1583894949121805E-4</v>
      </c>
      <c r="P1710">
        <v>20101007</v>
      </c>
      <c r="Q1710" s="113">
        <v>-1.6000000000000001E-3</v>
      </c>
      <c r="R1710" s="113">
        <v>2.0000000000000001E-4</v>
      </c>
      <c r="S1710" s="113">
        <v>-1.8E-3</v>
      </c>
    </row>
    <row r="1711" spans="1:19" x14ac:dyDescent="0.35">
      <c r="A1711" s="110">
        <v>40459</v>
      </c>
      <c r="B1711" s="112">
        <f>+LN(Prices!B1708/Prices!B1707)</f>
        <v>1.6290650587159777E-3</v>
      </c>
      <c r="C1711" s="113">
        <f>+LN(Prices!C1708/Prices!C1707)</f>
        <v>1.6631046329248739E-2</v>
      </c>
      <c r="D1711" s="113">
        <f>+LN(Prices!D1708/Prices!D1707)</f>
        <v>1.8106344230830098E-2</v>
      </c>
      <c r="E1711" s="113">
        <f>+LN(Prices!E1708/Prices!E1707)</f>
        <v>1.1130097055877931E-2</v>
      </c>
      <c r="F1711" s="113">
        <f>+LN(Prices!F1708/Prices!F1707)</f>
        <v>4.0147358389899072E-3</v>
      </c>
      <c r="G1711" s="113">
        <f>+LN(Prices!G1708/Prices!G1707)</f>
        <v>-1.1891062488618862E-2</v>
      </c>
      <c r="H1711" s="113">
        <f>+LN(Prices!H1708/Prices!H1707)</f>
        <v>-4.6180570815638356E-3</v>
      </c>
      <c r="I1711" s="113">
        <f>+LN(Prices!I1708/Prices!I1707)</f>
        <v>4.7019922371802922E-3</v>
      </c>
      <c r="J1711" s="113">
        <f>+LN(Prices!J1708/Prices!J1707)</f>
        <v>2.5863510589919373E-2</v>
      </c>
      <c r="K1711" s="114">
        <f>+LN(Prices!K1708/Prices!K1707)</f>
        <v>6.1686059014072758E-3</v>
      </c>
      <c r="L1711" s="118">
        <f>+LN(Prices!L1708/Prices!L1707)</f>
        <v>7.6263288515192942E-3</v>
      </c>
      <c r="M1711" s="118">
        <f t="array" ref="M1711">+MMULT(B1711:K1711,w)</f>
        <v>7.173627767198691E-3</v>
      </c>
      <c r="P1711">
        <v>20101008</v>
      </c>
      <c r="Q1711" s="113">
        <v>7.4000000000000003E-3</v>
      </c>
      <c r="R1711" s="113">
        <v>9.4999999999999998E-3</v>
      </c>
      <c r="S1711" s="113">
        <v>-8.9999999999999998E-4</v>
      </c>
    </row>
    <row r="1712" spans="1:19" x14ac:dyDescent="0.35">
      <c r="A1712" s="110">
        <v>40462</v>
      </c>
      <c r="B1712" s="112">
        <f>+LN(Prices!B1709/Prices!B1708)</f>
        <v>8.1353841411150186E-4</v>
      </c>
      <c r="C1712" s="113">
        <f>+LN(Prices!C1709/Prices!C1708)</f>
        <v>4.3778281954701282E-3</v>
      </c>
      <c r="D1712" s="113">
        <f>+LN(Prices!D1709/Prices!D1708)</f>
        <v>-5.5363463211602513E-3</v>
      </c>
      <c r="E1712" s="113">
        <f>+LN(Prices!E1709/Prices!E1708)</f>
        <v>-5.3687411685978395E-3</v>
      </c>
      <c r="F1712" s="113">
        <f>+LN(Prices!F1709/Prices!F1708)</f>
        <v>-4.4853762861292039E-4</v>
      </c>
      <c r="G1712" s="113">
        <f>+LN(Prices!G1709/Prices!G1708)</f>
        <v>2.6705177139275303E-2</v>
      </c>
      <c r="H1712" s="113">
        <f>+LN(Prices!H1709/Prices!H1708)</f>
        <v>-1.6333242740701252E-2</v>
      </c>
      <c r="I1712" s="113">
        <f>+LN(Prices!I1709/Prices!I1708)</f>
        <v>-1.3043521646509123E-2</v>
      </c>
      <c r="J1712" s="113">
        <f>+LN(Prices!J1709/Prices!J1708)</f>
        <v>2.6593589573447859E-2</v>
      </c>
      <c r="K1712" s="114">
        <f>+LN(Prices!K1709/Prices!K1708)</f>
        <v>2.0438522230242753E-3</v>
      </c>
      <c r="L1712" s="118">
        <f>+LN(Prices!L1709/Prices!L1708)</f>
        <v>-2.4666934715278025E-5</v>
      </c>
      <c r="M1712" s="118">
        <f t="array" ref="M1712">+MMULT(B1712:K1712,w)</f>
        <v>1.9803596039747683E-3</v>
      </c>
      <c r="P1712">
        <v>20101011</v>
      </c>
      <c r="Q1712" s="113">
        <v>4.0000000000000002E-4</v>
      </c>
      <c r="R1712" s="113">
        <v>2.9999999999999997E-4</v>
      </c>
      <c r="S1712" s="113">
        <v>-2.3999999999999998E-3</v>
      </c>
    </row>
    <row r="1713" spans="1:19" x14ac:dyDescent="0.35">
      <c r="A1713" s="110">
        <v>40463</v>
      </c>
      <c r="B1713" s="112">
        <f>+LN(Prices!B1710/Prices!B1709)</f>
        <v>9.7111844158635618E-3</v>
      </c>
      <c r="C1713" s="113">
        <f>+LN(Prices!C1710/Prices!C1709)</f>
        <v>1.0707377295558861E-2</v>
      </c>
      <c r="D1713" s="113">
        <f>+LN(Prices!D1710/Prices!D1709)</f>
        <v>1.386962774348806E-3</v>
      </c>
      <c r="E1713" s="113">
        <f>+LN(Prices!E1710/Prices!E1709)</f>
        <v>3.5835996739606115E-3</v>
      </c>
      <c r="F1713" s="113">
        <f>+LN(Prices!F1710/Prices!F1709)</f>
        <v>6.6537466712334112E-3</v>
      </c>
      <c r="G1713" s="113">
        <f>+LN(Prices!G1710/Prices!G1709)</f>
        <v>1.1000499179422016E-2</v>
      </c>
      <c r="H1713" s="113">
        <f>+LN(Prices!H1710/Prices!H1709)</f>
        <v>2.2294225683562336E-2</v>
      </c>
      <c r="I1713" s="113">
        <f>+LN(Prices!I1710/Prices!I1709)</f>
        <v>1.3714117711769917E-2</v>
      </c>
      <c r="J1713" s="113">
        <f>+LN(Prices!J1710/Prices!J1709)</f>
        <v>8.2531417567204817E-3</v>
      </c>
      <c r="K1713" s="114">
        <f>+LN(Prices!K1710/Prices!K1709)</f>
        <v>1.0681142260739516E-2</v>
      </c>
      <c r="L1713" s="118">
        <f>+LN(Prices!L1710/Prices!L1709)</f>
        <v>7.1623226498609928E-3</v>
      </c>
      <c r="M1713" s="118">
        <f t="array" ref="M1713">+MMULT(B1713:K1713,w)</f>
        <v>9.7985997423179535E-3</v>
      </c>
      <c r="P1713">
        <v>20101012</v>
      </c>
      <c r="Q1713" s="113">
        <v>3.9000000000000003E-3</v>
      </c>
      <c r="R1713" s="113">
        <v>-2.0000000000000001E-4</v>
      </c>
      <c r="S1713" s="113">
        <v>5.9999999999999995E-4</v>
      </c>
    </row>
    <row r="1714" spans="1:19" x14ac:dyDescent="0.35">
      <c r="A1714" s="110">
        <v>40464</v>
      </c>
      <c r="B1714" s="112">
        <f>+LN(Prices!B1711/Prices!B1710)</f>
        <v>2.0330565104563526E-2</v>
      </c>
      <c r="C1714" s="113">
        <f>+LN(Prices!C1711/Prices!C1710)</f>
        <v>5.3453316394070144E-3</v>
      </c>
      <c r="D1714" s="113">
        <f>+LN(Prices!D1711/Prices!D1710)</f>
        <v>5.5270130267641097E-2</v>
      </c>
      <c r="E1714" s="113">
        <f>+LN(Prices!E1711/Prices!E1710)</f>
        <v>2.2990953420642005E-2</v>
      </c>
      <c r="F1714" s="113">
        <f>+LN(Prices!F1711/Prices!F1710)</f>
        <v>2.4456993089014455E-2</v>
      </c>
      <c r="G1714" s="113">
        <f>+LN(Prices!G1711/Prices!G1710)</f>
        <v>-5.0322686841393627E-3</v>
      </c>
      <c r="H1714" s="113">
        <f>+LN(Prices!H1711/Prices!H1710)</f>
        <v>-8.4069161911145829E-3</v>
      </c>
      <c r="I1714" s="113">
        <f>+LN(Prices!I1711/Prices!I1710)</f>
        <v>1.1762601405762236E-2</v>
      </c>
      <c r="J1714" s="113">
        <f>+LN(Prices!J1711/Prices!J1710)</f>
        <v>-1.1019395249610538E-2</v>
      </c>
      <c r="K1714" s="114">
        <f>+LN(Prices!K1711/Prices!K1710)</f>
        <v>-2.717406183790207E-2</v>
      </c>
      <c r="L1714" s="118">
        <f>+LN(Prices!L1711/Prices!L1710)</f>
        <v>7.6608162308624802E-3</v>
      </c>
      <c r="M1714" s="118">
        <f t="array" ref="M1714">+MMULT(B1714:K1714,w)</f>
        <v>8.8523932964263766E-3</v>
      </c>
      <c r="P1714">
        <v>20101013</v>
      </c>
      <c r="Q1714" s="113">
        <v>7.8000000000000005E-3</v>
      </c>
      <c r="R1714" s="113">
        <v>8.6E-3</v>
      </c>
      <c r="S1714" s="113">
        <v>-1.7000000000000001E-3</v>
      </c>
    </row>
    <row r="1715" spans="1:19" x14ac:dyDescent="0.35">
      <c r="A1715" s="110">
        <v>40465</v>
      </c>
      <c r="B1715" s="112">
        <f>+LN(Prices!B1712/Prices!B1711)</f>
        <v>-4.3475063726482127E-3</v>
      </c>
      <c r="C1715" s="113">
        <f>+LN(Prices!C1712/Prices!C1711)</f>
        <v>7.2054994145409256E-3</v>
      </c>
      <c r="D1715" s="113">
        <f>+LN(Prices!D1712/Prices!D1711)</f>
        <v>4.3624620868536461E-2</v>
      </c>
      <c r="E1715" s="113">
        <f>+LN(Prices!E1712/Prices!E1711)</f>
        <v>-9.4870070128424151E-3</v>
      </c>
      <c r="F1715" s="113">
        <f>+LN(Prices!F1712/Prices!F1711)</f>
        <v>-4.7573333091441841E-3</v>
      </c>
      <c r="G1715" s="113">
        <f>+LN(Prices!G1712/Prices!G1711)</f>
        <v>-1.1906839001289691E-2</v>
      </c>
      <c r="H1715" s="113">
        <f>+LN(Prices!H1712/Prices!H1711)</f>
        <v>2.3173489610762341E-3</v>
      </c>
      <c r="I1715" s="113">
        <f>+LN(Prices!I1712/Prices!I1711)</f>
        <v>-6.1972758100511871E-3</v>
      </c>
      <c r="J1715" s="113">
        <f>+LN(Prices!J1712/Prices!J1711)</f>
        <v>-1.1282242384411344E-2</v>
      </c>
      <c r="K1715" s="114">
        <f>+LN(Prices!K1712/Prices!K1711)</f>
        <v>4.1488014571134813E-3</v>
      </c>
      <c r="L1715" s="118">
        <f>+LN(Prices!L1712/Prices!L1711)</f>
        <v>-1.3327628098810983E-3</v>
      </c>
      <c r="M1715" s="118">
        <f t="array" ref="M1715">+MMULT(B1715:K1715,w)</f>
        <v>9.3180668108800682E-4</v>
      </c>
      <c r="P1715">
        <v>20101014</v>
      </c>
      <c r="Q1715" s="113">
        <v>-3.8E-3</v>
      </c>
      <c r="R1715" s="113">
        <v>3.8E-3</v>
      </c>
      <c r="S1715" s="113">
        <v>-3.2000000000000002E-3</v>
      </c>
    </row>
    <row r="1716" spans="1:19" x14ac:dyDescent="0.35">
      <c r="A1716" s="110">
        <v>40466</v>
      </c>
      <c r="B1716" s="112">
        <f>+LN(Prices!B1713/Prices!B1712)</f>
        <v>1.2212313329639493E-2</v>
      </c>
      <c r="C1716" s="113">
        <f>+LN(Prices!C1713/Prices!C1712)</f>
        <v>4.0292574821513272E-2</v>
      </c>
      <c r="D1716" s="113">
        <f>+LN(Prices!D1713/Prices!D1712)</f>
        <v>1.9888784853789324E-2</v>
      </c>
      <c r="E1716" s="113">
        <f>+LN(Prices!E1713/Prices!E1712)</f>
        <v>1.9920037801163137E-2</v>
      </c>
      <c r="F1716" s="113">
        <f>+LN(Prices!F1713/Prices!F1712)</f>
        <v>1.2493997026214048E-2</v>
      </c>
      <c r="G1716" s="113">
        <f>+LN(Prices!G1713/Prices!G1712)</f>
        <v>1.9060544629041314E-2</v>
      </c>
      <c r="H1716" s="113">
        <f>+LN(Prices!H1713/Prices!H1712)</f>
        <v>5.6922633029270552E-2</v>
      </c>
      <c r="I1716" s="113">
        <f>+LN(Prices!I1713/Prices!I1712)</f>
        <v>-5.6227876408488225E-3</v>
      </c>
      <c r="J1716" s="113">
        <f>+LN(Prices!J1713/Prices!J1712)</f>
        <v>-2.6649850964391509E-3</v>
      </c>
      <c r="K1716" s="114">
        <f>+LN(Prices!K1713/Prices!K1712)</f>
        <v>0</v>
      </c>
      <c r="L1716" s="118">
        <f>+LN(Prices!L1713/Prices!L1712)</f>
        <v>2.0818431004238431E-2</v>
      </c>
      <c r="M1716" s="118">
        <f t="array" ref="M1716">+MMULT(B1716:K1716,w)</f>
        <v>1.7250311275334319E-2</v>
      </c>
      <c r="P1716">
        <v>20101015</v>
      </c>
      <c r="Q1716" s="113">
        <v>1.8E-3</v>
      </c>
      <c r="R1716" s="113">
        <v>-1.1000000000000001E-3</v>
      </c>
      <c r="S1716" s="113">
        <v>-1.04E-2</v>
      </c>
    </row>
    <row r="1717" spans="1:19" x14ac:dyDescent="0.35">
      <c r="A1717" s="110">
        <v>40469</v>
      </c>
      <c r="B1717" s="112">
        <f>+LN(Prices!B1714/Prices!B1713)</f>
        <v>1.0901779763357728E-2</v>
      </c>
      <c r="C1717" s="113">
        <f>+LN(Prices!C1714/Prices!C1713)</f>
        <v>1.0303697419907304E-2</v>
      </c>
      <c r="D1717" s="113">
        <f>+LN(Prices!D1714/Prices!D1713)</f>
        <v>-2.0202707317519355E-2</v>
      </c>
      <c r="E1717" s="113">
        <f>+LN(Prices!E1714/Prices!E1713)</f>
        <v>1.1352351821103114E-2</v>
      </c>
      <c r="F1717" s="113">
        <f>+LN(Prices!F1714/Prices!F1713)</f>
        <v>-2.7901620329542315E-3</v>
      </c>
      <c r="G1717" s="113">
        <f>+LN(Prices!G1714/Prices!G1713)</f>
        <v>-1.7621601349819559E-2</v>
      </c>
      <c r="H1717" s="113">
        <f>+LN(Prices!H1714/Prices!H1713)</f>
        <v>-6.5813765892978075E-3</v>
      </c>
      <c r="I1717" s="113">
        <f>+LN(Prices!I1714/Prices!I1713)</f>
        <v>-6.6640007539642016E-3</v>
      </c>
      <c r="J1717" s="113">
        <f>+LN(Prices!J1714/Prices!J1713)</f>
        <v>-2.2728251077556175E-2</v>
      </c>
      <c r="K1717" s="114">
        <f>+LN(Prices!K1714/Prices!K1713)</f>
        <v>-6.7483213511940797E-3</v>
      </c>
      <c r="L1717" s="118">
        <f>+LN(Prices!L1714/Prices!L1713)</f>
        <v>3.0557774118772584E-3</v>
      </c>
      <c r="M1717" s="118">
        <f t="array" ref="M1717">+MMULT(B1717:K1717,w)</f>
        <v>-5.0778591467937262E-3</v>
      </c>
      <c r="P1717">
        <v>20101018</v>
      </c>
      <c r="Q1717" s="113">
        <v>6.8999999999999999E-3</v>
      </c>
      <c r="R1717" s="113">
        <v>7.000000000000001E-4</v>
      </c>
      <c r="S1717" s="113">
        <v>7.4999999999999997E-3</v>
      </c>
    </row>
    <row r="1718" spans="1:19" x14ac:dyDescent="0.35">
      <c r="A1718" s="110">
        <v>40470</v>
      </c>
      <c r="B1718" s="112">
        <f>+LN(Prices!B1715/Prices!B1714)</f>
        <v>-2.8281397932228013E-2</v>
      </c>
      <c r="C1718" s="113">
        <f>+LN(Prices!C1715/Prices!C1714)</f>
        <v>-2.712448977514521E-2</v>
      </c>
      <c r="D1718" s="113">
        <f>+LN(Prices!D1715/Prices!D1714)</f>
        <v>-2.7695547029449829E-2</v>
      </c>
      <c r="E1718" s="113">
        <f>+LN(Prices!E1715/Prices!E1714)</f>
        <v>-3.4264094507519315E-3</v>
      </c>
      <c r="F1718" s="113">
        <f>+LN(Prices!F1715/Prices!F1714)</f>
        <v>-1.4049712185335754E-2</v>
      </c>
      <c r="G1718" s="113">
        <f>+LN(Prices!G1715/Prices!G1714)</f>
        <v>-2.4279299323258084E-2</v>
      </c>
      <c r="H1718" s="113">
        <f>+LN(Prices!H1715/Prices!H1714)</f>
        <v>-3.0353321750443422E-2</v>
      </c>
      <c r="I1718" s="113">
        <f>+LN(Prices!I1715/Prices!I1714)</f>
        <v>-6.0877027248180558E-3</v>
      </c>
      <c r="J1718" s="113">
        <f>+LN(Prices!J1715/Prices!J1714)</f>
        <v>-1.4378147696274715E-3</v>
      </c>
      <c r="K1718" s="114">
        <f>+LN(Prices!K1715/Prices!K1714)</f>
        <v>1.0370242532013291E-3</v>
      </c>
      <c r="L1718" s="118">
        <f>+LN(Prices!L1715/Prices!L1714)</f>
        <v>-1.6493421122606697E-2</v>
      </c>
      <c r="M1718" s="118">
        <f t="array" ref="M1718">+MMULT(B1718:K1718,w)</f>
        <v>-1.6169867068785645E-2</v>
      </c>
      <c r="P1718">
        <v>20101019</v>
      </c>
      <c r="Q1718" s="113">
        <v>-1.67E-2</v>
      </c>
      <c r="R1718" s="113">
        <v>-6.8999999999999999E-3</v>
      </c>
      <c r="S1718" s="113">
        <v>3.3E-3</v>
      </c>
    </row>
    <row r="1719" spans="1:19" x14ac:dyDescent="0.35">
      <c r="A1719" s="110">
        <v>40471</v>
      </c>
      <c r="B1719" s="112">
        <f>+LN(Prices!B1716/Prices!B1715)</f>
        <v>8.3326059086597359E-3</v>
      </c>
      <c r="C1719" s="113">
        <f>+LN(Prices!C1716/Prices!C1715)</f>
        <v>3.3546363027084584E-3</v>
      </c>
      <c r="D1719" s="113">
        <f>+LN(Prices!D1716/Prices!D1715)</f>
        <v>1.9815285604143883E-2</v>
      </c>
      <c r="E1719" s="113">
        <f>+LN(Prices!E1716/Prices!E1715)</f>
        <v>-1.696232235366512E-2</v>
      </c>
      <c r="F1719" s="113">
        <f>+LN(Prices!F1716/Prices!F1715)</f>
        <v>1.8550514109971227E-2</v>
      </c>
      <c r="G1719" s="113">
        <f>+LN(Prices!G1716/Prices!G1715)</f>
        <v>2.5259211209607019E-2</v>
      </c>
      <c r="H1719" s="113">
        <f>+LN(Prices!H1716/Prices!H1715)</f>
        <v>0</v>
      </c>
      <c r="I1719" s="113">
        <f>+LN(Prices!I1716/Prices!I1715)</f>
        <v>3.6116415323752186E-3</v>
      </c>
      <c r="J1719" s="113">
        <f>+LN(Prices!J1716/Prices!J1715)</f>
        <v>-1.888218772132998E-2</v>
      </c>
      <c r="K1719" s="114">
        <f>+LN(Prices!K1716/Prices!K1715)</f>
        <v>2.2142350366081302E-2</v>
      </c>
      <c r="L1719" s="118">
        <f>+LN(Prices!L1716/Prices!L1715)</f>
        <v>7.710338812733925E-3</v>
      </c>
      <c r="M1719" s="118">
        <f t="array" ref="M1719">+MMULT(B1719:K1719,w)</f>
        <v>6.5221734958551755E-3</v>
      </c>
      <c r="P1719">
        <v>20101020</v>
      </c>
      <c r="Q1719" s="113">
        <v>1.06E-2</v>
      </c>
      <c r="R1719" s="113">
        <v>7.000000000000001E-4</v>
      </c>
      <c r="S1719" s="113">
        <v>1.6000000000000001E-3</v>
      </c>
    </row>
    <row r="1720" spans="1:19" x14ac:dyDescent="0.35">
      <c r="A1720" s="110">
        <v>40472</v>
      </c>
      <c r="B1720" s="112">
        <f>+LN(Prices!B1717/Prices!B1716)</f>
        <v>4.3337966911101665E-3</v>
      </c>
      <c r="C1720" s="113">
        <f>+LN(Prices!C1717/Prices!C1716)</f>
        <v>-3.2571385468630918E-3</v>
      </c>
      <c r="D1720" s="113">
        <f>+LN(Prices!D1717/Prices!D1716)</f>
        <v>1.0702022194000002E-2</v>
      </c>
      <c r="E1720" s="113">
        <f>+LN(Prices!E1717/Prices!E1716)</f>
        <v>6.2627025812386061E-3</v>
      </c>
      <c r="F1720" s="113">
        <f>+LN(Prices!F1717/Prices!F1716)</f>
        <v>-6.0024415356369791E-3</v>
      </c>
      <c r="G1720" s="113">
        <f>+LN(Prices!G1717/Prices!G1716)</f>
        <v>0.12008024631779436</v>
      </c>
      <c r="H1720" s="113">
        <f>+LN(Prices!H1717/Prices!H1716)</f>
        <v>3.8937065441834763E-2</v>
      </c>
      <c r="I1720" s="113">
        <f>+LN(Prices!I1717/Prices!I1716)</f>
        <v>-9.0536796492596047E-3</v>
      </c>
      <c r="J1720" s="113">
        <f>+LN(Prices!J1717/Prices!J1716)</f>
        <v>1.0211613170196462E-2</v>
      </c>
      <c r="K1720" s="114">
        <f>+LN(Prices!K1717/Prices!K1716)</f>
        <v>6.0876052647056474E-3</v>
      </c>
      <c r="L1720" s="118">
        <f>+LN(Prices!L1717/Prices!L1716)</f>
        <v>2.0834089219989092E-3</v>
      </c>
      <c r="M1720" s="118">
        <f t="array" ref="M1720">+MMULT(B1720:K1720,w)</f>
        <v>1.7830179192912035E-2</v>
      </c>
      <c r="P1720">
        <v>20101021</v>
      </c>
      <c r="Q1720" s="113">
        <v>1.1000000000000001E-3</v>
      </c>
      <c r="R1720" s="113">
        <v>-5.1999999999999998E-3</v>
      </c>
      <c r="S1720" s="113">
        <v>-5.4000000000000003E-3</v>
      </c>
    </row>
    <row r="1721" spans="1:19" x14ac:dyDescent="0.35">
      <c r="A1721" s="110">
        <v>40473</v>
      </c>
      <c r="B1721" s="112">
        <f>+LN(Prices!B1718/Prices!B1717)</f>
        <v>-1.6713953441217437E-3</v>
      </c>
      <c r="C1721" s="113">
        <f>+LN(Prices!C1718/Prices!C1717)</f>
        <v>-6.646809631716444E-3</v>
      </c>
      <c r="D1721" s="113">
        <f>+LN(Prices!D1718/Prices!D1717)</f>
        <v>2.0759847014361347E-2</v>
      </c>
      <c r="E1721" s="113">
        <f>+LN(Prices!E1718/Prices!E1717)</f>
        <v>5.9695022392340742E-3</v>
      </c>
      <c r="F1721" s="113">
        <f>+LN(Prices!F1718/Prices!F1717)</f>
        <v>9.4149674026714827E-3</v>
      </c>
      <c r="G1721" s="113">
        <f>+LN(Prices!G1718/Prices!G1717)</f>
        <v>-2.6939039182008767E-2</v>
      </c>
      <c r="H1721" s="113">
        <f>+LN(Prices!H1718/Prices!H1717)</f>
        <v>2.4904010798117649E-2</v>
      </c>
      <c r="I1721" s="113">
        <f>+LN(Prices!I1718/Prices!I1717)</f>
        <v>4.5370859290344897E-3</v>
      </c>
      <c r="J1721" s="113">
        <f>+LN(Prices!J1718/Prices!J1717)</f>
        <v>0</v>
      </c>
      <c r="K1721" s="114">
        <f>+LN(Prices!K1718/Prices!K1717)</f>
        <v>3.7903716571364024E-3</v>
      </c>
      <c r="L1721" s="118">
        <f>+LN(Prices!L1718/Prices!L1717)</f>
        <v>6.7281880586740348E-3</v>
      </c>
      <c r="M1721" s="118">
        <f t="array" ref="M1721">+MMULT(B1721:K1721,w)</f>
        <v>3.4118540882708492E-3</v>
      </c>
      <c r="P1721">
        <v>20101022</v>
      </c>
      <c r="Q1721" s="113">
        <v>2.8999999999999998E-3</v>
      </c>
      <c r="R1721" s="113">
        <v>4.3E-3</v>
      </c>
      <c r="S1721" s="113">
        <v>-3.8E-3</v>
      </c>
    </row>
    <row r="1722" spans="1:19" x14ac:dyDescent="0.35">
      <c r="A1722" s="110">
        <v>40476</v>
      </c>
      <c r="B1722" s="112">
        <f>+LN(Prices!B1719/Prices!B1718)</f>
        <v>-7.4141180708888104E-3</v>
      </c>
      <c r="C1722" s="113">
        <f>+LN(Prices!C1719/Prices!C1718)</f>
        <v>4.4472329487991388E-3</v>
      </c>
      <c r="D1722" s="113">
        <f>+LN(Prices!D1719/Prices!D1718)</f>
        <v>5.8095255888703226E-3</v>
      </c>
      <c r="E1722" s="113">
        <f>+LN(Prices!E1719/Prices!E1718)</f>
        <v>-5.2744613100777294E-3</v>
      </c>
      <c r="F1722" s="113">
        <f>+LN(Prices!F1719/Prices!F1718)</f>
        <v>5.5194763999627441E-3</v>
      </c>
      <c r="G1722" s="113">
        <f>+LN(Prices!G1719/Prices!G1718)</f>
        <v>-7.5237710858253983E-3</v>
      </c>
      <c r="H1722" s="113">
        <f>+LN(Prices!H1719/Prices!H1718)</f>
        <v>-7.6893506287716788E-4</v>
      </c>
      <c r="I1722" s="113">
        <f>+LN(Prices!I1719/Prices!I1718)</f>
        <v>3.3899610718382388E-3</v>
      </c>
      <c r="J1722" s="113">
        <f>+LN(Prices!J1719/Prices!J1718)</f>
        <v>5.2308743811137572E-2</v>
      </c>
      <c r="K1722" s="114">
        <f>+LN(Prices!K1719/Prices!K1718)</f>
        <v>1.7623908140381381E-3</v>
      </c>
      <c r="L1722" s="118">
        <f>+LN(Prices!L1719/Prices!L1718)</f>
        <v>4.4288984044201004E-3</v>
      </c>
      <c r="M1722" s="118">
        <f t="array" ref="M1722">+MMULT(B1722:K1722,w)</f>
        <v>5.2256045104977058E-3</v>
      </c>
      <c r="P1722">
        <v>20101025</v>
      </c>
      <c r="Q1722" s="113">
        <v>3.0999999999999999E-3</v>
      </c>
      <c r="R1722" s="113">
        <v>4.4000000000000003E-3</v>
      </c>
      <c r="S1722" s="113">
        <v>-4.5000000000000005E-3</v>
      </c>
    </row>
    <row r="1723" spans="1:19" x14ac:dyDescent="0.35">
      <c r="A1723" s="110">
        <v>40477</v>
      </c>
      <c r="B1723" s="112">
        <f>+LN(Prices!B1720/Prices!B1719)</f>
        <v>2.7793597560703032E-2</v>
      </c>
      <c r="C1723" s="113">
        <f>+LN(Prices!C1720/Prices!C1719)</f>
        <v>-2.5627456865385642E-3</v>
      </c>
      <c r="D1723" s="113">
        <f>+LN(Prices!D1720/Prices!D1719)</f>
        <v>3.3480475651505794E-3</v>
      </c>
      <c r="E1723" s="113">
        <f>+LN(Prices!E1720/Prices!E1719)</f>
        <v>-7.3094431842563277E-3</v>
      </c>
      <c r="F1723" s="113">
        <f>+LN(Prices!F1720/Prices!F1719)</f>
        <v>-9.1474286716143813E-3</v>
      </c>
      <c r="G1723" s="113">
        <f>+LN(Prices!G1720/Prices!G1719)</f>
        <v>6.2611167501613468E-2</v>
      </c>
      <c r="H1723" s="113">
        <f>+LN(Prices!H1720/Prices!H1719)</f>
        <v>5.6055612190514699E-3</v>
      </c>
      <c r="I1723" s="113">
        <f>+LN(Prices!I1720/Prices!I1719)</f>
        <v>-8.9492089744536377E-3</v>
      </c>
      <c r="J1723" s="113">
        <f>+LN(Prices!J1720/Prices!J1719)</f>
        <v>-8.2988028146950658E-3</v>
      </c>
      <c r="K1723" s="114">
        <f>+LN(Prices!K1720/Prices!K1719)</f>
        <v>8.5187398571076912E-3</v>
      </c>
      <c r="L1723" s="118">
        <f>+LN(Prices!L1720/Prices!L1719)</f>
        <v>2.5988768585063294E-3</v>
      </c>
      <c r="M1723" s="118">
        <f t="array" ref="M1723">+MMULT(B1723:K1723,w)</f>
        <v>7.1609484372068266E-3</v>
      </c>
      <c r="P1723">
        <v>20101026</v>
      </c>
      <c r="Q1723" s="113">
        <v>2.0000000000000001E-4</v>
      </c>
      <c r="R1723" s="113">
        <v>1E-4</v>
      </c>
      <c r="S1723" s="113">
        <v>-1.7000000000000001E-3</v>
      </c>
    </row>
    <row r="1724" spans="1:19" x14ac:dyDescent="0.35">
      <c r="A1724" s="110">
        <v>40478</v>
      </c>
      <c r="B1724" s="112">
        <f>+LN(Prices!B1721/Prices!B1720)</f>
        <v>5.776024763351143E-3</v>
      </c>
      <c r="C1724" s="113">
        <f>+LN(Prices!C1721/Prices!C1720)</f>
        <v>-7.1224393301503165E-4</v>
      </c>
      <c r="D1724" s="113">
        <f>+LN(Prices!D1721/Prices!D1720)</f>
        <v>-2.1292783710209024E-3</v>
      </c>
      <c r="E1724" s="113">
        <f>+LN(Prices!E1721/Prices!E1720)</f>
        <v>2.4448340183751238E-3</v>
      </c>
      <c r="F1724" s="113">
        <f>+LN(Prices!F1721/Prices!F1720)</f>
        <v>-4.4970689980623401E-3</v>
      </c>
      <c r="G1724" s="113">
        <f>+LN(Prices!G1721/Prices!G1720)</f>
        <v>4.942164389335724E-3</v>
      </c>
      <c r="H1724" s="113">
        <f>+LN(Prices!H1721/Prices!H1720)</f>
        <v>-1.4461225166529692E-2</v>
      </c>
      <c r="I1724" s="113">
        <f>+LN(Prices!I1721/Prices!I1720)</f>
        <v>1.2327717024589787E-2</v>
      </c>
      <c r="J1724" s="113">
        <f>+LN(Prices!J1721/Prices!J1720)</f>
        <v>2.061928720273561E-2</v>
      </c>
      <c r="K1724" s="114">
        <f>+LN(Prices!K1721/Prices!K1720)</f>
        <v>7.455398188957324E-3</v>
      </c>
      <c r="L1724" s="118">
        <f>+LN(Prices!L1721/Prices!L1720)</f>
        <v>3.2179592567456272E-3</v>
      </c>
      <c r="M1724" s="118">
        <f t="array" ref="M1724">+MMULT(B1724:K1724,w)</f>
        <v>3.1765609118716747E-3</v>
      </c>
      <c r="P1724">
        <v>20101027</v>
      </c>
      <c r="Q1724" s="113">
        <v>-2.3999999999999998E-3</v>
      </c>
      <c r="R1724" s="113">
        <v>-1.8E-3</v>
      </c>
      <c r="S1724" s="113">
        <v>-2.7000000000000001E-3</v>
      </c>
    </row>
    <row r="1725" spans="1:19" x14ac:dyDescent="0.35">
      <c r="A1725" s="110">
        <v>40479</v>
      </c>
      <c r="B1725" s="112">
        <f>+LN(Prices!B1722/Prices!B1721)</f>
        <v>8.7911434205141473E-3</v>
      </c>
      <c r="C1725" s="113">
        <f>+LN(Prices!C1722/Prices!C1721)</f>
        <v>-8.4492834363747507E-3</v>
      </c>
      <c r="D1725" s="113">
        <f>+LN(Prices!D1722/Prices!D1721)</f>
        <v>-1.2187691941295657E-3</v>
      </c>
      <c r="E1725" s="113">
        <f>+LN(Prices!E1722/Prices!E1721)</f>
        <v>2.2736339729342272E-2</v>
      </c>
      <c r="F1725" s="113">
        <f>+LN(Prices!F1722/Prices!F1721)</f>
        <v>-4.304732179961337E-3</v>
      </c>
      <c r="G1725" s="113">
        <f>+LN(Prices!G1722/Prices!G1721)</f>
        <v>-1.5810606026642315E-2</v>
      </c>
      <c r="H1725" s="113">
        <f>+LN(Prices!H1722/Prices!H1721)</f>
        <v>-4.0077816468507372E-3</v>
      </c>
      <c r="I1725" s="113">
        <f>+LN(Prices!I1722/Prices!I1721)</f>
        <v>-1.3509994624373107E-3</v>
      </c>
      <c r="J1725" s="113">
        <f>+LN(Prices!J1722/Prices!J1721)</f>
        <v>3.7387532071620412E-2</v>
      </c>
      <c r="K1725" s="114">
        <f>+LN(Prices!K1722/Prices!K1721)</f>
        <v>1.3773877970638063E-2</v>
      </c>
      <c r="L1725" s="118">
        <f>+LN(Prices!L1722/Prices!L1721)</f>
        <v>1.8093768227625373E-3</v>
      </c>
      <c r="M1725" s="118">
        <f t="array" ref="M1725">+MMULT(B1725:K1725,w)</f>
        <v>4.7546721245718881E-3</v>
      </c>
      <c r="P1725">
        <v>20101028</v>
      </c>
      <c r="Q1725" s="113">
        <v>8.0000000000000004E-4</v>
      </c>
      <c r="R1725" s="113">
        <v>-6.1999999999999998E-3</v>
      </c>
      <c r="S1725" s="113">
        <v>-5.0000000000000001E-4</v>
      </c>
    </row>
    <row r="1726" spans="1:19" x14ac:dyDescent="0.35">
      <c r="A1726" s="110">
        <v>40480</v>
      </c>
      <c r="B1726" s="112">
        <f>+LN(Prices!B1723/Prices!B1722)</f>
        <v>1.4542365518852778E-2</v>
      </c>
      <c r="C1726" s="113">
        <f>+LN(Prices!C1723/Prices!C1722)</f>
        <v>-1.405443764635172E-2</v>
      </c>
      <c r="D1726" s="113">
        <f>+LN(Prices!D1723/Prices!D1722)</f>
        <v>5.4728017413546897E-3</v>
      </c>
      <c r="E1726" s="113">
        <f>+LN(Prices!E1723/Prices!E1722)</f>
        <v>6.7872585970414504E-4</v>
      </c>
      <c r="F1726" s="113">
        <f>+LN(Prices!F1723/Prices!F1722)</f>
        <v>-1.4334229157306791E-2</v>
      </c>
      <c r="G1726" s="113">
        <f>+LN(Prices!G1723/Prices!G1722)</f>
        <v>-1.219701896026121E-2</v>
      </c>
      <c r="H1726" s="113">
        <f>+LN(Prices!H1723/Prices!H1722)</f>
        <v>-9.6968266658451242E-3</v>
      </c>
      <c r="I1726" s="113">
        <f>+LN(Prices!I1723/Prices!I1722)</f>
        <v>1.6522653179238771E-2</v>
      </c>
      <c r="J1726" s="113">
        <f>+LN(Prices!J1723/Prices!J1722)</f>
        <v>-3.9430433701420638E-2</v>
      </c>
      <c r="K1726" s="114">
        <f>+LN(Prices!K1723/Prices!K1722)</f>
        <v>-2.0729751272008271E-2</v>
      </c>
      <c r="L1726" s="118">
        <f>+LN(Prices!L1723/Prices!L1722)</f>
        <v>-2.4822657767762961E-3</v>
      </c>
      <c r="M1726" s="118">
        <f t="array" ref="M1726">+MMULT(B1726:K1726,w)</f>
        <v>-7.3226151104043378E-3</v>
      </c>
      <c r="P1726">
        <v>20101029</v>
      </c>
      <c r="Q1726" s="113">
        <v>7.000000000000001E-4</v>
      </c>
      <c r="R1726" s="113">
        <v>3.2000000000000002E-3</v>
      </c>
      <c r="S1726" s="113">
        <v>-1.4000000000000002E-3</v>
      </c>
    </row>
    <row r="1727" spans="1:19" x14ac:dyDescent="0.35">
      <c r="A1727" s="110">
        <v>40483</v>
      </c>
      <c r="B1727" s="112">
        <f>+LN(Prices!B1724/Prices!B1723)</f>
        <v>1.0630794946795646E-2</v>
      </c>
      <c r="C1727" s="113">
        <f>+LN(Prices!C1724/Prices!C1723)</f>
        <v>1.0573820858558037E-2</v>
      </c>
      <c r="D1727" s="113">
        <f>+LN(Prices!D1724/Prices!D1723)</f>
        <v>-2.0834086902842025E-2</v>
      </c>
      <c r="E1727" s="113">
        <f>+LN(Prices!E1724/Prices!E1723)</f>
        <v>-8.5458775798949137E-3</v>
      </c>
      <c r="F1727" s="113">
        <f>+LN(Prices!F1724/Prices!F1723)</f>
        <v>2.6232913396121824E-3</v>
      </c>
      <c r="G1727" s="113">
        <f>+LN(Prices!G1724/Prices!G1723)</f>
        <v>-3.6374045707243521E-2</v>
      </c>
      <c r="H1727" s="113">
        <f>+LN(Prices!H1724/Prices!H1723)</f>
        <v>-1.6168254344472985E-2</v>
      </c>
      <c r="I1727" s="113">
        <f>+LN(Prices!I1724/Prices!I1723)</f>
        <v>3.756627391570479E-3</v>
      </c>
      <c r="J1727" s="113">
        <f>+LN(Prices!J1724/Prices!J1723)</f>
        <v>3.4025211458399338E-3</v>
      </c>
      <c r="K1727" s="114">
        <f>+LN(Prices!K1724/Prices!K1723)</f>
        <v>2.5603774129597957E-2</v>
      </c>
      <c r="L1727" s="118">
        <f>+LN(Prices!L1724/Prices!L1723)</f>
        <v>1.8669750794881039E-3</v>
      </c>
      <c r="M1727" s="118">
        <f t="array" ref="M1727">+MMULT(B1727:K1727,w)</f>
        <v>-2.5331434722479212E-3</v>
      </c>
      <c r="P1727">
        <v>20101101</v>
      </c>
      <c r="Q1727" s="113">
        <v>-1E-4</v>
      </c>
      <c r="R1727" s="113">
        <v>-6.5000000000000006E-3</v>
      </c>
      <c r="S1727" s="113">
        <v>-1.8E-3</v>
      </c>
    </row>
    <row r="1728" spans="1:19" x14ac:dyDescent="0.35">
      <c r="A1728" s="110">
        <v>40484</v>
      </c>
      <c r="B1728" s="112">
        <f>+LN(Prices!B1725/Prices!B1724)</f>
        <v>1.6196200843109725E-2</v>
      </c>
      <c r="C1728" s="113">
        <f>+LN(Prices!C1725/Prices!C1724)</f>
        <v>1.6885954691525498E-2</v>
      </c>
      <c r="D1728" s="113">
        <f>+LN(Prices!D1725/Prices!D1724)</f>
        <v>2.5972434363895577E-3</v>
      </c>
      <c r="E1728" s="113">
        <f>+LN(Prices!E1725/Prices!E1724)</f>
        <v>1.3723647696241606E-2</v>
      </c>
      <c r="F1728" s="113">
        <f>+LN(Prices!F1725/Prices!F1724)</f>
        <v>1.085060072049979E-2</v>
      </c>
      <c r="G1728" s="113">
        <f>+LN(Prices!G1725/Prices!G1724)</f>
        <v>2.5017529888665024E-2</v>
      </c>
      <c r="H1728" s="113">
        <f>+LN(Prices!H1725/Prices!H1724)</f>
        <v>1.240885142056756E-2</v>
      </c>
      <c r="I1728" s="113">
        <f>+LN(Prices!I1725/Prices!I1724)</f>
        <v>1.1041560653407229E-3</v>
      </c>
      <c r="J1728" s="113">
        <f>+LN(Prices!J1725/Prices!J1724)</f>
        <v>2.3498899337673892E-2</v>
      </c>
      <c r="K1728" s="114">
        <f>+LN(Prices!K1725/Prices!K1724)</f>
        <v>-1.1242016129776973E-2</v>
      </c>
      <c r="L1728" s="118">
        <f>+LN(Prices!L1725/Prices!L1724)</f>
        <v>1.0887601884269434E-2</v>
      </c>
      <c r="M1728" s="118">
        <f t="array" ref="M1728">+MMULT(B1728:K1728,w)</f>
        <v>1.1104106797023641E-2</v>
      </c>
      <c r="P1728">
        <v>20101102</v>
      </c>
      <c r="Q1728" s="113">
        <v>9.0000000000000011E-3</v>
      </c>
      <c r="R1728" s="113">
        <v>1.2800000000000001E-2</v>
      </c>
      <c r="S1728" s="113">
        <v>-5.9999999999999995E-4</v>
      </c>
    </row>
    <row r="1729" spans="1:19" x14ac:dyDescent="0.35">
      <c r="A1729" s="110">
        <v>40485</v>
      </c>
      <c r="B1729" s="112">
        <f>+LN(Prices!B1726/Prices!B1725)</f>
        <v>-1.3232610248593839E-2</v>
      </c>
      <c r="C1729" s="113">
        <f>+LN(Prices!C1726/Prices!C1725)</f>
        <v>1.1058594415480343E-2</v>
      </c>
      <c r="D1729" s="113">
        <f>+LN(Prices!D1726/Prices!D1725)</f>
        <v>-1.3596195160394844E-3</v>
      </c>
      <c r="E1729" s="113">
        <f>+LN(Prices!E1726/Prices!E1725)</f>
        <v>-1.1320728863993506E-2</v>
      </c>
      <c r="F1729" s="113">
        <f>+LN(Prices!F1726/Prices!F1725)</f>
        <v>2.3037883473911246E-2</v>
      </c>
      <c r="G1729" s="113">
        <f>+LN(Prices!G1726/Prices!G1725)</f>
        <v>-8.7445716360190354E-4</v>
      </c>
      <c r="H1729" s="113">
        <f>+LN(Prices!H1726/Prices!H1725)</f>
        <v>2.3178652659118958E-2</v>
      </c>
      <c r="I1729" s="113">
        <f>+LN(Prices!I1726/Prices!I1725)</f>
        <v>6.808362566619184E-3</v>
      </c>
      <c r="J1729" s="113">
        <f>+LN(Prices!J1726/Prices!J1725)</f>
        <v>1.3838771099970275E-2</v>
      </c>
      <c r="K1729" s="114">
        <f>+LN(Prices!K1726/Prices!K1725)</f>
        <v>1.4632503122080604E-2</v>
      </c>
      <c r="L1729" s="118">
        <f>+LN(Prices!L1726/Prices!L1725)</f>
        <v>3.0811517433864174E-3</v>
      </c>
      <c r="M1729" s="118">
        <f t="array" ref="M1729">+MMULT(B1729:K1729,w)</f>
        <v>6.5767351544951877E-3</v>
      </c>
      <c r="P1729">
        <v>20101103</v>
      </c>
      <c r="Q1729" s="113">
        <v>3.8E-3</v>
      </c>
      <c r="R1729" s="113">
        <v>-2.0000000000000001E-4</v>
      </c>
      <c r="S1729" s="113">
        <v>1E-4</v>
      </c>
    </row>
    <row r="1730" spans="1:19" x14ac:dyDescent="0.35">
      <c r="A1730" s="110">
        <v>40486</v>
      </c>
      <c r="B1730" s="112">
        <f>+LN(Prices!B1727/Prices!B1726)</f>
        <v>4.0627073053710848E-3</v>
      </c>
      <c r="C1730" s="113">
        <f>+LN(Prices!C1727/Prices!C1726)</f>
        <v>1.7335960091735363E-2</v>
      </c>
      <c r="D1730" s="113">
        <f>+LN(Prices!D1727/Prices!D1726)</f>
        <v>1.8535686493228347E-3</v>
      </c>
      <c r="E1730" s="113">
        <f>+LN(Prices!E1727/Prices!E1726)</f>
        <v>9.2021063721981575E-3</v>
      </c>
      <c r="F1730" s="113">
        <f>+LN(Prices!F1727/Prices!F1726)</f>
        <v>2.086843755135916E-2</v>
      </c>
      <c r="G1730" s="113">
        <f>+LN(Prices!G1727/Prices!G1726)</f>
        <v>-2.1458026808686616E-2</v>
      </c>
      <c r="H1730" s="113">
        <f>+LN(Prices!H1727/Prices!H1726)</f>
        <v>2.7267355365241824E-3</v>
      </c>
      <c r="I1730" s="113">
        <f>+LN(Prices!I1727/Prices!I1726)</f>
        <v>5.6377724645478855E-2</v>
      </c>
      <c r="J1730" s="113">
        <f>+LN(Prices!J1727/Prices!J1726)</f>
        <v>4.6043938501406798E-2</v>
      </c>
      <c r="K1730" s="114">
        <f>+LN(Prices!K1727/Prices!K1726)</f>
        <v>2.3640199638776636E-2</v>
      </c>
      <c r="L1730" s="118">
        <f>+LN(Prices!L1727/Prices!L1726)</f>
        <v>1.3547798650031341E-2</v>
      </c>
      <c r="M1730" s="118">
        <f t="array" ref="M1730">+MMULT(B1730:K1730,w)</f>
        <v>1.6065335148348646E-2</v>
      </c>
      <c r="P1730">
        <v>20101104</v>
      </c>
      <c r="Q1730" s="113">
        <v>1.9400000000000001E-2</v>
      </c>
      <c r="R1730" s="113">
        <v>5.1999999999999998E-3</v>
      </c>
      <c r="S1730" s="113">
        <v>9.5999999999999992E-3</v>
      </c>
    </row>
    <row r="1731" spans="1:19" x14ac:dyDescent="0.35">
      <c r="A1731" s="110">
        <v>40487</v>
      </c>
      <c r="B1731" s="112">
        <f>+LN(Prices!B1728/Prices!B1727)</f>
        <v>-1.0743179918646942E-2</v>
      </c>
      <c r="C1731" s="113">
        <f>+LN(Prices!C1728/Prices!C1727)</f>
        <v>-3.5885053561189547E-3</v>
      </c>
      <c r="D1731" s="113">
        <f>+LN(Prices!D1728/Prices!D1727)</f>
        <v>4.0043176869764717E-3</v>
      </c>
      <c r="E1731" s="113">
        <f>+LN(Prices!E1728/Prices!E1727)</f>
        <v>-7.4933206327711544E-3</v>
      </c>
      <c r="F1731" s="113">
        <f>+LN(Prices!F1728/Prices!F1727)</f>
        <v>2.0617352096710556E-3</v>
      </c>
      <c r="G1731" s="113">
        <f>+LN(Prices!G1728/Prices!G1727)</f>
        <v>1.6670639726464691E-3</v>
      </c>
      <c r="H1731" s="113">
        <f>+LN(Prices!H1728/Prices!H1727)</f>
        <v>1.0833193964510764E-2</v>
      </c>
      <c r="I1731" s="113">
        <f>+LN(Prices!I1728/Prices!I1727)</f>
        <v>-2.0632897564292336E-4</v>
      </c>
      <c r="J1731" s="113">
        <f>+LN(Prices!J1728/Prices!J1727)</f>
        <v>4.9875415110389679E-3</v>
      </c>
      <c r="K1731" s="114">
        <f>+LN(Prices!K1728/Prices!K1727)</f>
        <v>1.2797343581768546E-2</v>
      </c>
      <c r="L1731" s="118">
        <f>+LN(Prices!L1728/Prices!L1727)</f>
        <v>-4.9834153885033124E-4</v>
      </c>
      <c r="M1731" s="118">
        <f t="array" ref="M1731">+MMULT(B1731:K1731,w)</f>
        <v>1.4319861043432301E-3</v>
      </c>
      <c r="P1731">
        <v>20101105</v>
      </c>
      <c r="Q1731" s="113">
        <v>4.0999999999999995E-3</v>
      </c>
      <c r="R1731" s="113">
        <v>-5.0000000000000001E-4</v>
      </c>
      <c r="S1731" s="113">
        <v>5.1999999999999998E-3</v>
      </c>
    </row>
    <row r="1732" spans="1:19" x14ac:dyDescent="0.35">
      <c r="A1732" s="110">
        <v>40490</v>
      </c>
      <c r="B1732" s="112">
        <f>+LN(Prices!B1729/Prices!B1728)</f>
        <v>-1.4906297130288335E-3</v>
      </c>
      <c r="C1732" s="113">
        <f>+LN(Prices!C1729/Prices!C1728)</f>
        <v>4.6886536172830121E-3</v>
      </c>
      <c r="D1732" s="113">
        <f>+LN(Prices!D1729/Prices!D1728)</f>
        <v>1.0701829702719115E-2</v>
      </c>
      <c r="E1732" s="113">
        <f>+LN(Prices!E1729/Prices!E1728)</f>
        <v>-7.2066157922176582E-3</v>
      </c>
      <c r="F1732" s="113">
        <f>+LN(Prices!F1729/Prices!F1728)</f>
        <v>5.3469920563717728E-3</v>
      </c>
      <c r="G1732" s="113">
        <f>+LN(Prices!G1729/Prices!G1728)</f>
        <v>6.1086095713808108E-3</v>
      </c>
      <c r="H1732" s="113">
        <f>+LN(Prices!H1729/Prices!H1728)</f>
        <v>7.1187136892534343E-3</v>
      </c>
      <c r="I1732" s="113">
        <f>+LN(Prices!I1729/Prices!I1728)</f>
        <v>-1.1025971829224384E-2</v>
      </c>
      <c r="J1732" s="113">
        <f>+LN(Prices!J1729/Prices!J1728)</f>
        <v>1.2361096823574147E-2</v>
      </c>
      <c r="K1732" s="114">
        <f>+LN(Prices!K1729/Prices!K1728)</f>
        <v>-4.7325823035027938E-4</v>
      </c>
      <c r="L1732" s="118">
        <f>+LN(Prices!L1729/Prices!L1728)</f>
        <v>1.0192772242145676E-3</v>
      </c>
      <c r="M1732" s="118">
        <f t="array" ref="M1732">+MMULT(B1732:K1732,w)</f>
        <v>2.6129419895761135E-3</v>
      </c>
      <c r="P1732">
        <v>20101108</v>
      </c>
      <c r="Q1732" s="113">
        <v>-1.1999999999999999E-3</v>
      </c>
      <c r="R1732" s="113">
        <v>4.4000000000000003E-3</v>
      </c>
      <c r="S1732" s="113">
        <v>-4.0999999999999995E-3</v>
      </c>
    </row>
    <row r="1733" spans="1:19" x14ac:dyDescent="0.35">
      <c r="A1733" s="110">
        <v>40491</v>
      </c>
      <c r="B1733" s="112">
        <f>+LN(Prices!B1730/Prices!B1729)</f>
        <v>5.2075117317887847E-3</v>
      </c>
      <c r="C1733" s="113">
        <f>+LN(Prices!C1730/Prices!C1729)</f>
        <v>-8.00363286002179E-3</v>
      </c>
      <c r="D1733" s="113">
        <f>+LN(Prices!D1730/Prices!D1729)</f>
        <v>3.1729689618100972E-2</v>
      </c>
      <c r="E1733" s="113">
        <f>+LN(Prices!E1730/Prices!E1729)</f>
        <v>-1.0382488115786579E-2</v>
      </c>
      <c r="F1733" s="113">
        <f>+LN(Prices!F1730/Prices!F1729)</f>
        <v>-1.6456468271786448E-3</v>
      </c>
      <c r="G1733" s="113">
        <f>+LN(Prices!G1730/Prices!G1729)</f>
        <v>7.8330151082009226E-3</v>
      </c>
      <c r="H1733" s="113">
        <f>+LN(Prices!H1730/Prices!H1729)</f>
        <v>-1.0050923155848481E-2</v>
      </c>
      <c r="I1733" s="113">
        <f>+LN(Prices!I1730/Prices!I1729)</f>
        <v>2.5072412769079158E-3</v>
      </c>
      <c r="J1733" s="113">
        <f>+LN(Prices!J1730/Prices!J1729)</f>
        <v>-2.8662398234886522E-2</v>
      </c>
      <c r="K1733" s="114">
        <f>+LN(Prices!K1730/Prices!K1729)</f>
        <v>-3.3029026036678231E-3</v>
      </c>
      <c r="L1733" s="118">
        <f>+LN(Prices!L1730/Prices!L1729)</f>
        <v>-5.5247493829129338E-3</v>
      </c>
      <c r="M1733" s="118">
        <f t="array" ref="M1733">+MMULT(B1733:K1733,w)</f>
        <v>-1.4770534062391245E-3</v>
      </c>
      <c r="P1733">
        <v>20101109</v>
      </c>
      <c r="Q1733" s="113">
        <v>-7.8000000000000005E-3</v>
      </c>
      <c r="R1733" s="113">
        <v>-4.1999999999999997E-3</v>
      </c>
      <c r="S1733" s="113">
        <v>-4.3E-3</v>
      </c>
    </row>
    <row r="1734" spans="1:19" x14ac:dyDescent="0.35">
      <c r="A1734" s="110">
        <v>40492</v>
      </c>
      <c r="B1734" s="112">
        <f>+LN(Prices!B1731/Prices!B1730)</f>
        <v>-3.6899374994996505E-4</v>
      </c>
      <c r="C1734" s="113">
        <f>+LN(Prices!C1731/Prices!C1730)</f>
        <v>6.1493227930998545E-3</v>
      </c>
      <c r="D1734" s="113">
        <f>+LN(Prices!D1731/Prices!D1730)</f>
        <v>-1.7693900222264366E-3</v>
      </c>
      <c r="E1734" s="113">
        <f>+LN(Prices!E1731/Prices!E1730)</f>
        <v>-1.7427528328537588E-3</v>
      </c>
      <c r="F1734" s="113">
        <f>+LN(Prices!F1731/Prices!F1730)</f>
        <v>5.7345318482605271E-3</v>
      </c>
      <c r="G1734" s="113">
        <f>+LN(Prices!G1731/Prices!G1730)</f>
        <v>3.6914334352550787E-2</v>
      </c>
      <c r="H1734" s="113">
        <f>+LN(Prices!H1731/Prices!H1730)</f>
        <v>1.7811879520666353E-2</v>
      </c>
      <c r="I1734" s="113">
        <f>+LN(Prices!I1731/Prices!I1730)</f>
        <v>-5.0207846167384818E-3</v>
      </c>
      <c r="J1734" s="113">
        <f>+LN(Prices!J1731/Prices!J1730)</f>
        <v>-2.0434938414306894E-2</v>
      </c>
      <c r="K1734" s="114">
        <f>+LN(Prices!K1731/Prices!K1730)</f>
        <v>-5.6883990745406942E-3</v>
      </c>
      <c r="L1734" s="118">
        <f>+LN(Prices!L1731/Prices!L1730)</f>
        <v>4.9763885111697168E-3</v>
      </c>
      <c r="M1734" s="118">
        <f t="array" ref="M1734">+MMULT(B1734:K1734,w)</f>
        <v>3.1584809803961293E-3</v>
      </c>
      <c r="P1734">
        <v>20101110</v>
      </c>
      <c r="Q1734" s="113">
        <v>5.3E-3</v>
      </c>
      <c r="R1734" s="113">
        <v>5.6999999999999993E-3</v>
      </c>
      <c r="S1734" s="113">
        <v>5.0000000000000001E-3</v>
      </c>
    </row>
    <row r="1735" spans="1:19" x14ac:dyDescent="0.35">
      <c r="A1735" s="110">
        <v>40493</v>
      </c>
      <c r="B1735" s="112">
        <f>+LN(Prices!B1732/Prices!B1731)</f>
        <v>-9.7005610928178748E-3</v>
      </c>
      <c r="C1735" s="113">
        <f>+LN(Prices!C1732/Prices!C1731)</f>
        <v>-4.3323946225672519E-3</v>
      </c>
      <c r="D1735" s="113">
        <f>+LN(Prices!D1732/Prices!D1731)</f>
        <v>-8.2988028146951786E-3</v>
      </c>
      <c r="E1735" s="113">
        <f>+LN(Prices!E1732/Prices!E1731)</f>
        <v>-4.1012867191987301E-3</v>
      </c>
      <c r="F1735" s="113">
        <f>+LN(Prices!F1732/Prices!F1731)</f>
        <v>-0.17686532817905434</v>
      </c>
      <c r="G1735" s="113">
        <f>+LN(Prices!G1732/Prices!G1731)</f>
        <v>-9.8293453526240651E-3</v>
      </c>
      <c r="H1735" s="113">
        <f>+LN(Prices!H1732/Prices!H1731)</f>
        <v>-1.7224749395768183E-2</v>
      </c>
      <c r="I1735" s="113">
        <f>+LN(Prices!I1732/Prices!I1731)</f>
        <v>5.0207846167383916E-3</v>
      </c>
      <c r="J1735" s="113">
        <f>+LN(Prices!J1732/Prices!J1731)</f>
        <v>-1.5604998068890007E-2</v>
      </c>
      <c r="K1735" s="114">
        <f>+LN(Prices!K1732/Prices!K1731)</f>
        <v>8.0494970572561227E-3</v>
      </c>
      <c r="L1735" s="118">
        <f>+LN(Prices!L1732/Prices!L1731)</f>
        <v>-6.7097262631650896E-3</v>
      </c>
      <c r="M1735" s="118">
        <f t="array" ref="M1735">+MMULT(B1735:K1735,w)</f>
        <v>-2.3288718457162114E-2</v>
      </c>
      <c r="P1735">
        <v>20101111</v>
      </c>
      <c r="Q1735" s="113">
        <v>-3.4999999999999996E-3</v>
      </c>
      <c r="R1735" s="113">
        <v>-8.0000000000000004E-4</v>
      </c>
      <c r="S1735" s="113">
        <v>-1E-4</v>
      </c>
    </row>
    <row r="1736" spans="1:19" x14ac:dyDescent="0.35">
      <c r="A1736" s="110">
        <v>40494</v>
      </c>
      <c r="B1736" s="112">
        <f>+LN(Prices!B1733/Prices!B1732)</f>
        <v>-1.5486260315707732E-2</v>
      </c>
      <c r="C1736" s="113">
        <f>+LN(Prices!C1733/Prices!C1732)</f>
        <v>-2.7616319886600401E-2</v>
      </c>
      <c r="D1736" s="113">
        <f>+LN(Prices!D1733/Prices!D1732)</f>
        <v>-1.499278458614128E-2</v>
      </c>
      <c r="E1736" s="113">
        <f>+LN(Prices!E1733/Prices!E1732)</f>
        <v>-8.8764242270390082E-3</v>
      </c>
      <c r="F1736" s="113">
        <f>+LN(Prices!F1733/Prices!F1732)</f>
        <v>-1.81920191540599E-2</v>
      </c>
      <c r="G1736" s="113">
        <f>+LN(Prices!G1733/Prices!G1732)</f>
        <v>-1.2294059596299351E-2</v>
      </c>
      <c r="H1736" s="113">
        <f>+LN(Prices!H1733/Prices!H1732)</f>
        <v>-2.7914325470122132E-2</v>
      </c>
      <c r="I1736" s="113">
        <f>+LN(Prices!I1733/Prices!I1732)</f>
        <v>-9.4364397297253023E-3</v>
      </c>
      <c r="J1736" s="113">
        <f>+LN(Prices!J1733/Prices!J1732)</f>
        <v>0</v>
      </c>
      <c r="K1736" s="114">
        <f>+LN(Prices!K1733/Prices!K1732)</f>
        <v>1.4974067642858436E-2</v>
      </c>
      <c r="L1736" s="118">
        <f>+LN(Prices!L1733/Prices!L1732)</f>
        <v>-1.6311895266996872E-2</v>
      </c>
      <c r="M1736" s="118">
        <f t="array" ref="M1736">+MMULT(B1736:K1736,w)</f>
        <v>-1.1983456532283668E-2</v>
      </c>
      <c r="P1736">
        <v>20101112</v>
      </c>
      <c r="Q1736" s="113">
        <v>-1.29E-2</v>
      </c>
      <c r="R1736" s="113">
        <v>-4.6999999999999993E-3</v>
      </c>
      <c r="S1736" s="113">
        <v>-5.9999999999999995E-4</v>
      </c>
    </row>
    <row r="1737" spans="1:19" x14ac:dyDescent="0.35">
      <c r="A1737" s="110">
        <v>40497</v>
      </c>
      <c r="B1737" s="112">
        <f>+LN(Prices!B1734/Prices!B1733)</f>
        <v>-2.6656349218233755E-3</v>
      </c>
      <c r="C1737" s="113">
        <f>+LN(Prices!C1734/Prices!C1733)</f>
        <v>-3.2356756371411618E-3</v>
      </c>
      <c r="D1737" s="113">
        <f>+LN(Prices!D1734/Prices!D1733)</f>
        <v>2.7153433488659715E-3</v>
      </c>
      <c r="E1737" s="113">
        <f>+LN(Prices!E1734/Prices!E1733)</f>
        <v>2.8189142058027282E-3</v>
      </c>
      <c r="F1737" s="113">
        <f>+LN(Prices!F1734/Prices!F1733)</f>
        <v>-9.9793155194930153E-3</v>
      </c>
      <c r="G1737" s="113">
        <f>+LN(Prices!G1734/Prices!G1733)</f>
        <v>-2.754349330101858E-2</v>
      </c>
      <c r="H1737" s="113">
        <f>+LN(Prices!H1734/Prices!H1733)</f>
        <v>-4.1783143544658452E-2</v>
      </c>
      <c r="I1737" s="113">
        <f>+LN(Prices!I1734/Prices!I1733)</f>
        <v>-1.2825017010576732E-2</v>
      </c>
      <c r="J1737" s="113">
        <f>+LN(Prices!J1734/Prices!J1733)</f>
        <v>-8.55549805604644E-3</v>
      </c>
      <c r="K1737" s="114">
        <f>+LN(Prices!K1734/Prices!K1733)</f>
        <v>-1.0976168734982885E-2</v>
      </c>
      <c r="L1737" s="118">
        <f>+LN(Prices!L1734/Prices!L1733)</f>
        <v>-3.0308518714760807E-3</v>
      </c>
      <c r="M1737" s="118">
        <f t="array" ref="M1737">+MMULT(B1737:K1737,w)</f>
        <v>-1.1202968917107195E-2</v>
      </c>
      <c r="P1737">
        <v>20101115</v>
      </c>
      <c r="Q1737" s="113">
        <v>-8.9999999999999998E-4</v>
      </c>
      <c r="R1737" s="113">
        <v>2.0999999999999999E-3</v>
      </c>
      <c r="S1737" s="113">
        <v>2.8000000000000004E-3</v>
      </c>
    </row>
    <row r="1738" spans="1:19" x14ac:dyDescent="0.35">
      <c r="A1738" s="110">
        <v>40498</v>
      </c>
      <c r="B1738" s="112">
        <f>+LN(Prices!B1735/Prices!B1734)</f>
        <v>-8.8740239373886788E-3</v>
      </c>
      <c r="C1738" s="113">
        <f>+LN(Prices!C1735/Prices!C1734)</f>
        <v>-1.789307823592496E-2</v>
      </c>
      <c r="D1738" s="113">
        <f>+LN(Prices!D1735/Prices!D1734)</f>
        <v>-2.1624110438406077E-2</v>
      </c>
      <c r="E1738" s="113">
        <f>+LN(Prices!E1735/Prices!E1734)</f>
        <v>-2.9298325822636341E-2</v>
      </c>
      <c r="F1738" s="113">
        <f>+LN(Prices!F1735/Prices!F1734)</f>
        <v>-2.6153718922580924E-2</v>
      </c>
      <c r="G1738" s="113">
        <f>+LN(Prices!G1735/Prices!G1734)</f>
        <v>-1.7381318607169405E-2</v>
      </c>
      <c r="H1738" s="113">
        <f>+LN(Prices!H1735/Prices!H1734)</f>
        <v>-7.0734158757267364E-3</v>
      </c>
      <c r="I1738" s="113">
        <f>+LN(Prices!I1735/Prices!I1734)</f>
        <v>-1.0403355341746467E-2</v>
      </c>
      <c r="J1738" s="113">
        <f>+LN(Prices!J1735/Prices!J1734)</f>
        <v>-1.8006488510651383E-2</v>
      </c>
      <c r="K1738" s="114">
        <f>+LN(Prices!K1735/Prices!K1734)</f>
        <v>-1.0620904755420137E-2</v>
      </c>
      <c r="L1738" s="118">
        <f>+LN(Prices!L1735/Prices!L1734)</f>
        <v>-1.7917172599610308E-2</v>
      </c>
      <c r="M1738" s="118">
        <f t="array" ref="M1738">+MMULT(B1738:K1738,w)</f>
        <v>-1.673287404476511E-2</v>
      </c>
      <c r="P1738">
        <v>20101116</v>
      </c>
      <c r="Q1738" s="113">
        <v>-1.5800000000000002E-2</v>
      </c>
      <c r="R1738" s="113">
        <v>-3.4000000000000002E-3</v>
      </c>
      <c r="S1738" s="113">
        <v>-1.4000000000000002E-3</v>
      </c>
    </row>
    <row r="1739" spans="1:19" x14ac:dyDescent="0.35">
      <c r="A1739" s="110">
        <v>40499</v>
      </c>
      <c r="B1739" s="112">
        <f>+LN(Prices!B1736/Prices!B1735)</f>
        <v>-9.3398640270789639E-3</v>
      </c>
      <c r="C1739" s="113">
        <f>+LN(Prices!C1736/Prices!C1735)</f>
        <v>-3.6207873993916698E-3</v>
      </c>
      <c r="D1739" s="113">
        <f>+LN(Prices!D1736/Prices!D1735)</f>
        <v>-5.5572850648663531E-3</v>
      </c>
      <c r="E1739" s="113">
        <f>+LN(Prices!E1736/Prices!E1735)</f>
        <v>1.189619296662699E-2</v>
      </c>
      <c r="F1739" s="113">
        <f>+LN(Prices!F1736/Prices!F1735)</f>
        <v>-1.5403672278735524E-3</v>
      </c>
      <c r="G1739" s="113">
        <f>+LN(Prices!G1736/Prices!G1735)</f>
        <v>7.7090239646618406E-3</v>
      </c>
      <c r="H1739" s="113">
        <f>+LN(Prices!H1736/Prices!H1735)</f>
        <v>3.606115317705107E-3</v>
      </c>
      <c r="I1739" s="113">
        <f>+LN(Prices!I1736/Prices!I1735)</f>
        <v>3.3914961804351919E-2</v>
      </c>
      <c r="J1739" s="113">
        <f>+LN(Prices!J1736/Prices!J1735)</f>
        <v>-1.3550342831107676E-2</v>
      </c>
      <c r="K1739" s="114">
        <f>+LN(Prices!K1736/Prices!K1735)</f>
        <v>4.7685105810806711E-4</v>
      </c>
      <c r="L1739" s="118">
        <f>+LN(Prices!L1736/Prices!L1735)</f>
        <v>3.0379432134511461E-3</v>
      </c>
      <c r="M1739" s="118">
        <f t="array" ref="M1739">+MMULT(B1739:K1739,w)</f>
        <v>2.3994498561135708E-3</v>
      </c>
      <c r="P1739">
        <v>20101117</v>
      </c>
      <c r="Q1739" s="113">
        <v>7.000000000000001E-4</v>
      </c>
      <c r="R1739" s="113">
        <v>3.3E-3</v>
      </c>
      <c r="S1739" s="113">
        <v>-2E-3</v>
      </c>
    </row>
    <row r="1740" spans="1:19" x14ac:dyDescent="0.35">
      <c r="A1740" s="110">
        <v>40500</v>
      </c>
      <c r="B1740" s="112">
        <f>+LN(Prices!B1737/Prices!B1736)</f>
        <v>1.0406163895932238E-2</v>
      </c>
      <c r="C1740" s="113">
        <f>+LN(Prices!C1737/Prices!C1736)</f>
        <v>2.604852185101305E-2</v>
      </c>
      <c r="D1740" s="113">
        <f>+LN(Prices!D1737/Prices!D1736)</f>
        <v>5.0704886015175088E-2</v>
      </c>
      <c r="E1740" s="113">
        <f>+LN(Prices!E1737/Prices!E1736)</f>
        <v>1.4227544451353154E-2</v>
      </c>
      <c r="F1740" s="113">
        <f>+LN(Prices!F1737/Prices!F1736)</f>
        <v>1.0504003244957288E-2</v>
      </c>
      <c r="G1740" s="113">
        <f>+LN(Prices!G1737/Prices!G1736)</f>
        <v>9.8505318767375463E-3</v>
      </c>
      <c r="H1740" s="113">
        <f>+LN(Prices!H1737/Prices!H1736)</f>
        <v>3.6094703321778047E-2</v>
      </c>
      <c r="I1740" s="113">
        <f>+LN(Prices!I1737/Prices!I1736)</f>
        <v>-5.4323843742659101E-3</v>
      </c>
      <c r="J1740" s="113">
        <f>+LN(Prices!J1737/Prices!J1736)</f>
        <v>2.7247973261850357E-3</v>
      </c>
      <c r="K1740" s="114">
        <f>+LN(Prices!K1737/Prices!K1736)</f>
        <v>-3.092735627407397E-3</v>
      </c>
      <c r="L1740" s="118">
        <f>+LN(Prices!L1737/Prices!L1736)</f>
        <v>1.6421567810860009E-2</v>
      </c>
      <c r="M1740" s="118">
        <f t="array" ref="M1740">+MMULT(B1740:K1740,w)</f>
        <v>1.5203603198145815E-2</v>
      </c>
      <c r="P1740">
        <v>20101118</v>
      </c>
      <c r="Q1740" s="113">
        <v>1.5700000000000002E-2</v>
      </c>
      <c r="R1740" s="113">
        <v>3.2000000000000002E-3</v>
      </c>
      <c r="S1740" s="113">
        <v>-2.5000000000000001E-3</v>
      </c>
    </row>
    <row r="1741" spans="1:19" x14ac:dyDescent="0.35">
      <c r="A1741" s="110">
        <v>40501</v>
      </c>
      <c r="B1741" s="112">
        <f>+LN(Prices!B1738/Prices!B1737)</f>
        <v>-5.7274887812426862E-3</v>
      </c>
      <c r="C1741" s="113">
        <f>+LN(Prices!C1738/Prices!C1737)</f>
        <v>-5.5275596762577239E-3</v>
      </c>
      <c r="D1741" s="113">
        <f>+LN(Prices!D1738/Prices!D1737)</f>
        <v>-2.503110424536897E-2</v>
      </c>
      <c r="E1741" s="113">
        <f>+LN(Prices!E1738/Prices!E1737)</f>
        <v>-5.5789740330527745E-3</v>
      </c>
      <c r="F1741" s="113">
        <f>+LN(Prices!F1738/Prices!F1737)</f>
        <v>0</v>
      </c>
      <c r="G1741" s="113">
        <f>+LN(Prices!G1738/Prices!G1737)</f>
        <v>2.7596443213812813E-2</v>
      </c>
      <c r="H1741" s="113">
        <f>+LN(Prices!H1738/Prices!H1737)</f>
        <v>3.9514930288107909E-3</v>
      </c>
      <c r="I1741" s="113">
        <f>+LN(Prices!I1738/Prices!I1737)</f>
        <v>5.0165867410042232E-3</v>
      </c>
      <c r="J1741" s="113">
        <f>+LN(Prices!J1738/Prices!J1737)</f>
        <v>1.6194685919980606E-2</v>
      </c>
      <c r="K1741" s="114">
        <f>+LN(Prices!K1738/Prices!K1737)</f>
        <v>5.6951496028856694E-3</v>
      </c>
      <c r="L1741" s="118">
        <f>+LN(Prices!L1738/Prices!L1737)</f>
        <v>2.3418984472522647E-4</v>
      </c>
      <c r="M1741" s="118">
        <f t="array" ref="M1741">+MMULT(B1741:K1741,w)</f>
        <v>1.6589231770571949E-3</v>
      </c>
      <c r="P1741">
        <v>20101119</v>
      </c>
      <c r="Q1741" s="113">
        <v>3.0999999999999999E-3</v>
      </c>
      <c r="R1741" s="113">
        <v>1.9E-3</v>
      </c>
      <c r="S1741" s="113">
        <v>-8.9999999999999998E-4</v>
      </c>
    </row>
    <row r="1742" spans="1:19" x14ac:dyDescent="0.35">
      <c r="A1742" s="110">
        <v>40504</v>
      </c>
      <c r="B1742" s="112">
        <f>+LN(Prices!B1739/Prices!B1738)</f>
        <v>1.5590218030625211E-3</v>
      </c>
      <c r="C1742" s="113">
        <f>+LN(Prices!C1739/Prices!C1738)</f>
        <v>2.138448656979916E-2</v>
      </c>
      <c r="D1742" s="113">
        <f>+LN(Prices!D1739/Prices!D1738)</f>
        <v>-6.0368248135802974E-4</v>
      </c>
      <c r="E1742" s="113">
        <f>+LN(Prices!E1739/Prices!E1738)</f>
        <v>-3.6466119013237302E-3</v>
      </c>
      <c r="F1742" s="113">
        <f>+LN(Prices!F1739/Prices!F1738)</f>
        <v>-2.5512501529480454E-3</v>
      </c>
      <c r="G1742" s="113">
        <f>+LN(Prices!G1739/Prices!G1738)</f>
        <v>8.461986186716336E-2</v>
      </c>
      <c r="H1742" s="113">
        <f>+LN(Prices!H1739/Prices!H1738)</f>
        <v>3.3235957891910368E-2</v>
      </c>
      <c r="I1742" s="113">
        <f>+LN(Prices!I1739/Prices!I1738)</f>
        <v>-3.1441918865922169E-3</v>
      </c>
      <c r="J1742" s="113">
        <f>+LN(Prices!J1739/Prices!J1738)</f>
        <v>-8.0645598367304078E-3</v>
      </c>
      <c r="K1742" s="114">
        <f>+LN(Prices!K1739/Prices!K1738)</f>
        <v>5.4264638944443062E-3</v>
      </c>
      <c r="L1742" s="118">
        <f>+LN(Prices!L1739/Prices!L1738)</f>
        <v>7.2746597759360612E-3</v>
      </c>
      <c r="M1742" s="118">
        <f t="array" ref="M1742">+MMULT(B1742:K1742,w)</f>
        <v>1.282154957674273E-2</v>
      </c>
      <c r="P1742">
        <v>20101122</v>
      </c>
      <c r="Q1742" s="113">
        <v>-2.0000000000000001E-4</v>
      </c>
      <c r="R1742" s="113">
        <v>5.6000000000000008E-3</v>
      </c>
      <c r="S1742" s="113">
        <v>-8.3999999999999995E-3</v>
      </c>
    </row>
    <row r="1743" spans="1:19" x14ac:dyDescent="0.35">
      <c r="A1743" s="110">
        <v>40505</v>
      </c>
      <c r="B1743" s="112">
        <f>+LN(Prices!B1740/Prices!B1739)</f>
        <v>-2.3993569857858943E-2</v>
      </c>
      <c r="C1743" s="113">
        <f>+LN(Prices!C1740/Prices!C1739)</f>
        <v>-1.4886181549692993E-2</v>
      </c>
      <c r="D1743" s="113">
        <f>+LN(Prices!D1740/Prices!D1739)</f>
        <v>-2.2596381267569746E-2</v>
      </c>
      <c r="E1743" s="113">
        <f>+LN(Prices!E1740/Prices!E1739)</f>
        <v>-3.1138394546876301E-2</v>
      </c>
      <c r="F1743" s="113">
        <f>+LN(Prices!F1740/Prices!F1739)</f>
        <v>-1.8573969717740665E-2</v>
      </c>
      <c r="G1743" s="113">
        <f>+LN(Prices!G1740/Prices!G1739)</f>
        <v>-3.2444248335847109E-3</v>
      </c>
      <c r="H1743" s="113">
        <f>+LN(Prices!H1740/Prices!H1739)</f>
        <v>-1.2936179688300129E-2</v>
      </c>
      <c r="I1743" s="113">
        <f>+LN(Prices!I1740/Prices!I1739)</f>
        <v>-1.0981128677600951E-2</v>
      </c>
      <c r="J1743" s="113">
        <f>+LN(Prices!J1740/Prices!J1739)</f>
        <v>-1.2220111334775333E-2</v>
      </c>
      <c r="K1743" s="114">
        <f>+LN(Prices!K1740/Prices!K1739)</f>
        <v>-7.6768042883247874E-3</v>
      </c>
      <c r="L1743" s="118">
        <f>+LN(Prices!L1740/Prices!L1739)</f>
        <v>-1.6052009936318196E-2</v>
      </c>
      <c r="M1743" s="118">
        <f t="array" ref="M1743">+MMULT(B1743:K1743,w)</f>
        <v>-1.5824714576232454E-2</v>
      </c>
      <c r="P1743">
        <v>20101123</v>
      </c>
      <c r="Q1743" s="113">
        <v>-1.38E-2</v>
      </c>
      <c r="R1743" s="113">
        <v>4.7999999999999996E-3</v>
      </c>
      <c r="S1743" s="113">
        <v>-3.3E-3</v>
      </c>
    </row>
    <row r="1744" spans="1:19" x14ac:dyDescent="0.35">
      <c r="A1744" s="110">
        <v>40506</v>
      </c>
      <c r="B1744" s="112">
        <f>+LN(Prices!B1741/Prices!B1740)</f>
        <v>9.9003524528421122E-3</v>
      </c>
      <c r="C1744" s="113">
        <f>+LN(Prices!C1741/Prices!C1740)</f>
        <v>1.9455770154293194E-2</v>
      </c>
      <c r="D1744" s="113">
        <f>+LN(Prices!D1741/Prices!D1740)</f>
        <v>1.3497137412455749E-2</v>
      </c>
      <c r="E1744" s="113">
        <f>+LN(Prices!E1741/Prices!E1740)</f>
        <v>2.0024522316490181E-2</v>
      </c>
      <c r="F1744" s="113">
        <f>+LN(Prices!F1741/Prices!F1740)</f>
        <v>1.3446228583778475E-2</v>
      </c>
      <c r="G1744" s="113">
        <f>+LN(Prices!G1741/Prices!G1740)</f>
        <v>5.6311241022606907E-3</v>
      </c>
      <c r="H1744" s="113">
        <f>+LN(Prices!H1741/Prices!H1740)</f>
        <v>5.2407417873389366E-2</v>
      </c>
      <c r="I1744" s="113">
        <f>+LN(Prices!I1741/Prices!I1740)</f>
        <v>2.0437527250756485E-2</v>
      </c>
      <c r="J1744" s="113">
        <f>+LN(Prices!J1741/Prices!J1740)</f>
        <v>4.0166041725334653E-2</v>
      </c>
      <c r="K1744" s="114">
        <f>+LN(Prices!K1741/Prices!K1740)</f>
        <v>1.412643506236742E-2</v>
      </c>
      <c r="L1744" s="118">
        <f>+LN(Prices!L1741/Prices!L1740)</f>
        <v>2.0533181238831941E-2</v>
      </c>
      <c r="M1744" s="118">
        <f t="array" ref="M1744">+MMULT(B1744:K1744,w)</f>
        <v>2.0909255693396831E-2</v>
      </c>
      <c r="P1744">
        <v>20101124</v>
      </c>
      <c r="Q1744" s="113">
        <v>1.5900000000000001E-2</v>
      </c>
      <c r="R1744" s="113">
        <v>6.6E-3</v>
      </c>
      <c r="S1744" s="113">
        <v>2.9999999999999997E-4</v>
      </c>
    </row>
    <row r="1745" spans="1:19" x14ac:dyDescent="0.35">
      <c r="A1745" s="110">
        <v>40508</v>
      </c>
      <c r="B1745" s="112">
        <f>+LN(Prices!B1742/Prices!B1741)</f>
        <v>-1.1823541608094704E-3</v>
      </c>
      <c r="C1745" s="113">
        <f>+LN(Prices!C1742/Prices!C1741)</f>
        <v>3.0604729449252104E-3</v>
      </c>
      <c r="D1745" s="113">
        <f>+LN(Prices!D1742/Prices!D1741)</f>
        <v>-9.1828009823348693E-3</v>
      </c>
      <c r="E1745" s="113">
        <f>+LN(Prices!E1742/Prices!E1741)</f>
        <v>-9.0534081542534544E-3</v>
      </c>
      <c r="F1745" s="113">
        <f>+LN(Prices!F1742/Prices!F1741)</f>
        <v>4.1076588784487071E-3</v>
      </c>
      <c r="G1745" s="113">
        <f>+LN(Prices!G1742/Prices!G1741)</f>
        <v>1.2738355213669891E-2</v>
      </c>
      <c r="H1745" s="113">
        <f>+LN(Prices!H1742/Prices!H1741)</f>
        <v>1.4094435032336039E-3</v>
      </c>
      <c r="I1745" s="113">
        <f>+LN(Prices!I1742/Prices!I1741)</f>
        <v>-7.1510343902187667E-3</v>
      </c>
      <c r="J1745" s="113">
        <f>+LN(Prices!J1742/Prices!J1741)</f>
        <v>-9.2288064376215909E-3</v>
      </c>
      <c r="K1745" s="114">
        <f>+LN(Prices!K1742/Prices!K1741)</f>
        <v>-2.6894313069126675E-3</v>
      </c>
      <c r="L1745" s="118">
        <f>+LN(Prices!L1742/Prices!L1741)</f>
        <v>-3.0641383319429749E-3</v>
      </c>
      <c r="M1745" s="118">
        <f t="array" ref="M1745">+MMULT(B1745:K1745,w)</f>
        <v>-1.7171904891873408E-3</v>
      </c>
      <c r="P1745">
        <v>20101126</v>
      </c>
      <c r="Q1745" s="113">
        <v>-6.7000000000000002E-3</v>
      </c>
      <c r="R1745" s="113">
        <v>2.7000000000000001E-3</v>
      </c>
      <c r="S1745" s="113">
        <v>-2.8000000000000004E-3</v>
      </c>
    </row>
    <row r="1746" spans="1:19" x14ac:dyDescent="0.35">
      <c r="A1746" s="110">
        <v>40511</v>
      </c>
      <c r="B1746" s="112">
        <f>+LN(Prices!B1743/Prices!B1742)</f>
        <v>-1.1837537771764099E-3</v>
      </c>
      <c r="C1746" s="113">
        <f>+LN(Prices!C1743/Prices!C1742)</f>
        <v>3.5088163508384699E-3</v>
      </c>
      <c r="D1746" s="113">
        <f>+LN(Prices!D1743/Prices!D1742)</f>
        <v>7.3529743052587332E-3</v>
      </c>
      <c r="E1746" s="113">
        <f>+LN(Prices!E1743/Prices!E1742)</f>
        <v>-9.8681890092639866E-3</v>
      </c>
      <c r="F1746" s="113">
        <f>+LN(Prices!F1743/Prices!F1742)</f>
        <v>-5.1329879749464555E-3</v>
      </c>
      <c r="G1746" s="113">
        <f>+LN(Prices!G1743/Prices!G1742)</f>
        <v>3.9635035852225338E-2</v>
      </c>
      <c r="H1746" s="113">
        <f>+LN(Prices!H1743/Prices!H1742)</f>
        <v>1.1148887154579786E-2</v>
      </c>
      <c r="I1746" s="113">
        <f>+LN(Prices!I1743/Prices!I1742)</f>
        <v>-9.4726272862572097E-3</v>
      </c>
      <c r="J1746" s="113">
        <f>+LN(Prices!J1743/Prices!J1742)</f>
        <v>-2.2773924648552189E-2</v>
      </c>
      <c r="K1746" s="114">
        <f>+LN(Prices!K1743/Prices!K1742)</f>
        <v>0</v>
      </c>
      <c r="L1746" s="118">
        <f>+LN(Prices!L1743/Prices!L1742)</f>
        <v>-4.3503919982849299E-3</v>
      </c>
      <c r="M1746" s="118">
        <f t="array" ref="M1746">+MMULT(B1746:K1746,w)</f>
        <v>1.3214230966706081E-3</v>
      </c>
      <c r="P1746">
        <v>20101129</v>
      </c>
      <c r="Q1746" s="113">
        <v>-1.2999999999999999E-3</v>
      </c>
      <c r="R1746" s="113">
        <v>2.9999999999999997E-4</v>
      </c>
      <c r="S1746" s="113">
        <v>4.1999999999999997E-3</v>
      </c>
    </row>
    <row r="1747" spans="1:19" x14ac:dyDescent="0.35">
      <c r="A1747" s="110">
        <v>40512</v>
      </c>
      <c r="B1747" s="112">
        <f>+LN(Prices!B1744/Prices!B1743)</f>
        <v>-2.077144915122205E-3</v>
      </c>
      <c r="C1747" s="113">
        <f>+LN(Prices!C1744/Prices!C1743)</f>
        <v>-1.8217139238583032E-2</v>
      </c>
      <c r="D1747" s="113">
        <f>+LN(Prices!D1744/Prices!D1743)</f>
        <v>-3.5102221667311188E-2</v>
      </c>
      <c r="E1747" s="113">
        <f>+LN(Prices!E1744/Prices!E1743)</f>
        <v>-6.4515859061345156E-3</v>
      </c>
      <c r="F1747" s="113">
        <f>+LN(Prices!F1744/Prices!F1743)</f>
        <v>-1.4506131946383467E-2</v>
      </c>
      <c r="G1747" s="113">
        <f>+LN(Prices!G1744/Prices!G1743)</f>
        <v>3.4487880187206055E-2</v>
      </c>
      <c r="H1747" s="113">
        <f>+LN(Prices!H1744/Prices!H1743)</f>
        <v>-2.3050416131967476E-2</v>
      </c>
      <c r="I1747" s="113">
        <f>+LN(Prices!I1744/Prices!I1743)</f>
        <v>-9.775355424616286E-3</v>
      </c>
      <c r="J1747" s="113">
        <f>+LN(Prices!J1744/Prices!J1743)</f>
        <v>-1.2270092591814359E-2</v>
      </c>
      <c r="K1747" s="114">
        <f>+LN(Prices!K1744/Prices!K1743)</f>
        <v>-8.1227616586201628E-3</v>
      </c>
      <c r="L1747" s="118">
        <f>+LN(Prices!L1744/Prices!L1743)</f>
        <v>-1.2778542165003442E-2</v>
      </c>
      <c r="M1747" s="118">
        <f t="array" ref="M1747">+MMULT(B1747:K1747,w)</f>
        <v>-9.508496929334663E-3</v>
      </c>
      <c r="P1747">
        <v>20101130</v>
      </c>
      <c r="Q1747" s="113">
        <v>-5.8999999999999999E-3</v>
      </c>
      <c r="R1747" s="113">
        <v>-2.3E-3</v>
      </c>
      <c r="S1747" s="113">
        <v>2.9999999999999997E-4</v>
      </c>
    </row>
    <row r="1748" spans="1:19" x14ac:dyDescent="0.35">
      <c r="A1748" s="110">
        <v>40513</v>
      </c>
      <c r="B1748" s="112">
        <f>+LN(Prices!B1745/Prices!B1744)</f>
        <v>3.0512661304840698E-2</v>
      </c>
      <c r="C1748" s="113">
        <f>+LN(Prices!C1745/Prices!C1744)</f>
        <v>1.673414229074743E-2</v>
      </c>
      <c r="D1748" s="113">
        <f>+LN(Prices!D1745/Prices!D1744)</f>
        <v>2.0961192911053399E-2</v>
      </c>
      <c r="E1748" s="113">
        <f>+LN(Prices!E1745/Prices!E1744)</f>
        <v>2.2122939814257937E-2</v>
      </c>
      <c r="F1748" s="113">
        <f>+LN(Prices!F1745/Prices!F1744)</f>
        <v>8.3149669217850997E-3</v>
      </c>
      <c r="G1748" s="113">
        <f>+LN(Prices!G1745/Prices!G1744)</f>
        <v>-2.8373492371433853E-2</v>
      </c>
      <c r="H1748" s="113">
        <f>+LN(Prices!H1745/Prices!H1744)</f>
        <v>6.5350424363128231E-3</v>
      </c>
      <c r="I1748" s="113">
        <f>+LN(Prices!I1745/Prices!I1744)</f>
        <v>2.259461931770471E-2</v>
      </c>
      <c r="J1748" s="113">
        <f>+LN(Prices!J1745/Prices!J1744)</f>
        <v>2.9731919755476535E-2</v>
      </c>
      <c r="K1748" s="114">
        <f>+LN(Prices!K1745/Prices!K1744)</f>
        <v>1.5127941465590558E-2</v>
      </c>
      <c r="L1748" s="118">
        <f>+LN(Prices!L1745/Prices!L1744)</f>
        <v>2.126168836941383E-2</v>
      </c>
      <c r="M1748" s="118">
        <f t="array" ref="M1748">+MMULT(B1748:K1748,w)</f>
        <v>1.4426193384633534E-2</v>
      </c>
      <c r="P1748">
        <v>20101201</v>
      </c>
      <c r="Q1748" s="113">
        <v>2.12E-2</v>
      </c>
      <c r="R1748" s="113">
        <v>-1.2999999999999999E-3</v>
      </c>
      <c r="S1748" s="113">
        <v>2.0000000000000001E-4</v>
      </c>
    </row>
    <row r="1749" spans="1:19" x14ac:dyDescent="0.35">
      <c r="A1749" s="110">
        <v>40514</v>
      </c>
      <c r="B1749" s="112">
        <f>+LN(Prices!B1746/Prices!B1745)</f>
        <v>3.2118654986442938E-2</v>
      </c>
      <c r="C1749" s="113">
        <f>+LN(Prices!C1746/Prices!C1745)</f>
        <v>5.5140780824232431E-3</v>
      </c>
      <c r="D1749" s="113">
        <f>+LN(Prices!D1746/Prices!D1745)</f>
        <v>1.1083857313708192E-2</v>
      </c>
      <c r="E1749" s="113">
        <f>+LN(Prices!E1746/Prices!E1745)</f>
        <v>1.6146594416362556E-2</v>
      </c>
      <c r="F1749" s="113">
        <f>+LN(Prices!F1746/Prices!F1745)</f>
        <v>-5.1915970843464752E-3</v>
      </c>
      <c r="G1749" s="113">
        <f>+LN(Prices!G1746/Prices!G1745)</f>
        <v>-3.41531313734929E-2</v>
      </c>
      <c r="H1749" s="113">
        <f>+LN(Prices!H1746/Prices!H1745)</f>
        <v>-1.1328877320380159E-4</v>
      </c>
      <c r="I1749" s="113">
        <f>+LN(Prices!I1746/Prices!I1745)</f>
        <v>1.2452174762995843E-2</v>
      </c>
      <c r="J1749" s="113">
        <f>+LN(Prices!J1746/Prices!J1745)</f>
        <v>3.9867162438213827E-3</v>
      </c>
      <c r="K1749" s="114">
        <f>+LN(Prices!K1746/Prices!K1745)</f>
        <v>1.0192970159452105E-2</v>
      </c>
      <c r="L1749" s="118">
        <f>+LN(Prices!L1746/Prices!L1745)</f>
        <v>1.0335569556375025E-2</v>
      </c>
      <c r="M1749" s="118">
        <f t="array" ref="M1749">+MMULT(B1749:K1749,w)</f>
        <v>5.203702873416309E-3</v>
      </c>
      <c r="P1749">
        <v>20101202</v>
      </c>
      <c r="Q1749" s="113">
        <v>1.23E-2</v>
      </c>
      <c r="R1749" s="113">
        <v>-3.0000000000000001E-3</v>
      </c>
      <c r="S1749" s="113">
        <v>5.7999999999999996E-3</v>
      </c>
    </row>
    <row r="1750" spans="1:19" x14ac:dyDescent="0.35">
      <c r="A1750" s="110">
        <v>40515</v>
      </c>
      <c r="B1750" s="112">
        <f>+LN(Prices!B1747/Prices!B1746)</f>
        <v>4.8235346448177834E-3</v>
      </c>
      <c r="C1750" s="113">
        <f>+LN(Prices!C1747/Prices!C1746)</f>
        <v>-2.2325883664997374E-3</v>
      </c>
      <c r="D1750" s="113">
        <f>+LN(Prices!D1747/Prices!D1746)</f>
        <v>1.1934088535238052E-3</v>
      </c>
      <c r="E1750" s="113">
        <f>+LN(Prices!E1747/Prices!E1746)</f>
        <v>2.4951124716223426E-2</v>
      </c>
      <c r="F1750" s="113">
        <f>+LN(Prices!F1747/Prices!F1746)</f>
        <v>-7.8354114370530643E-3</v>
      </c>
      <c r="G1750" s="113">
        <f>+LN(Prices!G1747/Prices!G1746)</f>
        <v>-4.2078686353217293E-2</v>
      </c>
      <c r="H1750" s="113">
        <f>+LN(Prices!H1747/Prices!H1746)</f>
        <v>-4.8266752800258097E-3</v>
      </c>
      <c r="I1750" s="113">
        <f>+LN(Prices!I1747/Prices!I1746)</f>
        <v>6.7812050856210877E-3</v>
      </c>
      <c r="J1750" s="113">
        <f>+LN(Prices!J1747/Prices!J1746)</f>
        <v>1.4483465818579752E-2</v>
      </c>
      <c r="K1750" s="114">
        <f>+LN(Prices!K1747/Prices!K1746)</f>
        <v>-4.6322372954871638E-4</v>
      </c>
      <c r="L1750" s="118">
        <f>+LN(Prices!L1747/Prices!L1746)</f>
        <v>2.6825288508883702E-3</v>
      </c>
      <c r="M1750" s="118">
        <f t="array" ref="M1750">+MMULT(B1750:K1750,w)</f>
        <v>-5.203846047578763E-4</v>
      </c>
      <c r="P1750">
        <v>20101203</v>
      </c>
      <c r="Q1750" s="113">
        <v>3.4999999999999996E-3</v>
      </c>
      <c r="R1750" s="113">
        <v>4.0999999999999995E-3</v>
      </c>
      <c r="S1750" s="113">
        <v>1E-4</v>
      </c>
    </row>
    <row r="1751" spans="1:19" x14ac:dyDescent="0.35">
      <c r="A1751" s="110">
        <v>40518</v>
      </c>
      <c r="B1751" s="112">
        <f>+LN(Prices!B1748/Prices!B1747)</f>
        <v>-6.683362093014949E-3</v>
      </c>
      <c r="C1751" s="113">
        <f>+LN(Prices!C1748/Prices!C1747)</f>
        <v>8.5006687648943383E-3</v>
      </c>
      <c r="D1751" s="113">
        <f>+LN(Prices!D1748/Prices!D1747)</f>
        <v>-1.1934088535237954E-3</v>
      </c>
      <c r="E1751" s="113">
        <f>+LN(Prices!E1748/Prices!E1747)</f>
        <v>-2.6920150785894048E-3</v>
      </c>
      <c r="F1751" s="113">
        <f>+LN(Prices!F1748/Prices!F1747)</f>
        <v>1.8575398540218648E-2</v>
      </c>
      <c r="G1751" s="113">
        <f>+LN(Prices!G1748/Prices!G1747)</f>
        <v>4.2337157754796018E-2</v>
      </c>
      <c r="H1751" s="113">
        <f>+LN(Prices!H1748/Prices!H1747)</f>
        <v>1.340025140262085E-2</v>
      </c>
      <c r="I1751" s="113">
        <f>+LN(Prices!I1748/Prices!I1747)</f>
        <v>-1.0241072569670814E-2</v>
      </c>
      <c r="J1751" s="113">
        <f>+LN(Prices!J1748/Prices!J1747)</f>
        <v>2.1851021303932457E-2</v>
      </c>
      <c r="K1751" s="114">
        <f>+LN(Prices!K1748/Prices!K1747)</f>
        <v>4.6322372954871546E-4</v>
      </c>
      <c r="L1751" s="118">
        <f>+LN(Prices!L1748/Prices!L1747)</f>
        <v>-6.2086567100837989E-4</v>
      </c>
      <c r="M1751" s="118">
        <f t="array" ref="M1751">+MMULT(B1751:K1751,w)</f>
        <v>8.4317862901212067E-3</v>
      </c>
      <c r="P1751">
        <v>20101206</v>
      </c>
      <c r="Q1751" s="113">
        <v>-2.9999999999999997E-4</v>
      </c>
      <c r="R1751" s="113">
        <v>7.7000000000000002E-3</v>
      </c>
      <c r="S1751" s="113">
        <v>-7.000000000000001E-4</v>
      </c>
    </row>
    <row r="1752" spans="1:19" x14ac:dyDescent="0.35">
      <c r="A1752" s="110">
        <v>40519</v>
      </c>
      <c r="B1752" s="112">
        <f>+LN(Prices!B1749/Prices!B1748)</f>
        <v>1.1163114923775374E-3</v>
      </c>
      <c r="C1752" s="113">
        <f>+LN(Prices!C1749/Prices!C1748)</f>
        <v>-6.0784012562859384E-3</v>
      </c>
      <c r="D1752" s="113">
        <f>+LN(Prices!D1749/Prices!D1748)</f>
        <v>3.6673782241534857E-2</v>
      </c>
      <c r="E1752" s="113">
        <f>+LN(Prices!E1749/Prices!E1748)</f>
        <v>1.0989358523820568E-2</v>
      </c>
      <c r="F1752" s="113">
        <f>+LN(Prices!F1749/Prices!F1748)</f>
        <v>-1.9308076997907393E-3</v>
      </c>
      <c r="G1752" s="113">
        <f>+LN(Prices!G1749/Prices!G1748)</f>
        <v>-1.9098889863493129E-2</v>
      </c>
      <c r="H1752" s="113">
        <f>+LN(Prices!H1749/Prices!H1748)</f>
        <v>-7.2149571759949375E-3</v>
      </c>
      <c r="I1752" s="113">
        <f>+LN(Prices!I1749/Prices!I1748)</f>
        <v>3.0478711134839455E-3</v>
      </c>
      <c r="J1752" s="113">
        <f>+LN(Prices!J1749/Prices!J1748)</f>
        <v>2.538175273604602E-2</v>
      </c>
      <c r="K1752" s="114">
        <f>+LN(Prices!K1749/Prices!K1748)</f>
        <v>-5.5464371453159949E-3</v>
      </c>
      <c r="L1752" s="118">
        <f>+LN(Prices!L1749/Prices!L1748)</f>
        <v>-2.100859533297885E-4</v>
      </c>
      <c r="M1752" s="118">
        <f t="array" ref="M1752">+MMULT(B1752:K1752,w)</f>
        <v>3.7339582966382191E-3</v>
      </c>
      <c r="P1752">
        <v>20101207</v>
      </c>
      <c r="Q1752" s="113">
        <v>1E-3</v>
      </c>
      <c r="R1752" s="113">
        <v>3.4999999999999996E-3</v>
      </c>
      <c r="S1752" s="113">
        <v>5.9999999999999995E-4</v>
      </c>
    </row>
    <row r="1753" spans="1:19" x14ac:dyDescent="0.35">
      <c r="A1753" s="110">
        <v>40520</v>
      </c>
      <c r="B1753" s="112">
        <f>+LN(Prices!B1750/Prices!B1749)</f>
        <v>1.3307588103747768E-2</v>
      </c>
      <c r="C1753" s="113">
        <f>+LN(Prices!C1750/Prices!C1749)</f>
        <v>8.7599465874456956E-3</v>
      </c>
      <c r="D1753" s="113">
        <f>+LN(Prices!D1750/Prices!D1749)</f>
        <v>4.711433921319663E-3</v>
      </c>
      <c r="E1753" s="113">
        <f>+LN(Prices!E1750/Prices!E1749)</f>
        <v>6.174585607365249E-3</v>
      </c>
      <c r="F1753" s="113">
        <f>+LN(Prices!F1750/Prices!F1749)</f>
        <v>-2.0647781760132038E-3</v>
      </c>
      <c r="G1753" s="113">
        <f>+LN(Prices!G1750/Prices!G1749)</f>
        <v>-8.3589524908161093E-3</v>
      </c>
      <c r="H1753" s="113">
        <f>+LN(Prices!H1750/Prices!H1749)</f>
        <v>-2.7190862501398445E-3</v>
      </c>
      <c r="I1753" s="113">
        <f>+LN(Prices!I1750/Prices!I1749)</f>
        <v>8.422017115751846E-3</v>
      </c>
      <c r="J1753" s="113">
        <f>+LN(Prices!J1750/Prices!J1749)</f>
        <v>1.8530486993488499E-2</v>
      </c>
      <c r="K1753" s="114">
        <f>+LN(Prices!K1750/Prices!K1749)</f>
        <v>1.1057047179301439E-2</v>
      </c>
      <c r="L1753" s="118">
        <f>+LN(Prices!L1750/Prices!L1749)</f>
        <v>5.1253543331554402E-3</v>
      </c>
      <c r="M1753" s="118">
        <f t="array" ref="M1753">+MMULT(B1753:K1753,w)</f>
        <v>5.7820288591451004E-3</v>
      </c>
      <c r="P1753">
        <v>20101208</v>
      </c>
      <c r="Q1753" s="113">
        <v>3.2000000000000002E-3</v>
      </c>
      <c r="R1753" s="113">
        <v>-4.5000000000000005E-3</v>
      </c>
      <c r="S1753" s="113">
        <v>4.1999999999999997E-3</v>
      </c>
    </row>
    <row r="1754" spans="1:19" x14ac:dyDescent="0.35">
      <c r="A1754" s="110">
        <v>40521</v>
      </c>
      <c r="B1754" s="112">
        <f>+LN(Prices!B1751/Prices!B1750)</f>
        <v>-5.5240062045294417E-3</v>
      </c>
      <c r="C1754" s="113">
        <f>+LN(Prices!C1751/Prices!C1750)</f>
        <v>-3.9099251975720246E-3</v>
      </c>
      <c r="D1754" s="113">
        <f>+LN(Prices!D1751/Prices!D1750)</f>
        <v>-4.1212893187688162E-3</v>
      </c>
      <c r="E1754" s="113">
        <f>+LN(Prices!E1751/Prices!E1750)</f>
        <v>1.0259924891376565E-3</v>
      </c>
      <c r="F1754" s="113">
        <f>+LN(Prices!F1751/Prices!F1750)</f>
        <v>1.7925267681750734E-2</v>
      </c>
      <c r="G1754" s="113">
        <f>+LN(Prices!G1751/Prices!G1750)</f>
        <v>1.4870554556822374E-2</v>
      </c>
      <c r="H1754" s="113">
        <f>+LN(Prices!H1751/Prices!H1750)</f>
        <v>-8.2019027882671933E-3</v>
      </c>
      <c r="I1754" s="113">
        <f>+LN(Prices!I1751/Prices!I1750)</f>
        <v>4.0844554388333029E-3</v>
      </c>
      <c r="J1754" s="113">
        <f>+LN(Prices!J1751/Prices!J1750)</f>
        <v>-2.7296980205670986E-2</v>
      </c>
      <c r="K1754" s="114">
        <f>+LN(Prices!K1751/Prices!K1750)</f>
        <v>-4.5544135409442485E-4</v>
      </c>
      <c r="L1754" s="118">
        <f>+LN(Prices!L1751/Prices!L1750)</f>
        <v>4.4069175688311282E-4</v>
      </c>
      <c r="M1754" s="118">
        <f t="array" ref="M1754">+MMULT(B1754:K1754,w)</f>
        <v>-1.1603274902358819E-3</v>
      </c>
      <c r="P1754">
        <v>20101209</v>
      </c>
      <c r="Q1754" s="113">
        <v>4.1999999999999997E-3</v>
      </c>
      <c r="R1754" s="113">
        <v>0</v>
      </c>
      <c r="S1754" s="113">
        <v>6.3E-3</v>
      </c>
    </row>
    <row r="1755" spans="1:19" x14ac:dyDescent="0.35">
      <c r="A1755" s="110">
        <v>40522</v>
      </c>
      <c r="B1755" s="112">
        <f>+LN(Prices!B1752/Prices!B1751)</f>
        <v>9.556720970857838E-3</v>
      </c>
      <c r="C1755" s="113">
        <f>+LN(Prices!C1752/Prices!C1751)</f>
        <v>2.5080617058712779E-3</v>
      </c>
      <c r="D1755" s="113">
        <f>+LN(Prices!D1752/Prices!D1751)</f>
        <v>3.5335725813112656E-3</v>
      </c>
      <c r="E1755" s="113">
        <f>+LN(Prices!E1752/Prices!E1751)</f>
        <v>2.3142003990939661E-2</v>
      </c>
      <c r="F1755" s="113">
        <f>+LN(Prices!F1752/Prices!F1751)</f>
        <v>0</v>
      </c>
      <c r="G1755" s="113">
        <f>+LN(Prices!G1752/Prices!G1751)</f>
        <v>1.8565146361574632E-2</v>
      </c>
      <c r="H1755" s="113">
        <f>+LN(Prices!H1752/Prices!H1751)</f>
        <v>4.3941064224646935E-3</v>
      </c>
      <c r="I1755" s="113">
        <f>+LN(Prices!I1752/Prices!I1751)</f>
        <v>8.0652328149217137E-3</v>
      </c>
      <c r="J1755" s="113">
        <f>+LN(Prices!J1752/Prices!J1751)</f>
        <v>1.4981553615616894E-2</v>
      </c>
      <c r="K1755" s="114">
        <f>+LN(Prices!K1752/Prices!K1751)</f>
        <v>4.5763801150211095E-3</v>
      </c>
      <c r="L1755" s="118">
        <f>+LN(Prices!L1752/Prices!L1751)</f>
        <v>6.2351483781263178E-3</v>
      </c>
      <c r="M1755" s="118">
        <f t="array" ref="M1755">+MMULT(B1755:K1755,w)</f>
        <v>8.9322778578579086E-3</v>
      </c>
      <c r="P1755">
        <v>20101210</v>
      </c>
      <c r="Q1755" s="113">
        <v>6.7000000000000002E-3</v>
      </c>
      <c r="R1755" s="113">
        <v>4.5999999999999999E-3</v>
      </c>
      <c r="S1755" s="113">
        <v>1.7000000000000001E-3</v>
      </c>
    </row>
    <row r="1756" spans="1:19" x14ac:dyDescent="0.35">
      <c r="A1756" s="110">
        <v>40525</v>
      </c>
      <c r="B1756" s="112">
        <f>+LN(Prices!B1753/Prices!B1752)</f>
        <v>-3.4823962811020757E-3</v>
      </c>
      <c r="C1756" s="113">
        <f>+LN(Prices!C1753/Prices!C1752)</f>
        <v>3.4563645894221343E-3</v>
      </c>
      <c r="D1756" s="113">
        <f>+LN(Prices!D1753/Prices!D1752)</f>
        <v>-1.8542398790116384E-2</v>
      </c>
      <c r="E1756" s="113">
        <f>+LN(Prices!E1753/Prices!E1752)</f>
        <v>1.5573900570039387E-2</v>
      </c>
      <c r="F1756" s="113">
        <f>+LN(Prices!F1753/Prices!F1752)</f>
        <v>-6.109197553300672E-3</v>
      </c>
      <c r="G1756" s="113">
        <f>+LN(Prices!G1753/Prices!G1752)</f>
        <v>-5.7252110332896934E-2</v>
      </c>
      <c r="H1756" s="113">
        <f>+LN(Prices!H1753/Prices!H1752)</f>
        <v>-7.8315202912162714E-3</v>
      </c>
      <c r="I1756" s="113">
        <f>+LN(Prices!I1753/Prices!I1752)</f>
        <v>-7.301658947737706E-3</v>
      </c>
      <c r="J1756" s="113">
        <f>+LN(Prices!J1753/Prices!J1752)</f>
        <v>1.9632532407121005E-2</v>
      </c>
      <c r="K1756" s="114">
        <f>+LN(Prices!K1753/Prices!K1752)</f>
        <v>-1.8894545856558278E-2</v>
      </c>
      <c r="L1756" s="118">
        <f>+LN(Prices!L1753/Prices!L1752)</f>
        <v>-3.5678874058481503E-3</v>
      </c>
      <c r="M1756" s="118">
        <f t="array" ref="M1756">+MMULT(B1756:K1756,w)</f>
        <v>-8.0751030486345809E-3</v>
      </c>
      <c r="P1756">
        <v>20101213</v>
      </c>
      <c r="Q1756" s="113">
        <v>-8.0000000000000004E-4</v>
      </c>
      <c r="R1756" s="113">
        <v>-5.6000000000000008E-3</v>
      </c>
      <c r="S1756" s="113">
        <v>8.0000000000000004E-4</v>
      </c>
    </row>
    <row r="1757" spans="1:19" x14ac:dyDescent="0.35">
      <c r="A1757" s="110">
        <v>40526</v>
      </c>
      <c r="B1757" s="112">
        <f>+LN(Prices!B1754/Prices!B1753)</f>
        <v>1.3672506962537924E-2</v>
      </c>
      <c r="C1757" s="113">
        <f>+LN(Prices!C1754/Prices!C1753)</f>
        <v>-4.2993461293516951E-3</v>
      </c>
      <c r="D1757" s="113">
        <f>+LN(Prices!D1754/Prices!D1753)</f>
        <v>-4.0507144128178098E-3</v>
      </c>
      <c r="E1757" s="113">
        <f>+LN(Prices!E1754/Prices!E1753)</f>
        <v>3.1185534748318119E-3</v>
      </c>
      <c r="F1757" s="113">
        <f>+LN(Prices!F1754/Prices!F1753)</f>
        <v>-2.0447212719203168E-3</v>
      </c>
      <c r="G1757" s="113">
        <f>+LN(Prices!G1754/Prices!G1753)</f>
        <v>-2.953975998541743E-2</v>
      </c>
      <c r="H1757" s="113">
        <f>+LN(Prices!H1754/Prices!H1753)</f>
        <v>-1.7806374790141852E-3</v>
      </c>
      <c r="I1757" s="113">
        <f>+LN(Prices!I1754/Prices!I1753)</f>
        <v>1.2713288835964356E-3</v>
      </c>
      <c r="J1757" s="113">
        <f>+LN(Prices!J1754/Prices!J1753)</f>
        <v>-2.2113923258506456E-2</v>
      </c>
      <c r="K1757" s="114">
        <f>+LN(Prices!K1754/Prices!K1753)</f>
        <v>-1.3926246310801992E-3</v>
      </c>
      <c r="L1757" s="118">
        <f>+LN(Prices!L1754/Prices!L1753)</f>
        <v>2.3257718558867616E-3</v>
      </c>
      <c r="M1757" s="118">
        <f t="array" ref="M1757">+MMULT(B1757:K1757,w)</f>
        <v>-4.7159337847141932E-3</v>
      </c>
      <c r="P1757">
        <v>20101214</v>
      </c>
      <c r="Q1757" s="113">
        <v>8.9999999999999998E-4</v>
      </c>
      <c r="R1757" s="113">
        <v>-7.000000000000001E-4</v>
      </c>
      <c r="S1757" s="113">
        <v>-8.0000000000000004E-4</v>
      </c>
    </row>
    <row r="1758" spans="1:19" x14ac:dyDescent="0.35">
      <c r="A1758" s="110">
        <v>40527</v>
      </c>
      <c r="B1758" s="112">
        <f>+LN(Prices!B1755/Prices!B1754)</f>
        <v>8.2908957326104891E-3</v>
      </c>
      <c r="C1758" s="113">
        <f>+LN(Prices!C1755/Prices!C1754)</f>
        <v>2.1827865539692415E-4</v>
      </c>
      <c r="D1758" s="113">
        <f>+LN(Prices!D1755/Prices!D1754)</f>
        <v>-1.0882815993455395E-2</v>
      </c>
      <c r="E1758" s="113">
        <f>+LN(Prices!E1755/Prices!E1754)</f>
        <v>-6.5698439727466379E-4</v>
      </c>
      <c r="F1758" s="113">
        <f>+LN(Prices!F1755/Prices!F1754)</f>
        <v>-3.5897604087467465E-3</v>
      </c>
      <c r="G1758" s="113">
        <f>+LN(Prices!G1755/Prices!G1754)</f>
        <v>2.8015128352449991E-4</v>
      </c>
      <c r="H1758" s="113">
        <f>+LN(Prices!H1755/Prices!H1754)</f>
        <v>9.3274116194980525E-3</v>
      </c>
      <c r="I1758" s="113">
        <f>+LN(Prices!I1755/Prices!I1754)</f>
        <v>-1.8325315251017259E-3</v>
      </c>
      <c r="J1758" s="113">
        <f>+LN(Prices!J1755/Prices!J1754)</f>
        <v>-3.7336695520490608E-3</v>
      </c>
      <c r="K1758" s="114">
        <f>+LN(Prices!K1755/Prices!K1754)</f>
        <v>-8.8903246758521761E-3</v>
      </c>
      <c r="L1758" s="118">
        <f>+LN(Prices!L1755/Prices!L1754)</f>
        <v>-4.5933979438041068E-3</v>
      </c>
      <c r="M1758" s="118">
        <f t="array" ref="M1758">+MMULT(B1758:K1758,w)</f>
        <v>-1.1469349261449802E-3</v>
      </c>
      <c r="P1758">
        <v>20101215</v>
      </c>
      <c r="Q1758" s="113">
        <v>-4.8999999999999998E-3</v>
      </c>
      <c r="R1758" s="113">
        <v>2E-3</v>
      </c>
      <c r="S1758" s="113">
        <v>-5.7999999999999996E-3</v>
      </c>
    </row>
    <row r="1759" spans="1:19" x14ac:dyDescent="0.35">
      <c r="A1759" s="110">
        <v>40528</v>
      </c>
      <c r="B1759" s="112">
        <f>+LN(Prices!B1756/Prices!B1755)</f>
        <v>4.9274603224720437E-3</v>
      </c>
      <c r="C1759" s="113">
        <f>+LN(Prices!C1756/Prices!C1755)</f>
        <v>2.7737295973912523E-3</v>
      </c>
      <c r="D1759" s="113">
        <f>+LN(Prices!D1756/Prices!D1755)</f>
        <v>3.6407807206558424E-3</v>
      </c>
      <c r="E1759" s="113">
        <f>+LN(Prices!E1756/Prices!E1755)</f>
        <v>-7.2417403357599225E-3</v>
      </c>
      <c r="F1759" s="113">
        <f>+LN(Prices!F1756/Prices!F1755)</f>
        <v>1.4276816900137315E-2</v>
      </c>
      <c r="G1759" s="113">
        <f>+LN(Prices!G1756/Prices!G1755)</f>
        <v>1.7493157447517119E-2</v>
      </c>
      <c r="H1759" s="113">
        <f>+LN(Prices!H1756/Prices!H1755)</f>
        <v>1.3970420366536311E-2</v>
      </c>
      <c r="I1759" s="113">
        <f>+LN(Prices!I1756/Prices!I1755)</f>
        <v>1.1343217275181231E-2</v>
      </c>
      <c r="J1759" s="113">
        <f>+LN(Prices!J1756/Prices!J1755)</f>
        <v>1.2461060802471558E-3</v>
      </c>
      <c r="K1759" s="114">
        <f>+LN(Prices!K1756/Prices!K1755)</f>
        <v>9.3870781702387151E-4</v>
      </c>
      <c r="L1759" s="118">
        <f>+LN(Prices!L1756/Prices!L1755)</f>
        <v>7.0445289251539278E-3</v>
      </c>
      <c r="M1759" s="118">
        <f t="array" ref="M1759">+MMULT(B1759:K1759,w)</f>
        <v>6.3368656191402223E-3</v>
      </c>
      <c r="P1759">
        <v>20101216</v>
      </c>
      <c r="Q1759" s="113">
        <v>6.9999999999999993E-3</v>
      </c>
      <c r="R1759" s="113">
        <v>4.1999999999999997E-3</v>
      </c>
      <c r="S1759" s="113">
        <v>-1E-3</v>
      </c>
    </row>
    <row r="1760" spans="1:19" x14ac:dyDescent="0.35">
      <c r="A1760" s="110">
        <v>40529</v>
      </c>
      <c r="B1760" s="112">
        <f>+LN(Prices!B1757/Prices!B1756)</f>
        <v>-3.0434892475794534E-3</v>
      </c>
      <c r="C1760" s="113">
        <f>+LN(Prices!C1757/Prices!C1756)</f>
        <v>-1.9929119498242704E-3</v>
      </c>
      <c r="D1760" s="113">
        <f>+LN(Prices!D1757/Prices!D1756)</f>
        <v>-7.8441313095424792E-3</v>
      </c>
      <c r="E1760" s="113">
        <f>+LN(Prices!E1757/Prices!E1756)</f>
        <v>3.8639962659812274E-2</v>
      </c>
      <c r="F1760" s="113">
        <f>+LN(Prices!F1757/Prices!F1756)</f>
        <v>-1.0176885292663482E-2</v>
      </c>
      <c r="G1760" s="113">
        <f>+LN(Prices!G1757/Prices!G1756)</f>
        <v>-9.0138028382717849E-3</v>
      </c>
      <c r="H1760" s="113">
        <f>+LN(Prices!H1757/Prices!H1756)</f>
        <v>-2.5870325434726961E-3</v>
      </c>
      <c r="I1760" s="113">
        <f>+LN(Prices!I1757/Prices!I1756)</f>
        <v>-3.834457221775243E-3</v>
      </c>
      <c r="J1760" s="113">
        <f>+LN(Prices!J1757/Prices!J1756)</f>
        <v>8.6795337197228106E-3</v>
      </c>
      <c r="K1760" s="114">
        <f>+LN(Prices!K1757/Prices!K1756)</f>
        <v>7.4834296392352565E-3</v>
      </c>
      <c r="L1760" s="118">
        <f>+LN(Prices!L1757/Prices!L1756)</f>
        <v>1.2172278327404779E-4</v>
      </c>
      <c r="M1760" s="118">
        <f t="array" ref="M1760">+MMULT(B1760:K1760,w)</f>
        <v>1.6310215615640933E-3</v>
      </c>
      <c r="P1760">
        <v>20101217</v>
      </c>
      <c r="Q1760" s="113">
        <v>1.5E-3</v>
      </c>
      <c r="R1760" s="113">
        <v>1.1000000000000001E-3</v>
      </c>
      <c r="S1760" s="113">
        <v>-7.000000000000001E-4</v>
      </c>
    </row>
    <row r="1761" spans="1:19" x14ac:dyDescent="0.35">
      <c r="A1761" s="110">
        <v>40532</v>
      </c>
      <c r="B1761" s="112">
        <f>+LN(Prices!B1758/Prices!B1757)</f>
        <v>-3.320242761140014E-3</v>
      </c>
      <c r="C1761" s="113">
        <f>+LN(Prices!C1758/Prices!C1757)</f>
        <v>4.9782790163891222E-3</v>
      </c>
      <c r="D1761" s="113">
        <f>+LN(Prices!D1758/Prices!D1757)</f>
        <v>-6.1233428731168769E-3</v>
      </c>
      <c r="E1761" s="113">
        <f>+LN(Prices!E1758/Prices!E1757)</f>
        <v>6.7322382596491969E-3</v>
      </c>
      <c r="F1761" s="113">
        <f>+LN(Prices!F1758/Prices!F1757)</f>
        <v>3.5750989898864511E-3</v>
      </c>
      <c r="G1761" s="113">
        <f>+LN(Prices!G1758/Prices!G1757)</f>
        <v>-1.1003546105152414E-2</v>
      </c>
      <c r="H1761" s="113">
        <f>+LN(Prices!H1758/Prices!H1757)</f>
        <v>3.1648386379575601E-2</v>
      </c>
      <c r="I1761" s="113">
        <f>+LN(Prices!I1758/Prices!I1757)</f>
        <v>-4.0391517466596629E-4</v>
      </c>
      <c r="J1761" s="113">
        <f>+LN(Prices!J1758/Prices!J1757)</f>
        <v>1.7136282242987237E-2</v>
      </c>
      <c r="K1761" s="114">
        <f>+LN(Prices!K1758/Prices!K1757)</f>
        <v>-1.0775458980767391E-2</v>
      </c>
      <c r="L1761" s="118">
        <f>+LN(Prices!L1758/Prices!L1757)</f>
        <v>2.138999719031805E-3</v>
      </c>
      <c r="M1761" s="118">
        <f t="array" ref="M1761">+MMULT(B1761:K1761,w)</f>
        <v>3.244377899364494E-3</v>
      </c>
      <c r="P1761">
        <v>20101220</v>
      </c>
      <c r="Q1761" s="113">
        <v>2.3E-3</v>
      </c>
      <c r="R1761" s="113">
        <v>2.9999999999999997E-4</v>
      </c>
      <c r="S1761" s="113">
        <v>3.9000000000000003E-3</v>
      </c>
    </row>
    <row r="1762" spans="1:19" x14ac:dyDescent="0.35">
      <c r="A1762" s="110">
        <v>40533</v>
      </c>
      <c r="B1762" s="112">
        <f>+LN(Prices!B1759/Prices!B1758)</f>
        <v>9.3070136123441106E-3</v>
      </c>
      <c r="C1762" s="113">
        <f>+LN(Prices!C1759/Prices!C1758)</f>
        <v>6.1711722924086615E-3</v>
      </c>
      <c r="D1762" s="113">
        <f>+LN(Prices!D1759/Prices!D1758)</f>
        <v>1.9403911613120325E-2</v>
      </c>
      <c r="E1762" s="113">
        <f>+LN(Prices!E1759/Prices!E1758)</f>
        <v>2.6809097101298542E-3</v>
      </c>
      <c r="F1762" s="113">
        <f>+LN(Prices!F1759/Prices!F1758)</f>
        <v>-4.601312380904477E-3</v>
      </c>
      <c r="G1762" s="113">
        <f>+LN(Prices!G1759/Prices!G1758)</f>
        <v>4.4971754819286176E-2</v>
      </c>
      <c r="H1762" s="113">
        <f>+LN(Prices!H1759/Prices!H1758)</f>
        <v>7.9339618445546465E-3</v>
      </c>
      <c r="I1762" s="113">
        <f>+LN(Prices!I1759/Prices!I1758)</f>
        <v>1.106253742027255E-2</v>
      </c>
      <c r="J1762" s="113">
        <f>+LN(Prices!J1759/Prices!J1758)</f>
        <v>-1.2210163906931396E-2</v>
      </c>
      <c r="K1762" s="114">
        <f>+LN(Prices!K1759/Prices!K1758)</f>
        <v>-6.1403512377006643E-3</v>
      </c>
      <c r="L1762" s="118">
        <f>+LN(Prices!L1759/Prices!L1758)</f>
        <v>5.1731872970864077E-3</v>
      </c>
      <c r="M1762" s="118">
        <f t="array" ref="M1762">+MMULT(B1762:K1762,w)</f>
        <v>7.8579433786579809E-3</v>
      </c>
      <c r="P1762">
        <v>20101221</v>
      </c>
      <c r="Q1762" s="113">
        <v>6.8000000000000005E-3</v>
      </c>
      <c r="R1762" s="113">
        <v>3.5999999999999999E-3</v>
      </c>
      <c r="S1762" s="113">
        <v>6.8999999999999999E-3</v>
      </c>
    </row>
    <row r="1763" spans="1:19" x14ac:dyDescent="0.35">
      <c r="A1763" s="110">
        <v>40534</v>
      </c>
      <c r="B1763" s="112">
        <f>+LN(Prices!B1760/Prices!B1759)</f>
        <v>4.1762119589959269E-3</v>
      </c>
      <c r="C1763" s="113">
        <f>+LN(Prices!C1760/Prices!C1759)</f>
        <v>2.9423520130517607E-3</v>
      </c>
      <c r="D1763" s="113">
        <f>+LN(Prices!D1760/Prices!D1759)</f>
        <v>1.9559172714078048E-3</v>
      </c>
      <c r="E1763" s="113">
        <f>+LN(Prices!E1760/Prices!E1759)</f>
        <v>-3.1530222915191982E-3</v>
      </c>
      <c r="F1763" s="113">
        <f>+LN(Prices!F1760/Prices!F1759)</f>
        <v>1.5361244478045164E-3</v>
      </c>
      <c r="G1763" s="113">
        <f>+LN(Prices!G1760/Prices!G1759)</f>
        <v>-4.7902349463317655E-3</v>
      </c>
      <c r="H1763" s="113">
        <f>+LN(Prices!H1760/Prices!H1759)</f>
        <v>5.4125734093423799E-5</v>
      </c>
      <c r="I1763" s="113">
        <f>+LN(Prices!I1760/Prices!I1759)</f>
        <v>0</v>
      </c>
      <c r="J1763" s="113">
        <f>+LN(Prices!J1760/Prices!J1759)</f>
        <v>-3.5690149262412037E-3</v>
      </c>
      <c r="K1763" s="114">
        <f>+LN(Prices!K1760/Prices!K1759)</f>
        <v>-1.00031566775608E-2</v>
      </c>
      <c r="L1763" s="118">
        <f>+LN(Prices!L1760/Prices!L1759)</f>
        <v>5.9948821608909921E-4</v>
      </c>
      <c r="M1763" s="118">
        <f t="array" ref="M1763">+MMULT(B1763:K1763,w)</f>
        <v>-1.0850697416299536E-3</v>
      </c>
      <c r="P1763">
        <v>20101222</v>
      </c>
      <c r="Q1763" s="113">
        <v>2.8999999999999998E-3</v>
      </c>
      <c r="R1763" s="113">
        <v>-3.0999999999999999E-3</v>
      </c>
      <c r="S1763" s="113">
        <v>6.8999999999999999E-3</v>
      </c>
    </row>
    <row r="1764" spans="1:19" x14ac:dyDescent="0.35">
      <c r="A1764" s="110">
        <v>40535</v>
      </c>
      <c r="B1764" s="112">
        <f>+LN(Prices!B1761/Prices!B1760)</f>
        <v>3.9823070175549159E-3</v>
      </c>
      <c r="C1764" s="113">
        <f>+LN(Prices!C1761/Prices!C1760)</f>
        <v>-4.8101777894512584E-3</v>
      </c>
      <c r="D1764" s="113">
        <f>+LN(Prices!D1761/Prices!D1760)</f>
        <v>5.2469950226498637E-3</v>
      </c>
      <c r="E1764" s="113">
        <f>+LN(Prices!E1761/Prices!E1760)</f>
        <v>-3.7981133967844075E-3</v>
      </c>
      <c r="F1764" s="113">
        <f>+LN(Prices!F1761/Prices!F1760)</f>
        <v>6.6219861078816358E-3</v>
      </c>
      <c r="G1764" s="113">
        <f>+LN(Prices!G1761/Prices!G1760)</f>
        <v>-4.1629557593104664E-3</v>
      </c>
      <c r="H1764" s="113">
        <f>+LN(Prices!H1761/Prices!H1760)</f>
        <v>-1.1814483413763009E-2</v>
      </c>
      <c r="I1764" s="113">
        <f>+LN(Prices!I1761/Prices!I1760)</f>
        <v>-1.1062537420272477E-2</v>
      </c>
      <c r="J1764" s="113">
        <f>+LN(Prices!J1761/Prices!J1760)</f>
        <v>-8.7920818973328037E-3</v>
      </c>
      <c r="K1764" s="114">
        <f>+LN(Prices!K1761/Prices!K1760)</f>
        <v>-2.3973082825793392E-3</v>
      </c>
      <c r="L1764" s="118">
        <f>+LN(Prices!L1761/Prices!L1760)</f>
        <v>-2.5256496594787915E-3</v>
      </c>
      <c r="M1764" s="118">
        <f t="array" ref="M1764">+MMULT(B1764:K1764,w)</f>
        <v>-3.0986369811407352E-3</v>
      </c>
      <c r="P1764">
        <v>20101223</v>
      </c>
      <c r="Q1764" s="113">
        <v>-1.6000000000000001E-3</v>
      </c>
      <c r="R1764" s="113">
        <v>8.0000000000000004E-4</v>
      </c>
      <c r="S1764" s="113">
        <v>-3.0000000000000001E-3</v>
      </c>
    </row>
    <row r="1765" spans="1:19" x14ac:dyDescent="0.35">
      <c r="A1765" s="110">
        <v>40539</v>
      </c>
      <c r="B1765" s="112">
        <f>+LN(Prices!B1762/Prices!B1761)</f>
        <v>-8.1585189765510085E-3</v>
      </c>
      <c r="C1765" s="113">
        <f>+LN(Prices!C1762/Prices!C1761)</f>
        <v>3.3332834383156102E-3</v>
      </c>
      <c r="D1765" s="113">
        <f>+LN(Prices!D1762/Prices!D1761)</f>
        <v>-1.4458083175229775E-2</v>
      </c>
      <c r="E1765" s="113">
        <f>+LN(Prices!E1762/Prices!E1761)</f>
        <v>3.7981133967845038E-3</v>
      </c>
      <c r="F1765" s="113">
        <f>+LN(Prices!F1762/Prices!F1761)</f>
        <v>2.3593393055856081E-2</v>
      </c>
      <c r="G1765" s="113">
        <f>+LN(Prices!G1762/Prices!G1761)</f>
        <v>-2.5070568934817596E-2</v>
      </c>
      <c r="H1765" s="113">
        <f>+LN(Prices!H1762/Prices!H1761)</f>
        <v>-2.4675800089691185E-3</v>
      </c>
      <c r="I1765" s="113">
        <f>+LN(Prices!I1762/Prices!I1761)</f>
        <v>3.4334723628854655E-3</v>
      </c>
      <c r="J1765" s="113">
        <f>+LN(Prices!J1762/Prices!J1761)</f>
        <v>1.2430082395972445E-3</v>
      </c>
      <c r="K1765" s="114">
        <f>+LN(Prices!K1762/Prices!K1761)</f>
        <v>0</v>
      </c>
      <c r="L1765" s="118">
        <f>+LN(Prices!L1762/Prices!L1761)</f>
        <v>-1.8385114387011923E-4</v>
      </c>
      <c r="M1765" s="118">
        <f t="array" ref="M1765">+MMULT(B1765:K1765,w)</f>
        <v>-1.4753480602128592E-3</v>
      </c>
      <c r="P1765">
        <v>20101227</v>
      </c>
      <c r="Q1765" s="113">
        <v>8.0000000000000004E-4</v>
      </c>
      <c r="R1765" s="113">
        <v>2.2000000000000001E-3</v>
      </c>
      <c r="S1765" s="113">
        <v>3.3E-3</v>
      </c>
    </row>
    <row r="1766" spans="1:19" x14ac:dyDescent="0.35">
      <c r="A1766" s="110">
        <v>40540</v>
      </c>
      <c r="B1766" s="112">
        <f>+LN(Prices!B1763/Prices!B1762)</f>
        <v>-2.1422314713655456E-3</v>
      </c>
      <c r="C1766" s="113">
        <f>+LN(Prices!C1763/Prices!C1762)</f>
        <v>2.429375568656072E-3</v>
      </c>
      <c r="D1766" s="113">
        <f>+LN(Prices!D1763/Prices!D1762)</f>
        <v>-3.0385924321490107E-3</v>
      </c>
      <c r="E1766" s="113">
        <f>+LN(Prices!E1763/Prices!E1762)</f>
        <v>-2.8472317855648258E-3</v>
      </c>
      <c r="F1766" s="113">
        <f>+LN(Prices!F1763/Prices!F1762)</f>
        <v>9.3805968880084738E-3</v>
      </c>
      <c r="G1766" s="113">
        <f>+LN(Prices!G1763/Prices!G1762)</f>
        <v>2.0128264237830498E-2</v>
      </c>
      <c r="H1766" s="113">
        <f>+LN(Prices!H1763/Prices!H1762)</f>
        <v>-5.7814768864213753E-3</v>
      </c>
      <c r="I1766" s="113">
        <f>+LN(Prices!I1763/Prices!I1762)</f>
        <v>5.0253844188137796E-3</v>
      </c>
      <c r="J1766" s="113">
        <f>+LN(Prices!J1763/Prices!J1762)</f>
        <v>4.956639639928196E-3</v>
      </c>
      <c r="K1766" s="114">
        <f>+LN(Prices!K1763/Prices!K1762)</f>
        <v>1.9161184220260756E-3</v>
      </c>
      <c r="L1766" s="118">
        <f>+LN(Prices!L1763/Prices!L1762)</f>
        <v>-1.0948382169079266E-3</v>
      </c>
      <c r="M1766" s="118">
        <f t="array" ref="M1766">+MMULT(B1766:K1766,w)</f>
        <v>3.0026846599762341E-3</v>
      </c>
      <c r="P1766">
        <v>20101228</v>
      </c>
      <c r="Q1766" s="113">
        <v>0</v>
      </c>
      <c r="R1766" s="113">
        <v>-4.1999999999999997E-3</v>
      </c>
      <c r="S1766" s="113">
        <v>2E-3</v>
      </c>
    </row>
    <row r="1767" spans="1:19" x14ac:dyDescent="0.35">
      <c r="A1767" s="110">
        <v>40541</v>
      </c>
      <c r="B1767" s="112">
        <f>+LN(Prices!B1764/Prices!B1763)</f>
        <v>-1.4280616493348235E-3</v>
      </c>
      <c r="C1767" s="113">
        <f>+LN(Prices!C1764/Prices!C1763)</f>
        <v>-5.5418393312329866E-4</v>
      </c>
      <c r="D1767" s="113">
        <f>+LN(Prices!D1764/Prices!D1763)</f>
        <v>1.0895991576026833E-2</v>
      </c>
      <c r="E1767" s="113">
        <f>+LN(Prices!E1764/Prices!E1763)</f>
        <v>-2.222329223302821E-3</v>
      </c>
      <c r="F1767" s="113">
        <f>+LN(Prices!F1764/Prices!F1763)</f>
        <v>-4.9281790756918933E-3</v>
      </c>
      <c r="G1767" s="113">
        <f>+LN(Prices!G1764/Prices!G1763)</f>
        <v>-1.8684942126497243E-2</v>
      </c>
      <c r="H1767" s="113">
        <f>+LN(Prices!H1764/Prices!H1763)</f>
        <v>1.2511824307822189E-2</v>
      </c>
      <c r="I1767" s="113">
        <f>+LN(Prices!I1764/Prices!I1763)</f>
        <v>2.6036806385732248E-3</v>
      </c>
      <c r="J1767" s="113">
        <f>+LN(Prices!J1764/Prices!J1763)</f>
        <v>-1.2368585373962473E-3</v>
      </c>
      <c r="K1767" s="114">
        <f>+LN(Prices!K1764/Prices!K1763)</f>
        <v>2.8727647979875119E-3</v>
      </c>
      <c r="L1767" s="118">
        <f>+LN(Prices!L1764/Prices!L1763)</f>
        <v>1.8927761725032661E-3</v>
      </c>
      <c r="M1767" s="118">
        <f t="array" ref="M1767">+MMULT(B1767:K1767,w)</f>
        <v>-1.7029322493656782E-5</v>
      </c>
      <c r="P1767">
        <v>20101229</v>
      </c>
      <c r="Q1767" s="113">
        <v>1.7000000000000001E-3</v>
      </c>
      <c r="R1767" s="113">
        <v>1E-3</v>
      </c>
      <c r="S1767" s="113">
        <v>-7.000000000000001E-4</v>
      </c>
    </row>
    <row r="1768" spans="1:19" x14ac:dyDescent="0.35">
      <c r="A1768" s="110">
        <v>40542</v>
      </c>
      <c r="B1768" s="112">
        <f>+LN(Prices!B1765/Prices!B1764)</f>
        <v>-4.3004488053961874E-3</v>
      </c>
      <c r="C1768" s="113">
        <f>+LN(Prices!C1765/Prices!C1764)</f>
        <v>-5.0219902217910921E-3</v>
      </c>
      <c r="D1768" s="113">
        <f>+LN(Prices!D1765/Prices!D1764)</f>
        <v>8.9901714287335833E-3</v>
      </c>
      <c r="E1768" s="113">
        <f>+LN(Prices!E1765/Prices!E1764)</f>
        <v>-6.6868203138040353E-3</v>
      </c>
      <c r="F1768" s="113">
        <f>+LN(Prices!F1765/Prices!F1764)</f>
        <v>-9.8530709488323402E-4</v>
      </c>
      <c r="G1768" s="113">
        <f>+LN(Prices!G1765/Prices!G1764)</f>
        <v>-2.6106049764263229E-3</v>
      </c>
      <c r="H1768" s="113">
        <f>+LN(Prices!H1765/Prices!H1764)</f>
        <v>-3.3868709311853326E-3</v>
      </c>
      <c r="I1768" s="113">
        <f>+LN(Prices!I1765/Prices!I1764)</f>
        <v>-5.2141581306998554E-3</v>
      </c>
      <c r="J1768" s="113">
        <f>+LN(Prices!J1765/Prices!J1764)</f>
        <v>7.3983074814449254E-3</v>
      </c>
      <c r="K1768" s="114">
        <f>+LN(Prices!K1765/Prices!K1764)</f>
        <v>3.8103164023738159E-3</v>
      </c>
      <c r="L1768" s="118">
        <f>+LN(Prices!L1765/Prices!L1764)</f>
        <v>-2.6562824097128611E-3</v>
      </c>
      <c r="M1768" s="118">
        <f t="array" ref="M1768">+MMULT(B1768:K1768,w)</f>
        <v>-8.0074051616337385E-4</v>
      </c>
      <c r="P1768">
        <v>20101230</v>
      </c>
      <c r="Q1768" s="113">
        <v>-1.1000000000000001E-3</v>
      </c>
      <c r="R1768" s="113">
        <v>1.1000000000000001E-3</v>
      </c>
      <c r="S1768" s="113">
        <v>2.9999999999999997E-4</v>
      </c>
    </row>
    <row r="1769" spans="1:19" x14ac:dyDescent="0.35">
      <c r="A1769" s="110">
        <v>40543</v>
      </c>
      <c r="B1769" s="112">
        <f>+LN(Prices!B1766/Prices!B1765)</f>
        <v>2.1545252351195987E-3</v>
      </c>
      <c r="C1769" s="113">
        <f>+LN(Prices!C1766/Prices!C1765)</f>
        <v>-3.4054120824168195E-3</v>
      </c>
      <c r="D1769" s="113">
        <f>+LN(Prices!D1766/Prices!D1765)</f>
        <v>-7.7868018491008082E-3</v>
      </c>
      <c r="E1769" s="113">
        <f>+LN(Prices!E1766/Prices!E1765)</f>
        <v>3.184882451679986E-4</v>
      </c>
      <c r="F1769" s="113">
        <f>+LN(Prices!F1766/Prices!F1765)</f>
        <v>0</v>
      </c>
      <c r="G1769" s="113">
        <f>+LN(Prices!G1766/Prices!G1765)</f>
        <v>-2.3067126844468561E-2</v>
      </c>
      <c r="H1769" s="113">
        <f>+LN(Prices!H1766/Prices!H1765)</f>
        <v>-1.5162247739677523E-2</v>
      </c>
      <c r="I1769" s="113">
        <f>+LN(Prices!I1766/Prices!I1765)</f>
        <v>-4.837817975005018E-3</v>
      </c>
      <c r="J1769" s="113">
        <f>+LN(Prices!J1766/Prices!J1765)</f>
        <v>4.9019706002066876E-3</v>
      </c>
      <c r="K1769" s="114">
        <f>+LN(Prices!K1766/Prices!K1765)</f>
        <v>4.7798551744890951E-4</v>
      </c>
      <c r="L1769" s="118">
        <f>+LN(Prices!L1766/Prices!L1765)</f>
        <v>-3.5376917699221169E-3</v>
      </c>
      <c r="M1769" s="118">
        <f t="array" ref="M1769">+MMULT(B1769:K1769,w)</f>
        <v>-4.6406436892725538E-3</v>
      </c>
      <c r="P1769">
        <v>20101231</v>
      </c>
      <c r="Q1769" s="113">
        <v>-1E-3</v>
      </c>
      <c r="R1769" s="113">
        <v>-6.1999999999999998E-3</v>
      </c>
      <c r="S1769" s="113">
        <v>2.5999999999999999E-3</v>
      </c>
    </row>
    <row r="1770" spans="1:19" x14ac:dyDescent="0.35">
      <c r="A1770" s="110">
        <v>40546</v>
      </c>
      <c r="B1770" s="112">
        <f>+LN(Prices!B1767/Prices!B1766)</f>
        <v>2.5031302181184748E-3</v>
      </c>
      <c r="C1770" s="113">
        <f>+LN(Prices!C1767/Prices!C1766)</f>
        <v>2.1500864939438587E-2</v>
      </c>
      <c r="D1770" s="113">
        <f>+LN(Prices!D1767/Prices!D1766)</f>
        <v>7.1899650662392714E-3</v>
      </c>
      <c r="E1770" s="113">
        <f>+LN(Prices!E1767/Prices!E1766)</f>
        <v>1.017126846231069E-2</v>
      </c>
      <c r="F1770" s="113">
        <f>+LN(Prices!F1767/Prices!F1766)</f>
        <v>1.2765970505464031E-2</v>
      </c>
      <c r="G1770" s="113">
        <f>+LN(Prices!G1767/Prices!G1766)</f>
        <v>1.5306277193560536E-2</v>
      </c>
      <c r="H1770" s="113">
        <f>+LN(Prices!H1767/Prices!H1766)</f>
        <v>2.3173844669879078E-2</v>
      </c>
      <c r="I1770" s="113">
        <f>+LN(Prices!I1767/Prices!I1766)</f>
        <v>1.3845857352120478E-2</v>
      </c>
      <c r="J1770" s="113">
        <f>+LN(Prices!J1767/Prices!J1766)</f>
        <v>3.4838358049307523E-2</v>
      </c>
      <c r="K1770" s="114">
        <f>+LN(Prices!K1767/Prices!K1766)</f>
        <v>-8.5950726010509491E-3</v>
      </c>
      <c r="L1770" s="118">
        <f>+LN(Prices!L1767/Prices!L1766)</f>
        <v>1.6265684219935139E-2</v>
      </c>
      <c r="M1770" s="118">
        <f t="array" ref="M1770">+MMULT(B1770:K1770,w)</f>
        <v>1.3270046385538773E-2</v>
      </c>
      <c r="P1770">
        <v>20110103</v>
      </c>
      <c r="Q1770" s="113">
        <v>1.18E-2</v>
      </c>
      <c r="R1770" s="113">
        <v>5.0000000000000001E-3</v>
      </c>
      <c r="S1770" s="113">
        <v>6.6E-3</v>
      </c>
    </row>
    <row r="1771" spans="1:19" x14ac:dyDescent="0.35">
      <c r="A1771" s="110">
        <v>40547</v>
      </c>
      <c r="B1771" s="112">
        <f>+LN(Prices!B1768/Prices!B1767)</f>
        <v>3.8339110031086307E-3</v>
      </c>
      <c r="C1771" s="113">
        <f>+LN(Prices!C1768/Prices!C1767)</f>
        <v>5.2054506248043614E-3</v>
      </c>
      <c r="D1771" s="113">
        <f>+LN(Prices!D1768/Prices!D1767)</f>
        <v>-9.5378786098571054E-3</v>
      </c>
      <c r="E1771" s="113">
        <f>+LN(Prices!E1768/Prices!E1767)</f>
        <v>-4.4359688379437268E-3</v>
      </c>
      <c r="F1771" s="113">
        <f>+LN(Prices!F1768/Prices!F1767)</f>
        <v>1.4642073453629452E-3</v>
      </c>
      <c r="G1771" s="113">
        <f>+LN(Prices!G1768/Prices!G1767)</f>
        <v>1.6454871242719941E-2</v>
      </c>
      <c r="H1771" s="113">
        <f>+LN(Prices!H1768/Prices!H1767)</f>
        <v>4.2791821114214782E-3</v>
      </c>
      <c r="I1771" s="113">
        <f>+LN(Prices!I1768/Prices!I1767)</f>
        <v>1.5620136763682372E-2</v>
      </c>
      <c r="J1771" s="113">
        <f>+LN(Prices!J1768/Prices!J1767)</f>
        <v>3.4806297720128505E-2</v>
      </c>
      <c r="K1771" s="114">
        <f>+LN(Prices!K1768/Prices!K1767)</f>
        <v>1.428615147551256E-2</v>
      </c>
      <c r="L1771" s="118">
        <f>+LN(Prices!L1768/Prices!L1767)</f>
        <v>-1.2295565602497714E-3</v>
      </c>
      <c r="M1771" s="118">
        <f t="array" ref="M1771">+MMULT(B1771:K1771,w)</f>
        <v>8.1976360838939971E-3</v>
      </c>
      <c r="P1771">
        <v>20110104</v>
      </c>
      <c r="Q1771" s="113">
        <v>-2.5999999999999999E-3</v>
      </c>
      <c r="R1771" s="113">
        <v>-1.3500000000000002E-2</v>
      </c>
      <c r="S1771" s="113">
        <v>8.9999999999999998E-4</v>
      </c>
    </row>
    <row r="1772" spans="1:19" x14ac:dyDescent="0.35">
      <c r="A1772" s="110">
        <v>40548</v>
      </c>
      <c r="B1772" s="112">
        <f>+LN(Prices!B1769/Prices!B1768)</f>
        <v>-3.1198802694515668E-3</v>
      </c>
      <c r="C1772" s="113">
        <f>+LN(Prices!C1769/Prices!C1768)</f>
        <v>8.1467296311015115E-3</v>
      </c>
      <c r="D1772" s="113">
        <f>+LN(Prices!D1769/Prices!D1768)</f>
        <v>1.9044783249270648E-2</v>
      </c>
      <c r="E1772" s="113">
        <f>+LN(Prices!E1769/Prices!E1768)</f>
        <v>-1.407589823872305E-2</v>
      </c>
      <c r="F1772" s="113">
        <f>+LN(Prices!F1769/Prices!F1768)</f>
        <v>1.2112031726720459E-2</v>
      </c>
      <c r="G1772" s="113">
        <f>+LN(Prices!G1769/Prices!G1768)</f>
        <v>-9.083418865388727E-3</v>
      </c>
      <c r="H1772" s="113">
        <f>+LN(Prices!H1769/Prices!H1768)</f>
        <v>1.2942210024166302E-2</v>
      </c>
      <c r="I1772" s="113">
        <f>+LN(Prices!I1769/Prices!I1768)</f>
        <v>2.0585116131443718E-2</v>
      </c>
      <c r="J1772" s="113">
        <f>+LN(Prices!J1769/Prices!J1768)</f>
        <v>1.5837435098626305E-2</v>
      </c>
      <c r="K1772" s="114">
        <f>+LN(Prices!K1769/Prices!K1768)</f>
        <v>-9.9793807942844433E-3</v>
      </c>
      <c r="L1772" s="118">
        <f>+LN(Prices!L1769/Prices!L1768)</f>
        <v>8.3771327557899521E-3</v>
      </c>
      <c r="M1772" s="118">
        <f t="array" ref="M1772">+MMULT(B1772:K1772,w)</f>
        <v>5.2409727693481165E-3</v>
      </c>
      <c r="P1772">
        <v>20110105</v>
      </c>
      <c r="Q1772" s="113">
        <v>5.8999999999999999E-3</v>
      </c>
      <c r="R1772" s="113">
        <v>6.5000000000000006E-3</v>
      </c>
      <c r="S1772" s="113">
        <v>-2.9999999999999997E-4</v>
      </c>
    </row>
    <row r="1773" spans="1:19" x14ac:dyDescent="0.35">
      <c r="A1773" s="110">
        <v>40549</v>
      </c>
      <c r="B1773" s="112">
        <f>+LN(Prices!B1770/Prices!B1769)</f>
        <v>2.8864034691129036E-2</v>
      </c>
      <c r="C1773" s="113">
        <f>+LN(Prices!C1770/Prices!C1769)</f>
        <v>-8.0904637250420414E-4</v>
      </c>
      <c r="D1773" s="113">
        <f>+LN(Prices!D1770/Prices!D1769)</f>
        <v>8.7727607878935378E-3</v>
      </c>
      <c r="E1773" s="113">
        <f>+LN(Prices!E1770/Prices!E1769)</f>
        <v>4.1789949801288098E-3</v>
      </c>
      <c r="F1773" s="113">
        <f>+LN(Prices!F1770/Prices!F1769)</f>
        <v>8.6252714671554865E-3</v>
      </c>
      <c r="G1773" s="113">
        <f>+LN(Prices!G1770/Prices!G1769)</f>
        <v>-9.7283558252815004E-3</v>
      </c>
      <c r="H1773" s="113">
        <f>+LN(Prices!H1770/Prices!H1769)</f>
        <v>-8.3583855664842201E-3</v>
      </c>
      <c r="I1773" s="113">
        <f>+LN(Prices!I1770/Prices!I1769)</f>
        <v>1.2223701764962324E-2</v>
      </c>
      <c r="J1773" s="113">
        <f>+LN(Prices!J1770/Prices!J1769)</f>
        <v>-2.5001302205417384E-2</v>
      </c>
      <c r="K1773" s="114">
        <f>+LN(Prices!K1770/Prices!K1769)</f>
        <v>-8.1536996695310195E-3</v>
      </c>
      <c r="L1773" s="118">
        <f>+LN(Prices!L1770/Prices!L1769)</f>
        <v>3.1267134980591258E-3</v>
      </c>
      <c r="M1773" s="118">
        <f t="array" ref="M1773">+MMULT(B1773:K1773,w)</f>
        <v>1.061397405205086E-3</v>
      </c>
      <c r="P1773">
        <v>20110106</v>
      </c>
      <c r="Q1773" s="113">
        <v>-1.5E-3</v>
      </c>
      <c r="R1773" s="113">
        <v>-7.000000000000001E-4</v>
      </c>
      <c r="S1773" s="113">
        <v>-4.0000000000000001E-3</v>
      </c>
    </row>
    <row r="1774" spans="1:19" x14ac:dyDescent="0.35">
      <c r="A1774" s="110">
        <v>40550</v>
      </c>
      <c r="B1774" s="112">
        <f>+LN(Prices!B1771/Prices!B1770)</f>
        <v>-7.6612724362707463E-3</v>
      </c>
      <c r="C1774" s="113">
        <f>+LN(Prices!C1771/Prices!C1770)</f>
        <v>7.1353452480244443E-3</v>
      </c>
      <c r="D1774" s="113">
        <f>+LN(Prices!D1771/Prices!D1770)</f>
        <v>-9.216383715686673E-3</v>
      </c>
      <c r="E1774" s="113">
        <f>+LN(Prices!E1771/Prices!E1770)</f>
        <v>-4.5001511450729198E-3</v>
      </c>
      <c r="F1774" s="113">
        <f>+LN(Prices!F1771/Prices!F1770)</f>
        <v>9.5669023866364739E-4</v>
      </c>
      <c r="G1774" s="113">
        <f>+LN(Prices!G1771/Prices!G1770)</f>
        <v>7.3330116724256945E-3</v>
      </c>
      <c r="H1774" s="113">
        <f>+LN(Prices!H1771/Prices!H1770)</f>
        <v>-1.9927298906062675E-3</v>
      </c>
      <c r="I1774" s="113">
        <f>+LN(Prices!I1771/Prices!I1770)</f>
        <v>-1.8006891093325764E-2</v>
      </c>
      <c r="J1774" s="113">
        <f>+LN(Prices!J1771/Prices!J1770)</f>
        <v>1.5982075338568099E-2</v>
      </c>
      <c r="K1774" s="114">
        <f>+LN(Prices!K1771/Prices!K1770)</f>
        <v>-5.3089712685505924E-3</v>
      </c>
      <c r="L1774" s="118">
        <f>+LN(Prices!L1771/Prices!L1770)</f>
        <v>-3.5571482586064103E-4</v>
      </c>
      <c r="M1774" s="118">
        <f t="array" ref="M1774">+MMULT(B1774:K1774,w)</f>
        <v>-1.527927705183108E-3</v>
      </c>
      <c r="P1774">
        <v>20110107</v>
      </c>
      <c r="Q1774" s="113">
        <v>-2.0999999999999999E-3</v>
      </c>
      <c r="R1774" s="113">
        <v>-2.8000000000000004E-3</v>
      </c>
      <c r="S1774" s="113">
        <v>-8.9999999999999998E-4</v>
      </c>
    </row>
    <row r="1775" spans="1:19" x14ac:dyDescent="0.35">
      <c r="A1775" s="110">
        <v>40553</v>
      </c>
      <c r="B1775" s="112">
        <f>+LN(Prices!B1772/Prices!B1771)</f>
        <v>-1.3374021510778218E-2</v>
      </c>
      <c r="C1775" s="113">
        <f>+LN(Prices!C1772/Prices!C1771)</f>
        <v>1.8671330665647072E-2</v>
      </c>
      <c r="D1775" s="113">
        <f>+LN(Prices!D1772/Prices!D1771)</f>
        <v>-1.8058844620198231E-2</v>
      </c>
      <c r="E1775" s="113">
        <f>+LN(Prices!E1772/Prices!E1771)</f>
        <v>3.2115616494422778E-4</v>
      </c>
      <c r="F1775" s="113">
        <f>+LN(Prices!F1772/Prices!F1771)</f>
        <v>-8.6222586127860882E-3</v>
      </c>
      <c r="G1775" s="113">
        <f>+LN(Prices!G1772/Prices!G1771)</f>
        <v>4.6743080547707101E-2</v>
      </c>
      <c r="H1775" s="113">
        <f>+LN(Prices!H1772/Prices!H1771)</f>
        <v>-4.3763745997988882E-3</v>
      </c>
      <c r="I1775" s="113">
        <f>+LN(Prices!I1772/Prices!I1771)</f>
        <v>-7.7458937728116248E-4</v>
      </c>
      <c r="J1775" s="113">
        <f>+LN(Prices!J1772/Prices!J1771)</f>
        <v>3.9960921751726886E-2</v>
      </c>
      <c r="K1775" s="114">
        <f>+LN(Prices!K1772/Prices!K1771)</f>
        <v>1.4527058506029545E-3</v>
      </c>
      <c r="L1775" s="118">
        <f>+LN(Prices!L1772/Prices!L1771)</f>
        <v>3.3676266402609518E-3</v>
      </c>
      <c r="M1775" s="118">
        <f t="array" ref="M1775">+MMULT(B1775:K1775,w)</f>
        <v>6.1943106259785656E-3</v>
      </c>
      <c r="P1775">
        <v>20110110</v>
      </c>
      <c r="Q1775" s="113">
        <v>-2.0000000000000001E-4</v>
      </c>
      <c r="R1775" s="113">
        <v>5.3E-3</v>
      </c>
      <c r="S1775" s="113">
        <v>-8.9999999999999998E-4</v>
      </c>
    </row>
    <row r="1776" spans="1:19" x14ac:dyDescent="0.35">
      <c r="A1776" s="110">
        <v>40554</v>
      </c>
      <c r="B1776" s="112">
        <f>+LN(Prices!B1773/Prices!B1772)</f>
        <v>-3.906709243899598E-3</v>
      </c>
      <c r="C1776" s="113">
        <f>+LN(Prices!C1773/Prices!C1772)</f>
        <v>-2.3819909592307062E-3</v>
      </c>
      <c r="D1776" s="113">
        <f>+LN(Prices!D1773/Prices!D1772)</f>
        <v>-1.2055456553487812E-3</v>
      </c>
      <c r="E1776" s="113">
        <f>+LN(Prices!E1773/Prices!E1772)</f>
        <v>-1.6135136916680423E-3</v>
      </c>
      <c r="F1776" s="113">
        <f>+LN(Prices!F1773/Prices!F1772)</f>
        <v>4.3230461133530428E-3</v>
      </c>
      <c r="G1776" s="113">
        <f>+LN(Prices!G1773/Prices!G1772)</f>
        <v>-6.5682557982014418E-3</v>
      </c>
      <c r="H1776" s="113">
        <f>+LN(Prices!H1773/Prices!H1772)</f>
        <v>-1.8427190732700559E-3</v>
      </c>
      <c r="I1776" s="113">
        <f>+LN(Prices!I1773/Prices!I1772)</f>
        <v>7.3252557754372814E-3</v>
      </c>
      <c r="J1776" s="113">
        <f>+LN(Prices!J1773/Prices!J1772)</f>
        <v>-9.4657509270985457E-2</v>
      </c>
      <c r="K1776" s="114">
        <f>+LN(Prices!K1773/Prices!K1772)</f>
        <v>1.7248127991941645E-2</v>
      </c>
      <c r="L1776" s="118">
        <f>+LN(Prices!L1773/Prices!L1772)</f>
        <v>1.9024258379827178E-3</v>
      </c>
      <c r="M1776" s="118">
        <f t="array" ref="M1776">+MMULT(B1776:K1776,w)</f>
        <v>-8.3279813811872119E-3</v>
      </c>
      <c r="P1776">
        <v>20110111</v>
      </c>
      <c r="Q1776" s="113">
        <v>3.9000000000000003E-3</v>
      </c>
      <c r="R1776" s="113">
        <v>1.1000000000000001E-3</v>
      </c>
      <c r="S1776" s="113">
        <v>2.2000000000000001E-3</v>
      </c>
    </row>
    <row r="1777" spans="1:19" x14ac:dyDescent="0.35">
      <c r="A1777" s="110">
        <v>40555</v>
      </c>
      <c r="B1777" s="112">
        <f>+LN(Prices!B1774/Prices!B1773)</f>
        <v>1.5532200046013992E-2</v>
      </c>
      <c r="C1777" s="113">
        <f>+LN(Prices!C1774/Prices!C1773)</f>
        <v>8.1039337673598551E-3</v>
      </c>
      <c r="D1777" s="113">
        <f>+LN(Prices!D1774/Prices!D1773)</f>
        <v>4.2130667193040041E-3</v>
      </c>
      <c r="E1777" s="113">
        <f>+LN(Prices!E1774/Prices!E1773)</f>
        <v>-1.4517075196894384E-3</v>
      </c>
      <c r="F1777" s="113">
        <f>+LN(Prices!F1774/Prices!F1773)</f>
        <v>1.1427204962082157E-2</v>
      </c>
      <c r="G1777" s="113">
        <f>+LN(Prices!G1774/Prices!G1773)</f>
        <v>1.1982569146870951E-2</v>
      </c>
      <c r="H1777" s="113">
        <f>+LN(Prices!H1774/Prices!H1773)</f>
        <v>-1.411432838407736E-3</v>
      </c>
      <c r="I1777" s="113">
        <f>+LN(Prices!I1774/Prices!I1773)</f>
        <v>5.1722630560812619E-3</v>
      </c>
      <c r="J1777" s="113">
        <f>+LN(Prices!J1774/Prices!J1773)</f>
        <v>3.5820933825046557E-3</v>
      </c>
      <c r="K1777" s="114">
        <f>+LN(Prices!K1774/Prices!K1773)</f>
        <v>1.192374607097745E-2</v>
      </c>
      <c r="L1777" s="118">
        <f>+LN(Prices!L1774/Prices!L1773)</f>
        <v>7.0315357817940906E-3</v>
      </c>
      <c r="M1777" s="118">
        <f t="array" ref="M1777">+MMULT(B1777:K1777,w)</f>
        <v>6.9073936793097156E-3</v>
      </c>
      <c r="P1777">
        <v>20110112</v>
      </c>
      <c r="Q1777" s="113">
        <v>8.6999999999999994E-3</v>
      </c>
      <c r="R1777" s="113">
        <v>-2.0000000000000001E-4</v>
      </c>
      <c r="S1777" s="113">
        <v>1.2999999999999999E-3</v>
      </c>
    </row>
    <row r="1778" spans="1:19" x14ac:dyDescent="0.35">
      <c r="A1778" s="110">
        <v>40556</v>
      </c>
      <c r="B1778" s="112">
        <f>+LN(Prices!B1775/Prices!B1774)</f>
        <v>-1.2692308735291088E-2</v>
      </c>
      <c r="C1778" s="113">
        <f>+LN(Prices!C1775/Prices!C1774)</f>
        <v>3.6517487687050512E-3</v>
      </c>
      <c r="D1778" s="113">
        <f>+LN(Prices!D1775/Prices!D1774)</f>
        <v>5.9880418446226933E-3</v>
      </c>
      <c r="E1778" s="113">
        <f>+LN(Prices!E1775/Prices!E1774)</f>
        <v>7.56393058268946E-3</v>
      </c>
      <c r="F1778" s="113">
        <f>+LN(Prices!F1775/Prices!F1774)</f>
        <v>-1.8954890452886005E-3</v>
      </c>
      <c r="G1778" s="113">
        <f>+LN(Prices!G1775/Prices!G1774)</f>
        <v>1.3617813428611871E-2</v>
      </c>
      <c r="H1778" s="113">
        <f>+LN(Prices!H1775/Prices!H1774)</f>
        <v>7.8461483116758594E-3</v>
      </c>
      <c r="I1778" s="113">
        <f>+LN(Prices!I1775/Prices!I1774)</f>
        <v>-9.0196705996140863E-3</v>
      </c>
      <c r="J1778" s="113">
        <f>+LN(Prices!J1775/Prices!J1774)</f>
        <v>-1.5615932946228213E-2</v>
      </c>
      <c r="K1778" s="114">
        <f>+LN(Prices!K1775/Prices!K1774)</f>
        <v>-5.8450839951052706E-4</v>
      </c>
      <c r="L1778" s="118">
        <f>+LN(Prices!L1775/Prices!L1774)</f>
        <v>2.8197058582932964E-4</v>
      </c>
      <c r="M1778" s="118">
        <f t="array" ref="M1778">+MMULT(B1778:K1778,w)</f>
        <v>-1.1402267896275822E-4</v>
      </c>
      <c r="P1778">
        <v>20110113</v>
      </c>
      <c r="Q1778" s="113">
        <v>-1.7000000000000001E-3</v>
      </c>
      <c r="R1778" s="113">
        <v>1.1999999999999999E-3</v>
      </c>
      <c r="S1778" s="113">
        <v>-3.0000000000000001E-3</v>
      </c>
    </row>
    <row r="1779" spans="1:19" x14ac:dyDescent="0.35">
      <c r="A1779" s="110">
        <v>40557</v>
      </c>
      <c r="B1779" s="112">
        <f>+LN(Prices!B1776/Prices!B1775)</f>
        <v>3.8956519048492398E-3</v>
      </c>
      <c r="C1779" s="113">
        <f>+LN(Prices!C1776/Prices!C1775)</f>
        <v>8.0666291201354438E-3</v>
      </c>
      <c r="D1779" s="113">
        <f>+LN(Prices!D1776/Prices!D1775)</f>
        <v>3.5756891494487029E-3</v>
      </c>
      <c r="E1779" s="113">
        <f>+LN(Prices!E1776/Prices!E1775)</f>
        <v>3.6892929494912133E-3</v>
      </c>
      <c r="F1779" s="113">
        <f>+LN(Prices!F1776/Prices!F1775)</f>
        <v>6.1459568603275993E-3</v>
      </c>
      <c r="G1779" s="113">
        <f>+LN(Prices!G1776/Prices!G1775)</f>
        <v>-5.222341176743954E-5</v>
      </c>
      <c r="H1779" s="113">
        <f>+LN(Prices!H1776/Prices!H1775)</f>
        <v>1.7206794090347713E-2</v>
      </c>
      <c r="I1779" s="113">
        <f>+LN(Prices!I1776/Prices!I1775)</f>
        <v>3.2708287327321696E-3</v>
      </c>
      <c r="J1779" s="113">
        <f>+LN(Prices!J1776/Prices!J1775)</f>
        <v>-7.2904332626793442E-3</v>
      </c>
      <c r="K1779" s="114">
        <f>+LN(Prices!K1776/Prices!K1775)</f>
        <v>-9.913427008491427E-3</v>
      </c>
      <c r="L1779" s="118">
        <f>+LN(Prices!L1776/Prices!L1775)</f>
        <v>7.7339571837305235E-3</v>
      </c>
      <c r="M1779" s="118">
        <f t="array" ref="M1779">+MMULT(B1779:K1779,w)</f>
        <v>2.8594759124393877E-3</v>
      </c>
      <c r="P1779">
        <v>20110114</v>
      </c>
      <c r="Q1779" s="113">
        <v>6.8999999999999999E-3</v>
      </c>
      <c r="R1779" s="113">
        <v>4.0000000000000002E-4</v>
      </c>
      <c r="S1779" s="113">
        <v>4.5999999999999999E-3</v>
      </c>
    </row>
    <row r="1780" spans="1:19" x14ac:dyDescent="0.35">
      <c r="A1780" s="110">
        <v>40561</v>
      </c>
      <c r="B1780" s="112">
        <f>+LN(Prices!B1777/Prices!B1776)</f>
        <v>1.2639396654950385E-2</v>
      </c>
      <c r="C1780" s="113">
        <f>+LN(Prices!C1777/Prices!C1776)</f>
        <v>-2.2724075568784339E-2</v>
      </c>
      <c r="D1780" s="113">
        <f>+LN(Prices!D1777/Prices!D1776)</f>
        <v>-1.867417441121683E-2</v>
      </c>
      <c r="E1780" s="113">
        <f>+LN(Prices!E1777/Prices!E1776)</f>
        <v>9.0786471007886522E-3</v>
      </c>
      <c r="F1780" s="113">
        <f>+LN(Prices!F1777/Prices!F1776)</f>
        <v>2.3761680785815077E-4</v>
      </c>
      <c r="G1780" s="113">
        <f>+LN(Prices!G1777/Prices!G1776)</f>
        <v>1.1423948105494769E-2</v>
      </c>
      <c r="H1780" s="113">
        <f>+LN(Prices!H1777/Prices!H1776)</f>
        <v>1.3158084577511201E-2</v>
      </c>
      <c r="I1780" s="113">
        <f>+LN(Prices!I1777/Prices!I1776)</f>
        <v>1.8845676651418695E-2</v>
      </c>
      <c r="J1780" s="113">
        <f>+LN(Prices!J1777/Prices!J1776)</f>
        <v>-1.1961498236642104E-2</v>
      </c>
      <c r="K1780" s="114">
        <f>+LN(Prices!K1777/Prices!K1776)</f>
        <v>1.1917724378797058E-4</v>
      </c>
      <c r="L1780" s="118">
        <f>+LN(Prices!L1777/Prices!L1776)</f>
        <v>2.3042772575945416E-3</v>
      </c>
      <c r="M1780" s="118">
        <f t="array" ref="M1780">+MMULT(B1780:K1780,w)</f>
        <v>1.2142798925166545E-3</v>
      </c>
      <c r="P1780">
        <v>20110118</v>
      </c>
      <c r="Q1780" s="113">
        <v>1.8E-3</v>
      </c>
      <c r="R1780" s="113">
        <v>8.0000000000000004E-4</v>
      </c>
      <c r="S1780" s="113">
        <v>-4.3E-3</v>
      </c>
    </row>
    <row r="1781" spans="1:19" x14ac:dyDescent="0.35">
      <c r="A1781" s="110">
        <v>40562</v>
      </c>
      <c r="B1781" s="112">
        <f>+LN(Prices!B1778/Prices!B1777)</f>
        <v>-6.6506638264914606E-3</v>
      </c>
      <c r="C1781" s="113">
        <f>+LN(Prices!C1778/Prices!C1777)</f>
        <v>-5.3270260143255194E-3</v>
      </c>
      <c r="D1781" s="113">
        <f>+LN(Prices!D1778/Prices!D1777)</f>
        <v>-1.1521356376384842E-2</v>
      </c>
      <c r="E1781" s="113">
        <f>+LN(Prices!E1778/Prices!E1777)</f>
        <v>2.2166586803122725E-3</v>
      </c>
      <c r="F1781" s="113">
        <f>+LN(Prices!F1778/Prices!F1777)</f>
        <v>-1.8795242805559508E-2</v>
      </c>
      <c r="G1781" s="113">
        <f>+LN(Prices!G1778/Prices!G1777)</f>
        <v>-1.4614744588002078E-2</v>
      </c>
      <c r="H1781" s="113">
        <f>+LN(Prices!H1778/Prices!H1777)</f>
        <v>-2.3168284772481368E-2</v>
      </c>
      <c r="I1781" s="113">
        <f>+LN(Prices!I1778/Prices!I1777)</f>
        <v>-1.6926404401254671E-2</v>
      </c>
      <c r="J1781" s="113">
        <f>+LN(Prices!J1778/Prices!J1777)</f>
        <v>-2.1519620386808692E-2</v>
      </c>
      <c r="K1781" s="114">
        <f>+LN(Prices!K1778/Prices!K1777)</f>
        <v>-3.4456129698152431E-3</v>
      </c>
      <c r="L1781" s="118">
        <f>+LN(Prices!L1778/Prices!L1777)</f>
        <v>-1.0997259000329187E-2</v>
      </c>
      <c r="M1781" s="118">
        <f t="array" ref="M1781">+MMULT(B1781:K1781,w)</f>
        <v>-1.1975229746081112E-2</v>
      </c>
      <c r="P1781">
        <v>20110119</v>
      </c>
      <c r="Q1781" s="113">
        <v>-1.24E-2</v>
      </c>
      <c r="R1781" s="113">
        <v>-1.37E-2</v>
      </c>
      <c r="S1781" s="113">
        <v>-5.0000000000000001E-3</v>
      </c>
    </row>
    <row r="1782" spans="1:19" x14ac:dyDescent="0.35">
      <c r="A1782" s="110">
        <v>40563</v>
      </c>
      <c r="B1782" s="112">
        <f>+LN(Prices!B1779/Prices!B1778)</f>
        <v>-4.1346919200437905E-3</v>
      </c>
      <c r="C1782" s="113">
        <f>+LN(Prices!C1779/Prices!C1778)</f>
        <v>-1.8347931936322035E-2</v>
      </c>
      <c r="D1782" s="113">
        <f>+LN(Prices!D1779/Prices!D1778)</f>
        <v>-4.947842728230528E-3</v>
      </c>
      <c r="E1782" s="113">
        <f>+LN(Prices!E1779/Prices!E1778)</f>
        <v>2.2067328335921545E-2</v>
      </c>
      <c r="F1782" s="113">
        <f>+LN(Prices!F1779/Prices!F1778)</f>
        <v>-2.4027959858057145E-3</v>
      </c>
      <c r="G1782" s="113">
        <f>+LN(Prices!G1779/Prices!G1778)</f>
        <v>-3.1236742963476179E-2</v>
      </c>
      <c r="H1782" s="113">
        <f>+LN(Prices!H1779/Prices!H1778)</f>
        <v>-2.6626305232360457E-2</v>
      </c>
      <c r="I1782" s="113">
        <f>+LN(Prices!I1779/Prices!I1778)</f>
        <v>-1.5655981923245507E-2</v>
      </c>
      <c r="J1782" s="113">
        <f>+LN(Prices!J1779/Prices!J1778)</f>
        <v>1.1285386231666387E-2</v>
      </c>
      <c r="K1782" s="114">
        <f>+LN(Prices!K1779/Prices!K1778)</f>
        <v>-2.8631791028165435E-3</v>
      </c>
      <c r="L1782" s="118">
        <f>+LN(Prices!L1779/Prices!L1778)</f>
        <v>-7.5129999968695472E-3</v>
      </c>
      <c r="M1782" s="118">
        <f t="array" ref="M1782">+MMULT(B1782:K1782,w)</f>
        <v>-7.2862757224712825E-3</v>
      </c>
      <c r="P1782">
        <v>20110120</v>
      </c>
      <c r="Q1782" s="113">
        <v>-3.0000000000000001E-3</v>
      </c>
      <c r="R1782" s="113">
        <v>-0.01</v>
      </c>
      <c r="S1782" s="113">
        <v>6.0000000000000001E-3</v>
      </c>
    </row>
    <row r="1783" spans="1:19" x14ac:dyDescent="0.35">
      <c r="A1783" s="110">
        <v>40564</v>
      </c>
      <c r="B1783" s="112">
        <f>+LN(Prices!B1780/Prices!B1779)</f>
        <v>-1.1798094366639285E-2</v>
      </c>
      <c r="C1783" s="113">
        <f>+LN(Prices!C1780/Prices!C1779)</f>
        <v>-1.8077958891138796E-2</v>
      </c>
      <c r="D1783" s="113">
        <f>+LN(Prices!D1780/Prices!D1779)</f>
        <v>-1.6431747737946523E-2</v>
      </c>
      <c r="E1783" s="113">
        <f>+LN(Prices!E1780/Prices!E1779)</f>
        <v>6.3235780007999867E-3</v>
      </c>
      <c r="F1783" s="113">
        <f>+LN(Prices!F1780/Prices!F1779)</f>
        <v>-2.170636013923634E-3</v>
      </c>
      <c r="G1783" s="113">
        <f>+LN(Prices!G1780/Prices!G1779)</f>
        <v>-1.5854754734572901E-2</v>
      </c>
      <c r="H1783" s="113">
        <f>+LN(Prices!H1780/Prices!H1779)</f>
        <v>-2.5267079609362628E-2</v>
      </c>
      <c r="I1783" s="113">
        <f>+LN(Prices!I1780/Prices!I1779)</f>
        <v>-1.8536844672688972E-3</v>
      </c>
      <c r="J1783" s="113">
        <f>+LN(Prices!J1780/Prices!J1779)</f>
        <v>-6.1716239858558355E-2</v>
      </c>
      <c r="K1783" s="114">
        <f>+LN(Prices!K1780/Prices!K1779)</f>
        <v>-6.2226797468809903E-3</v>
      </c>
      <c r="L1783" s="118">
        <f>+LN(Prices!L1780/Prices!L1779)</f>
        <v>-7.7990909986485942E-3</v>
      </c>
      <c r="M1783" s="118">
        <f t="array" ref="M1783">+MMULT(B1783:K1783,w)</f>
        <v>-1.5306929742549201E-2</v>
      </c>
      <c r="P1783">
        <v>20110121</v>
      </c>
      <c r="Q1783" s="113">
        <v>1.1000000000000001E-3</v>
      </c>
      <c r="R1783" s="113">
        <v>-8.6999999999999994E-3</v>
      </c>
      <c r="S1783" s="113">
        <v>5.5000000000000005E-3</v>
      </c>
    </row>
    <row r="1784" spans="1:19" x14ac:dyDescent="0.35">
      <c r="A1784" s="110">
        <v>40567</v>
      </c>
      <c r="B1784" s="112">
        <f>+LN(Prices!B1781/Prices!B1780)</f>
        <v>1.2768820021093806E-2</v>
      </c>
      <c r="C1784" s="113">
        <f>+LN(Prices!C1781/Prices!C1780)</f>
        <v>3.231431768795974E-2</v>
      </c>
      <c r="D1784" s="113">
        <f>+LN(Prices!D1781/Prices!D1780)</f>
        <v>7.7991348375464628E-3</v>
      </c>
      <c r="E1784" s="113">
        <f>+LN(Prices!E1781/Prices!E1780)</f>
        <v>-3.3887131855366215E-3</v>
      </c>
      <c r="F1784" s="113">
        <f>+LN(Prices!F1781/Prices!F1780)</f>
        <v>2.1243616161092889E-2</v>
      </c>
      <c r="G1784" s="113">
        <f>+LN(Prices!G1781/Prices!G1780)</f>
        <v>1.0217272327971158E-2</v>
      </c>
      <c r="H1784" s="113">
        <f>+LN(Prices!H1781/Prices!H1780)</f>
        <v>-3.2178874409511354E-3</v>
      </c>
      <c r="I1784" s="113">
        <f>+LN(Prices!I1781/Prices!I1780)</f>
        <v>4.9659680238581545E-3</v>
      </c>
      <c r="J1784" s="113">
        <f>+LN(Prices!J1781/Prices!J1780)</f>
        <v>1.8397365139716099E-2</v>
      </c>
      <c r="K1784" s="114">
        <f>+LN(Prices!K1781/Prices!K1780)</f>
        <v>1.9973512216463648E-2</v>
      </c>
      <c r="L1784" s="118">
        <f>+LN(Prices!L1781/Prices!L1780)</f>
        <v>1.4039204390754297E-2</v>
      </c>
      <c r="M1784" s="118">
        <f t="array" ref="M1784">+MMULT(B1784:K1784,w)</f>
        <v>1.2107340578921419E-2</v>
      </c>
      <c r="P1784">
        <v>20110124</v>
      </c>
      <c r="Q1784" s="113">
        <v>6.5000000000000006E-3</v>
      </c>
      <c r="R1784" s="113">
        <v>2.5000000000000001E-3</v>
      </c>
      <c r="S1784" s="113">
        <v>-1.5E-3</v>
      </c>
    </row>
    <row r="1785" spans="1:19" x14ac:dyDescent="0.35">
      <c r="A1785" s="110">
        <v>40568</v>
      </c>
      <c r="B1785" s="112">
        <f>+LN(Prices!B1782/Prices!B1781)</f>
        <v>2.4617272648086177E-3</v>
      </c>
      <c r="C1785" s="113">
        <f>+LN(Prices!C1782/Prices!C1781)</f>
        <v>1.1637808627260359E-2</v>
      </c>
      <c r="D1785" s="113">
        <f>+LN(Prices!D1782/Prices!D1781)</f>
        <v>-4.3600193640787209E-3</v>
      </c>
      <c r="E1785" s="113">
        <f>+LN(Prices!E1782/Prices!E1781)</f>
        <v>-3.4002356198793537E-3</v>
      </c>
      <c r="F1785" s="113">
        <f>+LN(Prices!F1782/Prices!F1781)</f>
        <v>1.7328201363296901E-2</v>
      </c>
      <c r="G1785" s="113">
        <f>+LN(Prices!G1782/Prices!G1781)</f>
        <v>1.4998932384056682E-2</v>
      </c>
      <c r="H1785" s="113">
        <f>+LN(Prices!H1782/Prices!H1781)</f>
        <v>-8.4853632583897472E-4</v>
      </c>
      <c r="I1785" s="113">
        <f>+LN(Prices!I1782/Prices!I1781)</f>
        <v>5.8273549294935627E-4</v>
      </c>
      <c r="J1785" s="113">
        <f>+LN(Prices!J1782/Prices!J1781)</f>
        <v>-2.6386755173194887E-2</v>
      </c>
      <c r="K1785" s="114">
        <f>+LN(Prices!K1782/Prices!K1781)</f>
        <v>1.4486818319892058E-2</v>
      </c>
      <c r="L1785" s="118">
        <f>+LN(Prices!L1782/Prices!L1781)</f>
        <v>1.5810898042692687E-3</v>
      </c>
      <c r="M1785" s="118">
        <f t="array" ref="M1785">+MMULT(B1785:K1785,w)</f>
        <v>2.6500676969272033E-3</v>
      </c>
      <c r="P1785">
        <v>20110125</v>
      </c>
      <c r="Q1785" s="113">
        <v>2.0000000000000001E-4</v>
      </c>
      <c r="R1785" s="113">
        <v>1E-4</v>
      </c>
      <c r="S1785" s="113">
        <v>5.0000000000000001E-4</v>
      </c>
    </row>
    <row r="1786" spans="1:19" x14ac:dyDescent="0.35">
      <c r="A1786" s="110">
        <v>40569</v>
      </c>
      <c r="B1786" s="112">
        <f>+LN(Prices!B1783/Prices!B1782)</f>
        <v>1.1532067627013341E-2</v>
      </c>
      <c r="C1786" s="113">
        <f>+LN(Prices!C1783/Prices!C1782)</f>
        <v>7.1511348790314969E-3</v>
      </c>
      <c r="D1786" s="113">
        <f>+LN(Prices!D1783/Prices!D1782)</f>
        <v>-2.8331403494049667E-2</v>
      </c>
      <c r="E1786" s="113">
        <f>+LN(Prices!E1783/Prices!E1782)</f>
        <v>8.327800323206163E-3</v>
      </c>
      <c r="F1786" s="113">
        <f>+LN(Prices!F1783/Prices!F1782)</f>
        <v>-5.5858799890123089E-3</v>
      </c>
      <c r="G1786" s="113">
        <f>+LN(Prices!G1783/Prices!G1782)</f>
        <v>-2.0067201223909151E-2</v>
      </c>
      <c r="H1786" s="113">
        <f>+LN(Prices!H1783/Prices!H1782)</f>
        <v>-7.4413135556043045E-3</v>
      </c>
      <c r="I1786" s="113">
        <f>+LN(Prices!I1783/Prices!I1782)</f>
        <v>6.577278559789841E-3</v>
      </c>
      <c r="J1786" s="113">
        <f>+LN(Prices!J1783/Prices!J1782)</f>
        <v>1.469507979359978E-3</v>
      </c>
      <c r="K1786" s="114">
        <f>+LN(Prices!K1783/Prices!K1782)</f>
        <v>9.241595690543291E-3</v>
      </c>
      <c r="L1786" s="118">
        <f>+LN(Prices!L1783/Prices!L1782)</f>
        <v>4.3999707208590855E-3</v>
      </c>
      <c r="M1786" s="118">
        <f t="array" ref="M1786">+MMULT(B1786:K1786,w)</f>
        <v>-1.7126413203631318E-3</v>
      </c>
      <c r="P1786">
        <v>20110126</v>
      </c>
      <c r="Q1786" s="113">
        <v>6.0000000000000001E-3</v>
      </c>
      <c r="R1786" s="113">
        <v>1.3500000000000002E-2</v>
      </c>
      <c r="S1786" s="113">
        <v>-2.3999999999999998E-3</v>
      </c>
    </row>
    <row r="1787" spans="1:19" x14ac:dyDescent="0.35">
      <c r="A1787" s="110">
        <v>40570</v>
      </c>
      <c r="B1787" s="112">
        <f>+LN(Prices!B1784/Prices!B1783)</f>
        <v>3.1239131681283401E-3</v>
      </c>
      <c r="C1787" s="113">
        <f>+LN(Prices!C1784/Prices!C1783)</f>
        <v>-1.8639454183081595E-3</v>
      </c>
      <c r="D1787" s="113">
        <f>+LN(Prices!D1784/Prices!D1783)</f>
        <v>3.9504704092174853E-2</v>
      </c>
      <c r="E1787" s="113">
        <f>+LN(Prices!E1784/Prices!E1783)</f>
        <v>1.0995888830165546E-2</v>
      </c>
      <c r="F1787" s="113">
        <f>+LN(Prices!F1784/Prices!F1783)</f>
        <v>9.305941134016742E-4</v>
      </c>
      <c r="G1787" s="113">
        <f>+LN(Prices!G1784/Prices!G1783)</f>
        <v>0.14159175602405291</v>
      </c>
      <c r="H1787" s="113">
        <f>+LN(Prices!H1784/Prices!H1783)</f>
        <v>5.0366358272638266E-2</v>
      </c>
      <c r="I1787" s="113">
        <f>+LN(Prices!I1784/Prices!I1783)</f>
        <v>5.6964449694556725E-2</v>
      </c>
      <c r="J1787" s="113">
        <f>+LN(Prices!J1784/Prices!J1783)</f>
        <v>3.3990543399509875E-2</v>
      </c>
      <c r="K1787" s="114">
        <f>+LN(Prices!K1784/Prices!K1783)</f>
        <v>0</v>
      </c>
      <c r="L1787" s="118">
        <f>+LN(Prices!L1784/Prices!L1783)</f>
        <v>6.8385757417176278E-3</v>
      </c>
      <c r="M1787" s="118">
        <f t="array" ref="M1787">+MMULT(B1787:K1787,w)</f>
        <v>3.3560426217632007E-2</v>
      </c>
      <c r="P1787">
        <v>20110127</v>
      </c>
      <c r="Q1787" s="113">
        <v>2.5999999999999999E-3</v>
      </c>
      <c r="R1787" s="113">
        <v>-8.0000000000000004E-4</v>
      </c>
      <c r="S1787" s="113">
        <v>3.2000000000000002E-3</v>
      </c>
    </row>
    <row r="1788" spans="1:19" x14ac:dyDescent="0.35">
      <c r="A1788" s="110">
        <v>40571</v>
      </c>
      <c r="B1788" s="112">
        <f>+LN(Prices!B1785/Prices!B1784)</f>
        <v>-3.9530280478491629E-2</v>
      </c>
      <c r="C1788" s="113">
        <f>+LN(Prices!C1785/Prices!C1784)</f>
        <v>-2.093309831930491E-2</v>
      </c>
      <c r="D1788" s="113">
        <f>+LN(Prices!D1785/Prices!D1784)</f>
        <v>-2.3104368345417577E-2</v>
      </c>
      <c r="E1788" s="113">
        <f>+LN(Prices!E1785/Prices!E1784)</f>
        <v>-2.8346413436423107E-2</v>
      </c>
      <c r="F1788" s="113">
        <f>+LN(Prices!F1785/Prices!F1784)</f>
        <v>-2.4072995224812963E-2</v>
      </c>
      <c r="G1788" s="113">
        <f>+LN(Prices!G1785/Prices!G1784)</f>
        <v>3.3161485605241812E-2</v>
      </c>
      <c r="H1788" s="113">
        <f>+LN(Prices!H1785/Prices!H1784)</f>
        <v>-7.4896489052775933E-2</v>
      </c>
      <c r="I1788" s="113">
        <f>+LN(Prices!I1785/Prices!I1784)</f>
        <v>-2.1355098017854946E-2</v>
      </c>
      <c r="J1788" s="113">
        <f>+LN(Prices!J1785/Prices!J1784)</f>
        <v>-3.4124045836127534E-2</v>
      </c>
      <c r="K1788" s="114">
        <f>+LN(Prices!K1785/Prices!K1784)</f>
        <v>-1.3426213260018388E-2</v>
      </c>
      <c r="L1788" s="118">
        <f>+LN(Prices!L1785/Prices!L1784)</f>
        <v>-2.5893834182384955E-2</v>
      </c>
      <c r="M1788" s="118">
        <f t="array" ref="M1788">+MMULT(B1788:K1788,w)</f>
        <v>-2.4662751636598517E-2</v>
      </c>
      <c r="P1788">
        <v>20110128</v>
      </c>
      <c r="Q1788" s="113">
        <v>-1.8799999999999997E-2</v>
      </c>
      <c r="R1788" s="113">
        <v>-8.3999999999999995E-3</v>
      </c>
      <c r="S1788" s="113">
        <v>5.0000000000000001E-4</v>
      </c>
    </row>
    <row r="1789" spans="1:19" x14ac:dyDescent="0.35">
      <c r="A1789" s="110">
        <v>40574</v>
      </c>
      <c r="B1789" s="112">
        <f>+LN(Prices!B1786/Prices!B1785)</f>
        <v>-9.4067547430527981E-4</v>
      </c>
      <c r="C1789" s="113">
        <f>+LN(Prices!C1786/Prices!C1785)</f>
        <v>9.5348928574826141E-3</v>
      </c>
      <c r="D1789" s="113">
        <f>+LN(Prices!D1786/Prices!D1785)</f>
        <v>1.8153863185561482E-2</v>
      </c>
      <c r="E1789" s="113">
        <f>+LN(Prices!E1786/Prices!E1785)</f>
        <v>9.3895504447474181E-4</v>
      </c>
      <c r="F1789" s="113">
        <f>+LN(Prices!F1786/Prices!F1785)</f>
        <v>1.0457611643958224E-2</v>
      </c>
      <c r="G1789" s="113">
        <f>+LN(Prices!G1786/Prices!G1785)</f>
        <v>-1.8053538521301822E-2</v>
      </c>
      <c r="H1789" s="113">
        <f>+LN(Prices!H1786/Prices!H1785)</f>
        <v>-8.8033903835188429E-3</v>
      </c>
      <c r="I1789" s="113">
        <f>+LN(Prices!I1786/Prices!I1785)</f>
        <v>7.2303286417832657E-3</v>
      </c>
      <c r="J1789" s="113">
        <f>+LN(Prices!J1786/Prices!J1785)</f>
        <v>4.4393712473583508E-2</v>
      </c>
      <c r="K1789" s="114">
        <f>+LN(Prices!K1786/Prices!K1785)</f>
        <v>0</v>
      </c>
      <c r="L1789" s="118">
        <f>+LN(Prices!L1786/Prices!L1785)</f>
        <v>5.0083357112239088E-3</v>
      </c>
      <c r="M1789" s="118">
        <f t="array" ref="M1789">+MMULT(B1789:K1789,w)</f>
        <v>6.291175946771789E-3</v>
      </c>
      <c r="P1789">
        <v>20110131</v>
      </c>
      <c r="Q1789" s="113">
        <v>7.0999999999999995E-3</v>
      </c>
      <c r="R1789" s="113">
        <v>-2.9999999999999997E-4</v>
      </c>
      <c r="S1789" s="113">
        <v>-1.9E-3</v>
      </c>
    </row>
    <row r="1790" spans="1:19" x14ac:dyDescent="0.35">
      <c r="A1790" s="110">
        <v>40575</v>
      </c>
      <c r="B1790" s="112">
        <f>+LN(Prices!B1787/Prices!B1786)</f>
        <v>9.6051880720507861E-3</v>
      </c>
      <c r="C1790" s="113">
        <f>+LN(Prices!C1787/Prices!C1786)</f>
        <v>1.6687452072982951E-2</v>
      </c>
      <c r="D1790" s="113">
        <f>+LN(Prices!D1787/Prices!D1786)</f>
        <v>1.600034134644112E-2</v>
      </c>
      <c r="E1790" s="113">
        <f>+LN(Prices!E1787/Prices!E1786)</f>
        <v>3.7080753229364306E-2</v>
      </c>
      <c r="F1790" s="113">
        <f>+LN(Prices!F1787/Prices!F1786)</f>
        <v>1.5014756645038336E-2</v>
      </c>
      <c r="G1790" s="113">
        <f>+LN(Prices!G1787/Prices!G1786)</f>
        <v>-5.5272050404298534E-3</v>
      </c>
      <c r="H1790" s="113">
        <f>+LN(Prices!H1787/Prices!H1786)</f>
        <v>1.4455262675499634E-2</v>
      </c>
      <c r="I1790" s="113">
        <f>+LN(Prices!I1787/Prices!I1786)</f>
        <v>1.7399601568839275E-2</v>
      </c>
      <c r="J1790" s="113">
        <f>+LN(Prices!J1787/Prices!J1786)</f>
        <v>4.8607699065376792E-2</v>
      </c>
      <c r="K1790" s="114">
        <f>+LN(Prices!K1787/Prices!K1786)</f>
        <v>9.3083875286706971E-4</v>
      </c>
      <c r="L1790" s="118">
        <f>+LN(Prices!L1787/Prices!L1786)</f>
        <v>1.8685721858107757E-2</v>
      </c>
      <c r="M1790" s="118">
        <f t="array" ref="M1790">+MMULT(B1790:K1790,w)</f>
        <v>1.7025468838803046E-2</v>
      </c>
      <c r="P1790">
        <v>20110201</v>
      </c>
      <c r="Q1790" s="113">
        <v>1.7500000000000002E-2</v>
      </c>
      <c r="R1790" s="113">
        <v>5.3E-3</v>
      </c>
      <c r="S1790" s="113">
        <v>5.3E-3</v>
      </c>
    </row>
    <row r="1791" spans="1:19" x14ac:dyDescent="0.35">
      <c r="A1791" s="110">
        <v>40576</v>
      </c>
      <c r="B1791" s="112">
        <f>+LN(Prices!B1788/Prices!B1787)</f>
        <v>-1.8779050010777091E-3</v>
      </c>
      <c r="C1791" s="113">
        <f>+LN(Prices!C1788/Prices!C1787)</f>
        <v>-2.0606126134198569E-3</v>
      </c>
      <c r="D1791" s="113">
        <f>+LN(Prices!D1788/Prices!D1787)</f>
        <v>1.1532753013548357E-2</v>
      </c>
      <c r="E1791" s="113">
        <f>+LN(Prices!E1788/Prices!E1787)</f>
        <v>-2.9387766054756841E-3</v>
      </c>
      <c r="F1791" s="113">
        <f>+LN(Prices!F1788/Prices!F1787)</f>
        <v>6.9625732959791766E-3</v>
      </c>
      <c r="G1791" s="113">
        <f>+LN(Prices!G1788/Prices!G1787)</f>
        <v>-7.7329695044177672E-3</v>
      </c>
      <c r="H1791" s="113">
        <f>+LN(Prices!H1788/Prices!H1787)</f>
        <v>8.2166878205229294E-3</v>
      </c>
      <c r="I1791" s="113">
        <f>+LN(Prices!I1788/Prices!I1787)</f>
        <v>-2.0080862319757892E-2</v>
      </c>
      <c r="J1791" s="113">
        <f>+LN(Prices!J1788/Prices!J1787)</f>
        <v>8.4797600791147731E-3</v>
      </c>
      <c r="K1791" s="114">
        <f>+LN(Prices!K1788/Prices!K1787)</f>
        <v>3.7200114009354494E-3</v>
      </c>
      <c r="L1791" s="118">
        <f>+LN(Prices!L1788/Prices!L1787)</f>
        <v>-1.661630501728915E-3</v>
      </c>
      <c r="M1791" s="118">
        <f t="array" ref="M1791">+MMULT(B1791:K1791,w)</f>
        <v>4.2206595659517759E-4</v>
      </c>
      <c r="P1791">
        <v>20110202</v>
      </c>
      <c r="Q1791" s="113">
        <v>-2.5999999999999999E-3</v>
      </c>
      <c r="R1791" s="113">
        <v>-8.0000000000000004E-4</v>
      </c>
      <c r="S1791" s="113">
        <v>-3.4000000000000002E-3</v>
      </c>
    </row>
    <row r="1792" spans="1:19" x14ac:dyDescent="0.35">
      <c r="A1792" s="110">
        <v>40577</v>
      </c>
      <c r="B1792" s="112">
        <f>+LN(Prices!B1789/Prices!B1788)</f>
        <v>-1.0434154759929298E-2</v>
      </c>
      <c r="C1792" s="113">
        <f>+LN(Prices!C1789/Prices!C1788)</f>
        <v>-2.5576419440797738E-3</v>
      </c>
      <c r="D1792" s="113">
        <f>+LN(Prices!D1789/Prices!D1788)</f>
        <v>7.3656853114151596E-3</v>
      </c>
      <c r="E1792" s="113">
        <f>+LN(Prices!E1789/Prices!E1788)</f>
        <v>-4.611358488404803E-3</v>
      </c>
      <c r="F1792" s="113">
        <f>+LN(Prices!F1789/Prices!F1788)</f>
        <v>1.3326381635430895E-2</v>
      </c>
      <c r="G1792" s="113">
        <f>+LN(Prices!G1789/Prices!G1788)</f>
        <v>1.0881136496424888E-3</v>
      </c>
      <c r="H1792" s="113">
        <f>+LN(Prices!H1789/Prices!H1788)</f>
        <v>1.036747011419641E-3</v>
      </c>
      <c r="I1792" s="113">
        <f>+LN(Prices!I1789/Prices!I1788)</f>
        <v>1.8217504126577608E-2</v>
      </c>
      <c r="J1792" s="113">
        <f>+LN(Prices!J1789/Prices!J1788)</f>
        <v>4.8134870315477201E-3</v>
      </c>
      <c r="K1792" s="114">
        <f>+LN(Prices!K1789/Prices!K1788)</f>
        <v>8.9013691861758466E-3</v>
      </c>
      <c r="L1792" s="118">
        <f>+LN(Prices!L1789/Prices!L1788)</f>
        <v>8.5268385239367216E-4</v>
      </c>
      <c r="M1792" s="118">
        <f t="array" ref="M1792">+MMULT(B1792:K1792,w)</f>
        <v>3.7146132759795485E-3</v>
      </c>
      <c r="P1792">
        <v>20110203</v>
      </c>
      <c r="Q1792" s="113">
        <v>2.5999999999999999E-3</v>
      </c>
      <c r="R1792" s="113">
        <v>-4.0000000000000002E-4</v>
      </c>
      <c r="S1792" s="113">
        <v>-7.000000000000001E-4</v>
      </c>
    </row>
    <row r="1793" spans="1:19" x14ac:dyDescent="0.35">
      <c r="A1793" s="110">
        <v>40578</v>
      </c>
      <c r="B1793" s="112">
        <f>+LN(Prices!B1790/Prices!B1789)</f>
        <v>4.3314828999649899E-3</v>
      </c>
      <c r="C1793" s="113">
        <f>+LN(Prices!C1790/Prices!C1789)</f>
        <v>8.8691100107735048E-3</v>
      </c>
      <c r="D1793" s="113">
        <f>+LN(Prices!D1790/Prices!D1789)</f>
        <v>5.5261136821113934E-3</v>
      </c>
      <c r="E1793" s="113">
        <f>+LN(Prices!E1790/Prices!E1789)</f>
        <v>-1.1277453786021841E-2</v>
      </c>
      <c r="F1793" s="113">
        <f>+LN(Prices!F1790/Prices!F1789)</f>
        <v>6.366130073060511E-3</v>
      </c>
      <c r="G1793" s="113">
        <f>+LN(Prices!G1790/Prices!G1789)</f>
        <v>3.9767961516785084E-2</v>
      </c>
      <c r="H1793" s="113">
        <f>+LN(Prices!H1790/Prices!H1789)</f>
        <v>1.2698946537122682E-2</v>
      </c>
      <c r="I1793" s="113">
        <f>+LN(Prices!I1790/Prices!I1789)</f>
        <v>4.5822825241068213E-3</v>
      </c>
      <c r="J1793" s="113">
        <f>+LN(Prices!J1790/Prices!J1789)</f>
        <v>8.3682496705165792E-3</v>
      </c>
      <c r="K1793" s="114">
        <f>+LN(Prices!K1790/Prices!K1789)</f>
        <v>5.089948935737526E-3</v>
      </c>
      <c r="L1793" s="118">
        <f>+LN(Prices!L1790/Prices!L1789)</f>
        <v>6.4918158081849718E-3</v>
      </c>
      <c r="M1793" s="118">
        <f t="array" ref="M1793">+MMULT(B1793:K1793,w)</f>
        <v>8.432277206415725E-3</v>
      </c>
      <c r="P1793">
        <v>20110204</v>
      </c>
      <c r="Q1793" s="113">
        <v>2.8999999999999998E-3</v>
      </c>
      <c r="R1793" s="113">
        <v>8.0000000000000004E-4</v>
      </c>
      <c r="S1793" s="113">
        <v>-4.0000000000000001E-3</v>
      </c>
    </row>
    <row r="1794" spans="1:19" x14ac:dyDescent="0.35">
      <c r="A1794" s="110">
        <v>40581</v>
      </c>
      <c r="B1794" s="112">
        <f>+LN(Prices!B1791/Prices!B1790)</f>
        <v>1.5276013824659205E-2</v>
      </c>
      <c r="C1794" s="113">
        <f>+LN(Prices!C1791/Prices!C1790)</f>
        <v>1.5407878343924817E-2</v>
      </c>
      <c r="D1794" s="113">
        <f>+LN(Prices!D1791/Prices!D1790)</f>
        <v>8.9325597721492066E-4</v>
      </c>
      <c r="E1794" s="113">
        <f>+LN(Prices!E1791/Prices!E1790)</f>
        <v>1.0975768115059939E-2</v>
      </c>
      <c r="F1794" s="113">
        <f>+LN(Prices!F1791/Prices!F1790)</f>
        <v>-9.0483796151676651E-4</v>
      </c>
      <c r="G1794" s="113">
        <f>+LN(Prices!G1791/Prices!G1790)</f>
        <v>-9.3588758612310821E-3</v>
      </c>
      <c r="H1794" s="113">
        <f>+LN(Prices!H1791/Prices!H1790)</f>
        <v>2.8380084890195028E-3</v>
      </c>
      <c r="I1794" s="113">
        <f>+LN(Prices!I1791/Prices!I1790)</f>
        <v>-2.9012248868662566E-3</v>
      </c>
      <c r="J1794" s="113">
        <f>+LN(Prices!J1791/Prices!J1790)</f>
        <v>-8.3682496705166903E-3</v>
      </c>
      <c r="K1794" s="114">
        <f>+LN(Prices!K1791/Prices!K1790)</f>
        <v>4.5954203268317714E-4</v>
      </c>
      <c r="L1794" s="118">
        <f>+LN(Prices!L1791/Prices!L1790)</f>
        <v>4.6934420756458255E-3</v>
      </c>
      <c r="M1794" s="118">
        <f t="array" ref="M1794">+MMULT(B1794:K1794,w)</f>
        <v>2.4317278402430772E-3</v>
      </c>
      <c r="P1794">
        <v>20110207</v>
      </c>
      <c r="Q1794" s="113">
        <v>6.9999999999999993E-3</v>
      </c>
      <c r="R1794" s="113">
        <v>2.7000000000000001E-3</v>
      </c>
      <c r="S1794" s="113">
        <v>5.0000000000000001E-3</v>
      </c>
    </row>
    <row r="1795" spans="1:19" x14ac:dyDescent="0.35">
      <c r="A1795" s="110">
        <v>40582</v>
      </c>
      <c r="B1795" s="112">
        <f>+LN(Prices!B1792/Prices!B1791)</f>
        <v>3.0077693837834846E-3</v>
      </c>
      <c r="C1795" s="113">
        <f>+LN(Prices!C1792/Prices!C1791)</f>
        <v>9.3910891543248411E-3</v>
      </c>
      <c r="D1795" s="113">
        <f>+LN(Prices!D1792/Prices!D1791)</f>
        <v>-1.2277441237275375E-2</v>
      </c>
      <c r="E1795" s="113">
        <f>+LN(Prices!E1792/Prices!E1791)</f>
        <v>1.513795612647339E-3</v>
      </c>
      <c r="F1795" s="113">
        <f>+LN(Prices!F1792/Prices!F1791)</f>
        <v>-1.8171187495907343E-3</v>
      </c>
      <c r="G1795" s="113">
        <f>+LN(Prices!G1792/Prices!G1791)</f>
        <v>-1.8134036118593612E-3</v>
      </c>
      <c r="H1795" s="113">
        <f>+LN(Prices!H1792/Prices!H1791)</f>
        <v>3.6889770816658909E-2</v>
      </c>
      <c r="I1795" s="113">
        <f>+LN(Prices!I1792/Prices!I1791)</f>
        <v>1.8530275708947462E-2</v>
      </c>
      <c r="J1795" s="113">
        <f>+LN(Prices!J1792/Prices!J1791)</f>
        <v>-1.0863112257371016E-2</v>
      </c>
      <c r="K1795" s="114">
        <f>+LN(Prices!K1792/Prices!K1791)</f>
        <v>-2.5405667729925864E-3</v>
      </c>
      <c r="L1795" s="118">
        <f>+LN(Prices!L1792/Prices!L1791)</f>
        <v>6.1152666485258644E-3</v>
      </c>
      <c r="M1795" s="118">
        <f t="array" ref="M1795">+MMULT(B1795:K1795,w)</f>
        <v>4.0021058047272967E-3</v>
      </c>
      <c r="P1795">
        <v>20110208</v>
      </c>
      <c r="Q1795" s="113">
        <v>4.7999999999999996E-3</v>
      </c>
      <c r="R1795" s="113">
        <v>2.5999999999999999E-3</v>
      </c>
      <c r="S1795" s="113">
        <v>-5.9999999999999995E-4</v>
      </c>
    </row>
    <row r="1796" spans="1:19" x14ac:dyDescent="0.35">
      <c r="A1796" s="110">
        <v>40583</v>
      </c>
      <c r="B1796" s="112">
        <f>+LN(Prices!B1793/Prices!B1792)</f>
        <v>-1.1108725186725701E-2</v>
      </c>
      <c r="C1796" s="113">
        <f>+LN(Prices!C1793/Prices!C1792)</f>
        <v>8.2993508013371707E-3</v>
      </c>
      <c r="D1796" s="113">
        <f>+LN(Prices!D1793/Prices!D1792)</f>
        <v>-9.9925131227611291E-3</v>
      </c>
      <c r="E1796" s="113">
        <f>+LN(Prices!E1793/Prices!E1792)</f>
        <v>-4.277193389742264E-3</v>
      </c>
      <c r="F1796" s="113">
        <f>+LN(Prices!F1793/Prices!F1792)</f>
        <v>2.2696400718127552E-3</v>
      </c>
      <c r="G1796" s="113">
        <f>+LN(Prices!G1793/Prices!G1792)</f>
        <v>2.1209437614465265E-2</v>
      </c>
      <c r="H1796" s="113">
        <f>+LN(Prices!H1793/Prices!H1792)</f>
        <v>1.2162165334680853E-2</v>
      </c>
      <c r="I1796" s="113">
        <f>+LN(Prices!I1793/Prices!I1792)</f>
        <v>1.9591327501186826E-3</v>
      </c>
      <c r="J1796" s="113">
        <f>+LN(Prices!J1793/Prices!J1792)</f>
        <v>-1.214329232401831E-3</v>
      </c>
      <c r="K1796" s="114">
        <f>+LN(Prices!K1793/Prices!K1792)</f>
        <v>-8.1196364750175682E-3</v>
      </c>
      <c r="L1796" s="118">
        <f>+LN(Prices!L1793/Prices!L1792)</f>
        <v>-1.1260309027979636E-3</v>
      </c>
      <c r="M1796" s="118">
        <f t="array" ref="M1796">+MMULT(B1796:K1796,w)</f>
        <v>1.1187329165766237E-3</v>
      </c>
      <c r="P1796">
        <v>20110209</v>
      </c>
      <c r="Q1796" s="113">
        <v>-3.0999999999999999E-3</v>
      </c>
      <c r="R1796" s="113">
        <v>-2.0999999999999999E-3</v>
      </c>
      <c r="S1796" s="113">
        <v>-8.0000000000000004E-4</v>
      </c>
    </row>
    <row r="1797" spans="1:19" x14ac:dyDescent="0.35">
      <c r="A1797" s="110">
        <v>40584</v>
      </c>
      <c r="B1797" s="112">
        <f>+LN(Prices!B1794/Prices!B1793)</f>
        <v>-1.6946402938675716E-2</v>
      </c>
      <c r="C1797" s="113">
        <f>+LN(Prices!C1794/Prices!C1793)</f>
        <v>-1.0159731564779579E-2</v>
      </c>
      <c r="D1797" s="113">
        <f>+LN(Prices!D1794/Prices!D1793)</f>
        <v>1.1497857378125391E-2</v>
      </c>
      <c r="E1797" s="113">
        <f>+LN(Prices!E1794/Prices!E1793)</f>
        <v>1.1216898587897088E-2</v>
      </c>
      <c r="F1797" s="113">
        <f>+LN(Prices!F1794/Prices!F1793)</f>
        <v>-0.15264127057406451</v>
      </c>
      <c r="G1797" s="113">
        <f>+LN(Prices!G1794/Prices!G1793)</f>
        <v>4.0853948043375349E-3</v>
      </c>
      <c r="H1797" s="113">
        <f>+LN(Prices!H1794/Prices!H1793)</f>
        <v>4.8989358023568399E-3</v>
      </c>
      <c r="I1797" s="113">
        <f>+LN(Prices!I1794/Prices!I1793)</f>
        <v>1.3956102100118994E-2</v>
      </c>
      <c r="J1797" s="113">
        <f>+LN(Prices!J1794/Prices!J1793)</f>
        <v>-1.2158056208898781E-3</v>
      </c>
      <c r="K1797" s="114">
        <f>+LN(Prices!K1794/Prices!K1793)</f>
        <v>1.5716860440299012E-2</v>
      </c>
      <c r="L1797" s="118">
        <f>+LN(Prices!L1794/Prices!L1793)</f>
        <v>1.4390623184792884E-3</v>
      </c>
      <c r="M1797" s="118">
        <f t="array" ref="M1797">+MMULT(B1797:K1797,w)</f>
        <v>-1.1959116158527482E-2</v>
      </c>
      <c r="P1797">
        <v>20110210</v>
      </c>
      <c r="Q1797" s="113">
        <v>1.1999999999999999E-3</v>
      </c>
      <c r="R1797" s="113">
        <v>3.7000000000000002E-3</v>
      </c>
      <c r="S1797" s="113">
        <v>-2E-3</v>
      </c>
    </row>
    <row r="1798" spans="1:19" x14ac:dyDescent="0.35">
      <c r="A1798" s="110">
        <v>40585</v>
      </c>
      <c r="B1798" s="112">
        <f>+LN(Prices!B1795/Prices!B1794)</f>
        <v>-9.1340763463206732E-3</v>
      </c>
      <c r="C1798" s="113">
        <f>+LN(Prices!C1795/Prices!C1794)</f>
        <v>6.4952155852019324E-3</v>
      </c>
      <c r="D1798" s="113">
        <f>+LN(Prices!D1795/Prices!D1794)</f>
        <v>1.3743867371068646E-2</v>
      </c>
      <c r="E1798" s="113">
        <f>+LN(Prices!E1795/Prices!E1794)</f>
        <v>6.2943310475907501E-3</v>
      </c>
      <c r="F1798" s="113">
        <f>+LN(Prices!F1795/Prices!F1794)</f>
        <v>-1.1691610983001742E-2</v>
      </c>
      <c r="G1798" s="113">
        <f>+LN(Prices!G1795/Prices!G1794)</f>
        <v>3.4652464413259129E-2</v>
      </c>
      <c r="H1798" s="113">
        <f>+LN(Prices!H1795/Prices!H1794)</f>
        <v>1.6193823223887089E-2</v>
      </c>
      <c r="I1798" s="113">
        <f>+LN(Prices!I1795/Prices!I1794)</f>
        <v>1.0472392959475831E-2</v>
      </c>
      <c r="J1798" s="113">
        <f>+LN(Prices!J1795/Prices!J1794)</f>
        <v>7.2727593290796569E-3</v>
      </c>
      <c r="K1798" s="114">
        <f>+LN(Prices!K1795/Prices!K1794)</f>
        <v>-1.8353542107370782E-3</v>
      </c>
      <c r="L1798" s="118">
        <f>+LN(Prices!L1795/Prices!L1794)</f>
        <v>6.2401383051071194E-3</v>
      </c>
      <c r="M1798" s="118">
        <f t="array" ref="M1798">+MMULT(B1798:K1798,w)</f>
        <v>7.2463812389503548E-3</v>
      </c>
      <c r="P1798">
        <v>20110211</v>
      </c>
      <c r="Q1798" s="113">
        <v>6.7000000000000002E-3</v>
      </c>
      <c r="R1798" s="113">
        <v>4.3E-3</v>
      </c>
      <c r="S1798" s="113">
        <v>3.4999999999999996E-3</v>
      </c>
    </row>
    <row r="1799" spans="1:19" x14ac:dyDescent="0.35">
      <c r="A1799" s="110">
        <v>40588</v>
      </c>
      <c r="B1799" s="112">
        <f>+LN(Prices!B1796/Prices!B1795)</f>
        <v>-7.3369070077462816E-4</v>
      </c>
      <c r="C1799" s="113">
        <f>+LN(Prices!C1796/Prices!C1795)</f>
        <v>6.5065783351163885E-3</v>
      </c>
      <c r="D1799" s="113">
        <f>+LN(Prices!D1796/Prices!D1795)</f>
        <v>2.3710740213379231E-3</v>
      </c>
      <c r="E1799" s="113">
        <f>+LN(Prices!E1796/Prices!E1795)</f>
        <v>-5.3940461042484168E-3</v>
      </c>
      <c r="F1799" s="113">
        <f>+LN(Prices!F1796/Prices!F1795)</f>
        <v>5.8599794357752409E-3</v>
      </c>
      <c r="G1799" s="113">
        <f>+LN(Prices!G1796/Prices!G1795)</f>
        <v>6.8891886887017181E-2</v>
      </c>
      <c r="H1799" s="113">
        <f>+LN(Prices!H1796/Prices!H1795)</f>
        <v>6.1632665399870843E-3</v>
      </c>
      <c r="I1799" s="113">
        <f>+LN(Prices!I1796/Prices!I1795)</f>
        <v>9.8461879713903945E-3</v>
      </c>
      <c r="J1799" s="113">
        <f>+LN(Prices!J1796/Prices!J1795)</f>
        <v>4.1401536698168435E-2</v>
      </c>
      <c r="K1799" s="114">
        <f>+LN(Prices!K1796/Prices!K1795)</f>
        <v>-8.7707939499721659E-3</v>
      </c>
      <c r="L1799" s="118">
        <f>+LN(Prices!L1796/Prices!L1795)</f>
        <v>2.7073839927952278E-3</v>
      </c>
      <c r="M1799" s="118">
        <f t="array" ref="M1799">+MMULT(B1799:K1799,w)</f>
        <v>1.2614197913379746E-2</v>
      </c>
      <c r="P1799">
        <v>20110214</v>
      </c>
      <c r="Q1799" s="113">
        <v>3.0000000000000001E-3</v>
      </c>
      <c r="R1799" s="113">
        <v>2.3E-3</v>
      </c>
      <c r="S1799" s="113">
        <v>1E-4</v>
      </c>
    </row>
    <row r="1800" spans="1:19" x14ac:dyDescent="0.35">
      <c r="A1800" s="110">
        <v>40589</v>
      </c>
      <c r="B1800" s="112">
        <f>+LN(Prices!B1797/Prices!B1796)</f>
        <v>-4.0695141291131358E-3</v>
      </c>
      <c r="C1800" s="113">
        <f>+LN(Prices!C1797/Prices!C1796)</f>
        <v>2.0040763752737479E-3</v>
      </c>
      <c r="D1800" s="113">
        <f>+LN(Prices!D1797/Prices!D1796)</f>
        <v>1.8187652999698583E-2</v>
      </c>
      <c r="E1800" s="113">
        <f>+LN(Prices!E1797/Prices!E1796)</f>
        <v>-1.6048806859258091E-2</v>
      </c>
      <c r="F1800" s="113">
        <f>+LN(Prices!F1797/Prices!F1796)</f>
        <v>-7.4668011486986518E-3</v>
      </c>
      <c r="G1800" s="113">
        <f>+LN(Prices!G1797/Prices!G1796)</f>
        <v>-2.7687397474290075E-2</v>
      </c>
      <c r="H1800" s="113">
        <f>+LN(Prices!H1797/Prices!H1796)</f>
        <v>-7.3264262354714605E-3</v>
      </c>
      <c r="I1800" s="113">
        <f>+LN(Prices!I1797/Prices!I1796)</f>
        <v>8.0485650055163172E-3</v>
      </c>
      <c r="J1800" s="113">
        <f>+LN(Prices!J1797/Prices!J1796)</f>
        <v>-3.4823018358746639E-3</v>
      </c>
      <c r="K1800" s="114">
        <f>+LN(Prices!K1797/Prices!K1796)</f>
        <v>-5.5751804718690654E-3</v>
      </c>
      <c r="L1800" s="118">
        <f>+LN(Prices!L1797/Prices!L1796)</f>
        <v>-1.5437798817268095E-3</v>
      </c>
      <c r="M1800" s="118">
        <f t="array" ref="M1800">+MMULT(B1800:K1800,w)</f>
        <v>-4.3416133774086497E-3</v>
      </c>
      <c r="P1800">
        <v>20110215</v>
      </c>
      <c r="Q1800" s="113">
        <v>-3.8E-3</v>
      </c>
      <c r="R1800" s="113">
        <v>-3.7000000000000002E-3</v>
      </c>
      <c r="S1800" s="113">
        <v>3.4000000000000002E-3</v>
      </c>
    </row>
    <row r="1801" spans="1:19" x14ac:dyDescent="0.35">
      <c r="A1801" s="110">
        <v>40590</v>
      </c>
      <c r="B1801" s="112">
        <f>+LN(Prices!B1798/Prices!B1797)</f>
        <v>2.2206736169172871E-3</v>
      </c>
      <c r="C1801" s="113">
        <f>+LN(Prices!C1798/Prices!C1797)</f>
        <v>8.9335024122963388E-3</v>
      </c>
      <c r="D1801" s="113">
        <f>+LN(Prices!D1798/Prices!D1797)</f>
        <v>3.2039353744616875E-2</v>
      </c>
      <c r="E1801" s="113">
        <f>+LN(Prices!E1798/Prices!E1797)</f>
        <v>1.0628637853904124E-2</v>
      </c>
      <c r="F1801" s="113">
        <f>+LN(Prices!F1798/Prices!F1797)</f>
        <v>-4.8360147198794855E-3</v>
      </c>
      <c r="G1801" s="113">
        <f>+LN(Prices!G1798/Prices!G1797)</f>
        <v>-1.281905402536733E-2</v>
      </c>
      <c r="H1801" s="113">
        <f>+LN(Prices!H1798/Prices!H1797)</f>
        <v>-1.2831268816197866E-2</v>
      </c>
      <c r="I1801" s="113">
        <f>+LN(Prices!I1798/Prices!I1797)</f>
        <v>-1.7081696389508216E-3</v>
      </c>
      <c r="J1801" s="113">
        <f>+LN(Prices!J1798/Prices!J1797)</f>
        <v>4.4350645224067016E-2</v>
      </c>
      <c r="K1801" s="114">
        <f>+LN(Prices!K1798/Prices!K1797)</f>
        <v>1.3887910670098017E-2</v>
      </c>
      <c r="L1801" s="118">
        <f>+LN(Prices!L1798/Prices!L1797)</f>
        <v>6.7031502949768621E-3</v>
      </c>
      <c r="M1801" s="118">
        <f t="array" ref="M1801">+MMULT(B1801:K1801,w)</f>
        <v>7.9866216321504147E-3</v>
      </c>
      <c r="P1801">
        <v>20110216</v>
      </c>
      <c r="Q1801" s="113">
        <v>6.8000000000000005E-3</v>
      </c>
      <c r="R1801" s="113">
        <v>3.8E-3</v>
      </c>
      <c r="S1801" s="113">
        <v>1.8E-3</v>
      </c>
    </row>
    <row r="1802" spans="1:19" x14ac:dyDescent="0.35">
      <c r="A1802" s="110">
        <v>40591</v>
      </c>
      <c r="B1802" s="112">
        <f>+LN(Prices!B1799/Prices!B1798)</f>
        <v>7.009916636193516E-3</v>
      </c>
      <c r="C1802" s="113">
        <f>+LN(Prices!C1799/Prices!C1798)</f>
        <v>-1.3389276969473373E-2</v>
      </c>
      <c r="D1802" s="113">
        <f>+LN(Prices!D1799/Prices!D1798)</f>
        <v>5.6290460253575981E-4</v>
      </c>
      <c r="E1802" s="113">
        <f>+LN(Prices!E1799/Prices!E1798)</f>
        <v>-3.0256924556832316E-3</v>
      </c>
      <c r="F1802" s="113">
        <f>+LN(Prices!F1799/Prices!F1798)</f>
        <v>5.3699535877644857E-3</v>
      </c>
      <c r="G1802" s="113">
        <f>+LN(Prices!G1799/Prices!G1798)</f>
        <v>-8.8433521714927996E-3</v>
      </c>
      <c r="H1802" s="113">
        <f>+LN(Prices!H1799/Prices!H1798)</f>
        <v>6.0900877368920163E-3</v>
      </c>
      <c r="I1802" s="113">
        <f>+LN(Prices!I1799/Prices!I1798)</f>
        <v>7.8277397031964579E-3</v>
      </c>
      <c r="J1802" s="113">
        <f>+LN(Prices!J1799/Prices!J1798)</f>
        <v>4.8843131673880283E-2</v>
      </c>
      <c r="K1802" s="114">
        <f>+LN(Prices!K1799/Prices!K1798)</f>
        <v>1.0065330352394809E-2</v>
      </c>
      <c r="L1802" s="118">
        <f>+LN(Prices!L1799/Prices!L1798)</f>
        <v>-1.5431101206509756E-4</v>
      </c>
      <c r="M1802" s="118">
        <f t="array" ref="M1802">+MMULT(B1802:K1802,w)</f>
        <v>6.0510742696207927E-3</v>
      </c>
      <c r="P1802">
        <v>20110217</v>
      </c>
      <c r="Q1802" s="113">
        <v>3.7000000000000002E-3</v>
      </c>
      <c r="R1802" s="113">
        <v>3.4999999999999996E-3</v>
      </c>
      <c r="S1802" s="113">
        <v>4.0000000000000001E-3</v>
      </c>
    </row>
    <row r="1803" spans="1:19" x14ac:dyDescent="0.35">
      <c r="A1803" s="110">
        <v>40592</v>
      </c>
      <c r="B1803" s="112">
        <f>+LN(Prices!B1800/Prices!B1799)</f>
        <v>-5.5281234364382799E-3</v>
      </c>
      <c r="C1803" s="113">
        <f>+LN(Prices!C1800/Prices!C1799)</f>
        <v>-2.1838139063772986E-2</v>
      </c>
      <c r="D1803" s="113">
        <f>+LN(Prices!D1800/Prices!D1799)</f>
        <v>-6.2094469907459744E-3</v>
      </c>
      <c r="E1803" s="113">
        <f>+LN(Prices!E1800/Prices!E1799)</f>
        <v>2.0094867693965426E-2</v>
      </c>
      <c r="F1803" s="113">
        <f>+LN(Prices!F1800/Prices!F1799)</f>
        <v>9.0626769890486975E-3</v>
      </c>
      <c r="G1803" s="113">
        <f>+LN(Prices!G1800/Prices!G1799)</f>
        <v>-5.0940273632003213E-4</v>
      </c>
      <c r="H1803" s="113">
        <f>+LN(Prices!H1800/Prices!H1799)</f>
        <v>-6.7333124588978025E-3</v>
      </c>
      <c r="I1803" s="113">
        <f>+LN(Prices!I1800/Prices!I1799)</f>
        <v>3.2154397598349164E-3</v>
      </c>
      <c r="J1803" s="113">
        <f>+LN(Prices!J1800/Prices!J1799)</f>
        <v>-2.7928775525010149E-2</v>
      </c>
      <c r="K1803" s="114">
        <f>+LN(Prices!K1800/Prices!K1799)</f>
        <v>7.7068605578833743E-3</v>
      </c>
      <c r="L1803" s="118">
        <f>+LN(Prices!L1800/Prices!L1799)</f>
        <v>-2.1294193481188146E-3</v>
      </c>
      <c r="M1803" s="118">
        <f t="array" ref="M1803">+MMULT(B1803:K1803,w)</f>
        <v>-2.8667355210452816E-3</v>
      </c>
      <c r="P1803">
        <v>20110218</v>
      </c>
      <c r="Q1803" s="113">
        <v>1.1999999999999999E-3</v>
      </c>
      <c r="R1803" s="113">
        <v>-1.2999999999999999E-3</v>
      </c>
      <c r="S1803" s="113">
        <v>-5.0000000000000001E-4</v>
      </c>
    </row>
    <row r="1804" spans="1:19" x14ac:dyDescent="0.35">
      <c r="A1804" s="110">
        <v>40596</v>
      </c>
      <c r="B1804" s="112">
        <f>+LN(Prices!B1801/Prices!B1800)</f>
        <v>-1.7521207322211695E-2</v>
      </c>
      <c r="C1804" s="113">
        <f>+LN(Prices!C1801/Prices!C1800)</f>
        <v>-3.4684174789189642E-2</v>
      </c>
      <c r="D1804" s="113">
        <f>+LN(Prices!D1801/Prices!D1800)</f>
        <v>-4.3692759015964595E-2</v>
      </c>
      <c r="E1804" s="113">
        <f>+LN(Prices!E1801/Prices!E1800)</f>
        <v>-3.474381890742493E-2</v>
      </c>
      <c r="F1804" s="113">
        <f>+LN(Prices!F1801/Prices!F1800)</f>
        <v>-1.3890209715686566E-2</v>
      </c>
      <c r="G1804" s="113">
        <f>+LN(Prices!G1801/Prices!G1800)</f>
        <v>-6.0879420526833261E-2</v>
      </c>
      <c r="H1804" s="113">
        <f>+LN(Prices!H1801/Prices!H1800)</f>
        <v>-3.3143772855377653E-2</v>
      </c>
      <c r="I1804" s="113">
        <f>+LN(Prices!I1801/Prices!I1800)</f>
        <v>-1.609357053113205E-2</v>
      </c>
      <c r="J1804" s="113">
        <f>+LN(Prices!J1801/Prices!J1800)</f>
        <v>-3.6609745612560932E-2</v>
      </c>
      <c r="K1804" s="114">
        <f>+LN(Prices!K1801/Prices!K1800)</f>
        <v>-1.5016566135781135E-2</v>
      </c>
      <c r="L1804" s="118">
        <f>+LN(Prices!L1801/Prices!L1800)</f>
        <v>-2.9527120005507994E-2</v>
      </c>
      <c r="M1804" s="118">
        <f t="array" ref="M1804">+MMULT(B1804:K1804,w)</f>
        <v>-3.0627524541216242E-2</v>
      </c>
      <c r="P1804">
        <v>20110222</v>
      </c>
      <c r="Q1804" s="113">
        <v>-2.1899999999999999E-2</v>
      </c>
      <c r="R1804" s="113">
        <v>-5.3E-3</v>
      </c>
      <c r="S1804" s="113">
        <v>-1.8E-3</v>
      </c>
    </row>
    <row r="1805" spans="1:19" x14ac:dyDescent="0.35">
      <c r="A1805" s="110">
        <v>40597</v>
      </c>
      <c r="B1805" s="112">
        <f>+LN(Prices!B1802/Prices!B1801)</f>
        <v>0</v>
      </c>
      <c r="C1805" s="113">
        <f>+LN(Prices!C1802/Prices!C1801)</f>
        <v>1.1774336719018702E-2</v>
      </c>
      <c r="D1805" s="113">
        <f>+LN(Prices!D1802/Prices!D1801)</f>
        <v>-1.9412286452700545E-2</v>
      </c>
      <c r="E1805" s="113">
        <f>+LN(Prices!E1802/Prices!E1801)</f>
        <v>-1.0815972985295614E-2</v>
      </c>
      <c r="F1805" s="113">
        <f>+LN(Prices!F1802/Prices!F1801)</f>
        <v>-1.0273271661773813E-2</v>
      </c>
      <c r="G1805" s="113">
        <f>+LN(Prices!G1802/Prices!G1801)</f>
        <v>-4.8068403041022334E-2</v>
      </c>
      <c r="H1805" s="113">
        <f>+LN(Prices!H1802/Prices!H1801)</f>
        <v>-2.0947279500166921E-2</v>
      </c>
      <c r="I1805" s="113">
        <f>+LN(Prices!I1802/Prices!I1801)</f>
        <v>-1.8164721334678866E-2</v>
      </c>
      <c r="J1805" s="113">
        <f>+LN(Prices!J1802/Prices!J1801)</f>
        <v>-3.4486176071169203E-2</v>
      </c>
      <c r="K1805" s="114">
        <f>+LN(Prices!K1802/Prices!K1801)</f>
        <v>-3.0732393917034792E-2</v>
      </c>
      <c r="L1805" s="118">
        <f>+LN(Prices!L1802/Prices!L1801)</f>
        <v>-9.4814499819369635E-3</v>
      </c>
      <c r="M1805" s="118">
        <f t="array" ref="M1805">+MMULT(B1805:K1805,w)</f>
        <v>-1.8112616824482338E-2</v>
      </c>
      <c r="P1805">
        <v>20110223</v>
      </c>
      <c r="Q1805" s="113">
        <v>-7.8000000000000005E-3</v>
      </c>
      <c r="R1805" s="113">
        <v>-1.1599999999999999E-2</v>
      </c>
      <c r="S1805" s="113">
        <v>4.5999999999999999E-3</v>
      </c>
    </row>
    <row r="1806" spans="1:19" x14ac:dyDescent="0.35">
      <c r="A1806" s="110">
        <v>40598</v>
      </c>
      <c r="B1806" s="112">
        <f>+LN(Prices!B1803/Prices!B1802)</f>
        <v>6.743588142704612E-3</v>
      </c>
      <c r="C1806" s="113">
        <f>+LN(Prices!C1803/Prices!C1802)</f>
        <v>7.5801095551727732E-4</v>
      </c>
      <c r="D1806" s="113">
        <f>+LN(Prices!D1803/Prices!D1802)</f>
        <v>-1.2746758324105194E-2</v>
      </c>
      <c r="E1806" s="113">
        <f>+LN(Prices!E1803/Prices!E1802)</f>
        <v>2.1719308307784481E-3</v>
      </c>
      <c r="F1806" s="113">
        <f>+LN(Prices!F1803/Prices!F1802)</f>
        <v>-2.1759939908094221E-3</v>
      </c>
      <c r="G1806" s="113">
        <f>+LN(Prices!G1803/Prices!G1802)</f>
        <v>1.8669335333656875E-2</v>
      </c>
      <c r="H1806" s="113">
        <f>+LN(Prices!H1803/Prices!H1802)</f>
        <v>6.0378819550245943E-3</v>
      </c>
      <c r="I1806" s="113">
        <f>+LN(Prices!I1803/Prices!I1802)</f>
        <v>1.3761217151347521E-2</v>
      </c>
      <c r="J1806" s="113">
        <f>+LN(Prices!J1803/Prices!J1802)</f>
        <v>6.2343130574135347E-2</v>
      </c>
      <c r="K1806" s="114">
        <f>+LN(Prices!K1803/Prices!K1802)</f>
        <v>6.3619014143104962E-3</v>
      </c>
      <c r="L1806" s="118">
        <f>+LN(Prices!L1803/Prices!L1802)</f>
        <v>5.361664250445407E-3</v>
      </c>
      <c r="M1806" s="118">
        <f t="array" ref="M1806">+MMULT(B1806:K1806,w)</f>
        <v>1.0192424404256054E-2</v>
      </c>
      <c r="P1806">
        <v>20110224</v>
      </c>
      <c r="Q1806" s="113">
        <v>4.0000000000000002E-4</v>
      </c>
      <c r="R1806" s="113">
        <v>6.9999999999999993E-3</v>
      </c>
      <c r="S1806" s="113">
        <v>-3.7000000000000002E-3</v>
      </c>
    </row>
    <row r="1807" spans="1:19" x14ac:dyDescent="0.35">
      <c r="A1807" s="110">
        <v>40599</v>
      </c>
      <c r="B1807" s="112">
        <f>+LN(Prices!B1804/Prices!B1803)</f>
        <v>-8.2515926907742228E-3</v>
      </c>
      <c r="C1807" s="113">
        <f>+LN(Prices!C1804/Prices!C1803)</f>
        <v>1.5281814725519077E-2</v>
      </c>
      <c r="D1807" s="113">
        <f>+LN(Prices!D1804/Prices!D1803)</f>
        <v>7.9099895234913762E-3</v>
      </c>
      <c r="E1807" s="113">
        <f>+LN(Prices!E1804/Prices!E1803)</f>
        <v>2.1473173810448536E-2</v>
      </c>
      <c r="F1807" s="113">
        <f>+LN(Prices!F1804/Prices!F1803)</f>
        <v>1.5133451766546166E-2</v>
      </c>
      <c r="G1807" s="113">
        <f>+LN(Prices!G1804/Prices!G1803)</f>
        <v>-1.2815291611564732E-2</v>
      </c>
      <c r="H1807" s="113">
        <f>+LN(Prices!H1804/Prices!H1803)</f>
        <v>-2.8733223520614267E-3</v>
      </c>
      <c r="I1807" s="113">
        <f>+LN(Prices!I1804/Prices!I1803)</f>
        <v>2.0888583136444126E-2</v>
      </c>
      <c r="J1807" s="113">
        <f>+LN(Prices!J1804/Prices!J1803)</f>
        <v>2.0664139302942721E-2</v>
      </c>
      <c r="K1807" s="114">
        <f>+LN(Prices!K1804/Prices!K1803)</f>
        <v>2.6657606576950058E-2</v>
      </c>
      <c r="L1807" s="118">
        <f>+LN(Prices!L1804/Prices!L1803)</f>
        <v>1.4155957910473997E-2</v>
      </c>
      <c r="M1807" s="118">
        <f t="array" ref="M1807">+MMULT(B1807:K1807,w)</f>
        <v>1.0406855218794168E-2</v>
      </c>
      <c r="P1807">
        <v>20110225</v>
      </c>
      <c r="Q1807" s="113">
        <v>1.2199999999999999E-2</v>
      </c>
      <c r="R1807" s="113">
        <v>1.0200000000000001E-2</v>
      </c>
      <c r="S1807" s="113">
        <v>2.5999999999999999E-3</v>
      </c>
    </row>
    <row r="1808" spans="1:19" x14ac:dyDescent="0.35">
      <c r="A1808" s="110">
        <v>40602</v>
      </c>
      <c r="B1808" s="112">
        <f>+LN(Prices!B1805/Prices!B1804)</f>
        <v>1.1301783726771646E-3</v>
      </c>
      <c r="C1808" s="113">
        <f>+LN(Prices!C1805/Prices!C1804)</f>
        <v>1.4399790448408499E-2</v>
      </c>
      <c r="D1808" s="113">
        <f>+LN(Prices!D1805/Prices!D1804)</f>
        <v>-6.0790460763822263E-3</v>
      </c>
      <c r="E1808" s="113">
        <f>+LN(Prices!E1805/Prices!E1804)</f>
        <v>-1.5174748609023505E-3</v>
      </c>
      <c r="F1808" s="113">
        <f>+LN(Prices!F1805/Prices!F1804)</f>
        <v>-4.300524457471323E-3</v>
      </c>
      <c r="G1808" s="113">
        <f>+LN(Prices!G1805/Prices!G1804)</f>
        <v>-2.7536277280984268E-2</v>
      </c>
      <c r="H1808" s="113">
        <f>+LN(Prices!H1805/Prices!H1804)</f>
        <v>-2.2538254679134794E-2</v>
      </c>
      <c r="I1808" s="113">
        <f>+LN(Prices!I1805/Prices!I1804)</f>
        <v>9.4434324464133298E-3</v>
      </c>
      <c r="J1808" s="113">
        <f>+LN(Prices!J1805/Prices!J1804)</f>
        <v>-8.6487025585314965E-3</v>
      </c>
      <c r="K1808" s="114">
        <f>+LN(Prices!K1805/Prices!K1804)</f>
        <v>-1.8001928764814042E-2</v>
      </c>
      <c r="L1808" s="118">
        <f>+LN(Prices!L1805/Prices!L1804)</f>
        <v>2.0011587848638196E-3</v>
      </c>
      <c r="M1808" s="118">
        <f t="array" ref="M1808">+MMULT(B1808:K1808,w)</f>
        <v>-6.3648807410721497E-3</v>
      </c>
      <c r="P1808">
        <v>20110228</v>
      </c>
      <c r="Q1808" s="113">
        <v>4.1999999999999997E-3</v>
      </c>
      <c r="R1808" s="113">
        <v>-4.5000000000000005E-3</v>
      </c>
      <c r="S1808" s="113">
        <v>3.3E-3</v>
      </c>
    </row>
    <row r="1809" spans="1:19" x14ac:dyDescent="0.35">
      <c r="A1809" s="110">
        <v>40603</v>
      </c>
      <c r="B1809" s="112">
        <f>+LN(Prices!B1806/Prices!B1805)</f>
        <v>-1.5927269532253513E-2</v>
      </c>
      <c r="C1809" s="113">
        <f>+LN(Prices!C1806/Prices!C1805)</f>
        <v>-1.110320476557468E-2</v>
      </c>
      <c r="D1809" s="113">
        <f>+LN(Prices!D1806/Prices!D1805)</f>
        <v>-1.8462062839735217E-2</v>
      </c>
      <c r="E1809" s="113">
        <f>+LN(Prices!E1806/Prices!E1805)</f>
        <v>-3.8259840060459765E-2</v>
      </c>
      <c r="F1809" s="113">
        <f>+LN(Prices!F1806/Prices!F1805)</f>
        <v>0</v>
      </c>
      <c r="G1809" s="113">
        <f>+LN(Prices!G1806/Prices!G1805)</f>
        <v>-9.9198479384764743E-3</v>
      </c>
      <c r="H1809" s="113">
        <f>+LN(Prices!H1806/Prices!H1805)</f>
        <v>-2.2467609799057618E-2</v>
      </c>
      <c r="I1809" s="113">
        <f>+LN(Prices!I1806/Prices!I1805)</f>
        <v>-2.6187112880497923E-2</v>
      </c>
      <c r="J1809" s="113">
        <f>+LN(Prices!J1806/Prices!J1805)</f>
        <v>-2.0291346048270868E-2</v>
      </c>
      <c r="K1809" s="114">
        <f>+LN(Prices!K1806/Prices!K1805)</f>
        <v>-3.7306575082339754E-3</v>
      </c>
      <c r="L1809" s="118">
        <f>+LN(Prices!L1806/Prices!L1805)</f>
        <v>-1.5314523792834671E-2</v>
      </c>
      <c r="M1809" s="118">
        <f t="array" ref="M1809">+MMULT(B1809:K1809,w)</f>
        <v>-1.6634895137256005E-2</v>
      </c>
      <c r="P1809">
        <v>20110301</v>
      </c>
      <c r="Q1809" s="113">
        <v>-1.5800000000000002E-2</v>
      </c>
      <c r="R1809" s="113">
        <v>-3.0000000000000001E-3</v>
      </c>
      <c r="S1809" s="113">
        <v>-4.0000000000000002E-4</v>
      </c>
    </row>
    <row r="1810" spans="1:19" x14ac:dyDescent="0.35">
      <c r="A1810" s="110">
        <v>40604</v>
      </c>
      <c r="B1810" s="112">
        <f>+LN(Prices!B1807/Prices!B1806)</f>
        <v>-3.1610958295858254E-3</v>
      </c>
      <c r="C1810" s="113">
        <f>+LN(Prices!C1807/Prices!C1806)</f>
        <v>8.0123992701457408E-3</v>
      </c>
      <c r="D1810" s="113">
        <f>+LN(Prices!D1807/Prices!D1806)</f>
        <v>3.2389021214418875E-2</v>
      </c>
      <c r="E1810" s="113">
        <f>+LN(Prices!E1807/Prices!E1806)</f>
        <v>1.4265410235162973E-2</v>
      </c>
      <c r="F1810" s="113">
        <f>+LN(Prices!F1807/Prices!F1806)</f>
        <v>-3.2405355130966911E-3</v>
      </c>
      <c r="G1810" s="113">
        <f>+LN(Prices!G1807/Prices!G1806)</f>
        <v>-1.9566606056711155E-3</v>
      </c>
      <c r="H1810" s="113">
        <f>+LN(Prices!H1807/Prices!H1806)</f>
        <v>1.5111867270237118E-2</v>
      </c>
      <c r="I1810" s="113">
        <f>+LN(Prices!I1807/Prices!I1806)</f>
        <v>-1.632938430194315E-2</v>
      </c>
      <c r="J1810" s="113">
        <f>+LN(Prices!J1807/Prices!J1806)</f>
        <v>1.5938782049428845E-2</v>
      </c>
      <c r="K1810" s="114">
        <f>+LN(Prices!K1807/Prices!K1806)</f>
        <v>4.6637860076276169E-3</v>
      </c>
      <c r="L1810" s="118">
        <f>+LN(Prices!L1807/Prices!L1806)</f>
        <v>4.959047480504207E-3</v>
      </c>
      <c r="M1810" s="118">
        <f t="array" ref="M1810">+MMULT(B1810:K1810,w)</f>
        <v>6.5693589796724395E-3</v>
      </c>
      <c r="P1810">
        <v>20110302</v>
      </c>
      <c r="Q1810" s="113">
        <v>2.8000000000000004E-3</v>
      </c>
      <c r="R1810" s="113">
        <v>3.4000000000000002E-3</v>
      </c>
      <c r="S1810" s="113">
        <v>-1.1999999999999999E-3</v>
      </c>
    </row>
    <row r="1811" spans="1:19" x14ac:dyDescent="0.35">
      <c r="A1811" s="110">
        <v>40605</v>
      </c>
      <c r="B1811" s="112">
        <f>+LN(Prices!B1808/Prices!B1807)</f>
        <v>4.6873502260906183E-3</v>
      </c>
      <c r="C1811" s="113">
        <f>+LN(Prices!C1808/Prices!C1807)</f>
        <v>2.0909697586549047E-2</v>
      </c>
      <c r="D1811" s="113">
        <f>+LN(Prices!D1808/Prices!D1807)</f>
        <v>1.3735659368873098E-2</v>
      </c>
      <c r="E1811" s="113">
        <f>+LN(Prices!E1808/Prices!E1807)</f>
        <v>2.7862274034456111E-2</v>
      </c>
      <c r="F1811" s="113">
        <f>+LN(Prices!F1808/Prices!F1807)</f>
        <v>1.6215803897755062E-3</v>
      </c>
      <c r="G1811" s="113">
        <f>+LN(Prices!G1808/Prices!G1807)</f>
        <v>-4.2198296180825318E-3</v>
      </c>
      <c r="H1811" s="113">
        <f>+LN(Prices!H1808/Prices!H1807)</f>
        <v>4.4662352016969029E-3</v>
      </c>
      <c r="I1811" s="113">
        <f>+LN(Prices!I1808/Prices!I1807)</f>
        <v>3.0018121295560855E-2</v>
      </c>
      <c r="J1811" s="113">
        <f>+LN(Prices!J1808/Prices!J1807)</f>
        <v>1.1924260529735572E-2</v>
      </c>
      <c r="K1811" s="114">
        <f>+LN(Prices!K1808/Prices!K1807)</f>
        <v>1.3862255757691096E-2</v>
      </c>
      <c r="L1811" s="118">
        <f>+LN(Prices!L1808/Prices!L1807)</f>
        <v>1.9151255850534052E-2</v>
      </c>
      <c r="M1811" s="118">
        <f t="array" ref="M1811">+MMULT(B1811:K1811,w)</f>
        <v>1.2486760477234628E-2</v>
      </c>
      <c r="P1811">
        <v>20110303</v>
      </c>
      <c r="Q1811" s="113">
        <v>1.7600000000000001E-2</v>
      </c>
      <c r="R1811" s="113">
        <v>4.4000000000000003E-3</v>
      </c>
      <c r="S1811" s="113">
        <v>0</v>
      </c>
    </row>
    <row r="1812" spans="1:19" x14ac:dyDescent="0.35">
      <c r="A1812" s="110">
        <v>40606</v>
      </c>
      <c r="B1812" s="112">
        <f>+LN(Prices!B1809/Prices!B1808)</f>
        <v>-9.490339683070708E-3</v>
      </c>
      <c r="C1812" s="113">
        <f>+LN(Prices!C1809/Prices!C1808)</f>
        <v>1.2233268237425744E-3</v>
      </c>
      <c r="D1812" s="113">
        <f>+LN(Prices!D1809/Prices!D1808)</f>
        <v>1.3110595099086849E-2</v>
      </c>
      <c r="E1812" s="113">
        <f>+LN(Prices!E1809/Prices!E1808)</f>
        <v>-7.9816276930475254E-3</v>
      </c>
      <c r="F1812" s="113">
        <f>+LN(Prices!F1809/Prices!F1808)</f>
        <v>-7.0379781949441791E-3</v>
      </c>
      <c r="G1812" s="113">
        <f>+LN(Prices!G1809/Prices!G1808)</f>
        <v>3.5503257883987012E-2</v>
      </c>
      <c r="H1812" s="113">
        <f>+LN(Prices!H1809/Prices!H1808)</f>
        <v>-6.5029550421925241E-3</v>
      </c>
      <c r="I1812" s="113">
        <f>+LN(Prices!I1809/Prices!I1808)</f>
        <v>-1.1795708105264075E-2</v>
      </c>
      <c r="J1812" s="113">
        <f>+LN(Prices!J1809/Prices!J1808)</f>
        <v>-5.944356871518338E-3</v>
      </c>
      <c r="K1812" s="114">
        <f>+LN(Prices!K1809/Prices!K1808)</f>
        <v>-1.0611024476554974E-2</v>
      </c>
      <c r="L1812" s="118">
        <f>+LN(Prices!L1809/Prices!L1808)</f>
        <v>-4.9876258366068973E-3</v>
      </c>
      <c r="M1812" s="118">
        <f t="array" ref="M1812">+MMULT(B1812:K1812,w)</f>
        <v>-9.5268102597758915E-4</v>
      </c>
      <c r="P1812">
        <v>20110304</v>
      </c>
      <c r="Q1812" s="113">
        <v>-6.7000000000000002E-3</v>
      </c>
      <c r="R1812" s="113">
        <v>3.0000000000000001E-3</v>
      </c>
      <c r="S1812" s="113">
        <v>-5.0000000000000001E-3</v>
      </c>
    </row>
    <row r="1813" spans="1:19" x14ac:dyDescent="0.35">
      <c r="A1813" s="110">
        <v>40609</v>
      </c>
      <c r="B1813" s="112">
        <f>+LN(Prices!B1810/Prices!B1809)</f>
        <v>-8.9974460729964154E-3</v>
      </c>
      <c r="C1813" s="113">
        <f>+LN(Prices!C1810/Prices!C1809)</f>
        <v>-1.2974033655469444E-2</v>
      </c>
      <c r="D1813" s="113">
        <f>+LN(Prices!D1810/Prices!D1809)</f>
        <v>-2.264582825008693E-2</v>
      </c>
      <c r="E1813" s="113">
        <f>+LN(Prices!E1810/Prices!E1809)</f>
        <v>-2.0503688258709324E-2</v>
      </c>
      <c r="F1813" s="113">
        <f>+LN(Prices!F1810/Prices!F1809)</f>
        <v>-1.0933651424099165E-2</v>
      </c>
      <c r="G1813" s="113">
        <f>+LN(Prices!G1810/Prices!G1809)</f>
        <v>-1.5880942199543877E-2</v>
      </c>
      <c r="H1813" s="113">
        <f>+LN(Prices!H1810/Prices!H1809)</f>
        <v>-1.5202053584248532E-2</v>
      </c>
      <c r="I1813" s="113">
        <f>+LN(Prices!I1810/Prices!I1809)</f>
        <v>-9.8505743850047633E-3</v>
      </c>
      <c r="J1813" s="113">
        <f>+LN(Prices!J1810/Prices!J1809)</f>
        <v>-4.2630313277038749E-2</v>
      </c>
      <c r="K1813" s="114">
        <f>+LN(Prices!K1810/Prices!K1809)</f>
        <v>-1.6368242882449081E-2</v>
      </c>
      <c r="L1813" s="118">
        <f>+LN(Prices!L1810/Prices!L1809)</f>
        <v>-1.3605071595679164E-2</v>
      </c>
      <c r="M1813" s="118">
        <f t="array" ref="M1813">+MMULT(B1813:K1813,w)</f>
        <v>-1.7598677398964629E-2</v>
      </c>
      <c r="P1813">
        <v>20110307</v>
      </c>
      <c r="Q1813" s="113">
        <v>-9.5999999999999992E-3</v>
      </c>
      <c r="R1813" s="113">
        <v>-7.3000000000000001E-3</v>
      </c>
      <c r="S1813" s="113">
        <v>1.7000000000000001E-3</v>
      </c>
    </row>
    <row r="1814" spans="1:19" x14ac:dyDescent="0.35">
      <c r="A1814" s="110">
        <v>40610</v>
      </c>
      <c r="B1814" s="112">
        <f>+LN(Prices!B1811/Prices!B1810)</f>
        <v>7.3586492213383366E-3</v>
      </c>
      <c r="C1814" s="113">
        <f>+LN(Prices!C1811/Prices!C1810)</f>
        <v>1.1260679687184832E-3</v>
      </c>
      <c r="D1814" s="113">
        <f>+LN(Prices!D1811/Prices!D1810)</f>
        <v>1.4268969801199067E-2</v>
      </c>
      <c r="E1814" s="113">
        <f>+LN(Prices!E1811/Prices!E1810)</f>
        <v>1.9892914249833232E-2</v>
      </c>
      <c r="F1814" s="113">
        <f>+LN(Prices!F1811/Prices!F1810)</f>
        <v>1.1011659630938222E-3</v>
      </c>
      <c r="G1814" s="113">
        <f>+LN(Prices!G1811/Prices!G1810)</f>
        <v>-5.9344703556463214E-2</v>
      </c>
      <c r="H1814" s="113">
        <f>+LN(Prices!H1811/Prices!H1810)</f>
        <v>-1.3037062943277809E-2</v>
      </c>
      <c r="I1814" s="113">
        <f>+LN(Prices!I1811/Prices!I1810)</f>
        <v>-7.4959127370807553E-3</v>
      </c>
      <c r="J1814" s="113">
        <f>+LN(Prices!J1811/Prices!J1810)</f>
        <v>1.6825971833976779E-2</v>
      </c>
      <c r="K1814" s="114">
        <f>+LN(Prices!K1811/Prices!K1810)</f>
        <v>-3.77647589459726E-3</v>
      </c>
      <c r="L1814" s="118">
        <f>+LN(Prices!L1811/Prices!L1810)</f>
        <v>4.0637741806071291E-3</v>
      </c>
      <c r="M1814" s="118">
        <f t="array" ref="M1814">+MMULT(B1814:K1814,w)</f>
        <v>-2.308041609325932E-3</v>
      </c>
      <c r="P1814">
        <v>20110308</v>
      </c>
      <c r="Q1814" s="113">
        <v>9.7000000000000003E-3</v>
      </c>
      <c r="R1814" s="113">
        <v>5.1999999999999998E-3</v>
      </c>
      <c r="S1814" s="113">
        <v>5.1000000000000004E-3</v>
      </c>
    </row>
    <row r="1815" spans="1:19" x14ac:dyDescent="0.35">
      <c r="A1815" s="110">
        <v>40611</v>
      </c>
      <c r="B1815" s="112">
        <f>+LN(Prices!B1812/Prices!B1811)</f>
        <v>-7.7137643370493465E-4</v>
      </c>
      <c r="C1815" s="113">
        <f>+LN(Prices!C1812/Prices!C1811)</f>
        <v>-9.2906178996031326E-3</v>
      </c>
      <c r="D1815" s="113">
        <f>+LN(Prices!D1812/Prices!D1811)</f>
        <v>4.1058094155397351E-2</v>
      </c>
      <c r="E1815" s="113">
        <f>+LN(Prices!E1812/Prices!E1811)</f>
        <v>1.3760882361672441E-3</v>
      </c>
      <c r="F1815" s="113">
        <f>+LN(Prices!F1812/Prices!F1811)</f>
        <v>-5.5059012284892003E-3</v>
      </c>
      <c r="G1815" s="113">
        <f>+LN(Prices!G1812/Prices!G1811)</f>
        <v>-1.2666218147945028E-2</v>
      </c>
      <c r="H1815" s="113">
        <f>+LN(Prices!H1812/Prices!H1811)</f>
        <v>1.2859616398583594E-2</v>
      </c>
      <c r="I1815" s="113">
        <f>+LN(Prices!I1812/Prices!I1811)</f>
        <v>-3.8346298151178279E-2</v>
      </c>
      <c r="J1815" s="113">
        <f>+LN(Prices!J1812/Prices!J1811)</f>
        <v>-3.6244057691078427E-2</v>
      </c>
      <c r="K1815" s="114">
        <f>+LN(Prices!K1812/Prices!K1811)</f>
        <v>3.3065309976669844E-3</v>
      </c>
      <c r="L1815" s="118">
        <f>+LN(Prices!L1812/Prices!L1811)</f>
        <v>-6.3773755704087266E-3</v>
      </c>
      <c r="M1815" s="118">
        <f t="array" ref="M1815">+MMULT(B1815:K1815,w)</f>
        <v>-4.422413976418382E-3</v>
      </c>
      <c r="P1815">
        <v>20110309</v>
      </c>
      <c r="Q1815" s="113">
        <v>-1.7000000000000001E-3</v>
      </c>
      <c r="R1815" s="113">
        <v>-2.5999999999999999E-3</v>
      </c>
      <c r="S1815" s="113">
        <v>3.7000000000000002E-3</v>
      </c>
    </row>
    <row r="1816" spans="1:19" x14ac:dyDescent="0.35">
      <c r="A1816" s="110">
        <v>40612</v>
      </c>
      <c r="B1816" s="112">
        <f>+LN(Prices!B1813/Prices!B1812)</f>
        <v>-1.8715541723548671E-2</v>
      </c>
      <c r="C1816" s="113">
        <f>+LN(Prices!C1813/Prices!C1812)</f>
        <v>-1.6593409381085309E-2</v>
      </c>
      <c r="D1816" s="113">
        <f>+LN(Prices!D1813/Prices!D1812)</f>
        <v>-3.3999241315772685E-2</v>
      </c>
      <c r="E1816" s="113">
        <f>+LN(Prices!E1813/Prices!E1812)</f>
        <v>-3.0658255409192651E-2</v>
      </c>
      <c r="F1816" s="113">
        <f>+LN(Prices!F1813/Prices!F1812)</f>
        <v>-1.1097475758360689E-2</v>
      </c>
      <c r="G1816" s="113">
        <f>+LN(Prices!G1813/Prices!G1812)</f>
        <v>3.5778987457351273E-2</v>
      </c>
      <c r="H1816" s="113">
        <f>+LN(Prices!H1813/Prices!H1812)</f>
        <v>-1.7363722742969653E-2</v>
      </c>
      <c r="I1816" s="113">
        <f>+LN(Prices!I1813/Prices!I1812)</f>
        <v>-1.7608120522701977E-2</v>
      </c>
      <c r="J1816" s="113">
        <f>+LN(Prices!J1813/Prices!J1812)</f>
        <v>-2.9258962538215159E-2</v>
      </c>
      <c r="K1816" s="114">
        <f>+LN(Prices!K1813/Prices!K1812)</f>
        <v>-1.9531207176065834E-2</v>
      </c>
      <c r="L1816" s="118">
        <f>+LN(Prices!L1813/Prices!L1812)</f>
        <v>-1.6670742794459657E-2</v>
      </c>
      <c r="M1816" s="118">
        <f t="array" ref="M1816">+MMULT(B1816:K1816,w)</f>
        <v>-1.5904694911056137E-2</v>
      </c>
      <c r="P1816">
        <v>20110310</v>
      </c>
      <c r="Q1816" s="113">
        <v>-1.9299999999999998E-2</v>
      </c>
      <c r="R1816" s="113">
        <v>-7.4999999999999997E-3</v>
      </c>
      <c r="S1816" s="113">
        <v>-3.0000000000000001E-3</v>
      </c>
    </row>
    <row r="1817" spans="1:19" x14ac:dyDescent="0.35">
      <c r="A1817" s="110">
        <v>40613</v>
      </c>
      <c r="B1817" s="112">
        <f>+LN(Prices!B1814/Prices!B1813)</f>
        <v>1.0569214618013517E-2</v>
      </c>
      <c r="C1817" s="113">
        <f>+LN(Prices!C1814/Prices!C1813)</f>
        <v>1.5228934612241399E-2</v>
      </c>
      <c r="D1817" s="113">
        <f>+LN(Prices!D1814/Prices!D1813)</f>
        <v>2.08824293608239E-2</v>
      </c>
      <c r="E1817" s="113">
        <f>+LN(Prices!E1814/Prices!E1813)</f>
        <v>3.4525375928510615E-3</v>
      </c>
      <c r="F1817" s="113">
        <f>+LN(Prices!F1814/Prices!F1813)</f>
        <v>1.6740188906678951E-3</v>
      </c>
      <c r="G1817" s="113">
        <f>+LN(Prices!G1814/Prices!G1813)</f>
        <v>2.23510828368082E-2</v>
      </c>
      <c r="H1817" s="113">
        <f>+LN(Prices!H1814/Prices!H1813)</f>
        <v>1.1549752877549647E-2</v>
      </c>
      <c r="I1817" s="113">
        <f>+LN(Prices!I1814/Prices!I1813)</f>
        <v>-7.9889106867326153E-3</v>
      </c>
      <c r="J1817" s="113">
        <f>+LN(Prices!J1814/Prices!J1813)</f>
        <v>2.6949492689552577E-2</v>
      </c>
      <c r="K1817" s="114">
        <f>+LN(Prices!K1814/Prices!K1813)</f>
        <v>3.8435553679009981E-3</v>
      </c>
      <c r="L1817" s="118">
        <f>+LN(Prices!L1814/Prices!L1813)</f>
        <v>6.5320780741334513E-3</v>
      </c>
      <c r="M1817" s="118">
        <f t="array" ref="M1817">+MMULT(B1817:K1817,w)</f>
        <v>1.0851210815967656E-2</v>
      </c>
      <c r="P1817">
        <v>20110311</v>
      </c>
      <c r="Q1817" s="113">
        <v>6.8999999999999999E-3</v>
      </c>
      <c r="R1817" s="113">
        <v>-3.7000000000000002E-3</v>
      </c>
      <c r="S1817" s="113">
        <v>2.0999999999999999E-3</v>
      </c>
    </row>
    <row r="1818" spans="1:19" x14ac:dyDescent="0.35">
      <c r="A1818" s="110">
        <v>40616</v>
      </c>
      <c r="B1818" s="112">
        <f>+LN(Prices!B1815/Prices!B1814)</f>
        <v>3.910656588906956E-4</v>
      </c>
      <c r="C1818" s="113">
        <f>+LN(Prices!C1815/Prices!C1814)</f>
        <v>4.4522129069036248E-3</v>
      </c>
      <c r="D1818" s="113">
        <f>+LN(Prices!D1815/Prices!D1814)</f>
        <v>-6.3346022362390083E-3</v>
      </c>
      <c r="E1818" s="113">
        <f>+LN(Prices!E1815/Prices!E1814)</f>
        <v>-1.0078522124856472E-2</v>
      </c>
      <c r="F1818" s="113">
        <f>+LN(Prices!F1815/Prices!F1814)</f>
        <v>-5.5889493143285122E-3</v>
      </c>
      <c r="G1818" s="113">
        <f>+LN(Prices!G1815/Prices!G1814)</f>
        <v>-1.6469006159594131E-2</v>
      </c>
      <c r="H1818" s="113">
        <f>+LN(Prices!H1815/Prices!H1814)</f>
        <v>-8.0048217161076823E-3</v>
      </c>
      <c r="I1818" s="113">
        <f>+LN(Prices!I1815/Prices!I1814)</f>
        <v>-2.4276851400875307E-3</v>
      </c>
      <c r="J1818" s="113">
        <f>+LN(Prices!J1815/Prices!J1814)</f>
        <v>-2.5762548930023967E-2</v>
      </c>
      <c r="K1818" s="114">
        <f>+LN(Prices!K1815/Prices!K1814)</f>
        <v>-1.4389233907737703E-3</v>
      </c>
      <c r="L1818" s="118">
        <f>+LN(Prices!L1815/Prices!L1814)</f>
        <v>-3.721153405650587E-3</v>
      </c>
      <c r="M1818" s="118">
        <f t="array" ref="M1818">+MMULT(B1818:K1818,w)</f>
        <v>-7.1261780446216757E-3</v>
      </c>
      <c r="P1818">
        <v>20110314</v>
      </c>
      <c r="Q1818" s="113">
        <v>-5.8999999999999999E-3</v>
      </c>
      <c r="R1818" s="113">
        <v>1.1000000000000001E-3</v>
      </c>
      <c r="S1818" s="113">
        <v>-3.9000000000000003E-3</v>
      </c>
    </row>
    <row r="1819" spans="1:19" x14ac:dyDescent="0.35">
      <c r="A1819" s="110">
        <v>40617</v>
      </c>
      <c r="B1819" s="112">
        <f>+LN(Prices!B1816/Prices!B1815)</f>
        <v>-1.1746841848514033E-2</v>
      </c>
      <c r="C1819" s="113">
        <f>+LN(Prices!C1816/Prices!C1815)</f>
        <v>-2.3264919543485054E-2</v>
      </c>
      <c r="D1819" s="113">
        <f>+LN(Prices!D1816/Prices!D1815)</f>
        <v>-5.8280462205744142E-2</v>
      </c>
      <c r="E1819" s="113">
        <f>+LN(Prices!E1816/Prices!E1815)</f>
        <v>-1.3385152668269916E-2</v>
      </c>
      <c r="F1819" s="113">
        <f>+LN(Prices!F1816/Prices!F1815)</f>
        <v>-2.6107960999834885E-2</v>
      </c>
      <c r="G1819" s="113">
        <f>+LN(Prices!G1816/Prices!G1815)</f>
        <v>7.6104699320561936E-2</v>
      </c>
      <c r="H1819" s="113">
        <f>+LN(Prices!H1816/Prices!H1815)</f>
        <v>-9.9455326879863155E-3</v>
      </c>
      <c r="I1819" s="113">
        <f>+LN(Prices!I1816/Prices!I1815)</f>
        <v>-9.0165553308269447E-3</v>
      </c>
      <c r="J1819" s="113">
        <f>+LN(Prices!J1816/Prices!J1815)</f>
        <v>-1.795380361659582E-2</v>
      </c>
      <c r="K1819" s="114">
        <f>+LN(Prices!K1816/Prices!K1815)</f>
        <v>-3.2186127880274876E-2</v>
      </c>
      <c r="L1819" s="118">
        <f>+LN(Prices!L1816/Prices!L1815)</f>
        <v>-1.3669521075988525E-2</v>
      </c>
      <c r="M1819" s="118">
        <f t="array" ref="M1819">+MMULT(B1819:K1819,w)</f>
        <v>-1.2578265746097005E-2</v>
      </c>
      <c r="P1819">
        <v>20110315</v>
      </c>
      <c r="Q1819" s="113">
        <v>-1.0500000000000001E-2</v>
      </c>
      <c r="R1819" s="113">
        <v>2.7000000000000001E-3</v>
      </c>
      <c r="S1819" s="113">
        <v>-2E-3</v>
      </c>
    </row>
    <row r="1820" spans="1:19" x14ac:dyDescent="0.35">
      <c r="A1820" s="110">
        <v>40618</v>
      </c>
      <c r="B1820" s="112">
        <f>+LN(Prices!B1817/Prices!B1816)</f>
        <v>-2.3915933520700872E-2</v>
      </c>
      <c r="C1820" s="113">
        <f>+LN(Prices!C1817/Prices!C1816)</f>
        <v>-4.5666990159794876E-2</v>
      </c>
      <c r="D1820" s="113">
        <f>+LN(Prices!D1817/Prices!D1816)</f>
        <v>-2.6213210857563472E-2</v>
      </c>
      <c r="E1820" s="113">
        <f>+LN(Prices!E1817/Prices!E1816)</f>
        <v>-3.1615041530200089E-2</v>
      </c>
      <c r="F1820" s="113">
        <f>+LN(Prices!F1817/Prices!F1816)</f>
        <v>-1.9745793544779594E-2</v>
      </c>
      <c r="G1820" s="113">
        <f>+LN(Prices!G1817/Prices!G1816)</f>
        <v>-1.5176065715482528E-2</v>
      </c>
      <c r="H1820" s="113">
        <f>+LN(Prices!H1817/Prices!H1816)</f>
        <v>-2.3045677007865716E-3</v>
      </c>
      <c r="I1820" s="113">
        <f>+LN(Prices!I1817/Prices!I1816)</f>
        <v>-4.8319631353136681E-2</v>
      </c>
      <c r="J1820" s="113">
        <f>+LN(Prices!J1817/Prices!J1816)</f>
        <v>-1.9512814223581715E-2</v>
      </c>
      <c r="K1820" s="114">
        <f>+LN(Prices!K1817/Prices!K1816)</f>
        <v>-1.8628819833493324E-2</v>
      </c>
      <c r="L1820" s="118">
        <f>+LN(Prices!L1817/Prices!L1816)</f>
        <v>-2.5390207620326184E-2</v>
      </c>
      <c r="M1820" s="118">
        <f t="array" ref="M1820">+MMULT(B1820:K1820,w)</f>
        <v>-2.5109886843951976E-2</v>
      </c>
      <c r="P1820">
        <v>20110316</v>
      </c>
      <c r="Q1820" s="113">
        <v>-1.77E-2</v>
      </c>
      <c r="R1820" s="113">
        <v>6.0999999999999995E-3</v>
      </c>
      <c r="S1820" s="113">
        <v>-2.0000000000000001E-4</v>
      </c>
    </row>
    <row r="1821" spans="1:19" x14ac:dyDescent="0.35">
      <c r="A1821" s="110">
        <v>40619</v>
      </c>
      <c r="B1821" s="112">
        <f>+LN(Prices!B1818/Prices!B1817)</f>
        <v>-4.0081231832019649E-4</v>
      </c>
      <c r="C1821" s="113">
        <f>+LN(Prices!C1818/Prices!C1817)</f>
        <v>1.3932931594491486E-2</v>
      </c>
      <c r="D1821" s="113">
        <f>+LN(Prices!D1818/Prices!D1817)</f>
        <v>-2.9904799181083045E-3</v>
      </c>
      <c r="E1821" s="113">
        <f>+LN(Prices!E1818/Prices!E1817)</f>
        <v>1.1524446522729687E-2</v>
      </c>
      <c r="F1821" s="113">
        <f>+LN(Prices!F1818/Prices!F1817)</f>
        <v>-2.9348749609817422E-3</v>
      </c>
      <c r="G1821" s="113">
        <f>+LN(Prices!G1818/Prices!G1817)</f>
        <v>2.8054425769646484E-4</v>
      </c>
      <c r="H1821" s="113">
        <f>+LN(Prices!H1818/Prices!H1817)</f>
        <v>-2.290762496545648E-2</v>
      </c>
      <c r="I1821" s="113">
        <f>+LN(Prices!I1818/Prices!I1817)</f>
        <v>3.540691330882563E-2</v>
      </c>
      <c r="J1821" s="113">
        <f>+LN(Prices!J1818/Prices!J1817)</f>
        <v>2.3129454693770292E-2</v>
      </c>
      <c r="K1821" s="114">
        <f>+LN(Prices!K1818/Prices!K1817)</f>
        <v>4.6599655975843469E-3</v>
      </c>
      <c r="L1821" s="118">
        <f>+LN(Prices!L1818/Prices!L1817)</f>
        <v>1.0058325036148213E-2</v>
      </c>
      <c r="M1821" s="118">
        <f t="array" ref="M1821">+MMULT(B1821:K1821,w)</f>
        <v>5.9700463812231179E-3</v>
      </c>
      <c r="P1821">
        <v>20110317</v>
      </c>
      <c r="Q1821" s="113">
        <v>1.1200000000000002E-2</v>
      </c>
      <c r="R1821" s="113">
        <v>-8.1000000000000013E-3</v>
      </c>
      <c r="S1821" s="113">
        <v>6.1999999999999998E-3</v>
      </c>
    </row>
    <row r="1822" spans="1:19" x14ac:dyDescent="0.35">
      <c r="A1822" s="110">
        <v>40620</v>
      </c>
      <c r="B1822" s="112">
        <f>+LN(Prices!B1819/Prices!B1818)</f>
        <v>8.0591483482792047E-4</v>
      </c>
      <c r="C1822" s="113">
        <f>+LN(Prices!C1819/Prices!C1818)</f>
        <v>-1.1934403645611028E-2</v>
      </c>
      <c r="D1822" s="113">
        <f>+LN(Prices!D1819/Prices!D1818)</f>
        <v>1.0661750414759849E-2</v>
      </c>
      <c r="E1822" s="113">
        <f>+LN(Prices!E1819/Prices!E1818)</f>
        <v>6.8507778066610363E-3</v>
      </c>
      <c r="F1822" s="113">
        <f>+LN(Prices!F1819/Prices!F1818)</f>
        <v>8.2037126247746176E-3</v>
      </c>
      <c r="G1822" s="113">
        <f>+LN(Prices!G1819/Prices!G1818)</f>
        <v>-2.1262317651923435E-2</v>
      </c>
      <c r="H1822" s="113">
        <f>+LN(Prices!H1819/Prices!H1818)</f>
        <v>5.2665941615554334E-3</v>
      </c>
      <c r="I1822" s="113">
        <f>+LN(Prices!I1819/Prices!I1818)</f>
        <v>-1.1728070864675416E-2</v>
      </c>
      <c r="J1822" s="113">
        <f>+LN(Prices!J1819/Prices!J1818)</f>
        <v>2.8471674081311994E-2</v>
      </c>
      <c r="K1822" s="114">
        <f>+LN(Prices!K1819/Prices!K1818)</f>
        <v>1.5068422003405913E-3</v>
      </c>
      <c r="L1822" s="118">
        <f>+LN(Prices!L1819/Prices!L1818)</f>
        <v>-1.8757132195500242E-3</v>
      </c>
      <c r="M1822" s="118">
        <f t="array" ref="M1822">+MMULT(B1822:K1822,w)</f>
        <v>1.6842473962021566E-3</v>
      </c>
      <c r="P1822">
        <v>20110318</v>
      </c>
      <c r="Q1822" s="113">
        <v>4.8999999999999998E-3</v>
      </c>
      <c r="R1822" s="113">
        <v>6.0000000000000001E-3</v>
      </c>
      <c r="S1822" s="113">
        <v>1.2999999999999999E-3</v>
      </c>
    </row>
    <row r="1823" spans="1:19" x14ac:dyDescent="0.35">
      <c r="A1823" s="110">
        <v>40623</v>
      </c>
      <c r="B1823" s="112">
        <f>+LN(Prices!B1820/Prices!B1819)</f>
        <v>2.1143069738172825E-2</v>
      </c>
      <c r="C1823" s="113">
        <f>+LN(Prices!C1820/Prices!C1819)</f>
        <v>2.5764813313377231E-2</v>
      </c>
      <c r="D1823" s="113">
        <f>+LN(Prices!D1820/Prices!D1819)</f>
        <v>1.6028066754006337E-2</v>
      </c>
      <c r="E1823" s="113">
        <f>+LN(Prices!E1820/Prices!E1819)</f>
        <v>2.1149867188872601E-2</v>
      </c>
      <c r="F1823" s="113">
        <f>+LN(Prices!F1820/Prices!F1819)</f>
        <v>1.4332021495049944E-2</v>
      </c>
      <c r="G1823" s="113">
        <f>+LN(Prices!G1820/Prices!G1819)</f>
        <v>1.6294411291732137E-2</v>
      </c>
      <c r="H1823" s="113">
        <f>+LN(Prices!H1820/Prices!H1819)</f>
        <v>1.6577927962489275E-2</v>
      </c>
      <c r="I1823" s="113">
        <f>+LN(Prices!I1820/Prices!I1819)</f>
        <v>3.6458302252658337E-2</v>
      </c>
      <c r="J1823" s="113">
        <f>+LN(Prices!J1820/Prices!J1819)</f>
        <v>0</v>
      </c>
      <c r="K1823" s="114">
        <f>+LN(Prices!K1820/Prices!K1819)</f>
        <v>1.2961314985377044E-2</v>
      </c>
      <c r="L1823" s="118">
        <f>+LN(Prices!L1820/Prices!L1819)</f>
        <v>1.856972872498119E-2</v>
      </c>
      <c r="M1823" s="118">
        <f t="array" ref="M1823">+MMULT(B1823:K1823,w)</f>
        <v>1.8070979498173573E-2</v>
      </c>
      <c r="P1823">
        <v>20110321</v>
      </c>
      <c r="Q1823" s="113">
        <v>1.5800000000000002E-2</v>
      </c>
      <c r="R1823" s="113">
        <v>9.4999999999999998E-3</v>
      </c>
      <c r="S1823" s="113">
        <v>-4.0000000000000002E-4</v>
      </c>
    </row>
    <row r="1824" spans="1:19" x14ac:dyDescent="0.35">
      <c r="A1824" s="110">
        <v>40624</v>
      </c>
      <c r="B1824" s="112">
        <f>+LN(Prices!B1821/Prices!B1820)</f>
        <v>-1.3823329611274417E-3</v>
      </c>
      <c r="C1824" s="113">
        <f>+LN(Prices!C1821/Prices!C1820)</f>
        <v>5.5830236378615044E-3</v>
      </c>
      <c r="D1824" s="113">
        <f>+LN(Prices!D1821/Prices!D1820)</f>
        <v>4.0436276148791807E-3</v>
      </c>
      <c r="E1824" s="113">
        <f>+LN(Prices!E1821/Prices!E1820)</f>
        <v>-9.3543819029575769E-3</v>
      </c>
      <c r="F1824" s="113">
        <f>+LN(Prices!F1821/Prices!F1820)</f>
        <v>3.5919556254113525E-3</v>
      </c>
      <c r="G1824" s="113">
        <f>+LN(Prices!G1821/Prices!G1820)</f>
        <v>3.9385142407964931E-2</v>
      </c>
      <c r="H1824" s="113">
        <f>+LN(Prices!H1821/Prices!H1820)</f>
        <v>-1.1769337228472667E-2</v>
      </c>
      <c r="I1824" s="113">
        <f>+LN(Prices!I1821/Prices!I1820)</f>
        <v>-2.1534558364853375E-2</v>
      </c>
      <c r="J1824" s="113">
        <f>+LN(Prices!J1821/Prices!J1820)</f>
        <v>-2.2472855852058739E-2</v>
      </c>
      <c r="K1824" s="114">
        <f>+LN(Prices!K1821/Prices!K1820)</f>
        <v>-2.2347758242372696E-3</v>
      </c>
      <c r="L1824" s="118">
        <f>+LN(Prices!L1821/Prices!L1820)</f>
        <v>-2.0970396964346081E-3</v>
      </c>
      <c r="M1824" s="118">
        <f t="array" ref="M1824">+MMULT(B1824:K1824,w)</f>
        <v>-1.6144492847590098E-3</v>
      </c>
      <c r="P1824">
        <v>20110322</v>
      </c>
      <c r="Q1824" s="113">
        <v>-3.4000000000000002E-3</v>
      </c>
      <c r="R1824" s="113">
        <v>-8.9999999999999998E-4</v>
      </c>
      <c r="S1824" s="113">
        <v>-5.9999999999999995E-4</v>
      </c>
    </row>
    <row r="1825" spans="1:19" x14ac:dyDescent="0.35">
      <c r="A1825" s="110">
        <v>40625</v>
      </c>
      <c r="B1825" s="112">
        <f>+LN(Prices!B1822/Prices!B1821)</f>
        <v>9.640763588911784E-3</v>
      </c>
      <c r="C1825" s="113">
        <f>+LN(Prices!C1822/Prices!C1821)</f>
        <v>-5.9084526646631481E-3</v>
      </c>
      <c r="D1825" s="113">
        <f>+LN(Prices!D1822/Prices!D1821)</f>
        <v>-1.3852768853229863E-2</v>
      </c>
      <c r="E1825" s="113">
        <f>+LN(Prices!E1822/Prices!E1821)</f>
        <v>9.1168004807072583E-3</v>
      </c>
      <c r="F1825" s="113">
        <f>+LN(Prices!F1822/Prices!F1821)</f>
        <v>7.41972186176992E-3</v>
      </c>
      <c r="G1825" s="113">
        <f>+LN(Prices!G1822/Prices!G1821)</f>
        <v>3.4058125833436668E-2</v>
      </c>
      <c r="H1825" s="113">
        <f>+LN(Prices!H1822/Prices!H1821)</f>
        <v>1.6589792529821387E-2</v>
      </c>
      <c r="I1825" s="113">
        <f>+LN(Prices!I1822/Prices!I1821)</f>
        <v>-7.1422922082781158E-4</v>
      </c>
      <c r="J1825" s="113">
        <f>+LN(Prices!J1822/Prices!J1821)</f>
        <v>2.714030889955386E-2</v>
      </c>
      <c r="K1825" s="114">
        <f>+LN(Prices!K1822/Prices!K1821)</f>
        <v>7.1750744006989125E-3</v>
      </c>
      <c r="L1825" s="118">
        <f>+LN(Prices!L1822/Prices!L1821)</f>
        <v>5.5383207771584238E-3</v>
      </c>
      <c r="M1825" s="118">
        <f t="array" ref="M1825">+MMULT(B1825:K1825,w)</f>
        <v>9.0665136856178975E-3</v>
      </c>
      <c r="P1825">
        <v>20110323</v>
      </c>
      <c r="Q1825" s="113">
        <v>3.0999999999999999E-3</v>
      </c>
      <c r="R1825" s="113">
        <v>1.9E-3</v>
      </c>
      <c r="S1825" s="113">
        <v>-3.9000000000000003E-3</v>
      </c>
    </row>
    <row r="1826" spans="1:19" x14ac:dyDescent="0.35">
      <c r="A1826" s="110">
        <v>40626</v>
      </c>
      <c r="B1826" s="112">
        <f>+LN(Prices!B1823/Prices!B1822)</f>
        <v>1.0515687575112941E-2</v>
      </c>
      <c r="C1826" s="113">
        <f>+LN(Prices!C1823/Prices!C1822)</f>
        <v>1.6896513372286558E-2</v>
      </c>
      <c r="D1826" s="113">
        <f>+LN(Prices!D1823/Prices!D1822)</f>
        <v>4.2482116065597139E-2</v>
      </c>
      <c r="E1826" s="113">
        <f>+LN(Prices!E1823/Prices!E1822)</f>
        <v>2.297361745271588E-2</v>
      </c>
      <c r="F1826" s="113">
        <f>+LN(Prices!F1823/Prices!F1822)</f>
        <v>-1.2594719717930983E-2</v>
      </c>
      <c r="G1826" s="113">
        <f>+LN(Prices!G1823/Prices!G1822)</f>
        <v>3.0555010168105981E-4</v>
      </c>
      <c r="H1826" s="113">
        <f>+LN(Prices!H1823/Prices!H1822)</f>
        <v>3.4365191254616276E-2</v>
      </c>
      <c r="I1826" s="113">
        <f>+LN(Prices!I1823/Prices!I1822)</f>
        <v>2.3924811616893818E-2</v>
      </c>
      <c r="J1826" s="113">
        <f>+LN(Prices!J1823/Prices!J1822)</f>
        <v>2.7556278619704732E-2</v>
      </c>
      <c r="K1826" s="114">
        <f>+LN(Prices!K1823/Prices!K1822)</f>
        <v>4.4271637991403524E-3</v>
      </c>
      <c r="L1826" s="118">
        <f>+LN(Prices!L1823/Prices!L1822)</f>
        <v>1.8151805832253474E-2</v>
      </c>
      <c r="M1826" s="118">
        <f t="array" ref="M1826">+MMULT(B1826:K1826,w)</f>
        <v>1.7085221013981779E-2</v>
      </c>
      <c r="P1826">
        <v>20110324</v>
      </c>
      <c r="Q1826" s="113">
        <v>9.5999999999999992E-3</v>
      </c>
      <c r="R1826" s="113">
        <v>-1.1999999999999999E-3</v>
      </c>
      <c r="S1826" s="113">
        <v>-4.5000000000000005E-3</v>
      </c>
    </row>
    <row r="1827" spans="1:19" x14ac:dyDescent="0.35">
      <c r="A1827" s="110">
        <v>40627</v>
      </c>
      <c r="B1827" s="112">
        <f>+LN(Prices!B1824/Prices!B1823)</f>
        <v>-7.3872666872079398E-3</v>
      </c>
      <c r="C1827" s="113">
        <f>+LN(Prices!C1824/Prices!C1823)</f>
        <v>1.88668692050947E-2</v>
      </c>
      <c r="D1827" s="113">
        <f>+LN(Prices!D1824/Prices!D1823)</f>
        <v>7.6946221610425273E-3</v>
      </c>
      <c r="E1827" s="113">
        <f>+LN(Prices!E1824/Prices!E1823)</f>
        <v>1.5438489897019432E-2</v>
      </c>
      <c r="F1827" s="113">
        <f>+LN(Prices!F1824/Prices!F1823)</f>
        <v>-4.6183614179587705E-3</v>
      </c>
      <c r="G1827" s="113">
        <f>+LN(Prices!G1824/Prices!G1823)</f>
        <v>3.8332581676614789E-3</v>
      </c>
      <c r="H1827" s="113">
        <f>+LN(Prices!H1824/Prices!H1823)</f>
        <v>-7.0159030006021602E-4</v>
      </c>
      <c r="I1827" s="113">
        <f>+LN(Prices!I1824/Prices!I1823)</f>
        <v>-1.8221174010487892E-2</v>
      </c>
      <c r="J1827" s="113">
        <f>+LN(Prices!J1824/Prices!J1823)</f>
        <v>5.6465423882100406E-3</v>
      </c>
      <c r="K1827" s="114">
        <f>+LN(Prices!K1824/Prices!K1823)</f>
        <v>-4.9464643515363053E-4</v>
      </c>
      <c r="L1827" s="118">
        <f>+LN(Prices!L1824/Prices!L1823)</f>
        <v>1.8451106575250655E-3</v>
      </c>
      <c r="M1827" s="118">
        <f t="array" ref="M1827">+MMULT(B1827:K1827,w)</f>
        <v>2.0056742968159735E-3</v>
      </c>
      <c r="P1827">
        <v>20110325</v>
      </c>
      <c r="Q1827" s="113">
        <v>4.0999999999999995E-3</v>
      </c>
      <c r="R1827" s="113">
        <v>4.4000000000000003E-3</v>
      </c>
      <c r="S1827" s="113">
        <v>4.0000000000000002E-4</v>
      </c>
    </row>
    <row r="1828" spans="1:19" x14ac:dyDescent="0.35">
      <c r="A1828" s="110">
        <v>40630</v>
      </c>
      <c r="B1828" s="112">
        <f>+LN(Prices!B1825/Prices!B1824)</f>
        <v>-8.2325286780592002E-3</v>
      </c>
      <c r="C1828" s="113">
        <f>+LN(Prices!C1825/Prices!C1824)</f>
        <v>-3.132813620614662E-3</v>
      </c>
      <c r="D1828" s="113">
        <f>+LN(Prices!D1825/Prices!D1824)</f>
        <v>-2.2660480656608306E-2</v>
      </c>
      <c r="E1828" s="113">
        <f>+LN(Prices!E1825/Prices!E1824)</f>
        <v>-2.6075302397428023E-3</v>
      </c>
      <c r="F1828" s="113">
        <f>+LN(Prices!F1825/Prices!F1824)</f>
        <v>-5.2196864000449809E-3</v>
      </c>
      <c r="G1828" s="113">
        <f>+LN(Prices!G1825/Prices!G1824)</f>
        <v>3.1286655151529702E-2</v>
      </c>
      <c r="H1828" s="113">
        <f>+LN(Prices!H1825/Prices!H1824)</f>
        <v>-9.5790113343068931E-3</v>
      </c>
      <c r="I1828" s="113">
        <f>+LN(Prices!I1825/Prices!I1824)</f>
        <v>-1.0864466733040696E-2</v>
      </c>
      <c r="J1828" s="113">
        <f>+LN(Prices!J1825/Prices!J1824)</f>
        <v>-2.1628617726778199E-2</v>
      </c>
      <c r="K1828" s="114">
        <f>+LN(Prices!K1825/Prices!K1824)</f>
        <v>-1.4742741871202345E-3</v>
      </c>
      <c r="L1828" s="118">
        <f>+LN(Prices!L1825/Prices!L1824)</f>
        <v>-5.7409465258217458E-3</v>
      </c>
      <c r="M1828" s="118">
        <f t="array" ref="M1828">+MMULT(B1828:K1828,w)</f>
        <v>-5.4112754424786276E-3</v>
      </c>
      <c r="P1828">
        <v>20110328</v>
      </c>
      <c r="Q1828" s="113">
        <v>-3.4999999999999996E-3</v>
      </c>
      <c r="R1828" s="113">
        <v>4.0000000000000002E-4</v>
      </c>
      <c r="S1828" s="113">
        <v>-2.0999999999999999E-3</v>
      </c>
    </row>
    <row r="1829" spans="1:19" x14ac:dyDescent="0.35">
      <c r="A1829" s="110">
        <v>40631</v>
      </c>
      <c r="B1829" s="112">
        <f>+LN(Prices!B1826/Prices!B1825)</f>
        <v>3.1444043629391453E-3</v>
      </c>
      <c r="C1829" s="113">
        <f>+LN(Prices!C1826/Prices!C1825)</f>
        <v>1.481655863782169E-3</v>
      </c>
      <c r="D1829" s="113">
        <f>+LN(Prices!D1826/Prices!D1825)</f>
        <v>1.0201108563926671E-2</v>
      </c>
      <c r="E1829" s="113">
        <f>+LN(Prices!E1826/Prices!E1825)</f>
        <v>1.8411660159979661E-2</v>
      </c>
      <c r="F1829" s="113">
        <f>+LN(Prices!F1826/Prices!F1825)</f>
        <v>1.7934952634324659E-2</v>
      </c>
      <c r="G1829" s="113">
        <f>+LN(Prices!G1826/Prices!G1825)</f>
        <v>2.52791237916709E-4</v>
      </c>
      <c r="H1829" s="113">
        <f>+LN(Prices!H1826/Prices!H1825)</f>
        <v>3.0644605118880952E-2</v>
      </c>
      <c r="I1829" s="113">
        <f>+LN(Prices!I1826/Prices!I1825)</f>
        <v>3.2616909961262534E-2</v>
      </c>
      <c r="J1829" s="113">
        <f>+LN(Prices!J1826/Prices!J1825)</f>
        <v>-1.1514106050418138E-3</v>
      </c>
      <c r="K1829" s="114">
        <f>+LN(Prices!K1826/Prices!K1825)</f>
        <v>-2.9495010301244231E-3</v>
      </c>
      <c r="L1829" s="118">
        <f>+LN(Prices!L1826/Prices!L1825)</f>
        <v>9.6962286162817022E-3</v>
      </c>
      <c r="M1829" s="118">
        <f t="array" ref="M1829">+MMULT(B1829:K1829,w)</f>
        <v>1.1058717626784627E-2</v>
      </c>
      <c r="P1829">
        <v>20110329</v>
      </c>
      <c r="Q1829" s="113">
        <v>7.4000000000000003E-3</v>
      </c>
      <c r="R1829" s="113">
        <v>2.8000000000000004E-3</v>
      </c>
      <c r="S1829" s="113">
        <v>-1.2999999999999999E-3</v>
      </c>
    </row>
    <row r="1830" spans="1:19" x14ac:dyDescent="0.35">
      <c r="A1830" s="110">
        <v>40632</v>
      </c>
      <c r="B1830" s="112">
        <f>+LN(Prices!B1827/Prices!B1826)</f>
        <v>4.6959902605787389E-3</v>
      </c>
      <c r="C1830" s="113">
        <f>+LN(Prices!C1827/Prices!C1826)</f>
        <v>-6.6615853673941449E-3</v>
      </c>
      <c r="D1830" s="113">
        <f>+LN(Prices!D1827/Prices!D1826)</f>
        <v>-5.9719320974627437E-4</v>
      </c>
      <c r="E1830" s="113">
        <f>+LN(Prices!E1827/Prices!E1826)</f>
        <v>-3.3221737700070949E-3</v>
      </c>
      <c r="F1830" s="113">
        <f>+LN(Prices!F1827/Prices!F1826)</f>
        <v>-6.324821903453565E-3</v>
      </c>
      <c r="G1830" s="113">
        <f>+LN(Prices!G1827/Prices!G1826)</f>
        <v>2.3983349387603345E-3</v>
      </c>
      <c r="H1830" s="113">
        <f>+LN(Prices!H1827/Prices!H1826)</f>
        <v>2.7117241748475757E-2</v>
      </c>
      <c r="I1830" s="113">
        <f>+LN(Prices!I1827/Prices!I1826)</f>
        <v>1.1066611107735312E-2</v>
      </c>
      <c r="J1830" s="113">
        <f>+LN(Prices!J1827/Prices!J1826)</f>
        <v>1.2593183024826692E-2</v>
      </c>
      <c r="K1830" s="114">
        <f>+LN(Prices!K1827/Prices!K1826)</f>
        <v>8.8336015609762151E-3</v>
      </c>
      <c r="L1830" s="118">
        <f>+LN(Prices!L1827/Prices!L1826)</f>
        <v>4.7103727972858563E-3</v>
      </c>
      <c r="M1830" s="118">
        <f t="array" ref="M1830">+MMULT(B1830:K1830,w)</f>
        <v>4.9799188390751972E-3</v>
      </c>
      <c r="P1830">
        <v>20110330</v>
      </c>
      <c r="Q1830" s="113">
        <v>7.9000000000000008E-3</v>
      </c>
      <c r="R1830" s="113">
        <v>4.3E-3</v>
      </c>
      <c r="S1830" s="113">
        <v>5.9999999999999995E-4</v>
      </c>
    </row>
    <row r="1831" spans="1:19" x14ac:dyDescent="0.35">
      <c r="A1831" s="110">
        <v>40633</v>
      </c>
      <c r="B1831" s="112">
        <f>+LN(Prices!B1828/Prices!B1827)</f>
        <v>-8.6269561951273898E-3</v>
      </c>
      <c r="C1831" s="113">
        <f>+LN(Prices!C1828/Prices!C1827)</f>
        <v>-3.5050824053205486E-4</v>
      </c>
      <c r="D1831" s="113">
        <f>+LN(Prices!D1828/Prices!D1827)</f>
        <v>-3.5906681307284844E-3</v>
      </c>
      <c r="E1831" s="113">
        <f>+LN(Prices!E1828/Prices!E1827)</f>
        <v>1.1506781488198174E-2</v>
      </c>
      <c r="F1831" s="113">
        <f>+LN(Prices!F1828/Prices!F1827)</f>
        <v>-1.044430644715544E-2</v>
      </c>
      <c r="G1831" s="113">
        <f>+LN(Prices!G1828/Prices!G1827)</f>
        <v>-7.1469113672077678E-4</v>
      </c>
      <c r="H1831" s="113">
        <f>+LN(Prices!H1828/Prices!H1827)</f>
        <v>3.9493863043296509E-3</v>
      </c>
      <c r="I1831" s="113">
        <f>+LN(Prices!I1828/Prices!I1827)</f>
        <v>5.8537892444049892E-3</v>
      </c>
      <c r="J1831" s="113">
        <f>+LN(Prices!J1828/Prices!J1827)</f>
        <v>-2.1852508437623493E-2</v>
      </c>
      <c r="K1831" s="114">
        <f>+LN(Prices!K1828/Prices!K1827)</f>
        <v>-1.3781945233988704E-2</v>
      </c>
      <c r="L1831" s="118">
        <f>+LN(Prices!L1828/Prices!L1827)</f>
        <v>1.0565693281714406E-3</v>
      </c>
      <c r="M1831" s="118">
        <f t="array" ref="M1831">+MMULT(B1831:K1831,w)</f>
        <v>-3.8051626784943527E-3</v>
      </c>
      <c r="P1831">
        <v>20110331</v>
      </c>
      <c r="Q1831" s="113">
        <v>-1.1000000000000001E-3</v>
      </c>
      <c r="R1831" s="113">
        <v>5.8999999999999999E-3</v>
      </c>
      <c r="S1831" s="113">
        <v>-3.4999999999999996E-3</v>
      </c>
    </row>
    <row r="1832" spans="1:19" x14ac:dyDescent="0.35">
      <c r="A1832" s="110">
        <v>40634</v>
      </c>
      <c r="B1832" s="112">
        <f>+LN(Prices!B1829/Prices!B1828)</f>
        <v>3.5368311743406763E-3</v>
      </c>
      <c r="C1832" s="113">
        <f>+LN(Prices!C1829/Prices!C1828)</f>
        <v>-1.1392697660520463E-2</v>
      </c>
      <c r="D1832" s="113">
        <f>+LN(Prices!D1829/Prices!D1828)</f>
        <v>9.5466118835799106E-3</v>
      </c>
      <c r="E1832" s="113">
        <f>+LN(Prices!E1829/Prices!E1828)</f>
        <v>1.7420983172725592E-2</v>
      </c>
      <c r="F1832" s="113">
        <f>+LN(Prices!F1829/Prices!F1828)</f>
        <v>-6.4321226366812773E-3</v>
      </c>
      <c r="G1832" s="113">
        <f>+LN(Prices!G1829/Prices!G1828)</f>
        <v>1.7963681414762806E-2</v>
      </c>
      <c r="H1832" s="113">
        <f>+LN(Prices!H1829/Prices!H1828)</f>
        <v>0</v>
      </c>
      <c r="I1832" s="113">
        <f>+LN(Prices!I1829/Prices!I1828)</f>
        <v>-6.586462293028823E-3</v>
      </c>
      <c r="J1832" s="113">
        <f>+LN(Prices!J1829/Prices!J1828)</f>
        <v>-2.8303776162851822E-2</v>
      </c>
      <c r="K1832" s="114">
        <f>+LN(Prices!K1829/Prices!K1828)</f>
        <v>-2.3057903127322543E-2</v>
      </c>
      <c r="L1832" s="118">
        <f>+LN(Prices!L1829/Prices!L1828)</f>
        <v>1.6788024216693443E-3</v>
      </c>
      <c r="M1832" s="118">
        <f t="array" ref="M1832">+MMULT(B1832:K1832,w)</f>
        <v>-2.7304854234995947E-3</v>
      </c>
      <c r="P1832">
        <v>20110401</v>
      </c>
      <c r="Q1832" s="113">
        <v>5.1999999999999998E-3</v>
      </c>
      <c r="R1832" s="113">
        <v>-8.0000000000000004E-4</v>
      </c>
      <c r="S1832" s="113">
        <v>2.7000000000000001E-3</v>
      </c>
    </row>
    <row r="1833" spans="1:19" x14ac:dyDescent="0.35">
      <c r="A1833" s="110">
        <v>40637</v>
      </c>
      <c r="B1833" s="112">
        <f>+LN(Prices!B1830/Prices!B1829)</f>
        <v>2.7470464913451603E-3</v>
      </c>
      <c r="C1833" s="113">
        <f>+LN(Prices!C1830/Prices!C1829)</f>
        <v>-9.8270235424763545E-3</v>
      </c>
      <c r="D1833" s="113">
        <f>+LN(Prices!D1830/Prices!D1829)</f>
        <v>1.7798877436964362E-3</v>
      </c>
      <c r="E1833" s="113">
        <f>+LN(Prices!E1830/Prices!E1829)</f>
        <v>3.5191223009171991E-3</v>
      </c>
      <c r="F1833" s="113">
        <f>+LN(Prices!F1830/Prices!F1829)</f>
        <v>1.1719764512577676E-3</v>
      </c>
      <c r="G1833" s="113">
        <f>+LN(Prices!G1830/Prices!G1829)</f>
        <v>1.080514199748666E-2</v>
      </c>
      <c r="H1833" s="113">
        <f>+LN(Prices!H1830/Prices!H1829)</f>
        <v>1.5479417792751478E-2</v>
      </c>
      <c r="I1833" s="113">
        <f>+LN(Prices!I1830/Prices!I1829)</f>
        <v>-2.5285884818786037E-2</v>
      </c>
      <c r="J1833" s="113">
        <f>+LN(Prices!J1830/Prices!J1829)</f>
        <v>-3.1594365418217168E-2</v>
      </c>
      <c r="K1833" s="114">
        <f>+LN(Prices!K1830/Prices!K1829)</f>
        <v>-1.1731440843928005E-2</v>
      </c>
      <c r="L1833" s="118">
        <f>+LN(Prices!L1830/Prices!L1829)</f>
        <v>-3.5831451111715562E-3</v>
      </c>
      <c r="M1833" s="118">
        <f t="array" ref="M1833">+MMULT(B1833:K1833,w)</f>
        <v>-4.2936121845952866E-3</v>
      </c>
      <c r="P1833">
        <v>20110404</v>
      </c>
      <c r="Q1833" s="113">
        <v>8.9999999999999998E-4</v>
      </c>
      <c r="R1833" s="113">
        <v>2.5999999999999999E-3</v>
      </c>
      <c r="S1833" s="113">
        <v>-1.1000000000000001E-3</v>
      </c>
    </row>
    <row r="1834" spans="1:19" x14ac:dyDescent="0.35">
      <c r="A1834" s="110">
        <v>40638</v>
      </c>
      <c r="B1834" s="112">
        <f>+LN(Prices!B1831/Prices!B1830)</f>
        <v>8.9585639344407879E-3</v>
      </c>
      <c r="C1834" s="113">
        <f>+LN(Prices!C1831/Prices!C1830)</f>
        <v>-6.7639413266329671E-3</v>
      </c>
      <c r="D1834" s="113">
        <f>+LN(Prices!D1831/Prices!D1830)</f>
        <v>1.4126191346225128E-2</v>
      </c>
      <c r="E1834" s="113">
        <f>+LN(Prices!E1831/Prices!E1830)</f>
        <v>-6.4637606897719503E-3</v>
      </c>
      <c r="F1834" s="113">
        <f>+LN(Prices!F1831/Prices!F1830)</f>
        <v>9.3330315830792657E-3</v>
      </c>
      <c r="G1834" s="113">
        <f>+LN(Prices!G1831/Prices!G1830)</f>
        <v>-2.0042955886520539E-3</v>
      </c>
      <c r="H1834" s="113">
        <f>+LN(Prices!H1831/Prices!H1830)</f>
        <v>1.2763935066104834E-2</v>
      </c>
      <c r="I1834" s="113">
        <f>+LN(Prices!I1831/Prices!I1830)</f>
        <v>-1.0028832597306395E-2</v>
      </c>
      <c r="J1834" s="113">
        <f>+LN(Prices!J1831/Prices!J1830)</f>
        <v>1.233806448928344E-3</v>
      </c>
      <c r="K1834" s="114">
        <f>+LN(Prices!K1831/Prices!K1830)</f>
        <v>1.1225978392471695E-2</v>
      </c>
      <c r="L1834" s="118">
        <f>+LN(Prices!L1831/Prices!L1830)</f>
        <v>-2.8611831864877872E-3</v>
      </c>
      <c r="M1834" s="118">
        <f t="array" ref="M1834">+MMULT(B1834:K1834,w)</f>
        <v>3.2380676568886687E-3</v>
      </c>
      <c r="P1834">
        <v>20110405</v>
      </c>
      <c r="Q1834" s="113">
        <v>8.0000000000000004E-4</v>
      </c>
      <c r="R1834" s="113">
        <v>4.8999999999999998E-3</v>
      </c>
      <c r="S1834" s="113">
        <v>-3.0000000000000001E-3</v>
      </c>
    </row>
    <row r="1835" spans="1:19" x14ac:dyDescent="0.35">
      <c r="A1835" s="110">
        <v>40639</v>
      </c>
      <c r="B1835" s="112">
        <f>+LN(Prices!B1832/Prices!B1831)</f>
        <v>1.4249881909047734E-2</v>
      </c>
      <c r="C1835" s="113">
        <f>+LN(Prices!C1832/Prices!C1831)</f>
        <v>-2.5115779488949475E-3</v>
      </c>
      <c r="D1835" s="113">
        <f>+LN(Prices!D1832/Prices!D1831)</f>
        <v>-3.5128841745762692E-3</v>
      </c>
      <c r="E1835" s="113">
        <f>+LN(Prices!E1832/Prices!E1831)</f>
        <v>-1.00740427883735E-2</v>
      </c>
      <c r="F1835" s="113">
        <f>+LN(Prices!F1832/Prices!F1831)</f>
        <v>4.8185167385128777E-2</v>
      </c>
      <c r="G1835" s="113">
        <f>+LN(Prices!G1832/Prices!G1831)</f>
        <v>-1.7596488725155846E-2</v>
      </c>
      <c r="H1835" s="113">
        <f>+LN(Prices!H1832/Prices!H1831)</f>
        <v>-1.3748348599252475E-2</v>
      </c>
      <c r="I1835" s="113">
        <f>+LN(Prices!I1832/Prices!I1831)</f>
        <v>1.8092659842696354E-2</v>
      </c>
      <c r="J1835" s="113">
        <f>+LN(Prices!J1832/Prices!J1831)</f>
        <v>3.8698903886442614E-2</v>
      </c>
      <c r="K1835" s="114">
        <f>+LN(Prices!K1832/Prices!K1831)</f>
        <v>1.2100870905010264E-2</v>
      </c>
      <c r="L1835" s="118">
        <f>+LN(Prices!L1832/Prices!L1831)</f>
        <v>1.918369073862454E-3</v>
      </c>
      <c r="M1835" s="118">
        <f t="array" ref="M1835">+MMULT(B1835:K1835,w)</f>
        <v>8.38841416920727E-3</v>
      </c>
      <c r="P1835">
        <v>20110406</v>
      </c>
      <c r="Q1835" s="113">
        <v>2.0999999999999999E-3</v>
      </c>
      <c r="R1835" s="113">
        <v>-1.7000000000000001E-3</v>
      </c>
      <c r="S1835" s="113">
        <v>4.5000000000000005E-3</v>
      </c>
    </row>
    <row r="1836" spans="1:19" x14ac:dyDescent="0.35">
      <c r="A1836" s="110">
        <v>40640</v>
      </c>
      <c r="B1836" s="112">
        <f>+LN(Prices!B1833/Prices!B1832)</f>
        <v>1.9102927544179049E-3</v>
      </c>
      <c r="C1836" s="113">
        <f>+LN(Prices!C1833/Prices!C1832)</f>
        <v>1.1756509636458796E-4</v>
      </c>
      <c r="D1836" s="113">
        <f>+LN(Prices!D1833/Prices!D1832)</f>
        <v>-2.9368596733097135E-3</v>
      </c>
      <c r="E1836" s="113">
        <f>+LN(Prices!E1833/Prices!E1832)</f>
        <v>4.1586249621646514E-3</v>
      </c>
      <c r="F1836" s="113">
        <f>+LN(Prices!F1833/Prices!F1832)</f>
        <v>-8.8981194666017966E-3</v>
      </c>
      <c r="G1836" s="113">
        <f>+LN(Prices!G1833/Prices!G1832)</f>
        <v>-2.5363754954015123E-2</v>
      </c>
      <c r="H1836" s="113">
        <f>+LN(Prices!H1833/Prices!H1832)</f>
        <v>1.1695403523824085E-2</v>
      </c>
      <c r="I1836" s="113">
        <f>+LN(Prices!I1833/Prices!I1832)</f>
        <v>-5.807233462646031E-3</v>
      </c>
      <c r="J1836" s="113">
        <f>+LN(Prices!J1833/Prices!J1832)</f>
        <v>-2.3752980289073944E-3</v>
      </c>
      <c r="K1836" s="114">
        <f>+LN(Prices!K1833/Prices!K1832)</f>
        <v>4.0050697490600917E-3</v>
      </c>
      <c r="L1836" s="118">
        <f>+LN(Prices!L1833/Prices!L1832)</f>
        <v>2.3150033756669597E-4</v>
      </c>
      <c r="M1836" s="118">
        <f t="array" ref="M1836">+MMULT(B1836:K1836,w)</f>
        <v>-2.3494309499648737E-3</v>
      </c>
      <c r="P1836">
        <v>20110407</v>
      </c>
      <c r="Q1836" s="113">
        <v>-2E-3</v>
      </c>
      <c r="R1836" s="113">
        <v>-2E-3</v>
      </c>
      <c r="S1836" s="113">
        <v>-1.8E-3</v>
      </c>
    </row>
    <row r="1837" spans="1:19" x14ac:dyDescent="0.35">
      <c r="A1837" s="110">
        <v>40641</v>
      </c>
      <c r="B1837" s="112">
        <f>+LN(Prices!B1834/Prices!B1833)</f>
        <v>-4.9709847289541717E-3</v>
      </c>
      <c r="C1837" s="113">
        <f>+LN(Prices!C1834/Prices!C1833)</f>
        <v>-8.97237677927476E-3</v>
      </c>
      <c r="D1837" s="113">
        <f>+LN(Prices!D1834/Prices!D1833)</f>
        <v>-1.3621768221098616E-2</v>
      </c>
      <c r="E1837" s="113">
        <f>+LN(Prices!E1834/Prices!E1833)</f>
        <v>-5.350869952182636E-3</v>
      </c>
      <c r="F1837" s="113">
        <f>+LN(Prices!F1834/Prices!F1833)</f>
        <v>-1.4622738390231548E-2</v>
      </c>
      <c r="G1837" s="113">
        <f>+LN(Prices!G1834/Prices!G1833)</f>
        <v>3.8394313621100806E-3</v>
      </c>
      <c r="H1837" s="113">
        <f>+LN(Prices!H1834/Prices!H1833)</f>
        <v>-1.0821926276662717E-3</v>
      </c>
      <c r="I1837" s="113">
        <f>+LN(Prices!I1834/Prices!I1833)</f>
        <v>7.4880597279837558E-3</v>
      </c>
      <c r="J1837" s="113">
        <f>+LN(Prices!J1834/Prices!J1833)</f>
        <v>7.1090346791063607E-3</v>
      </c>
      <c r="K1837" s="114">
        <f>+LN(Prices!K1834/Prices!K1833)</f>
        <v>-4.9763623818689651E-4</v>
      </c>
      <c r="L1837" s="118">
        <f>+LN(Prices!L1834/Prices!L1833)</f>
        <v>-5.0278787327904207E-3</v>
      </c>
      <c r="M1837" s="118">
        <f t="array" ref="M1837">+MMULT(B1837:K1837,w)</f>
        <v>-3.068204116839471E-3</v>
      </c>
      <c r="P1837">
        <v>20110408</v>
      </c>
      <c r="Q1837" s="113">
        <v>-4.6999999999999993E-3</v>
      </c>
      <c r="R1837" s="113">
        <v>-5.6000000000000008E-3</v>
      </c>
      <c r="S1837" s="113">
        <v>-1.6000000000000001E-3</v>
      </c>
    </row>
    <row r="1838" spans="1:19" x14ac:dyDescent="0.35">
      <c r="A1838" s="110">
        <v>40644</v>
      </c>
      <c r="B1838" s="112">
        <f>+LN(Prices!B1835/Prices!B1834)</f>
        <v>-3.4608861491984199E-3</v>
      </c>
      <c r="C1838" s="113">
        <f>+LN(Prices!C1835/Prices!C1834)</f>
        <v>-1.2795576369327917E-2</v>
      </c>
      <c r="D1838" s="113">
        <f>+LN(Prices!D1835/Prices!D1834)</f>
        <v>-1.0791471632764319E-2</v>
      </c>
      <c r="E1838" s="113">
        <f>+LN(Prices!E1835/Prices!E1834)</f>
        <v>9.0697151379726566E-3</v>
      </c>
      <c r="F1838" s="113">
        <f>+LN(Prices!F1835/Prices!F1834)</f>
        <v>-1.0247762501846792E-2</v>
      </c>
      <c r="G1838" s="113">
        <f>+LN(Prices!G1835/Prices!G1834)</f>
        <v>-2.8942454711004029E-2</v>
      </c>
      <c r="H1838" s="113">
        <f>+LN(Prices!H1835/Prices!H1834)</f>
        <v>-3.6339023039606904E-3</v>
      </c>
      <c r="I1838" s="113">
        <f>+LN(Prices!I1835/Prices!I1834)</f>
        <v>-4.2990796647769834E-3</v>
      </c>
      <c r="J1838" s="113">
        <f>+LN(Prices!J1835/Prices!J1834)</f>
        <v>-5.9206804097277901E-3</v>
      </c>
      <c r="K1838" s="114">
        <f>+LN(Prices!K1835/Prices!K1834)</f>
        <v>4.9821384019547339E-3</v>
      </c>
      <c r="L1838" s="118">
        <f>+LN(Prices!L1835/Prices!L1834)</f>
        <v>-2.8819955750250805E-3</v>
      </c>
      <c r="M1838" s="118">
        <f t="array" ref="M1838">+MMULT(B1838:K1838,w)</f>
        <v>-6.6039960202679566E-3</v>
      </c>
      <c r="P1838">
        <v>20110411</v>
      </c>
      <c r="Q1838" s="113">
        <v>-3.9000000000000003E-3</v>
      </c>
      <c r="R1838" s="113">
        <v>-6.0000000000000001E-3</v>
      </c>
      <c r="S1838" s="113">
        <v>-2.3E-3</v>
      </c>
    </row>
    <row r="1839" spans="1:19" x14ac:dyDescent="0.35">
      <c r="A1839" s="110">
        <v>40645</v>
      </c>
      <c r="B1839" s="112">
        <f>+LN(Prices!B1836/Prices!B1835)</f>
        <v>-1.3172152987122687E-2</v>
      </c>
      <c r="C1839" s="113">
        <f>+LN(Prices!C1836/Prices!C1835)</f>
        <v>4.8252979586688362E-3</v>
      </c>
      <c r="D1839" s="113">
        <f>+LN(Prices!D1836/Prices!D1835)</f>
        <v>-1.3960773027752147E-2</v>
      </c>
      <c r="E1839" s="113">
        <f>+LN(Prices!E1836/Prices!E1835)</f>
        <v>-1.1461575910477122E-2</v>
      </c>
      <c r="F1839" s="113">
        <f>+LN(Prices!F1836/Prices!F1835)</f>
        <v>-1.7203040734953623E-3</v>
      </c>
      <c r="G1839" s="113">
        <f>+LN(Prices!G1836/Prices!G1835)</f>
        <v>2.493203933548262E-2</v>
      </c>
      <c r="H1839" s="113">
        <f>+LN(Prices!H1836/Prices!H1835)</f>
        <v>-1.9533156977573764E-2</v>
      </c>
      <c r="I1839" s="113">
        <f>+LN(Prices!I1836/Prices!I1835)</f>
        <v>-2.1770965775025727E-2</v>
      </c>
      <c r="J1839" s="113">
        <f>+LN(Prices!J1836/Prices!J1835)</f>
        <v>-1.9185240721348727E-2</v>
      </c>
      <c r="K1839" s="114">
        <f>+LN(Prices!K1836/Prices!K1835)</f>
        <v>-1.8054219969307631E-2</v>
      </c>
      <c r="L1839" s="118">
        <f>+LN(Prices!L1836/Prices!L1835)</f>
        <v>-7.023962280440243E-3</v>
      </c>
      <c r="M1839" s="118">
        <f t="array" ref="M1839">+MMULT(B1839:K1839,w)</f>
        <v>-8.910105214795171E-3</v>
      </c>
      <c r="P1839">
        <v>20110412</v>
      </c>
      <c r="Q1839" s="113">
        <v>-8.3999999999999995E-3</v>
      </c>
      <c r="R1839" s="113">
        <v>-6.4000000000000003E-3</v>
      </c>
      <c r="S1839" s="113">
        <v>-2.9999999999999997E-4</v>
      </c>
    </row>
    <row r="1840" spans="1:19" x14ac:dyDescent="0.35">
      <c r="A1840" s="110">
        <v>40646</v>
      </c>
      <c r="B1840" s="112">
        <f>+LN(Prices!B1837/Prices!B1836)</f>
        <v>-3.9182844443789441E-4</v>
      </c>
      <c r="C1840" s="113">
        <f>+LN(Prices!C1837/Prices!C1836)</f>
        <v>1.11590804004305E-2</v>
      </c>
      <c r="D1840" s="113">
        <f>+LN(Prices!D1837/Prices!D1836)</f>
        <v>1.6970104218461561E-2</v>
      </c>
      <c r="E1840" s="113">
        <f>+LN(Prices!E1837/Prices!E1836)</f>
        <v>8.9408985930766981E-3</v>
      </c>
      <c r="F1840" s="113">
        <f>+LN(Prices!F1837/Prices!F1836)</f>
        <v>-1.0953977377493958E-2</v>
      </c>
      <c r="G1840" s="113">
        <f>+LN(Prices!G1837/Prices!G1836)</f>
        <v>2.0437802799425902E-2</v>
      </c>
      <c r="H1840" s="113">
        <f>+LN(Prices!H1837/Prices!H1836)</f>
        <v>9.9788572351360467E-3</v>
      </c>
      <c r="I1840" s="113">
        <f>+LN(Prices!I1837/Prices!I1836)</f>
        <v>8.1960103972899996E-3</v>
      </c>
      <c r="J1840" s="113">
        <f>+LN(Prices!J1837/Prices!J1836)</f>
        <v>-7.2904332626793442E-3</v>
      </c>
      <c r="K1840" s="114">
        <f>+LN(Prices!K1837/Prices!K1836)</f>
        <v>1.0081107942624342E-3</v>
      </c>
      <c r="L1840" s="118">
        <f>+LN(Prices!L1837/Prices!L1836)</f>
        <v>7.9438242364600169E-3</v>
      </c>
      <c r="M1840" s="118">
        <f t="array" ref="M1840">+MMULT(B1840:K1840,w)</f>
        <v>5.8054625353471953E-3</v>
      </c>
      <c r="P1840">
        <v>20110413</v>
      </c>
      <c r="Q1840" s="113">
        <v>1.1000000000000001E-3</v>
      </c>
      <c r="R1840" s="113">
        <v>1.4000000000000002E-3</v>
      </c>
      <c r="S1840" s="113">
        <v>-5.5000000000000005E-3</v>
      </c>
    </row>
    <row r="1841" spans="1:19" x14ac:dyDescent="0.35">
      <c r="A1841" s="110">
        <v>40647</v>
      </c>
      <c r="B1841" s="112">
        <f>+LN(Prices!B1838/Prices!B1837)</f>
        <v>-8.2249823677004712E-3</v>
      </c>
      <c r="C1841" s="113">
        <f>+LN(Prices!C1838/Prices!C1837)</f>
        <v>-1.1099298736334572E-2</v>
      </c>
      <c r="D1841" s="113">
        <f>+LN(Prices!D1838/Prices!D1837)</f>
        <v>3.0003022806811912E-3</v>
      </c>
      <c r="E1841" s="113">
        <f>+LN(Prices!E1838/Prices!E1837)</f>
        <v>2.9646638336277985E-3</v>
      </c>
      <c r="F1841" s="113">
        <f>+LN(Prices!F1838/Prices!F1837)</f>
        <v>-4.6506842531327747E-3</v>
      </c>
      <c r="G1841" s="113">
        <f>+LN(Prices!G1838/Prices!G1837)</f>
        <v>-8.4967281597863979E-3</v>
      </c>
      <c r="H1841" s="113">
        <f>+LN(Prices!H1838/Prices!H1837)</f>
        <v>-2.5816388511180201E-3</v>
      </c>
      <c r="I1841" s="113">
        <f>+LN(Prices!I1838/Prices!I1837)</f>
        <v>-1.5188673102343488E-3</v>
      </c>
      <c r="J1841" s="113">
        <f>+LN(Prices!J1838/Prices!J1837)</f>
        <v>-1.2202564052293744E-3</v>
      </c>
      <c r="K1841" s="114">
        <f>+LN(Prices!K1838/Prices!K1837)</f>
        <v>-1.0161835310808789E-2</v>
      </c>
      <c r="L1841" s="118">
        <f>+LN(Prices!L1838/Prices!L1837)</f>
        <v>-2.3250397260104225E-3</v>
      </c>
      <c r="M1841" s="118">
        <f t="array" ref="M1841">+MMULT(B1841:K1841,w)</f>
        <v>-4.1989325280035765E-3</v>
      </c>
      <c r="P1841">
        <v>20110414</v>
      </c>
      <c r="Q1841" s="113">
        <v>0</v>
      </c>
      <c r="R1841" s="113">
        <v>3.4000000000000002E-3</v>
      </c>
      <c r="S1841" s="113">
        <v>-1.8E-3</v>
      </c>
    </row>
    <row r="1842" spans="1:19" x14ac:dyDescent="0.35">
      <c r="A1842" s="110">
        <v>40648</v>
      </c>
      <c r="B1842" s="112">
        <f>+LN(Prices!B1839/Prices!B1838)</f>
        <v>-1.9689623239383005E-3</v>
      </c>
      <c r="C1842" s="113">
        <f>+LN(Prices!C1839/Prices!C1838)</f>
        <v>-1.5033046679060282E-2</v>
      </c>
      <c r="D1842" s="113">
        <f>+LN(Prices!D1839/Prices!D1838)</f>
        <v>-4.2029482464416299E-3</v>
      </c>
      <c r="E1842" s="113">
        <f>+LN(Prices!E1839/Prices!E1838)</f>
        <v>1.1178368731439348E-2</v>
      </c>
      <c r="F1842" s="113">
        <f>+LN(Prices!F1839/Prices!F1838)</f>
        <v>-8.1862989417909697E-3</v>
      </c>
      <c r="G1842" s="113">
        <f>+LN(Prices!G1839/Prices!G1838)</f>
        <v>-5.2518014911635737E-3</v>
      </c>
      <c r="H1842" s="113">
        <f>+LN(Prices!H1839/Prices!H1838)</f>
        <v>-1.0004781791098904E-2</v>
      </c>
      <c r="I1842" s="113">
        <f>+LN(Prices!I1839/Prices!I1838)</f>
        <v>1.0213375720024074E-2</v>
      </c>
      <c r="J1842" s="113">
        <f>+LN(Prices!J1839/Prices!J1838)</f>
        <v>9.7206111706218557E-3</v>
      </c>
      <c r="K1842" s="114">
        <f>+LN(Prices!K1839/Prices!K1838)</f>
        <v>8.6435540569608088E-3</v>
      </c>
      <c r="L1842" s="118">
        <f>+LN(Prices!L1839/Prices!L1838)</f>
        <v>-1.5891473695062502E-3</v>
      </c>
      <c r="M1842" s="118">
        <f t="array" ref="M1842">+MMULT(B1842:K1842,w)</f>
        <v>-4.8919297944475756E-4</v>
      </c>
      <c r="P1842">
        <v>20110415</v>
      </c>
      <c r="Q1842" s="113">
        <v>4.4000000000000003E-3</v>
      </c>
      <c r="R1842" s="113">
        <v>5.6000000000000008E-3</v>
      </c>
      <c r="S1842" s="113">
        <v>8.0000000000000004E-4</v>
      </c>
    </row>
    <row r="1843" spans="1:19" x14ac:dyDescent="0.35">
      <c r="A1843" s="110">
        <v>40651</v>
      </c>
      <c r="B1843" s="112">
        <f>+LN(Prices!B1840/Prices!B1839)</f>
        <v>-1.1499711028007903E-2</v>
      </c>
      <c r="C1843" s="113">
        <f>+LN(Prices!C1840/Prices!C1839)</f>
        <v>1.3315668946948472E-2</v>
      </c>
      <c r="D1843" s="113">
        <f>+LN(Prices!D1840/Prices!D1839)</f>
        <v>-1.6684749251128284E-2</v>
      </c>
      <c r="E1843" s="113">
        <f>+LN(Prices!E1840/Prices!E1839)</f>
        <v>-1.6220770177607945E-2</v>
      </c>
      <c r="F1843" s="113">
        <f>+LN(Prices!F1840/Prices!F1839)</f>
        <v>-1.7770109135401481E-2</v>
      </c>
      <c r="G1843" s="113">
        <f>+LN(Prices!G1840/Prices!G1839)</f>
        <v>-9.2146891509222121E-3</v>
      </c>
      <c r="H1843" s="113">
        <f>+LN(Prices!H1840/Prices!H1839)</f>
        <v>-9.3205641958797672E-3</v>
      </c>
      <c r="I1843" s="113">
        <f>+LN(Prices!I1840/Prices!I1839)</f>
        <v>2.8188559793351688E-3</v>
      </c>
      <c r="J1843" s="113">
        <f>+LN(Prices!J1840/Prices!J1839)</f>
        <v>-8.5003547653926051E-3</v>
      </c>
      <c r="K1843" s="114">
        <f>+LN(Prices!K1840/Prices!K1839)</f>
        <v>-6.6040635113582572E-3</v>
      </c>
      <c r="L1843" s="118">
        <f>+LN(Prices!L1840/Prices!L1839)</f>
        <v>-6.626226439456569E-3</v>
      </c>
      <c r="M1843" s="118">
        <f t="array" ref="M1843">+MMULT(B1843:K1843,w)</f>
        <v>-7.9680486289414824E-3</v>
      </c>
      <c r="P1843">
        <v>20110418</v>
      </c>
      <c r="Q1843" s="113">
        <v>-1.15E-2</v>
      </c>
      <c r="R1843" s="113">
        <v>-3.9000000000000003E-3</v>
      </c>
      <c r="S1843" s="113">
        <v>-3.4000000000000002E-3</v>
      </c>
    </row>
    <row r="1844" spans="1:19" x14ac:dyDescent="0.35">
      <c r="A1844" s="110">
        <v>40652</v>
      </c>
      <c r="B1844" s="112">
        <f>+LN(Prices!B1841/Prices!B1840)</f>
        <v>2.7907996499184282E-3</v>
      </c>
      <c r="C1844" s="113">
        <f>+LN(Prices!C1841/Prices!C1840)</f>
        <v>1.7949115285815519E-2</v>
      </c>
      <c r="D1844" s="113">
        <f>+LN(Prices!D1841/Prices!D1840)</f>
        <v>-1.3861303097691522E-2</v>
      </c>
      <c r="E1844" s="113">
        <f>+LN(Prices!E1841/Prices!E1840)</f>
        <v>1.1869291603749394E-3</v>
      </c>
      <c r="F1844" s="113">
        <f>+LN(Prices!F1841/Prices!F1840)</f>
        <v>-7.1987289025406539E-3</v>
      </c>
      <c r="G1844" s="113">
        <f>+LN(Prices!G1841/Prices!G1840)</f>
        <v>3.4622730441448105E-2</v>
      </c>
      <c r="H1844" s="113">
        <f>+LN(Prices!H1841/Prices!H1840)</f>
        <v>2.6878726004386346E-3</v>
      </c>
      <c r="I1844" s="113">
        <f>+LN(Prices!I1841/Prices!I1840)</f>
        <v>2.4363318636705911E-3</v>
      </c>
      <c r="J1844" s="113">
        <f>+LN(Prices!J1841/Prices!J1840)</f>
        <v>8.5003547653925253E-3</v>
      </c>
      <c r="K1844" s="114">
        <f>+LN(Prices!K1841/Prices!K1840)</f>
        <v>1.2161761657810129E-2</v>
      </c>
      <c r="L1844" s="118">
        <f>+LN(Prices!L1841/Prices!L1840)</f>
        <v>6.2751477357084941E-3</v>
      </c>
      <c r="M1844" s="118">
        <f t="array" ref="M1844">+MMULT(B1844:K1844,w)</f>
        <v>6.1275863424636702E-3</v>
      </c>
      <c r="P1844">
        <v>20110419</v>
      </c>
      <c r="Q1844" s="113">
        <v>5.0000000000000001E-3</v>
      </c>
      <c r="R1844" s="113">
        <v>-3.4999999999999996E-3</v>
      </c>
      <c r="S1844" s="113">
        <v>-8.0000000000000004E-4</v>
      </c>
    </row>
    <row r="1845" spans="1:19" x14ac:dyDescent="0.35">
      <c r="A1845" s="110">
        <v>40653</v>
      </c>
      <c r="B1845" s="112">
        <f>+LN(Prices!B1842/Prices!B1841)</f>
        <v>2.3963265170822146E-2</v>
      </c>
      <c r="C1845" s="113">
        <f>+LN(Prices!C1842/Prices!C1841)</f>
        <v>1.3377127200969318E-2</v>
      </c>
      <c r="D1845" s="113">
        <f>+LN(Prices!D1842/Prices!D1841)</f>
        <v>4.5535434545355323E-2</v>
      </c>
      <c r="E1845" s="113">
        <f>+LN(Prices!E1842/Prices!E1841)</f>
        <v>1.2985311998735058E-2</v>
      </c>
      <c r="F1845" s="113">
        <f>+LN(Prices!F1842/Prices!F1841)</f>
        <v>1.9078335169132144E-2</v>
      </c>
      <c r="G1845" s="113">
        <f>+LN(Prices!G1842/Prices!G1841)</f>
        <v>1.185247835474474E-2</v>
      </c>
      <c r="H1845" s="113">
        <f>+LN(Prices!H1842/Prices!H1841)</f>
        <v>2.784927285857805E-2</v>
      </c>
      <c r="I1845" s="113">
        <f>+LN(Prices!I1842/Prices!I1841)</f>
        <v>3.404496585471372E-2</v>
      </c>
      <c r="J1845" s="113">
        <f>+LN(Prices!J1842/Prices!J1841)</f>
        <v>4.2609996059736789E-2</v>
      </c>
      <c r="K1845" s="114">
        <f>+LN(Prices!K1842/Prices!K1841)</f>
        <v>7.5146814019984895E-2</v>
      </c>
      <c r="L1845" s="118">
        <f>+LN(Prices!L1842/Prices!L1841)</f>
        <v>2.1863738118697719E-2</v>
      </c>
      <c r="M1845" s="118">
        <f t="array" ref="M1845">+MMULT(B1845:K1845,w)</f>
        <v>3.0644300123277221E-2</v>
      </c>
      <c r="P1845">
        <v>20110420</v>
      </c>
      <c r="Q1845" s="113">
        <v>1.4499999999999999E-2</v>
      </c>
      <c r="R1845" s="113">
        <v>5.6999999999999993E-3</v>
      </c>
      <c r="S1845" s="113">
        <v>-5.1000000000000004E-3</v>
      </c>
    </row>
    <row r="1846" spans="1:19" x14ac:dyDescent="0.35">
      <c r="A1846" s="110">
        <v>40654</v>
      </c>
      <c r="B1846" s="112">
        <f>+LN(Prices!B1843/Prices!B1842)</f>
        <v>-9.359059230813354E-3</v>
      </c>
      <c r="C1846" s="113">
        <f>+LN(Prices!C1843/Prices!C1842)</f>
        <v>2.3910632189191917E-2</v>
      </c>
      <c r="D1846" s="113">
        <f>+LN(Prices!D1843/Prices!D1842)</f>
        <v>-1.2455148254668972E-3</v>
      </c>
      <c r="E1846" s="113">
        <f>+LN(Prices!E1843/Prices!E1842)</f>
        <v>1.8588203026039203E-2</v>
      </c>
      <c r="F1846" s="113">
        <f>+LN(Prices!F1843/Prices!F1842)</f>
        <v>5.9319248900799391E-4</v>
      </c>
      <c r="G1846" s="113">
        <f>+LN(Prices!G1843/Prices!G1842)</f>
        <v>3.1372753172567922E-2</v>
      </c>
      <c r="H1846" s="113">
        <f>+LN(Prices!H1843/Prices!H1842)</f>
        <v>1.0926114753302484E-2</v>
      </c>
      <c r="I1846" s="113">
        <f>+LN(Prices!I1843/Prices!I1842)</f>
        <v>2.9767242603425084E-2</v>
      </c>
      <c r="J1846" s="113">
        <f>+LN(Prices!J1843/Prices!J1842)</f>
        <v>9.2272857690748403E-3</v>
      </c>
      <c r="K1846" s="114">
        <f>+LN(Prices!K1843/Prices!K1842)</f>
        <v>2.335079539732185E-3</v>
      </c>
      <c r="L1846" s="118">
        <f>+LN(Prices!L1843/Prices!L1842)</f>
        <v>8.2533741574490511E-3</v>
      </c>
      <c r="M1846" s="118">
        <f t="array" ref="M1846">+MMULT(B1846:K1846,w)</f>
        <v>1.161159294860614E-2</v>
      </c>
      <c r="P1846">
        <v>20110421</v>
      </c>
      <c r="Q1846" s="113">
        <v>5.6000000000000008E-3</v>
      </c>
      <c r="R1846" s="113">
        <v>3.0999999999999999E-3</v>
      </c>
      <c r="S1846" s="113">
        <v>-2.0000000000000001E-4</v>
      </c>
    </row>
    <row r="1847" spans="1:19" x14ac:dyDescent="0.35">
      <c r="A1847" s="110">
        <v>40658</v>
      </c>
      <c r="B1847" s="112">
        <f>+LN(Prices!B1844/Prices!B1843)</f>
        <v>3.5188423709680292E-3</v>
      </c>
      <c r="C1847" s="113">
        <f>+LN(Prices!C1844/Prices!C1843)</f>
        <v>6.5745191156264329E-3</v>
      </c>
      <c r="D1847" s="113">
        <f>+LN(Prices!D1844/Prices!D1843)</f>
        <v>1.531243110573116E-2</v>
      </c>
      <c r="E1847" s="113">
        <f>+LN(Prices!E1844/Prices!E1843)</f>
        <v>2.2990464478011316E-3</v>
      </c>
      <c r="F1847" s="113">
        <f>+LN(Prices!F1844/Prices!F1843)</f>
        <v>9.3988367636021284E-3</v>
      </c>
      <c r="G1847" s="113">
        <f>+LN(Prices!G1844/Prices!G1843)</f>
        <v>-2.1830170014156005E-3</v>
      </c>
      <c r="H1847" s="113">
        <f>+LN(Prices!H1844/Prices!H1843)</f>
        <v>-2.5315787402163106E-3</v>
      </c>
      <c r="I1847" s="113">
        <f>+LN(Prices!I1844/Prices!I1843)</f>
        <v>-2.1094072940009766E-3</v>
      </c>
      <c r="J1847" s="113">
        <f>+LN(Prices!J1844/Prices!J1843)</f>
        <v>-1.1487652038735931E-3</v>
      </c>
      <c r="K1847" s="114">
        <f>+LN(Prices!K1844/Prices!K1843)</f>
        <v>2.2121944252377644E-2</v>
      </c>
      <c r="L1847" s="118">
        <f>+LN(Prices!L1844/Prices!L1843)</f>
        <v>2.6969027188316684E-3</v>
      </c>
      <c r="M1847" s="118">
        <f t="array" ref="M1847">+MMULT(B1847:K1847,w)</f>
        <v>5.125285181660005E-3</v>
      </c>
      <c r="P1847">
        <v>20110425</v>
      </c>
      <c r="Q1847" s="113">
        <v>-1.6000000000000001E-3</v>
      </c>
      <c r="R1847" s="113">
        <v>-8.0000000000000004E-4</v>
      </c>
      <c r="S1847" s="113">
        <v>1E-4</v>
      </c>
    </row>
    <row r="1848" spans="1:19" x14ac:dyDescent="0.35">
      <c r="A1848" s="110">
        <v>40659</v>
      </c>
      <c r="B1848" s="112">
        <f>+LN(Prices!B1845/Prices!B1844)</f>
        <v>2.2396422079442955E-2</v>
      </c>
      <c r="C1848" s="113">
        <f>+LN(Prices!C1845/Prices!C1844)</f>
        <v>-7.3618372464512244E-3</v>
      </c>
      <c r="D1848" s="113">
        <f>+LN(Prices!D1845/Prices!D1844)</f>
        <v>9.8866754718074951E-3</v>
      </c>
      <c r="E1848" s="113">
        <f>+LN(Prices!E1845/Prices!E1844)</f>
        <v>4.0113961872324539E-3</v>
      </c>
      <c r="F1848" s="113">
        <f>+LN(Prices!F1845/Prices!F1844)</f>
        <v>2.4268273992964131E-2</v>
      </c>
      <c r="G1848" s="113">
        <f>+LN(Prices!G1845/Prices!G1844)</f>
        <v>-9.478979232239923E-2</v>
      </c>
      <c r="H1848" s="113">
        <f>+LN(Prices!H1845/Prices!H1844)</f>
        <v>-1.6969840494218829E-2</v>
      </c>
      <c r="I1848" s="113">
        <f>+LN(Prices!I1845/Prices!I1844)</f>
        <v>7.0147424856163267E-3</v>
      </c>
      <c r="J1848" s="113">
        <f>+LN(Prices!J1845/Prices!J1844)</f>
        <v>2.0478531343540919E-2</v>
      </c>
      <c r="K1848" s="114">
        <f>+LN(Prices!K1845/Prices!K1844)</f>
        <v>2.4311479780239429E-2</v>
      </c>
      <c r="L1848" s="118">
        <f>+LN(Prices!L1845/Prices!L1844)</f>
        <v>5.1509084020093035E-3</v>
      </c>
      <c r="M1848" s="118">
        <f t="array" ref="M1848">+MMULT(B1848:K1848,w)</f>
        <v>-6.753948722225578E-4</v>
      </c>
      <c r="P1848">
        <v>20110426</v>
      </c>
      <c r="Q1848" s="113">
        <v>8.8999999999999999E-3</v>
      </c>
      <c r="R1848" s="113">
        <v>1.5E-3</v>
      </c>
      <c r="S1848" s="113">
        <v>-1E-3</v>
      </c>
    </row>
    <row r="1849" spans="1:19" x14ac:dyDescent="0.35">
      <c r="A1849" s="110">
        <v>40660</v>
      </c>
      <c r="B1849" s="112">
        <f>+LN(Prices!B1846/Prices!B1845)</f>
        <v>7.2270700708790729E-3</v>
      </c>
      <c r="C1849" s="113">
        <f>+LN(Prices!C1846/Prices!C1845)</f>
        <v>-7.7112265195954631E-4</v>
      </c>
      <c r="D1849" s="113">
        <f>+LN(Prices!D1846/Prices!D1845)</f>
        <v>-1.1580777206275977E-3</v>
      </c>
      <c r="E1849" s="113">
        <f>+LN(Prices!E1846/Prices!E1845)</f>
        <v>7.9748388429357782E-3</v>
      </c>
      <c r="F1849" s="113">
        <f>+LN(Prices!F1846/Prices!F1845)</f>
        <v>-1.9014037030729049E-2</v>
      </c>
      <c r="G1849" s="113">
        <f>+LN(Prices!G1846/Prices!G1845)</f>
        <v>3.0333385930961042E-2</v>
      </c>
      <c r="H1849" s="113">
        <f>+LN(Prices!H1846/Prices!H1845)</f>
        <v>7.5670108486848256E-2</v>
      </c>
      <c r="I1849" s="113">
        <f>+LN(Prices!I1846/Prices!I1845)</f>
        <v>1.663949707919983E-2</v>
      </c>
      <c r="J1849" s="113">
        <f>+LN(Prices!J1846/Prices!J1845)</f>
        <v>7.851975282685171E-3</v>
      </c>
      <c r="K1849" s="114">
        <f>+LN(Prices!K1846/Prices!K1845)</f>
        <v>6.6523823544158492E-3</v>
      </c>
      <c r="L1849" s="118">
        <f>+LN(Prices!L1846/Prices!L1845)</f>
        <v>7.3020646226023443E-3</v>
      </c>
      <c r="M1849" s="118">
        <f t="array" ref="M1849">+MMULT(B1849:K1849,w)</f>
        <v>1.3140602064460881E-2</v>
      </c>
      <c r="P1849">
        <v>20110427</v>
      </c>
      <c r="Q1849" s="113">
        <v>6.6E-3</v>
      </c>
      <c r="R1849" s="113">
        <v>-5.9999999999999995E-4</v>
      </c>
      <c r="S1849" s="113">
        <v>-3.0000000000000001E-3</v>
      </c>
    </row>
    <row r="1850" spans="1:19" x14ac:dyDescent="0.35">
      <c r="A1850" s="110">
        <v>40661</v>
      </c>
      <c r="B1850" s="112">
        <f>+LN(Prices!B1847/Prices!B1846)</f>
        <v>1.2433161254593275E-2</v>
      </c>
      <c r="C1850" s="113">
        <f>+LN(Prices!C1847/Prices!C1846)</f>
        <v>-9.7564016275637766E-3</v>
      </c>
      <c r="D1850" s="113">
        <f>+LN(Prices!D1847/Prices!D1846)</f>
        <v>1.4380460642478566E-2</v>
      </c>
      <c r="E1850" s="113">
        <f>+LN(Prices!E1847/Prices!E1846)</f>
        <v>1.1353452947585171E-3</v>
      </c>
      <c r="F1850" s="113">
        <f>+LN(Prices!F1847/Prices!F1846)</f>
        <v>5.7953185415439068E-3</v>
      </c>
      <c r="G1850" s="113">
        <f>+LN(Prices!G1847/Prices!G1846)</f>
        <v>-6.7612359710913584E-3</v>
      </c>
      <c r="H1850" s="113">
        <f>+LN(Prices!H1847/Prices!H1846)</f>
        <v>-7.9653216646244033E-3</v>
      </c>
      <c r="I1850" s="113">
        <f>+LN(Prices!I1847/Prices!I1846)</f>
        <v>-1.0366732714300679E-2</v>
      </c>
      <c r="J1850" s="113">
        <f>+LN(Prices!J1847/Prices!J1846)</f>
        <v>1.3318731840281437E-2</v>
      </c>
      <c r="K1850" s="114">
        <f>+LN(Prices!K1847/Prices!K1846)</f>
        <v>7.4829416346317125E-3</v>
      </c>
      <c r="L1850" s="118">
        <f>+LN(Prices!L1847/Prices!L1846)</f>
        <v>-1.530012799793892E-3</v>
      </c>
      <c r="M1850" s="118">
        <f t="array" ref="M1850">+MMULT(B1850:K1850,w)</f>
        <v>1.96962672307072E-3</v>
      </c>
      <c r="P1850">
        <v>20110428</v>
      </c>
      <c r="Q1850" s="113">
        <v>3.2000000000000002E-3</v>
      </c>
      <c r="R1850" s="113">
        <v>-1.7000000000000001E-3</v>
      </c>
      <c r="S1850" s="113">
        <v>1.8E-3</v>
      </c>
    </row>
    <row r="1851" spans="1:19" x14ac:dyDescent="0.35">
      <c r="A1851" s="110">
        <v>40662</v>
      </c>
      <c r="B1851" s="112">
        <f>+LN(Prices!B1848/Prices!B1847)</f>
        <v>-3.0022535443427388E-2</v>
      </c>
      <c r="C1851" s="113">
        <f>+LN(Prices!C1848/Prices!C1847)</f>
        <v>9.699647043827718E-3</v>
      </c>
      <c r="D1851" s="113">
        <f>+LN(Prices!D1848/Prices!D1847)</f>
        <v>1.0792493282022829E-2</v>
      </c>
      <c r="E1851" s="113">
        <f>+LN(Prices!E1848/Prices!E1847)</f>
        <v>1.8807019100225263E-2</v>
      </c>
      <c r="F1851" s="113">
        <f>+LN(Prices!F1848/Prices!F1847)</f>
        <v>1.3218718489185035E-2</v>
      </c>
      <c r="G1851" s="113">
        <f>+LN(Prices!G1848/Prices!G1847)</f>
        <v>-7.2799225245813509E-3</v>
      </c>
      <c r="H1851" s="113">
        <f>+LN(Prices!H1848/Prices!H1847)</f>
        <v>3.7863328083945331E-3</v>
      </c>
      <c r="I1851" s="113">
        <f>+LN(Prices!I1848/Prices!I1847)</f>
        <v>-8.547116126160716E-3</v>
      </c>
      <c r="J1851" s="113">
        <f>+LN(Prices!J1848/Prices!J1847)</f>
        <v>3.3021493957590318E-3</v>
      </c>
      <c r="K1851" s="114">
        <f>+LN(Prices!K1848/Prices!K1847)</f>
        <v>1.523541383706817E-2</v>
      </c>
      <c r="L1851" s="118">
        <f>+LN(Prices!L1848/Prices!L1847)</f>
        <v>-2.4179588762581346E-3</v>
      </c>
      <c r="M1851" s="118">
        <f t="array" ref="M1851">+MMULT(B1851:K1851,w)</f>
        <v>2.8992199862313125E-3</v>
      </c>
      <c r="P1851">
        <v>20110429</v>
      </c>
      <c r="Q1851" s="113">
        <v>2.8999999999999998E-3</v>
      </c>
      <c r="R1851" s="113">
        <v>1.9E-3</v>
      </c>
      <c r="S1851" s="113">
        <v>2.0000000000000001E-4</v>
      </c>
    </row>
    <row r="1852" spans="1:19" x14ac:dyDescent="0.35">
      <c r="A1852" s="110">
        <v>40665</v>
      </c>
      <c r="B1852" s="112">
        <f>+LN(Prices!B1849/Prices!B1848)</f>
        <v>-1.0083586760005835E-2</v>
      </c>
      <c r="C1852" s="113">
        <f>+LN(Prices!C1849/Prices!C1848)</f>
        <v>-1.1056889861948032E-2</v>
      </c>
      <c r="D1852" s="113">
        <f>+LN(Prices!D1849/Prices!D1848)</f>
        <v>2.4554805107207211E-2</v>
      </c>
      <c r="E1852" s="113">
        <f>+LN(Prices!E1849/Prices!E1848)</f>
        <v>1.133582943983978E-2</v>
      </c>
      <c r="F1852" s="113">
        <f>+LN(Prices!F1849/Prices!F1848)</f>
        <v>3.415764976844018E-3</v>
      </c>
      <c r="G1852" s="113">
        <f>+LN(Prices!G1849/Prices!G1848)</f>
        <v>1.9248799102790703E-2</v>
      </c>
      <c r="H1852" s="113">
        <f>+LN(Prices!H1849/Prices!H1848)</f>
        <v>2.7104933885909111E-2</v>
      </c>
      <c r="I1852" s="113">
        <f>+LN(Prices!I1849/Prices!I1848)</f>
        <v>2.6240795166534605E-3</v>
      </c>
      <c r="J1852" s="113">
        <f>+LN(Prices!J1849/Prices!J1848)</f>
        <v>-7.7220460939103897E-3</v>
      </c>
      <c r="K1852" s="114">
        <f>+LN(Prices!K1849/Prices!K1848)</f>
        <v>-1.0424341589716358E-2</v>
      </c>
      <c r="L1852" s="118">
        <f>+LN(Prices!L1849/Prices!L1848)</f>
        <v>6.6551311085343121E-5</v>
      </c>
      <c r="M1852" s="118">
        <f t="array" ref="M1852">+MMULT(B1852:K1852,w)</f>
        <v>4.8997347723663681E-3</v>
      </c>
      <c r="P1852">
        <v>20110502</v>
      </c>
      <c r="Q1852" s="113">
        <v>-2.8000000000000004E-3</v>
      </c>
      <c r="R1852" s="113">
        <v>-8.8999999999999999E-3</v>
      </c>
      <c r="S1852" s="113">
        <v>-8.9999999999999998E-4</v>
      </c>
    </row>
    <row r="1853" spans="1:19" x14ac:dyDescent="0.35">
      <c r="A1853" s="110">
        <v>40666</v>
      </c>
      <c r="B1853" s="112">
        <f>+LN(Prices!B1850/Prices!B1849)</f>
        <v>5.8288695402673877E-3</v>
      </c>
      <c r="C1853" s="113">
        <f>+LN(Prices!C1850/Prices!C1849)</f>
        <v>5.5299875448719463E-3</v>
      </c>
      <c r="D1853" s="113">
        <f>+LN(Prices!D1850/Prices!D1849)</f>
        <v>-1.2202037140206057E-2</v>
      </c>
      <c r="E1853" s="113">
        <f>+LN(Prices!E1850/Prices!E1849)</f>
        <v>-6.3444800119782886E-3</v>
      </c>
      <c r="F1853" s="113">
        <f>+LN(Prices!F1850/Prices!F1849)</f>
        <v>-9.7178734014455245E-3</v>
      </c>
      <c r="G1853" s="113">
        <f>+LN(Prices!G1850/Prices!G1849)</f>
        <v>-2.5413807527717137E-2</v>
      </c>
      <c r="H1853" s="113">
        <f>+LN(Prices!H1850/Prices!H1849)</f>
        <v>-1.3712555972070507E-2</v>
      </c>
      <c r="I1853" s="113">
        <f>+LN(Prices!I1850/Prices!I1849)</f>
        <v>-1.318791778720683E-2</v>
      </c>
      <c r="J1853" s="113">
        <f>+LN(Prices!J1850/Prices!J1849)</f>
        <v>-2.5800645944733133E-2</v>
      </c>
      <c r="K1853" s="114">
        <f>+LN(Prices!K1850/Prices!K1849)</f>
        <v>1.3871863133080477E-2</v>
      </c>
      <c r="L1853" s="118">
        <f>+LN(Prices!L1850/Prices!L1849)</f>
        <v>-4.7696169669654764E-3</v>
      </c>
      <c r="M1853" s="118">
        <f t="array" ref="M1853">+MMULT(B1853:K1853,w)</f>
        <v>-8.1148597567137666E-3</v>
      </c>
      <c r="P1853">
        <v>20110503</v>
      </c>
      <c r="Q1853" s="113">
        <v>-5.0000000000000001E-3</v>
      </c>
      <c r="R1853" s="113">
        <v>-9.7999999999999997E-3</v>
      </c>
      <c r="S1853" s="113">
        <v>1E-3</v>
      </c>
    </row>
    <row r="1854" spans="1:19" x14ac:dyDescent="0.35">
      <c r="A1854" s="110">
        <v>40667</v>
      </c>
      <c r="B1854" s="112">
        <f>+LN(Prices!B1851/Prices!B1850)</f>
        <v>9.6399107947448114E-3</v>
      </c>
      <c r="C1854" s="113">
        <f>+LN(Prices!C1851/Prices!C1850)</f>
        <v>3.9259376097308578E-3</v>
      </c>
      <c r="D1854" s="113">
        <f>+LN(Prices!D1851/Prices!D1850)</f>
        <v>1.5504186535965036E-2</v>
      </c>
      <c r="E1854" s="113">
        <f>+LN(Prices!E1851/Prices!E1850)</f>
        <v>-2.4933713822845174E-2</v>
      </c>
      <c r="F1854" s="113">
        <f>+LN(Prices!F1851/Prices!F1850)</f>
        <v>3.4435726937501795E-3</v>
      </c>
      <c r="G1854" s="113">
        <f>+LN(Prices!G1851/Prices!G1850)</f>
        <v>-8.9047783429598345E-3</v>
      </c>
      <c r="H1854" s="113">
        <f>+LN(Prices!H1851/Prices!H1850)</f>
        <v>7.6301760678372816E-3</v>
      </c>
      <c r="I1854" s="113">
        <f>+LN(Prices!I1851/Prices!I1850)</f>
        <v>-7.2860342939290957E-3</v>
      </c>
      <c r="J1854" s="113">
        <f>+LN(Prices!J1851/Prices!J1850)</f>
        <v>-1.137009787075347E-3</v>
      </c>
      <c r="K1854" s="114">
        <f>+LN(Prices!K1851/Prices!K1850)</f>
        <v>1.9387899342877518E-2</v>
      </c>
      <c r="L1854" s="118">
        <f>+LN(Prices!L1851/Prices!L1850)</f>
        <v>-2.2132464879492217E-3</v>
      </c>
      <c r="M1854" s="118">
        <f t="array" ref="M1854">+MMULT(B1854:K1854,w)</f>
        <v>1.7270146798096233E-3</v>
      </c>
      <c r="P1854">
        <v>20110504</v>
      </c>
      <c r="Q1854" s="113">
        <v>-7.4000000000000003E-3</v>
      </c>
      <c r="R1854" s="113">
        <v>-5.3E-3</v>
      </c>
      <c r="S1854" s="113">
        <v>-2E-3</v>
      </c>
    </row>
    <row r="1855" spans="1:19" x14ac:dyDescent="0.35">
      <c r="A1855" s="110">
        <v>40668</v>
      </c>
      <c r="B1855" s="112">
        <f>+LN(Prices!B1852/Prices!B1851)</f>
        <v>-1.0414277168612384E-2</v>
      </c>
      <c r="C1855" s="113">
        <f>+LN(Prices!C1852/Prices!C1851)</f>
        <v>-8.0986823364824247E-3</v>
      </c>
      <c r="D1855" s="113">
        <f>+LN(Prices!D1852/Prices!D1851)</f>
        <v>1.2558177598982203E-2</v>
      </c>
      <c r="E1855" s="113">
        <f>+LN(Prices!E1852/Prices!E1851)</f>
        <v>-1.6589625722559388E-2</v>
      </c>
      <c r="F1855" s="113">
        <f>+LN(Prices!F1852/Prices!F1851)</f>
        <v>5.6861319277477481E-4</v>
      </c>
      <c r="G1855" s="113">
        <f>+LN(Prices!G1852/Prices!G1851)</f>
        <v>4.8748736366013143E-3</v>
      </c>
      <c r="H1855" s="113">
        <f>+LN(Prices!H1852/Prices!H1851)</f>
        <v>-1.4405406758073355E-2</v>
      </c>
      <c r="I1855" s="113">
        <f>+LN(Prices!I1852/Prices!I1851)</f>
        <v>8.9185082022403487E-4</v>
      </c>
      <c r="J1855" s="113">
        <f>+LN(Prices!J1852/Prices!J1851)</f>
        <v>9.0600846244024806E-3</v>
      </c>
      <c r="K1855" s="114">
        <f>+LN(Prices!K1852/Prices!K1851)</f>
        <v>4.6698408446762037E-3</v>
      </c>
      <c r="L1855" s="118">
        <f>+LN(Prices!L1852/Prices!L1851)</f>
        <v>-5.1651272153268599E-3</v>
      </c>
      <c r="M1855" s="118">
        <f t="array" ref="M1855">+MMULT(B1855:K1855,w)</f>
        <v>-1.6884551268066541E-3</v>
      </c>
      <c r="P1855">
        <v>20110505</v>
      </c>
      <c r="Q1855" s="113">
        <v>-8.199999999999999E-3</v>
      </c>
      <c r="R1855" s="113">
        <v>5.1000000000000004E-3</v>
      </c>
      <c r="S1855" s="113">
        <v>-4.0999999999999995E-3</v>
      </c>
    </row>
    <row r="1856" spans="1:19" x14ac:dyDescent="0.35">
      <c r="A1856" s="110">
        <v>40669</v>
      </c>
      <c r="B1856" s="112">
        <f>+LN(Prices!B1853/Prices!B1852)</f>
        <v>3.0981408174721729E-3</v>
      </c>
      <c r="C1856" s="113">
        <f>+LN(Prices!C1853/Prices!C1852)</f>
        <v>-2.5898706483153301E-4</v>
      </c>
      <c r="D1856" s="113">
        <f>+LN(Prices!D1853/Prices!D1852)</f>
        <v>1.1866374408092673E-2</v>
      </c>
      <c r="E1856" s="113">
        <f>+LN(Prices!E1853/Prices!E1852)</f>
        <v>5.7524185246290984E-3</v>
      </c>
      <c r="F1856" s="113">
        <f>+LN(Prices!F1853/Prices!F1852)</f>
        <v>4.5683950802459395E-3</v>
      </c>
      <c r="G1856" s="113">
        <f>+LN(Prices!G1853/Prices!G1852)</f>
        <v>-3.6539255060325203E-3</v>
      </c>
      <c r="H1856" s="113">
        <f>+LN(Prices!H1853/Prices!H1852)</f>
        <v>2.4828367749291495E-3</v>
      </c>
      <c r="I1856" s="113">
        <f>+LN(Prices!I1853/Prices!I1852)</f>
        <v>7.8085322851920427E-3</v>
      </c>
      <c r="J1856" s="113">
        <f>+LN(Prices!J1853/Prices!J1852)</f>
        <v>5.6211502704299112E-3</v>
      </c>
      <c r="K1856" s="114">
        <f>+LN(Prices!K1853/Prices!K1852)</f>
        <v>-1.5364924319895395E-2</v>
      </c>
      <c r="L1856" s="118">
        <f>+LN(Prices!L1853/Prices!L1852)</f>
        <v>3.3498756735179237E-3</v>
      </c>
      <c r="M1856" s="118">
        <f t="array" ref="M1856">+MMULT(B1856:K1856,w)</f>
        <v>2.1920011270231536E-3</v>
      </c>
      <c r="P1856">
        <v>20110506</v>
      </c>
      <c r="Q1856" s="113">
        <v>4.5999999999999999E-3</v>
      </c>
      <c r="R1856" s="113">
        <v>2.0000000000000001E-4</v>
      </c>
      <c r="S1856" s="113">
        <v>-8.9999999999999998E-4</v>
      </c>
    </row>
    <row r="1857" spans="1:19" x14ac:dyDescent="0.35">
      <c r="A1857" s="110">
        <v>40672</v>
      </c>
      <c r="B1857" s="112">
        <f>+LN(Prices!B1854/Prices!B1853)</f>
        <v>-1.55000724906349E-3</v>
      </c>
      <c r="C1857" s="113">
        <f>+LN(Prices!C1854/Prices!C1853)</f>
        <v>2.7075551345986343E-3</v>
      </c>
      <c r="D1857" s="113">
        <f>+LN(Prices!D1854/Prices!D1853)</f>
        <v>-4.8374187317700582E-3</v>
      </c>
      <c r="E1857" s="113">
        <f>+LN(Prices!E1854/Prices!E1853)</f>
        <v>9.4184151654242501E-3</v>
      </c>
      <c r="F1857" s="113">
        <f>+LN(Prices!F1854/Prices!F1853)</f>
        <v>2.2732929044703624E-3</v>
      </c>
      <c r="G1857" s="113">
        <f>+LN(Prices!G1854/Prices!G1853)</f>
        <v>2.9795283819822136E-2</v>
      </c>
      <c r="H1857" s="113">
        <f>+LN(Prices!H1854/Prices!H1853)</f>
        <v>1.6064602503806841E-2</v>
      </c>
      <c r="I1857" s="113">
        <f>+LN(Prices!I1854/Prices!I1853)</f>
        <v>1.5889898592272589E-3</v>
      </c>
      <c r="J1857" s="113">
        <f>+LN(Prices!J1854/Prices!J1853)</f>
        <v>2.2396425935046599E-3</v>
      </c>
      <c r="K1857" s="114">
        <f>+LN(Prices!K1854/Prices!K1853)</f>
        <v>-2.1300106613290636E-2</v>
      </c>
      <c r="L1857" s="118">
        <f>+LN(Prices!L1854/Prices!L1853)</f>
        <v>3.2634110421864938E-3</v>
      </c>
      <c r="M1857" s="118">
        <f t="array" ref="M1857">+MMULT(B1857:K1857,w)</f>
        <v>3.6400249386729952E-3</v>
      </c>
      <c r="P1857">
        <v>20110509</v>
      </c>
      <c r="Q1857" s="113">
        <v>5.5000000000000005E-3</v>
      </c>
      <c r="R1857" s="113">
        <v>6.6E-3</v>
      </c>
      <c r="S1857" s="113">
        <v>-3.4999999999999996E-3</v>
      </c>
    </row>
    <row r="1858" spans="1:19" x14ac:dyDescent="0.35">
      <c r="A1858" s="110">
        <v>40673</v>
      </c>
      <c r="B1858" s="112">
        <f>+LN(Prices!B1855/Prices!B1854)</f>
        <v>-6.2112666550009875E-3</v>
      </c>
      <c r="C1858" s="113">
        <f>+LN(Prices!C1855/Prices!C1854)</f>
        <v>5.3068671243521647E-3</v>
      </c>
      <c r="D1858" s="113">
        <f>+LN(Prices!D1855/Prices!D1854)</f>
        <v>-5.3893830461027026E-4</v>
      </c>
      <c r="E1858" s="113">
        <f>+LN(Prices!E1855/Prices!E1854)</f>
        <v>1.1860982342801448E-2</v>
      </c>
      <c r="F1858" s="113">
        <f>+LN(Prices!F1855/Prices!F1854)</f>
        <v>1.0737331101913224E-2</v>
      </c>
      <c r="G1858" s="113">
        <f>+LN(Prices!G1855/Prices!G1854)</f>
        <v>5.1472563225916776E-3</v>
      </c>
      <c r="H1858" s="113">
        <f>+LN(Prices!H1855/Prices!H1854)</f>
        <v>1.5516445118505473E-2</v>
      </c>
      <c r="I1858" s="113">
        <f>+LN(Prices!I1855/Prices!I1854)</f>
        <v>4.4039843837578056E-3</v>
      </c>
      <c r="J1858" s="113">
        <f>+LN(Prices!J1855/Prices!J1854)</f>
        <v>0</v>
      </c>
      <c r="K1858" s="114">
        <f>+LN(Prices!K1855/Prices!K1854)</f>
        <v>1.1792873070182211E-2</v>
      </c>
      <c r="L1858" s="118">
        <f>+LN(Prices!L1855/Prices!L1854)</f>
        <v>8.4876152972437682E-3</v>
      </c>
      <c r="M1858" s="118">
        <f t="array" ref="M1858">+MMULT(B1858:K1858,w)</f>
        <v>5.8015534504492752E-3</v>
      </c>
      <c r="P1858">
        <v>20110510</v>
      </c>
      <c r="Q1858" s="113">
        <v>8.6E-3</v>
      </c>
      <c r="R1858" s="113">
        <v>6.6E-3</v>
      </c>
      <c r="S1858" s="113">
        <v>2.3E-3</v>
      </c>
    </row>
    <row r="1859" spans="1:19" x14ac:dyDescent="0.35">
      <c r="A1859" s="110">
        <v>40674</v>
      </c>
      <c r="B1859" s="112">
        <f>+LN(Prices!B1856/Prices!B1855)</f>
        <v>-1.215203732291408E-2</v>
      </c>
      <c r="C1859" s="113">
        <f>+LN(Prices!C1856/Prices!C1855)</f>
        <v>-6.3724763330735325E-3</v>
      </c>
      <c r="D1859" s="113">
        <f>+LN(Prices!D1856/Prices!D1855)</f>
        <v>-7.5560405234036843E-2</v>
      </c>
      <c r="E1859" s="113">
        <f>+LN(Prices!E1856/Prices!E1855)</f>
        <v>-1.813005921358158E-2</v>
      </c>
      <c r="F1859" s="113">
        <f>+LN(Prices!F1856/Prices!F1855)</f>
        <v>-5.5870210659624431E-4</v>
      </c>
      <c r="G1859" s="113">
        <f>+LN(Prices!G1856/Prices!G1855)</f>
        <v>1.2711858400014949E-2</v>
      </c>
      <c r="H1859" s="113">
        <f>+LN(Prices!H1856/Prices!H1855)</f>
        <v>2.1551732479834118E-3</v>
      </c>
      <c r="I1859" s="113">
        <f>+LN(Prices!I1856/Prices!I1855)</f>
        <v>-5.6392290562519553E-3</v>
      </c>
      <c r="J1859" s="113">
        <f>+LN(Prices!J1856/Prices!J1855)</f>
        <v>-6.7340321813439564E-3</v>
      </c>
      <c r="K1859" s="114">
        <f>+LN(Prices!K1856/Prices!K1855)</f>
        <v>1.6365250896010739E-2</v>
      </c>
      <c r="L1859" s="118">
        <f>+LN(Prices!L1856/Prices!L1855)</f>
        <v>-7.6055174358855542E-3</v>
      </c>
      <c r="M1859" s="118">
        <f t="array" ref="M1859">+MMULT(B1859:K1859,w)</f>
        <v>-9.3914658903789094E-3</v>
      </c>
      <c r="P1859">
        <v>20110511</v>
      </c>
      <c r="Q1859" s="113">
        <v>-1.09E-2</v>
      </c>
      <c r="R1859" s="113">
        <v>-6.1999999999999998E-3</v>
      </c>
      <c r="S1859" s="113">
        <v>-4.8999999999999998E-3</v>
      </c>
    </row>
    <row r="1860" spans="1:19" x14ac:dyDescent="0.35">
      <c r="A1860" s="110">
        <v>40675</v>
      </c>
      <c r="B1860" s="112">
        <f>+LN(Prices!B1857/Prices!B1856)</f>
        <v>-1.5768476774513627E-3</v>
      </c>
      <c r="C1860" s="113">
        <f>+LN(Prices!C1857/Prices!C1856)</f>
        <v>-1.9031237544260601E-3</v>
      </c>
      <c r="D1860" s="113">
        <f>+LN(Prices!D1857/Prices!D1856)</f>
        <v>-1.7457089100230648E-3</v>
      </c>
      <c r="E1860" s="113">
        <f>+LN(Prices!E1857/Prices!E1856)</f>
        <v>2.1213191598328938E-2</v>
      </c>
      <c r="F1860" s="113">
        <f>+LN(Prices!F1857/Prices!F1856)</f>
        <v>-4.8990697687531032E-2</v>
      </c>
      <c r="G1860" s="113">
        <f>+LN(Prices!G1857/Prices!G1856)</f>
        <v>2.0969438691341349E-2</v>
      </c>
      <c r="H1860" s="113">
        <f>+LN(Prices!H1857/Prices!H1856)</f>
        <v>8.2349107098369841E-3</v>
      </c>
      <c r="I1860" s="113">
        <f>+LN(Prices!I1857/Prices!I1856)</f>
        <v>1.3166630272649492E-2</v>
      </c>
      <c r="J1860" s="113">
        <f>+LN(Prices!J1857/Prices!J1856)</f>
        <v>5.6148378843287597E-3</v>
      </c>
      <c r="K1860" s="114">
        <f>+LN(Prices!K1857/Prices!K1856)</f>
        <v>1.2524845843776012E-2</v>
      </c>
      <c r="L1860" s="118">
        <f>+LN(Prices!L1857/Prices!L1856)</f>
        <v>6.1696061326521412E-3</v>
      </c>
      <c r="M1860" s="118">
        <f t="array" ref="M1860">+MMULT(B1860:K1860,w)</f>
        <v>2.7507476970830011E-3</v>
      </c>
      <c r="P1860">
        <v>20110512</v>
      </c>
      <c r="Q1860" s="113">
        <v>5.1999999999999998E-3</v>
      </c>
      <c r="R1860" s="113">
        <v>3.4000000000000002E-3</v>
      </c>
      <c r="S1860" s="113">
        <v>-5.1000000000000004E-3</v>
      </c>
    </row>
    <row r="1861" spans="1:19" x14ac:dyDescent="0.35">
      <c r="A1861" s="110">
        <v>40676</v>
      </c>
      <c r="B1861" s="112">
        <f>+LN(Prices!B1858/Prices!B1857)</f>
        <v>-1.1522551929353168E-2</v>
      </c>
      <c r="C1861" s="113">
        <f>+LN(Prices!C1858/Prices!C1857)</f>
        <v>-1.7669125590553822E-2</v>
      </c>
      <c r="D1861" s="113">
        <f>+LN(Prices!D1858/Prices!D1857)</f>
        <v>-3.6777573086312278E-2</v>
      </c>
      <c r="E1861" s="113">
        <f>+LN(Prices!E1858/Prices!E1857)</f>
        <v>-1.5229291002227694E-2</v>
      </c>
      <c r="F1861" s="113">
        <f>+LN(Prices!F1858/Prices!F1857)</f>
        <v>-2.9518457538021603E-3</v>
      </c>
      <c r="G1861" s="113">
        <f>+LN(Prices!G1858/Prices!G1857)</f>
        <v>3.0469868583881503E-3</v>
      </c>
      <c r="H1861" s="113">
        <f>+LN(Prices!H1858/Prices!H1857)</f>
        <v>-1.7179777938088493E-2</v>
      </c>
      <c r="I1861" s="113">
        <f>+LN(Prices!I1858/Prices!I1857)</f>
        <v>-3.845146177211893E-3</v>
      </c>
      <c r="J1861" s="113">
        <f>+LN(Prices!J1858/Prices!J1857)</f>
        <v>-3.3651181503134473E-3</v>
      </c>
      <c r="K1861" s="114">
        <f>+LN(Prices!K1858/Prices!K1857)</f>
        <v>-1.2524845843775964E-2</v>
      </c>
      <c r="L1861" s="118">
        <f>+LN(Prices!L1858/Prices!L1857)</f>
        <v>-1.1969736383705831E-2</v>
      </c>
      <c r="M1861" s="118">
        <f t="array" ref="M1861">+MMULT(B1861:K1861,w)</f>
        <v>-1.1801828861325078E-2</v>
      </c>
      <c r="P1861">
        <v>20110513</v>
      </c>
      <c r="Q1861" s="113">
        <v>-8.8000000000000005E-3</v>
      </c>
      <c r="R1861" s="113">
        <v>-4.5000000000000005E-3</v>
      </c>
      <c r="S1861" s="113">
        <v>-1.9E-3</v>
      </c>
    </row>
    <row r="1862" spans="1:19" x14ac:dyDescent="0.35">
      <c r="A1862" s="110">
        <v>40679</v>
      </c>
      <c r="B1862" s="112">
        <f>+LN(Prices!B1859/Prices!B1858)</f>
        <v>-1.8546949987062966E-2</v>
      </c>
      <c r="C1862" s="113">
        <f>+LN(Prices!C1859/Prices!C1858)</f>
        <v>-2.1370836743038413E-2</v>
      </c>
      <c r="D1862" s="113">
        <f>+LN(Prices!D1859/Prices!D1858)</f>
        <v>-4.5743450601691264E-2</v>
      </c>
      <c r="E1862" s="113">
        <f>+LN(Prices!E1859/Prices!E1858)</f>
        <v>-2.9120987178325498E-2</v>
      </c>
      <c r="F1862" s="113">
        <f>+LN(Prices!F1859/Prices!F1858)</f>
        <v>-1.6731470002069093E-2</v>
      </c>
      <c r="G1862" s="113">
        <f>+LN(Prices!G1859/Prices!G1858)</f>
        <v>-3.9003310209048757E-2</v>
      </c>
      <c r="H1862" s="113">
        <f>+LN(Prices!H1859/Prices!H1858)</f>
        <v>-5.088803852527779E-2</v>
      </c>
      <c r="I1862" s="113">
        <f>+LN(Prices!I1859/Prices!I1858)</f>
        <v>-7.3799968481102094E-3</v>
      </c>
      <c r="J1862" s="113">
        <f>+LN(Prices!J1859/Prices!J1858)</f>
        <v>-2.618248594564376E-2</v>
      </c>
      <c r="K1862" s="114">
        <f>+LN(Prices!K1859/Prices!K1858)</f>
        <v>9.7767242506626422E-3</v>
      </c>
      <c r="L1862" s="118">
        <f>+LN(Prices!L1859/Prices!L1858)</f>
        <v>-1.7549405364118371E-2</v>
      </c>
      <c r="M1862" s="118">
        <f t="array" ref="M1862">+MMULT(B1862:K1862,w)</f>
        <v>-2.4519080178960512E-2</v>
      </c>
      <c r="P1862">
        <v>20110516</v>
      </c>
      <c r="Q1862" s="113">
        <v>-7.6E-3</v>
      </c>
      <c r="R1862" s="113">
        <v>-0.01</v>
      </c>
      <c r="S1862" s="113">
        <v>3.7000000000000002E-3</v>
      </c>
    </row>
    <row r="1863" spans="1:19" x14ac:dyDescent="0.35">
      <c r="A1863" s="110">
        <v>40680</v>
      </c>
      <c r="B1863" s="112">
        <f>+LN(Prices!B1860/Prices!B1859)</f>
        <v>4.4957997709691409E-3</v>
      </c>
      <c r="C1863" s="113">
        <f>+LN(Prices!C1860/Prices!C1859)</f>
        <v>8.4832362248619623E-3</v>
      </c>
      <c r="D1863" s="113">
        <f>+LN(Prices!D1860/Prices!D1859)</f>
        <v>1.1946071018400539E-2</v>
      </c>
      <c r="E1863" s="113">
        <f>+LN(Prices!E1860/Prices!E1859)</f>
        <v>-7.0449889840125124E-3</v>
      </c>
      <c r="F1863" s="113">
        <f>+LN(Prices!F1860/Prices!F1859)</f>
        <v>2.4111674302234186E-3</v>
      </c>
      <c r="G1863" s="113">
        <f>+LN(Prices!G1860/Prices!G1859)</f>
        <v>-6.3287135838061904E-4</v>
      </c>
      <c r="H1863" s="113">
        <f>+LN(Prices!H1860/Prices!H1859)</f>
        <v>1.1876624162579112E-2</v>
      </c>
      <c r="I1863" s="113">
        <f>+LN(Prices!I1860/Prices!I1859)</f>
        <v>-6.190932297509247E-3</v>
      </c>
      <c r="J1863" s="113">
        <f>+LN(Prices!J1860/Prices!J1859)</f>
        <v>-1.5107782991972034E-2</v>
      </c>
      <c r="K1863" s="114">
        <f>+LN(Prices!K1860/Prices!K1859)</f>
        <v>-3.8142994204152006E-3</v>
      </c>
      <c r="L1863" s="118">
        <f>+LN(Prices!L1860/Prices!L1859)</f>
        <v>2.4181019011301416E-3</v>
      </c>
      <c r="M1863" s="118">
        <f t="array" ref="M1863">+MMULT(B1863:K1863,w)</f>
        <v>6.4220235547445621E-4</v>
      </c>
      <c r="P1863">
        <v>20110517</v>
      </c>
      <c r="Q1863" s="113">
        <v>-1.1000000000000001E-3</v>
      </c>
      <c r="R1863" s="113">
        <v>-4.1999999999999997E-3</v>
      </c>
      <c r="S1863" s="113">
        <v>2.9999999999999997E-4</v>
      </c>
    </row>
    <row r="1864" spans="1:19" x14ac:dyDescent="0.35">
      <c r="A1864" s="110">
        <v>40681</v>
      </c>
      <c r="B1864" s="112">
        <f>+LN(Prices!B1861/Prices!B1860)</f>
        <v>6.9081362552323809E-3</v>
      </c>
      <c r="C1864" s="113">
        <f>+LN(Prices!C1861/Prices!C1860)</f>
        <v>1.1035615921096696E-2</v>
      </c>
      <c r="D1864" s="113">
        <f>+LN(Prices!D1861/Prices!D1860)</f>
        <v>-2.503130218118477E-3</v>
      </c>
      <c r="E1864" s="113">
        <f>+LN(Prices!E1861/Prices!E1860)</f>
        <v>-8.8450505511934458E-4</v>
      </c>
      <c r="F1864" s="113">
        <f>+LN(Prices!F1861/Prices!F1860)</f>
        <v>5.9696598738795468E-4</v>
      </c>
      <c r="G1864" s="113">
        <f>+LN(Prices!G1861/Prices!G1860)</f>
        <v>2.335970070203262E-2</v>
      </c>
      <c r="H1864" s="113">
        <f>+LN(Prices!H1861/Prices!H1860)</f>
        <v>1.1635752611290271E-2</v>
      </c>
      <c r="I1864" s="113">
        <f>+LN(Prices!I1861/Prices!I1860)</f>
        <v>1.7724828170909428E-3</v>
      </c>
      <c r="J1864" s="113">
        <f>+LN(Prices!J1861/Prices!J1860)</f>
        <v>1.5107782991972114E-2</v>
      </c>
      <c r="K1864" s="114">
        <f>+LN(Prices!K1861/Prices!K1860)</f>
        <v>1.3915204337485313E-2</v>
      </c>
      <c r="L1864" s="118">
        <f>+LN(Prices!L1861/Prices!L1860)</f>
        <v>8.2610329446044448E-3</v>
      </c>
      <c r="M1864" s="118">
        <f t="array" ref="M1864">+MMULT(B1864:K1864,w)</f>
        <v>8.094400635035047E-3</v>
      </c>
      <c r="P1864">
        <v>20110518</v>
      </c>
      <c r="Q1864" s="113">
        <v>1.0200000000000001E-2</v>
      </c>
      <c r="R1864" s="113">
        <v>6.7000000000000002E-3</v>
      </c>
      <c r="S1864" s="113">
        <v>-2.0999999999999999E-3</v>
      </c>
    </row>
    <row r="1865" spans="1:19" x14ac:dyDescent="0.35">
      <c r="A1865" s="110">
        <v>40682</v>
      </c>
      <c r="B1865" s="112">
        <f>+LN(Prices!B1862/Prices!B1861)</f>
        <v>1.0121503285693825E-3</v>
      </c>
      <c r="C1865" s="113">
        <f>+LN(Prices!C1862/Prices!C1861)</f>
        <v>1.9406034506906126E-3</v>
      </c>
      <c r="D1865" s="113">
        <f>+LN(Prices!D1862/Prices!D1861)</f>
        <v>2.4142305321599812E-2</v>
      </c>
      <c r="E1865" s="113">
        <f>+LN(Prices!E1862/Prices!E1861)</f>
        <v>1.724926530308387E-2</v>
      </c>
      <c r="F1865" s="113">
        <f>+LN(Prices!F1862/Prices!F1861)</f>
        <v>6.0316400677378997E-4</v>
      </c>
      <c r="G1865" s="113">
        <f>+LN(Prices!G1862/Prices!G1861)</f>
        <v>7.8306925921222694E-4</v>
      </c>
      <c r="H1865" s="113">
        <f>+LN(Prices!H1862/Prices!H1861)</f>
        <v>8.6639676072246298E-3</v>
      </c>
      <c r="I1865" s="113">
        <f>+LN(Prices!I1862/Prices!I1861)</f>
        <v>1.4945236029540582E-2</v>
      </c>
      <c r="J1865" s="113">
        <f>+LN(Prices!J1862/Prices!J1861)</f>
        <v>-3.4662079764861725E-3</v>
      </c>
      <c r="K1865" s="114">
        <f>+LN(Prices!K1862/Prices!K1861)</f>
        <v>-1.4339914860703976E-2</v>
      </c>
      <c r="L1865" s="118">
        <f>+LN(Prices!L1862/Prices!L1861)</f>
        <v>2.8398665079008771E-3</v>
      </c>
      <c r="M1865" s="118">
        <f t="array" ref="M1865">+MMULT(B1865:K1865,w)</f>
        <v>5.153363846950477E-3</v>
      </c>
      <c r="P1865">
        <v>20110519</v>
      </c>
      <c r="Q1865" s="113">
        <v>2.2000000000000001E-3</v>
      </c>
      <c r="R1865" s="113">
        <v>1E-4</v>
      </c>
      <c r="S1865" s="113">
        <v>-1.2999999999999999E-3</v>
      </c>
    </row>
    <row r="1866" spans="1:19" x14ac:dyDescent="0.35">
      <c r="A1866" s="110">
        <v>40683</v>
      </c>
      <c r="B1866" s="112">
        <f>+LN(Prices!B1863/Prices!B1862)</f>
        <v>-9.14196822593198E-3</v>
      </c>
      <c r="C1866" s="113">
        <f>+LN(Prices!C1863/Prices!C1862)</f>
        <v>-1.5716932269022883E-2</v>
      </c>
      <c r="D1866" s="113">
        <f>+LN(Prices!D1863/Prices!D1862)</f>
        <v>-3.0627895305457668E-3</v>
      </c>
      <c r="E1866" s="113">
        <f>+LN(Prices!E1863/Prices!E1862)</f>
        <v>-6.6895114985157595E-3</v>
      </c>
      <c r="F1866" s="113">
        <f>+LN(Prices!F1863/Prices!F1862)</f>
        <v>-7.8366233288093088E-3</v>
      </c>
      <c r="G1866" s="113">
        <f>+LN(Prices!G1863/Prices!G1862)</f>
        <v>1.2975234734288878E-2</v>
      </c>
      <c r="H1866" s="113">
        <f>+LN(Prices!H1863/Prices!H1862)</f>
        <v>-7.7996255101959121E-4</v>
      </c>
      <c r="I1866" s="113">
        <f>+LN(Prices!I1863/Prices!I1862)</f>
        <v>1.394370201847192E-3</v>
      </c>
      <c r="J1866" s="113">
        <f>+LN(Prices!J1863/Prices!J1862)</f>
        <v>-2.3174981403627014E-3</v>
      </c>
      <c r="K1866" s="114">
        <f>+LN(Prices!K1863/Prices!K1862)</f>
        <v>-1.3686862449001214E-2</v>
      </c>
      <c r="L1866" s="118">
        <f>+LN(Prices!L1863/Prices!L1862)</f>
        <v>-7.7270512190113164E-3</v>
      </c>
      <c r="M1866" s="118">
        <f t="array" ref="M1866">+MMULT(B1866:K1866,w)</f>
        <v>-4.486254305707313E-3</v>
      </c>
      <c r="P1866">
        <v>20110520</v>
      </c>
      <c r="Q1866" s="113">
        <v>-7.3000000000000001E-3</v>
      </c>
      <c r="R1866" s="113">
        <v>2.9999999999999997E-4</v>
      </c>
      <c r="S1866" s="113">
        <v>-1E-3</v>
      </c>
    </row>
    <row r="1867" spans="1:19" x14ac:dyDescent="0.35">
      <c r="A1867" s="110">
        <v>40686</v>
      </c>
      <c r="B1867" s="112">
        <f>+LN(Prices!B1864/Prices!B1863)</f>
        <v>-1.3156750146919954E-2</v>
      </c>
      <c r="C1867" s="113">
        <f>+LN(Prices!C1864/Prices!C1863)</f>
        <v>-2.4488695564734144E-3</v>
      </c>
      <c r="D1867" s="113">
        <f>+LN(Prices!D1864/Prices!D1863)</f>
        <v>-1.4833399294101175E-2</v>
      </c>
      <c r="E1867" s="113">
        <f>+LN(Prices!E1864/Prices!E1863)</f>
        <v>-3.2927412387900021E-2</v>
      </c>
      <c r="F1867" s="113">
        <f>+LN(Prices!F1864/Prices!F1863)</f>
        <v>-1.0945911625154462E-2</v>
      </c>
      <c r="G1867" s="113">
        <f>+LN(Prices!G1864/Prices!G1863)</f>
        <v>7.8180780203767879E-3</v>
      </c>
      <c r="H1867" s="113">
        <f>+LN(Prices!H1864/Prices!H1863)</f>
        <v>-1.2308003525363272E-2</v>
      </c>
      <c r="I1867" s="113">
        <f>+LN(Prices!I1864/Prices!I1863)</f>
        <v>-1.7581336056200197E-2</v>
      </c>
      <c r="J1867" s="113">
        <f>+LN(Prices!J1864/Prices!J1863)</f>
        <v>-1.5196084352345618E-2</v>
      </c>
      <c r="K1867" s="114">
        <f>+LN(Prices!K1864/Prices!K1863)</f>
        <v>-1.562501309563491E-2</v>
      </c>
      <c r="L1867" s="118">
        <f>+LN(Prices!L1864/Prices!L1863)</f>
        <v>-1.4845363151526011E-2</v>
      </c>
      <c r="M1867" s="118">
        <f t="array" ref="M1867">+MMULT(B1867:K1867,w)</f>
        <v>-1.2720470201971625E-2</v>
      </c>
      <c r="P1867">
        <v>20110523</v>
      </c>
      <c r="Q1867" s="113">
        <v>-1.29E-2</v>
      </c>
      <c r="R1867" s="113">
        <v>-5.1999999999999998E-3</v>
      </c>
      <c r="S1867" s="113">
        <v>0</v>
      </c>
    </row>
    <row r="1868" spans="1:19" x14ac:dyDescent="0.35">
      <c r="A1868" s="110">
        <v>40687</v>
      </c>
      <c r="B1868" s="112">
        <f>+LN(Prices!B1865/Prices!B1864)</f>
        <v>-8.260862141198286E-4</v>
      </c>
      <c r="C1868" s="113">
        <f>+LN(Prices!C1865/Prices!C1864)</f>
        <v>-6.6314250775055096E-3</v>
      </c>
      <c r="D1868" s="113">
        <f>+LN(Prices!D1865/Prices!D1864)</f>
        <v>4.6591169853096607E-3</v>
      </c>
      <c r="E1868" s="113">
        <f>+LN(Prices!E1865/Prices!E1864)</f>
        <v>-3.6230847698509824E-3</v>
      </c>
      <c r="F1868" s="113">
        <f>+LN(Prices!F1865/Prices!F1864)</f>
        <v>-4.9073035056387462E-3</v>
      </c>
      <c r="G1868" s="113">
        <f>+LN(Prices!G1865/Prices!G1864)</f>
        <v>-9.2848643208264577E-4</v>
      </c>
      <c r="H1868" s="113">
        <f>+LN(Prices!H1865/Prices!H1864)</f>
        <v>-1.5148303737868341E-2</v>
      </c>
      <c r="I1868" s="113">
        <f>+LN(Prices!I1865/Prices!I1864)</f>
        <v>-1.2413829880887131E-3</v>
      </c>
      <c r="J1868" s="113">
        <f>+LN(Prices!J1865/Prices!J1864)</f>
        <v>-1.1848479844141111E-2</v>
      </c>
      <c r="K1868" s="114">
        <f>+LN(Prices!K1865/Prices!K1864)</f>
        <v>-1.0996154694265889E-2</v>
      </c>
      <c r="L1868" s="118">
        <f>+LN(Prices!L1865/Prices!L1864)</f>
        <v>-5.7268793176394111E-3</v>
      </c>
      <c r="M1868" s="118">
        <f t="array" ref="M1868">+MMULT(B1868:K1868,w)</f>
        <v>-5.1491590278252104E-3</v>
      </c>
      <c r="P1868">
        <v>20110524</v>
      </c>
      <c r="Q1868" s="113">
        <v>-1.4000000000000002E-3</v>
      </c>
      <c r="R1868" s="113">
        <v>-2.8999999999999998E-3</v>
      </c>
      <c r="S1868" s="113">
        <v>5.9999999999999995E-4</v>
      </c>
    </row>
    <row r="1869" spans="1:19" x14ac:dyDescent="0.35">
      <c r="A1869" s="110">
        <v>40688</v>
      </c>
      <c r="B1869" s="112">
        <f>+LN(Prices!B1866/Prices!B1865)</f>
        <v>1.6560238803812999E-3</v>
      </c>
      <c r="C1869" s="113">
        <f>+LN(Prices!C1866/Prices!C1865)</f>
        <v>1.3724120021716763E-2</v>
      </c>
      <c r="D1869" s="113">
        <f>+LN(Prices!D1866/Prices!D1865)</f>
        <v>9.2922416474028921E-4</v>
      </c>
      <c r="E1869" s="113">
        <f>+LN(Prices!E1866/Prices!E1865)</f>
        <v>-1.5168992979839556E-3</v>
      </c>
      <c r="F1869" s="113">
        <f>+LN(Prices!F1866/Prices!F1865)</f>
        <v>-4.9315039410214893E-3</v>
      </c>
      <c r="G1869" s="113">
        <f>+LN(Prices!G1866/Prices!G1865)</f>
        <v>4.6826548176089264E-2</v>
      </c>
      <c r="H1869" s="113">
        <f>+LN(Prices!H1866/Prices!H1865)</f>
        <v>-5.2395523597063218E-3</v>
      </c>
      <c r="I1869" s="113">
        <f>+LN(Prices!I1866/Prices!I1865)</f>
        <v>1.5829208318426536E-2</v>
      </c>
      <c r="J1869" s="113">
        <f>+LN(Prices!J1866/Prices!J1865)</f>
        <v>4.7562515346492758E-3</v>
      </c>
      <c r="K1869" s="114">
        <f>+LN(Prices!K1866/Prices!K1865)</f>
        <v>3.0911312194997118E-3</v>
      </c>
      <c r="L1869" s="118">
        <f>+LN(Prices!L1866/Prices!L1865)</f>
        <v>3.2072841449543609E-3</v>
      </c>
      <c r="M1869" s="118">
        <f t="array" ref="M1869">+MMULT(B1869:K1869,w)</f>
        <v>7.5124551716791383E-3</v>
      </c>
      <c r="P1869">
        <v>20110525</v>
      </c>
      <c r="Q1869" s="113">
        <v>4.5000000000000005E-3</v>
      </c>
      <c r="R1869" s="113">
        <v>1.01E-2</v>
      </c>
      <c r="S1869" s="113">
        <v>-1.9E-3</v>
      </c>
    </row>
    <row r="1870" spans="1:19" x14ac:dyDescent="0.35">
      <c r="A1870" s="110">
        <v>40689</v>
      </c>
      <c r="B1870" s="112">
        <f>+LN(Prices!B1867/Prices!B1866)</f>
        <v>1.964794990490544E-2</v>
      </c>
      <c r="C1870" s="113">
        <f>+LN(Prices!C1867/Prices!C1866)</f>
        <v>-5.3005186861615457E-3</v>
      </c>
      <c r="D1870" s="113">
        <f>+LN(Prices!D1867/Prices!D1866)</f>
        <v>-1.0582109330536859E-2</v>
      </c>
      <c r="E1870" s="113">
        <f>+LN(Prices!E1867/Prices!E1866)</f>
        <v>1.235320553215505E-2</v>
      </c>
      <c r="F1870" s="113">
        <f>+LN(Prices!F1867/Prices!F1866)</f>
        <v>3.7025859391804938E-3</v>
      </c>
      <c r="G1870" s="113">
        <f>+LN(Prices!G1867/Prices!G1866)</f>
        <v>1.6360595803746006E-2</v>
      </c>
      <c r="H1870" s="113">
        <f>+LN(Prices!H1867/Prices!H1866)</f>
        <v>1.4150935926076835E-2</v>
      </c>
      <c r="I1870" s="113">
        <f>+LN(Prices!I1867/Prices!I1866)</f>
        <v>3.153061609018167E-3</v>
      </c>
      <c r="J1870" s="113">
        <f>+LN(Prices!J1867/Prices!J1866)</f>
        <v>5.9136777900477069E-3</v>
      </c>
      <c r="K1870" s="114">
        <f>+LN(Prices!K1867/Prices!K1866)</f>
        <v>-7.9680111203372216E-3</v>
      </c>
      <c r="L1870" s="118">
        <f>+LN(Prices!L1867/Prices!L1866)</f>
        <v>6.4612636580173343E-3</v>
      </c>
      <c r="M1870" s="118">
        <f t="array" ref="M1870">+MMULT(B1870:K1870,w)</f>
        <v>5.1431373368094075E-3</v>
      </c>
      <c r="P1870">
        <v>20110526</v>
      </c>
      <c r="Q1870" s="113">
        <v>5.1999999999999998E-3</v>
      </c>
      <c r="R1870" s="113">
        <v>6.7000000000000002E-3</v>
      </c>
      <c r="S1870" s="113">
        <v>-2.0999999999999999E-3</v>
      </c>
    </row>
    <row r="1871" spans="1:19" x14ac:dyDescent="0.35">
      <c r="A1871" s="110">
        <v>40690</v>
      </c>
      <c r="B1871" s="112">
        <f>+LN(Prices!B1868/Prices!B1867)</f>
        <v>3.6427811466496077E-3</v>
      </c>
      <c r="C1871" s="113">
        <f>+LN(Prices!C1868/Prices!C1867)</f>
        <v>7.1694781371068102E-3</v>
      </c>
      <c r="D1871" s="113">
        <f>+LN(Prices!D1868/Prices!D1867)</f>
        <v>2.5000013020844273E-3</v>
      </c>
      <c r="E1871" s="113">
        <f>+LN(Prices!E1868/Prices!E1867)</f>
        <v>8.9408985930766981E-3</v>
      </c>
      <c r="F1871" s="113">
        <f>+LN(Prices!F1868/Prices!F1867)</f>
        <v>1.2838878065869516E-2</v>
      </c>
      <c r="G1871" s="113">
        <f>+LN(Prices!G1868/Prices!G1867)</f>
        <v>2.8773729767690485E-3</v>
      </c>
      <c r="H1871" s="113">
        <f>+LN(Prices!H1868/Prices!H1867)</f>
        <v>-4.4715208264624632E-3</v>
      </c>
      <c r="I1871" s="113">
        <f>+LN(Prices!I1868/Prices!I1867)</f>
        <v>3.1431510519201022E-3</v>
      </c>
      <c r="J1871" s="113">
        <f>+LN(Prices!J1868/Prices!J1867)</f>
        <v>1.1785505194442023E-3</v>
      </c>
      <c r="K1871" s="114">
        <f>+LN(Prices!K1868/Prices!K1867)</f>
        <v>-1.2972410491675216E-2</v>
      </c>
      <c r="L1871" s="118">
        <f>+LN(Prices!L1868/Prices!L1867)</f>
        <v>4.3586325604333242E-3</v>
      </c>
      <c r="M1871" s="118">
        <f t="array" ref="M1871">+MMULT(B1871:K1871,w)</f>
        <v>2.4847180474782738E-3</v>
      </c>
      <c r="P1871">
        <v>20110527</v>
      </c>
      <c r="Q1871" s="113">
        <v>4.8999999999999998E-3</v>
      </c>
      <c r="R1871" s="113">
        <v>1.9E-3</v>
      </c>
      <c r="S1871" s="113">
        <v>2E-3</v>
      </c>
    </row>
    <row r="1872" spans="1:19" x14ac:dyDescent="0.35">
      <c r="A1872" s="110">
        <v>40694</v>
      </c>
      <c r="B1872" s="112">
        <f>+LN(Prices!B1869/Prices!B1868)</f>
        <v>1.0042939507477838E-2</v>
      </c>
      <c r="C1872" s="113">
        <f>+LN(Prices!C1869/Prices!C1868)</f>
        <v>3.0413791270951052E-2</v>
      </c>
      <c r="D1872" s="113">
        <f>+LN(Prices!D1869/Prices!D1868)</f>
        <v>3.2548160182858714E-2</v>
      </c>
      <c r="E1872" s="113">
        <f>+LN(Prices!E1869/Prices!E1868)</f>
        <v>1.5313899003750143E-2</v>
      </c>
      <c r="F1872" s="113">
        <f>+LN(Prices!F1869/Prices!F1868)</f>
        <v>2.0447199560552774E-2</v>
      </c>
      <c r="G1872" s="113">
        <f>+LN(Prices!G1869/Prices!G1868)</f>
        <v>2.3501483271074559E-2</v>
      </c>
      <c r="H1872" s="113">
        <f>+LN(Prices!H1869/Prices!H1868)</f>
        <v>1.310084752451697E-2</v>
      </c>
      <c r="I1872" s="113">
        <f>+LN(Prices!I1869/Prices!I1868)</f>
        <v>2.1391268257426457E-2</v>
      </c>
      <c r="J1872" s="113">
        <f>+LN(Prices!J1869/Prices!J1868)</f>
        <v>2.213252834900279E-2</v>
      </c>
      <c r="K1872" s="114">
        <f>+LN(Prices!K1869/Prices!K1868)</f>
        <v>1.3416747326271109E-2</v>
      </c>
      <c r="L1872" s="118">
        <f>+LN(Prices!L1869/Prices!L1868)</f>
        <v>1.5482519591216513E-2</v>
      </c>
      <c r="M1872" s="118">
        <f t="array" ref="M1872">+MMULT(B1872:K1872,w)</f>
        <v>2.0230886425388242E-2</v>
      </c>
      <c r="P1872">
        <v>20110531</v>
      </c>
      <c r="Q1872" s="113">
        <v>1.04E-2</v>
      </c>
      <c r="R1872" s="113">
        <v>3.8E-3</v>
      </c>
      <c r="S1872" s="113">
        <v>0</v>
      </c>
    </row>
    <row r="1873" spans="1:19" x14ac:dyDescent="0.35">
      <c r="A1873" s="110">
        <v>40695</v>
      </c>
      <c r="B1873" s="112">
        <f>+LN(Prices!B1870/Prices!B1869)</f>
        <v>-2.3463685525086566E-2</v>
      </c>
      <c r="C1873" s="113">
        <f>+LN(Prices!C1870/Prices!C1869)</f>
        <v>-6.691913605537534E-3</v>
      </c>
      <c r="D1873" s="113">
        <f>+LN(Prices!D1870/Prices!D1869)</f>
        <v>-4.353210868018785E-2</v>
      </c>
      <c r="E1873" s="113">
        <f>+LN(Prices!E1870/Prices!E1869)</f>
        <v>-3.9947638684865436E-2</v>
      </c>
      <c r="F1873" s="113">
        <f>+LN(Prices!F1870/Prices!F1869)</f>
        <v>-2.5321641054738466E-2</v>
      </c>
      <c r="G1873" s="113">
        <f>+LN(Prices!G1870/Prices!G1869)</f>
        <v>-1.3158573685205194E-2</v>
      </c>
      <c r="H1873" s="113">
        <f>+LN(Prices!H1870/Prices!H1869)</f>
        <v>-2.2078334893864252E-2</v>
      </c>
      <c r="I1873" s="113">
        <f>+LN(Prices!I1870/Prices!I1869)</f>
        <v>-2.4796021895694534E-2</v>
      </c>
      <c r="J1873" s="113">
        <f>+LN(Prices!J1870/Prices!J1869)</f>
        <v>-3.6367644170874951E-2</v>
      </c>
      <c r="K1873" s="114">
        <f>+LN(Prices!K1870/Prices!K1869)</f>
        <v>-2.2916738717843624E-2</v>
      </c>
      <c r="L1873" s="118">
        <f>+LN(Prices!L1870/Prices!L1869)</f>
        <v>-2.1325530953636734E-2</v>
      </c>
      <c r="M1873" s="118">
        <f t="array" ref="M1873">+MMULT(B1873:K1873,w)</f>
        <v>-2.5827430091389839E-2</v>
      </c>
      <c r="P1873">
        <v>20110601</v>
      </c>
      <c r="Q1873" s="113">
        <v>-2.3300000000000001E-2</v>
      </c>
      <c r="R1873" s="113">
        <v>-7.0999999999999995E-3</v>
      </c>
      <c r="S1873" s="113">
        <v>-2.0999999999999999E-3</v>
      </c>
    </row>
    <row r="1874" spans="1:19" x14ac:dyDescent="0.35">
      <c r="A1874" s="110">
        <v>40696</v>
      </c>
      <c r="B1874" s="112">
        <f>+LN(Prices!B1871/Prices!B1870)</f>
        <v>-8.6331601180368832E-3</v>
      </c>
      <c r="C1874" s="113">
        <f>+LN(Prices!C1871/Prices!C1870)</f>
        <v>1.7112066902871053E-3</v>
      </c>
      <c r="D1874" s="113">
        <f>+LN(Prices!D1871/Prices!D1870)</f>
        <v>1.0983948497329013E-2</v>
      </c>
      <c r="E1874" s="113">
        <f>+LN(Prices!E1871/Prices!E1870)</f>
        <v>-4.8770735862782768E-3</v>
      </c>
      <c r="F1874" s="113">
        <f>+LN(Prices!F1871/Prices!F1870)</f>
        <v>-7.9644365716837768E-3</v>
      </c>
      <c r="G1874" s="113">
        <f>+LN(Prices!G1871/Prices!G1870)</f>
        <v>1.6476549079387136E-2</v>
      </c>
      <c r="H1874" s="113">
        <f>+LN(Prices!H1871/Prices!H1870)</f>
        <v>6.5018555928242237E-3</v>
      </c>
      <c r="I1874" s="113">
        <f>+LN(Prices!I1871/Prices!I1870)</f>
        <v>1.122059615705015E-2</v>
      </c>
      <c r="J1874" s="113">
        <f>+LN(Prices!J1871/Prices!J1870)</f>
        <v>-1.6260520871780291E-2</v>
      </c>
      <c r="K1874" s="114">
        <f>+LN(Prices!K1871/Prices!K1870)</f>
        <v>3.8535693159899723E-3</v>
      </c>
      <c r="L1874" s="118">
        <f>+LN(Prices!L1871/Prices!L1870)</f>
        <v>1.8153743924505784E-3</v>
      </c>
      <c r="M1874" s="118">
        <f t="array" ref="M1874">+MMULT(B1874:K1874,w)</f>
        <v>1.3012534185088374E-3</v>
      </c>
      <c r="P1874">
        <v>20110602</v>
      </c>
      <c r="Q1874" s="113">
        <v>-1E-3</v>
      </c>
      <c r="R1874" s="113">
        <v>-5.0000000000000001E-4</v>
      </c>
      <c r="S1874" s="113">
        <v>1.5E-3</v>
      </c>
    </row>
    <row r="1875" spans="1:19" x14ac:dyDescent="0.35">
      <c r="A1875" s="110">
        <v>40697</v>
      </c>
      <c r="B1875" s="112">
        <f>+LN(Prices!B1872/Prices!B1871)</f>
        <v>-1.3088822258955342E-2</v>
      </c>
      <c r="C1875" s="113">
        <f>+LN(Prices!C1872/Prices!C1871)</f>
        <v>-7.7193096114208937E-3</v>
      </c>
      <c r="D1875" s="113">
        <f>+LN(Prices!D1872/Prices!D1871)</f>
        <v>-2.1451926717951313E-2</v>
      </c>
      <c r="E1875" s="113">
        <f>+LN(Prices!E1872/Prices!E1871)</f>
        <v>-1.1990478853553E-2</v>
      </c>
      <c r="F1875" s="113">
        <f>+LN(Prices!F1872/Prices!F1871)</f>
        <v>-1.4879675562847826E-2</v>
      </c>
      <c r="G1875" s="113">
        <f>+LN(Prices!G1872/Prices!G1871)</f>
        <v>7.3414068583678551E-3</v>
      </c>
      <c r="H1875" s="113">
        <f>+LN(Prices!H1872/Prices!H1871)</f>
        <v>-2.7909762448794704E-2</v>
      </c>
      <c r="I1875" s="113">
        <f>+LN(Prices!I1872/Prices!I1871)</f>
        <v>-1.3235930088916435E-2</v>
      </c>
      <c r="J1875" s="113">
        <f>+LN(Prices!J1872/Prices!J1871)</f>
        <v>-3.2708870827479961E-2</v>
      </c>
      <c r="K1875" s="114">
        <f>+LN(Prices!K1872/Prices!K1871)</f>
        <v>-1.6201974576280372E-2</v>
      </c>
      <c r="L1875" s="118">
        <f>+LN(Prices!L1872/Prices!L1871)</f>
        <v>-1.4890911890385701E-2</v>
      </c>
      <c r="M1875" s="118">
        <f t="array" ref="M1875">+MMULT(B1875:K1875,w)</f>
        <v>-1.5184534408783201E-2</v>
      </c>
      <c r="P1875">
        <v>20110603</v>
      </c>
      <c r="Q1875" s="113">
        <v>-1.1000000000000001E-2</v>
      </c>
      <c r="R1875" s="113">
        <v>-5.4000000000000003E-3</v>
      </c>
      <c r="S1875" s="113">
        <v>1.6000000000000001E-3</v>
      </c>
    </row>
    <row r="1876" spans="1:19" x14ac:dyDescent="0.35">
      <c r="A1876" s="110">
        <v>40700</v>
      </c>
      <c r="B1876" s="112">
        <f>+LN(Prices!B1873/Prices!B1872)</f>
        <v>4.3804811668978266E-3</v>
      </c>
      <c r="C1876" s="113">
        <f>+LN(Prices!C1873/Prices!C1872)</f>
        <v>-1.5848301787660196E-2</v>
      </c>
      <c r="D1876" s="113">
        <f>+LN(Prices!D1873/Prices!D1872)</f>
        <v>-1.4777011578507316E-2</v>
      </c>
      <c r="E1876" s="113">
        <f>+LN(Prices!E1873/Prices!E1872)</f>
        <v>-4.3396678808572918E-3</v>
      </c>
      <c r="F1876" s="113">
        <f>+LN(Prices!F1873/Prices!F1872)</f>
        <v>-1.2488869128659543E-3</v>
      </c>
      <c r="G1876" s="113">
        <f>+LN(Prices!G1873/Prices!G1872)</f>
        <v>-4.1446042878213615E-2</v>
      </c>
      <c r="H1876" s="113">
        <f>+LN(Prices!H1873/Prices!H1872)</f>
        <v>-1.4064026899462317E-2</v>
      </c>
      <c r="I1876" s="113">
        <f>+LN(Prices!I1873/Prices!I1872)</f>
        <v>-9.8657352086777735E-3</v>
      </c>
      <c r="J1876" s="113">
        <f>+LN(Prices!J1873/Prices!J1872)</f>
        <v>-2.1560759106577624E-2</v>
      </c>
      <c r="K1876" s="114">
        <f>+LN(Prices!K1873/Prices!K1872)</f>
        <v>4.5449582083378999E-3</v>
      </c>
      <c r="L1876" s="118">
        <f>+LN(Prices!L1873/Prices!L1872)</f>
        <v>-7.8085879128125387E-3</v>
      </c>
      <c r="M1876" s="118">
        <f t="array" ref="M1876">+MMULT(B1876:K1876,w)</f>
        <v>-1.1422499287758636E-2</v>
      </c>
      <c r="P1876">
        <v>20110606</v>
      </c>
      <c r="Q1876" s="113">
        <v>-1.18E-2</v>
      </c>
      <c r="R1876" s="113">
        <v>-2.7000000000000001E-3</v>
      </c>
      <c r="S1876" s="113">
        <v>-3.7000000000000002E-3</v>
      </c>
    </row>
    <row r="1877" spans="1:19" x14ac:dyDescent="0.35">
      <c r="A1877" s="110">
        <v>40701</v>
      </c>
      <c r="B1877" s="112">
        <f>+LN(Prices!B1874/Prices!B1873)</f>
        <v>2.0805205154099992E-3</v>
      </c>
      <c r="C1877" s="113">
        <f>+LN(Prices!C1874/Prices!C1873)</f>
        <v>-1.7908421409760053E-2</v>
      </c>
      <c r="D1877" s="113">
        <f>+LN(Prices!D1874/Prices!D1873)</f>
        <v>-3.2367697320938071E-4</v>
      </c>
      <c r="E1877" s="113">
        <f>+LN(Prices!E1874/Prices!E1873)</f>
        <v>-1.0933909821767692E-2</v>
      </c>
      <c r="F1877" s="113">
        <f>+LN(Prices!F1874/Prices!F1873)</f>
        <v>-3.0479130830516222E-2</v>
      </c>
      <c r="G1877" s="113">
        <f>+LN(Prices!G1874/Prices!G1873)</f>
        <v>4.1802903468067436E-3</v>
      </c>
      <c r="H1877" s="113">
        <f>+LN(Prices!H1874/Prices!H1873)</f>
        <v>9.9668599153922947E-3</v>
      </c>
      <c r="I1877" s="113">
        <f>+LN(Prices!I1874/Prices!I1873)</f>
        <v>5.3126435592852172E-4</v>
      </c>
      <c r="J1877" s="113">
        <f>+LN(Prices!J1874/Prices!J1873)</f>
        <v>-1.160554612030789E-2</v>
      </c>
      <c r="K1877" s="114">
        <f>+LN(Prices!K1874/Prices!K1873)</f>
        <v>1.0526951956185106E-2</v>
      </c>
      <c r="L1877" s="118">
        <f>+LN(Prices!L1874/Prices!L1873)</f>
        <v>-2.429878117013231E-3</v>
      </c>
      <c r="M1877" s="118">
        <f t="array" ref="M1877">+MMULT(B1877:K1877,w)</f>
        <v>-4.396479806583857E-3</v>
      </c>
      <c r="P1877">
        <v>20110607</v>
      </c>
      <c r="Q1877" s="113">
        <v>-4.0000000000000002E-4</v>
      </c>
      <c r="R1877" s="113">
        <v>3.3E-3</v>
      </c>
      <c r="S1877" s="113">
        <v>-1.4000000000000002E-3</v>
      </c>
    </row>
    <row r="1878" spans="1:19" x14ac:dyDescent="0.35">
      <c r="A1878" s="110">
        <v>40702</v>
      </c>
      <c r="B1878" s="112">
        <f>+LN(Prices!B1875/Prices!B1874)</f>
        <v>-4.9987081883978018E-3</v>
      </c>
      <c r="C1878" s="113">
        <f>+LN(Prices!C1875/Prices!C1874)</f>
        <v>6.0051876874614592E-4</v>
      </c>
      <c r="D1878" s="113">
        <f>+LN(Prices!D1875/Prices!D1874)</f>
        <v>-2.2590582549666376E-2</v>
      </c>
      <c r="E1878" s="113">
        <f>+LN(Prices!E1875/Prices!E1874)</f>
        <v>-1.8703905759860529E-2</v>
      </c>
      <c r="F1878" s="113">
        <f>+LN(Prices!F1875/Prices!F1874)</f>
        <v>-1.3630630333598986E-2</v>
      </c>
      <c r="G1878" s="113">
        <f>+LN(Prices!G1875/Prices!G1874)</f>
        <v>-5.4377926559848544E-3</v>
      </c>
      <c r="H1878" s="113">
        <f>+LN(Prices!H1875/Prices!H1874)</f>
        <v>2.6624083884491554E-3</v>
      </c>
      <c r="I1878" s="113">
        <f>+LN(Prices!I1875/Prices!I1874)</f>
        <v>-3.7229074875595155E-3</v>
      </c>
      <c r="J1878" s="113">
        <f>+LN(Prices!J1875/Prices!J1874)</f>
        <v>-1.1741817876683174E-2</v>
      </c>
      <c r="K1878" s="114">
        <f>+LN(Prices!K1875/Prices!K1874)</f>
        <v>-1.0938809335798478E-2</v>
      </c>
      <c r="L1878" s="118">
        <f>+LN(Prices!L1875/Prices!L1874)</f>
        <v>-7.1077402632131201E-3</v>
      </c>
      <c r="M1878" s="118">
        <f t="array" ref="M1878">+MMULT(B1878:K1878,w)</f>
        <v>-8.8502227030354402E-3</v>
      </c>
      <c r="P1878">
        <v>20110608</v>
      </c>
      <c r="Q1878" s="113">
        <v>-5.4000000000000003E-3</v>
      </c>
      <c r="R1878" s="113">
        <v>-7.4000000000000003E-3</v>
      </c>
      <c r="S1878" s="113">
        <v>5.0000000000000001E-4</v>
      </c>
    </row>
    <row r="1879" spans="1:19" x14ac:dyDescent="0.35">
      <c r="A1879" s="110">
        <v>40703</v>
      </c>
      <c r="B1879" s="112">
        <f>+LN(Prices!B1876/Prices!B1875)</f>
        <v>8.3332956594656636E-4</v>
      </c>
      <c r="C1879" s="113">
        <f>+LN(Prices!C1876/Prices!C1875)</f>
        <v>-2.2599130270667591E-3</v>
      </c>
      <c r="D1879" s="113">
        <f>+LN(Prices!D1876/Prices!D1875)</f>
        <v>7.915608612661218E-3</v>
      </c>
      <c r="E1879" s="113">
        <f>+LN(Prices!E1876/Prices!E1875)</f>
        <v>1.208832872462582E-2</v>
      </c>
      <c r="F1879" s="113">
        <f>+LN(Prices!F1876/Prices!F1875)</f>
        <v>6.4923253722496278E-4</v>
      </c>
      <c r="G1879" s="113">
        <f>+LN(Prices!G1876/Prices!G1875)</f>
        <v>1.1813350458311713E-3</v>
      </c>
      <c r="H1879" s="113">
        <f>+LN(Prices!H1876/Prices!H1875)</f>
        <v>8.6305568408045694E-3</v>
      </c>
      <c r="I1879" s="113">
        <f>+LN(Prices!I1876/Prices!I1875)</f>
        <v>-7.6679734028380145E-3</v>
      </c>
      <c r="J1879" s="113">
        <f>+LN(Prices!J1876/Prices!J1875)</f>
        <v>2.6212334798740656E-3</v>
      </c>
      <c r="K1879" s="114">
        <f>+LN(Prices!K1876/Prices!K1875)</f>
        <v>-2.7535016236820346E-3</v>
      </c>
      <c r="L1879" s="118">
        <f>+LN(Prices!L1876/Prices!L1875)</f>
        <v>1.6675762367429441E-3</v>
      </c>
      <c r="M1879" s="118">
        <f t="array" ref="M1879">+MMULT(B1879:K1879,w)</f>
        <v>2.1238236753381564E-3</v>
      </c>
      <c r="P1879">
        <v>20110609</v>
      </c>
      <c r="Q1879" s="113">
        <v>7.4999999999999997E-3</v>
      </c>
      <c r="R1879" s="113">
        <v>-7.000000000000001E-4</v>
      </c>
      <c r="S1879" s="113">
        <v>-2.0000000000000001E-4</v>
      </c>
    </row>
    <row r="1880" spans="1:19" x14ac:dyDescent="0.35">
      <c r="A1880" s="110">
        <v>40704</v>
      </c>
      <c r="B1880" s="112">
        <f>+LN(Prices!B1877/Prices!B1876)</f>
        <v>-1.0698143485805105E-2</v>
      </c>
      <c r="C1880" s="113">
        <f>+LN(Prices!C1877/Prices!C1876)</f>
        <v>-1.7006850851583839E-2</v>
      </c>
      <c r="D1880" s="113">
        <f>+LN(Prices!D1877/Prices!D1876)</f>
        <v>-1.31492458130914E-3</v>
      </c>
      <c r="E1880" s="113">
        <f>+LN(Prices!E1877/Prices!E1876)</f>
        <v>-1.4329144311095976E-2</v>
      </c>
      <c r="F1880" s="113">
        <f>+LN(Prices!F1877/Prices!F1876)</f>
        <v>-1.2487513445074302E-2</v>
      </c>
      <c r="G1880" s="113">
        <f>+LN(Prices!G1877/Prices!G1876)</f>
        <v>-1.5150176957350223E-2</v>
      </c>
      <c r="H1880" s="113">
        <f>+LN(Prices!H1877/Prices!H1876)</f>
        <v>-1.6746357700678845E-2</v>
      </c>
      <c r="I1880" s="113">
        <f>+LN(Prices!I1877/Prices!I1876)</f>
        <v>-2.2994021086068454E-2</v>
      </c>
      <c r="J1880" s="113">
        <f>+LN(Prices!J1877/Prices!J1876)</f>
        <v>-6.5660117708905581E-3</v>
      </c>
      <c r="K1880" s="114">
        <f>+LN(Prices!K1877/Prices!K1876)</f>
        <v>-1.7617149296290331E-2</v>
      </c>
      <c r="L1880" s="118">
        <f>+LN(Prices!L1877/Prices!L1876)</f>
        <v>-1.5883346325885866E-2</v>
      </c>
      <c r="M1880" s="118">
        <f t="array" ref="M1880">+MMULT(B1880:K1880,w)</f>
        <v>-1.3491029348614679E-2</v>
      </c>
      <c r="P1880">
        <v>20110610</v>
      </c>
      <c r="Q1880" s="113">
        <v>-1.37E-2</v>
      </c>
      <c r="R1880" s="113">
        <v>-1.9E-3</v>
      </c>
      <c r="S1880" s="113">
        <v>3.5999999999999999E-3</v>
      </c>
    </row>
    <row r="1881" spans="1:19" x14ac:dyDescent="0.35">
      <c r="A1881" s="110">
        <v>40707</v>
      </c>
      <c r="B1881" s="112">
        <f>+LN(Prices!B1878/Prices!B1877)</f>
        <v>1.4033657893891844E-2</v>
      </c>
      <c r="C1881" s="113">
        <f>+LN(Prices!C1878/Prices!C1877)</f>
        <v>2.1454031535118471E-3</v>
      </c>
      <c r="D1881" s="113">
        <f>+LN(Prices!D1878/Prices!D1877)</f>
        <v>-2.6350476380050023E-3</v>
      </c>
      <c r="E1881" s="113">
        <f>+LN(Prices!E1878/Prices!E1877)</f>
        <v>1.4329144311095996E-2</v>
      </c>
      <c r="F1881" s="113">
        <f>+LN(Prices!F1878/Prices!F1877)</f>
        <v>-3.9726094511018236E-3</v>
      </c>
      <c r="G1881" s="113">
        <f>+LN(Prices!G1878/Prices!G1877)</f>
        <v>-5.4357863538181308E-3</v>
      </c>
      <c r="H1881" s="113">
        <f>+LN(Prices!H1878/Prices!H1877)</f>
        <v>-1.2874847548540432E-3</v>
      </c>
      <c r="I1881" s="113">
        <f>+LN(Prices!I1878/Prices!I1877)</f>
        <v>-3.6681721015533247E-3</v>
      </c>
      <c r="J1881" s="113">
        <f>+LN(Prices!J1878/Prices!J1877)</f>
        <v>-6.6094093876738523E-3</v>
      </c>
      <c r="K1881" s="114">
        <f>+LN(Prices!K1878/Prices!K1877)</f>
        <v>2.312041542973071E-4</v>
      </c>
      <c r="L1881" s="118">
        <f>+LN(Prices!L1878/Prices!L1877)</f>
        <v>5.3562950123490984E-4</v>
      </c>
      <c r="M1881" s="118">
        <f t="array" ref="M1881">+MMULT(B1881:K1881,w)</f>
        <v>7.130899825790822E-4</v>
      </c>
      <c r="P1881">
        <v>20110613</v>
      </c>
      <c r="Q1881" s="113">
        <v>1E-4</v>
      </c>
      <c r="R1881" s="113">
        <v>-4.5999999999999999E-3</v>
      </c>
      <c r="S1881" s="113">
        <v>2.8999999999999998E-3</v>
      </c>
    </row>
    <row r="1882" spans="1:19" x14ac:dyDescent="0.35">
      <c r="A1882" s="110">
        <v>40708</v>
      </c>
      <c r="B1882" s="112">
        <f>+LN(Prices!B1879/Prices!B1878)</f>
        <v>7.4576847910119686E-3</v>
      </c>
      <c r="C1882" s="113">
        <f>+LN(Prices!C1879/Prices!C1878)</f>
        <v>1.7723733027141201E-2</v>
      </c>
      <c r="D1882" s="113">
        <f>+LN(Prices!D1879/Prices!D1878)</f>
        <v>2.6350476380050318E-3</v>
      </c>
      <c r="E1882" s="113">
        <f>+LN(Prices!E1879/Prices!E1878)</f>
        <v>1.4126717128087374E-2</v>
      </c>
      <c r="F1882" s="113">
        <f>+LN(Prices!F1879/Prices!F1878)</f>
        <v>1.3259574375838778E-3</v>
      </c>
      <c r="G1882" s="113">
        <f>+LN(Prices!G1879/Prices!G1878)</f>
        <v>1.5078958723392166E-2</v>
      </c>
      <c r="H1882" s="113">
        <f>+LN(Prices!H1879/Prices!H1878)</f>
        <v>1.9508924379303863E-2</v>
      </c>
      <c r="I1882" s="113">
        <f>+LN(Prices!I1879/Prices!I1878)</f>
        <v>2.1458834100372522E-2</v>
      </c>
      <c r="J1882" s="113">
        <f>+LN(Prices!J1879/Prices!J1878)</f>
        <v>1.709443335930004E-2</v>
      </c>
      <c r="K1882" s="114">
        <f>+LN(Prices!K1879/Prices!K1878)</f>
        <v>2.0139446765675157E-2</v>
      </c>
      <c r="L1882" s="118">
        <f>+LN(Prices!L1879/Prices!L1878)</f>
        <v>1.2547620031528412E-2</v>
      </c>
      <c r="M1882" s="118">
        <f t="array" ref="M1882">+MMULT(B1882:K1882,w)</f>
        <v>1.365497373498732E-2</v>
      </c>
      <c r="P1882">
        <v>20110614</v>
      </c>
      <c r="Q1882" s="113">
        <v>1.3600000000000001E-2</v>
      </c>
      <c r="R1882" s="113">
        <v>1.03E-2</v>
      </c>
      <c r="S1882" s="113">
        <v>-2.5000000000000001E-3</v>
      </c>
    </row>
    <row r="1883" spans="1:19" x14ac:dyDescent="0.35">
      <c r="A1883" s="110">
        <v>40709</v>
      </c>
      <c r="B1883" s="112">
        <f>+LN(Prices!B1880/Prices!B1879)</f>
        <v>-2.0016719567505965E-2</v>
      </c>
      <c r="C1883" s="113">
        <f>+LN(Prices!C1880/Prices!C1879)</f>
        <v>-1.7264119319858513E-2</v>
      </c>
      <c r="D1883" s="113">
        <f>+LN(Prices!D1880/Prices!D1879)</f>
        <v>-2.5992799572523172E-2</v>
      </c>
      <c r="E1883" s="113">
        <f>+LN(Prices!E1880/Prices!E1879)</f>
        <v>-2.9099864103843846E-2</v>
      </c>
      <c r="F1883" s="113">
        <f>+LN(Prices!F1880/Prices!F1879)</f>
        <v>-1.6043437115231544E-2</v>
      </c>
      <c r="G1883" s="113">
        <f>+LN(Prices!G1880/Prices!G1879)</f>
        <v>-1.5467806572130509E-2</v>
      </c>
      <c r="H1883" s="113">
        <f>+LN(Prices!H1880/Prices!H1879)</f>
        <v>-2.1174382630869917E-2</v>
      </c>
      <c r="I1883" s="113">
        <f>+LN(Prices!I1880/Prices!I1879)</f>
        <v>-2.6989385894928074E-2</v>
      </c>
      <c r="J1883" s="113">
        <f>+LN(Prices!J1880/Prices!J1879)</f>
        <v>-2.241359483690001E-2</v>
      </c>
      <c r="K1883" s="114">
        <f>+LN(Prices!K1880/Prices!K1879)</f>
        <v>-1.8501530752151964E-2</v>
      </c>
      <c r="L1883" s="118">
        <f>+LN(Prices!L1880/Prices!L1879)</f>
        <v>-1.8536864548307531E-2</v>
      </c>
      <c r="M1883" s="118">
        <f t="array" ref="M1883">+MMULT(B1883:K1883,w)</f>
        <v>-2.1296364036594351E-2</v>
      </c>
      <c r="P1883">
        <v>20110615</v>
      </c>
      <c r="Q1883" s="113">
        <v>-1.72E-2</v>
      </c>
      <c r="R1883" s="113">
        <v>-2.0000000000000001E-4</v>
      </c>
      <c r="S1883" s="113">
        <v>-1.8E-3</v>
      </c>
    </row>
    <row r="1884" spans="1:19" x14ac:dyDescent="0.35">
      <c r="A1884" s="110">
        <v>40710</v>
      </c>
      <c r="B1884" s="112">
        <f>+LN(Prices!B1881/Prices!B1880)</f>
        <v>1.068703342621834E-2</v>
      </c>
      <c r="C1884" s="113">
        <f>+LN(Prices!C1881/Prices!C1880)</f>
        <v>-4.8772543861743322E-3</v>
      </c>
      <c r="D1884" s="113">
        <f>+LN(Prices!D1881/Prices!D1880)</f>
        <v>-2.3660649875455017E-3</v>
      </c>
      <c r="E1884" s="113">
        <f>+LN(Prices!E1881/Prices!E1880)</f>
        <v>-1.1619862576581097E-2</v>
      </c>
      <c r="F1884" s="113">
        <f>+LN(Prices!F1881/Prices!F1880)</f>
        <v>1.4050213413660187E-2</v>
      </c>
      <c r="G1884" s="113">
        <f>+LN(Prices!G1881/Prices!G1880)</f>
        <v>-3.0885911459690246E-2</v>
      </c>
      <c r="H1884" s="113">
        <f>+LN(Prices!H1881/Prices!H1880)</f>
        <v>-1.2607368784374779E-2</v>
      </c>
      <c r="I1884" s="113">
        <f>+LN(Prices!I1881/Prices!I1880)</f>
        <v>-2.0730584969733314E-2</v>
      </c>
      <c r="J1884" s="113">
        <f>+LN(Prices!J1881/Prices!J1880)</f>
        <v>-4.2211848809309435E-2</v>
      </c>
      <c r="K1884" s="114">
        <f>+LN(Prices!K1881/Prices!K1880)</f>
        <v>0</v>
      </c>
      <c r="L1884" s="118">
        <f>+LN(Prices!L1881/Prices!L1880)</f>
        <v>-4.1189096867556493E-3</v>
      </c>
      <c r="M1884" s="118">
        <f t="array" ref="M1884">+MMULT(B1884:K1884,w)</f>
        <v>-1.0056164913353018E-2</v>
      </c>
      <c r="P1884">
        <v>20110616</v>
      </c>
      <c r="Q1884" s="113">
        <v>1.1999999999999999E-3</v>
      </c>
      <c r="R1884" s="113">
        <v>-1E-3</v>
      </c>
      <c r="S1884" s="113">
        <v>3.8E-3</v>
      </c>
    </row>
    <row r="1885" spans="1:19" x14ac:dyDescent="0.35">
      <c r="A1885" s="110">
        <v>40711</v>
      </c>
      <c r="B1885" s="112">
        <f>+LN(Prices!B1882/Prices!B1881)</f>
        <v>1.098093026493761E-2</v>
      </c>
      <c r="C1885" s="113">
        <f>+LN(Prices!C1882/Prices!C1881)</f>
        <v>-1.5185118817792559E-2</v>
      </c>
      <c r="D1885" s="113">
        <f>+LN(Prices!D1882/Prices!D1881)</f>
        <v>-5.4292634212811837E-3</v>
      </c>
      <c r="E1885" s="113">
        <f>+LN(Prices!E1882/Prices!E1881)</f>
        <v>1.2423142124529591E-2</v>
      </c>
      <c r="F1885" s="113">
        <f>+LN(Prices!F1882/Prices!F1881)</f>
        <v>-5.3323372155641051E-3</v>
      </c>
      <c r="G1885" s="113">
        <f>+LN(Prices!G1882/Prices!G1881)</f>
        <v>-1.4667818579305688E-2</v>
      </c>
      <c r="H1885" s="113">
        <f>+LN(Prices!H1882/Prices!H1881)</f>
        <v>1.4702172826897271E-2</v>
      </c>
      <c r="I1885" s="113">
        <f>+LN(Prices!I1882/Prices!I1881)</f>
        <v>-5.6781328263177718E-3</v>
      </c>
      <c r="J1885" s="113">
        <f>+LN(Prices!J1882/Prices!J1881)</f>
        <v>-2.6781022677642069E-2</v>
      </c>
      <c r="K1885" s="114">
        <f>+LN(Prices!K1882/Prices!K1881)</f>
        <v>-1.0795464999961603E-2</v>
      </c>
      <c r="L1885" s="118">
        <f>+LN(Prices!L1882/Prices!L1881)</f>
        <v>-3.1733122609209773E-3</v>
      </c>
      <c r="M1885" s="118">
        <f t="array" ref="M1885">+MMULT(B1885:K1885,w)</f>
        <v>-4.5762913321500511E-3</v>
      </c>
      <c r="P1885">
        <v>20110617</v>
      </c>
      <c r="Q1885" s="113">
        <v>2.5000000000000001E-3</v>
      </c>
      <c r="R1885" s="113">
        <v>-4.1999999999999997E-3</v>
      </c>
      <c r="S1885" s="113">
        <v>6.6E-3</v>
      </c>
    </row>
    <row r="1886" spans="1:19" x14ac:dyDescent="0.35">
      <c r="A1886" s="110">
        <v>40714</v>
      </c>
      <c r="B1886" s="112">
        <f>+LN(Prices!B1883/Prices!B1882)</f>
        <v>8.6189776331783239E-3</v>
      </c>
      <c r="C1886" s="113">
        <f>+LN(Prices!C1883/Prices!C1882)</f>
        <v>-1.5545302494915083E-2</v>
      </c>
      <c r="D1886" s="113">
        <f>+LN(Prices!D1883/Prices!D1882)</f>
        <v>1.9876012243625656E-2</v>
      </c>
      <c r="E1886" s="113">
        <f>+LN(Prices!E1883/Prices!E1882)</f>
        <v>2.2983108423403707E-2</v>
      </c>
      <c r="F1886" s="113">
        <f>+LN(Prices!F1883/Prices!F1882)</f>
        <v>1.1292916776209925E-2</v>
      </c>
      <c r="G1886" s="113">
        <f>+LN(Prices!G1883/Prices!G1882)</f>
        <v>-1.628332997694788E-4</v>
      </c>
      <c r="H1886" s="113">
        <f>+LN(Prices!H1883/Prices!H1882)</f>
        <v>7.217545833643286E-3</v>
      </c>
      <c r="I1886" s="113">
        <f>+LN(Prices!I1883/Prices!I1882)</f>
        <v>1.4882246788190201E-2</v>
      </c>
      <c r="J1886" s="113">
        <f>+LN(Prices!J1883/Prices!J1882)</f>
        <v>-1.5839064029746181E-2</v>
      </c>
      <c r="K1886" s="114">
        <f>+LN(Prices!K1883/Prices!K1882)</f>
        <v>6.3479524249009066E-3</v>
      </c>
      <c r="L1886" s="118">
        <f>+LN(Prices!L1883/Prices!L1882)</f>
        <v>5.1849879198618519E-3</v>
      </c>
      <c r="M1886" s="118">
        <f t="array" ref="M1886">+MMULT(B1886:K1886,w)</f>
        <v>5.967156029872126E-3</v>
      </c>
      <c r="P1886">
        <v>20110620</v>
      </c>
      <c r="Q1886" s="113">
        <v>5.7999999999999996E-3</v>
      </c>
      <c r="R1886" s="113">
        <v>3.8E-3</v>
      </c>
      <c r="S1886" s="113">
        <v>-5.0000000000000001E-4</v>
      </c>
    </row>
    <row r="1887" spans="1:19" x14ac:dyDescent="0.35">
      <c r="A1887" s="110">
        <v>40715</v>
      </c>
      <c r="B1887" s="112">
        <f>+LN(Prices!B1884/Prices!B1883)</f>
        <v>1.1783684378817218E-2</v>
      </c>
      <c r="C1887" s="113">
        <f>+LN(Prices!C1884/Prices!C1883)</f>
        <v>3.1160394525212239E-2</v>
      </c>
      <c r="D1887" s="113">
        <f>+LN(Prices!D1884/Prices!D1883)</f>
        <v>2.3732161918699864E-2</v>
      </c>
      <c r="E1887" s="113">
        <f>+LN(Prices!E1884/Prices!E1883)</f>
        <v>2.2923189793700033E-2</v>
      </c>
      <c r="F1887" s="113">
        <f>+LN(Prices!F1884/Prices!F1883)</f>
        <v>2.4148207395891748E-2</v>
      </c>
      <c r="G1887" s="113">
        <f>+LN(Prices!G1884/Prices!G1883)</f>
        <v>3.2129025362261913E-2</v>
      </c>
      <c r="H1887" s="113">
        <f>+LN(Prices!H1884/Prices!H1883)</f>
        <v>3.4091532917824525E-2</v>
      </c>
      <c r="I1887" s="113">
        <f>+LN(Prices!I1884/Prices!I1883)</f>
        <v>1.7608594259032318E-2</v>
      </c>
      <c r="J1887" s="113">
        <f>+LN(Prices!J1884/Prices!J1883)</f>
        <v>4.6783867879167634E-2</v>
      </c>
      <c r="K1887" s="114">
        <f>+LN(Prices!K1884/Prices!K1883)</f>
        <v>1.5127679103278682E-2</v>
      </c>
      <c r="L1887" s="118">
        <f>+LN(Prices!L1884/Prices!L1883)</f>
        <v>2.1301560795728897E-2</v>
      </c>
      <c r="M1887" s="118">
        <f t="array" ref="M1887">+MMULT(B1887:K1887,w)</f>
        <v>2.5948833753388616E-2</v>
      </c>
      <c r="P1887">
        <v>20110621</v>
      </c>
      <c r="Q1887" s="113">
        <v>1.52E-2</v>
      </c>
      <c r="R1887" s="113">
        <v>9.300000000000001E-3</v>
      </c>
      <c r="S1887" s="113">
        <v>-3.0000000000000001E-3</v>
      </c>
    </row>
    <row r="1888" spans="1:19" x14ac:dyDescent="0.35">
      <c r="A1888" s="110">
        <v>40716</v>
      </c>
      <c r="B1888" s="112">
        <f>+LN(Prices!B1885/Prices!B1884)</f>
        <v>-4.4521161131845033E-3</v>
      </c>
      <c r="C1888" s="113">
        <f>+LN(Prices!C1885/Prices!C1884)</f>
        <v>-8.3039312302198923E-3</v>
      </c>
      <c r="D1888" s="113">
        <f>+LN(Prices!D1885/Prices!D1884)</f>
        <v>-8.1766604372454435E-3</v>
      </c>
      <c r="E1888" s="113">
        <f>+LN(Prices!E1885/Prices!E1884)</f>
        <v>-1.3878408093087069E-2</v>
      </c>
      <c r="F1888" s="113">
        <f>+LN(Prices!F1885/Prices!F1884)</f>
        <v>-9.7202157548318419E-3</v>
      </c>
      <c r="G1888" s="113">
        <f>+LN(Prices!G1885/Prices!G1884)</f>
        <v>-1.9868862487907538E-2</v>
      </c>
      <c r="H1888" s="113">
        <f>+LN(Prices!H1885/Prices!H1884)</f>
        <v>-1.3476594363637587E-2</v>
      </c>
      <c r="I1888" s="113">
        <f>+LN(Prices!I1885/Prices!I1884)</f>
        <v>-8.0247706496828063E-3</v>
      </c>
      <c r="J1888" s="113">
        <f>+LN(Prices!J1885/Prices!J1884)</f>
        <v>-2.2409901399584164E-2</v>
      </c>
      <c r="K1888" s="114">
        <f>+LN(Prices!K1885/Prices!K1884)</f>
        <v>-1.1850582946885098E-2</v>
      </c>
      <c r="L1888" s="118">
        <f>+LN(Prices!L1885/Prices!L1884)</f>
        <v>-7.162035886759008E-3</v>
      </c>
      <c r="M1888" s="118">
        <f t="array" ref="M1888">+MMULT(B1888:K1888,w)</f>
        <v>-1.2016204347626593E-2</v>
      </c>
      <c r="P1888">
        <v>20110622</v>
      </c>
      <c r="Q1888" s="113">
        <v>-6.1999999999999998E-3</v>
      </c>
      <c r="R1888" s="113">
        <v>-8.9999999999999998E-4</v>
      </c>
      <c r="S1888" s="113">
        <v>1E-3</v>
      </c>
    </row>
    <row r="1889" spans="1:19" x14ac:dyDescent="0.35">
      <c r="A1889" s="110">
        <v>40717</v>
      </c>
      <c r="B1889" s="112">
        <f>+LN(Prices!B1886/Prices!B1885)</f>
        <v>-8.144428304138312E-4</v>
      </c>
      <c r="C1889" s="113">
        <f>+LN(Prices!C1886/Prices!C1885)</f>
        <v>2.6368979133518409E-2</v>
      </c>
      <c r="D1889" s="113">
        <f>+LN(Prices!D1886/Prices!D1885)</f>
        <v>-9.5694510161506725E-3</v>
      </c>
      <c r="E1889" s="113">
        <f>+LN(Prices!E1886/Prices!E1885)</f>
        <v>8.0142020954290256E-3</v>
      </c>
      <c r="F1889" s="113">
        <f>+LN(Prices!F1886/Prices!F1885)</f>
        <v>7.1402058646461057E-3</v>
      </c>
      <c r="G1889" s="113">
        <f>+LN(Prices!G1886/Prices!G1885)</f>
        <v>2.7996594373734505E-2</v>
      </c>
      <c r="H1889" s="113">
        <f>+LN(Prices!H1886/Prices!H1885)</f>
        <v>1.3116131937942093E-2</v>
      </c>
      <c r="I1889" s="113">
        <f>+LN(Prices!I1886/Prices!I1885)</f>
        <v>1.7714222174036086E-2</v>
      </c>
      <c r="J1889" s="113">
        <f>+LN(Prices!J1886/Prices!J1885)</f>
        <v>0</v>
      </c>
      <c r="K1889" s="114">
        <f>+LN(Prices!K1886/Prices!K1885)</f>
        <v>1.4618055017310937E-2</v>
      </c>
      <c r="L1889" s="118">
        <f>+LN(Prices!L1886/Prices!L1885)</f>
        <v>8.595403413674407E-3</v>
      </c>
      <c r="M1889" s="118">
        <f t="array" ref="M1889">+MMULT(B1889:K1889,w)</f>
        <v>1.0458449675005267E-2</v>
      </c>
      <c r="P1889">
        <v>20110623</v>
      </c>
      <c r="Q1889" s="113">
        <v>-1.4000000000000002E-3</v>
      </c>
      <c r="R1889" s="113">
        <v>6.0999999999999995E-3</v>
      </c>
      <c r="S1889" s="113">
        <v>-8.3000000000000001E-3</v>
      </c>
    </row>
    <row r="1890" spans="1:19" x14ac:dyDescent="0.35">
      <c r="A1890" s="110">
        <v>40718</v>
      </c>
      <c r="B1890" s="112">
        <f>+LN(Prices!B1887/Prices!B1886)</f>
        <v>-1.3487581057647462E-2</v>
      </c>
      <c r="C1890" s="113">
        <f>+LN(Prices!C1887/Prices!C1886)</f>
        <v>-1.4841617775426157E-2</v>
      </c>
      <c r="D1890" s="113">
        <f>+LN(Prices!D1887/Prices!D1886)</f>
        <v>-1.3015368112070361E-2</v>
      </c>
      <c r="E1890" s="113">
        <f>+LN(Prices!E1887/Prices!E1886)</f>
        <v>-4.1486466633188786E-2</v>
      </c>
      <c r="F1890" s="113">
        <f>+LN(Prices!F1887/Prices!F1886)</f>
        <v>-3.5534326794551471E-2</v>
      </c>
      <c r="G1890" s="113">
        <f>+LN(Prices!G1887/Prices!G1886)</f>
        <v>4.8373348598708009E-3</v>
      </c>
      <c r="H1890" s="113">
        <f>+LN(Prices!H1887/Prices!H1886)</f>
        <v>-8.3267011574279307E-3</v>
      </c>
      <c r="I1890" s="113">
        <f>+LN(Prices!I1887/Prices!I1886)</f>
        <v>-1.4108608103100389E-2</v>
      </c>
      <c r="J1890" s="113">
        <f>+LN(Prices!J1887/Prices!J1886)</f>
        <v>-2.2923639901936851E-2</v>
      </c>
      <c r="K1890" s="114">
        <f>+LN(Prices!K1887/Prices!K1886)</f>
        <v>-2.3771304205313371E-2</v>
      </c>
      <c r="L1890" s="118">
        <f>+LN(Prices!L1887/Prices!L1886)</f>
        <v>-1.6990151790407214E-2</v>
      </c>
      <c r="M1890" s="118">
        <f t="array" ref="M1890">+MMULT(B1890:K1890,w)</f>
        <v>-1.8265827888079199E-2</v>
      </c>
      <c r="P1890">
        <v>20110624</v>
      </c>
      <c r="Q1890" s="113">
        <v>-1.1000000000000001E-2</v>
      </c>
      <c r="R1890" s="113">
        <v>4.1999999999999997E-3</v>
      </c>
      <c r="S1890" s="113">
        <v>5.9999999999999995E-4</v>
      </c>
    </row>
    <row r="1891" spans="1:19" x14ac:dyDescent="0.35">
      <c r="A1891" s="110">
        <v>40721</v>
      </c>
      <c r="B1891" s="112">
        <f>+LN(Prices!B1888/Prices!B1887)</f>
        <v>3.6366999488105511E-2</v>
      </c>
      <c r="C1891" s="113">
        <f>+LN(Prices!C1888/Prices!C1887)</f>
        <v>1.7285079294907236E-2</v>
      </c>
      <c r="D1891" s="113">
        <f>+LN(Prices!D1888/Prices!D1887)</f>
        <v>-3.3596506279385814E-4</v>
      </c>
      <c r="E1891" s="113">
        <f>+LN(Prices!E1888/Prices!E1887)</f>
        <v>1.4029668182555369E-2</v>
      </c>
      <c r="F1891" s="113">
        <f>+LN(Prices!F1888/Prices!F1887)</f>
        <v>8.0055497281993834E-3</v>
      </c>
      <c r="G1891" s="113">
        <f>+LN(Prices!G1888/Prices!G1887)</f>
        <v>1.2222632242554215E-2</v>
      </c>
      <c r="H1891" s="113">
        <f>+LN(Prices!H1888/Prices!H1887)</f>
        <v>4.4192056037754703E-2</v>
      </c>
      <c r="I1891" s="113">
        <f>+LN(Prices!I1888/Prices!I1887)</f>
        <v>1.0280504408072828E-2</v>
      </c>
      <c r="J1891" s="113">
        <f>+LN(Prices!J1888/Prices!J1887)</f>
        <v>2.8943580263643353E-3</v>
      </c>
      <c r="K1891" s="114">
        <f>+LN(Prices!K1888/Prices!K1887)</f>
        <v>6.5819251175984542E-3</v>
      </c>
      <c r="L1891" s="118">
        <f>+LN(Prices!L1888/Prices!L1887)</f>
        <v>1.5743282667694838E-2</v>
      </c>
      <c r="M1891" s="118">
        <f t="array" ref="M1891">+MMULT(B1891:K1891,w)</f>
        <v>1.5152280746331816E-2</v>
      </c>
      <c r="P1891">
        <v>20110627</v>
      </c>
      <c r="Q1891" s="113">
        <v>8.8999999999999999E-3</v>
      </c>
      <c r="R1891" s="113">
        <v>5.0000000000000001E-4</v>
      </c>
      <c r="S1891" s="113">
        <v>-5.9999999999999995E-4</v>
      </c>
    </row>
    <row r="1892" spans="1:19" x14ac:dyDescent="0.35">
      <c r="A1892" s="110">
        <v>40722</v>
      </c>
      <c r="B1892" s="112">
        <f>+LN(Prices!B1889/Prices!B1888)</f>
        <v>2.3532926212879338E-2</v>
      </c>
      <c r="C1892" s="113">
        <f>+LN(Prices!C1889/Prices!C1888)</f>
        <v>9.6509130956558137E-3</v>
      </c>
      <c r="D1892" s="113">
        <f>+LN(Prices!D1889/Prices!D1888)</f>
        <v>4.6932704317495669E-3</v>
      </c>
      <c r="E1892" s="113">
        <f>+LN(Prices!E1889/Prices!E1888)</f>
        <v>2.3780928399271217E-2</v>
      </c>
      <c r="F1892" s="113">
        <f>+LN(Prices!F1889/Prices!F1888)</f>
        <v>5.3040541435999478E-3</v>
      </c>
      <c r="G1892" s="113">
        <f>+LN(Prices!G1889/Prices!G1888)</f>
        <v>1.8926327968065631E-2</v>
      </c>
      <c r="H1892" s="113">
        <f>+LN(Prices!H1889/Prices!H1888)</f>
        <v>5.4509550232017586E-3</v>
      </c>
      <c r="I1892" s="113">
        <f>+LN(Prices!I1889/Prices!I1888)</f>
        <v>1.2703765194978522E-2</v>
      </c>
      <c r="J1892" s="113">
        <f>+LN(Prices!J1889/Prices!J1888)</f>
        <v>4.325889947122661E-3</v>
      </c>
      <c r="K1892" s="114">
        <f>+LN(Prices!K1889/Prices!K1888)</f>
        <v>7.0043177794701268E-3</v>
      </c>
      <c r="L1892" s="118">
        <f>+LN(Prices!L1889/Prices!L1888)</f>
        <v>1.4768921527283521E-2</v>
      </c>
      <c r="M1892" s="118">
        <f t="array" ref="M1892">+MMULT(B1892:K1892,w)</f>
        <v>1.1537334819599459E-2</v>
      </c>
      <c r="P1892">
        <v>20110628</v>
      </c>
      <c r="Q1892" s="113">
        <v>1.3600000000000001E-2</v>
      </c>
      <c r="R1892" s="113">
        <v>3.9000000000000003E-3</v>
      </c>
      <c r="S1892" s="113">
        <v>-3.4000000000000002E-3</v>
      </c>
    </row>
    <row r="1893" spans="1:19" x14ac:dyDescent="0.35">
      <c r="A1893" s="110">
        <v>40723</v>
      </c>
      <c r="B1893" s="112">
        <f>+LN(Prices!B1890/Prices!B1889)</f>
        <v>-7.0036242616689165E-3</v>
      </c>
      <c r="C1893" s="113">
        <f>+LN(Prices!C1890/Prices!C1889)</f>
        <v>-3.6464685314618419E-3</v>
      </c>
      <c r="D1893" s="113">
        <f>+LN(Prices!D1890/Prices!D1889)</f>
        <v>-4.0214531407777249E-3</v>
      </c>
      <c r="E1893" s="113">
        <f>+LN(Prices!E1890/Prices!E1889)</f>
        <v>2.7797054798191236E-3</v>
      </c>
      <c r="F1893" s="113">
        <f>+LN(Prices!F1890/Prices!F1889)</f>
        <v>1.345525545028416E-2</v>
      </c>
      <c r="G1893" s="113">
        <f>+LN(Prices!G1890/Prices!G1889)</f>
        <v>-5.6600571290117794E-4</v>
      </c>
      <c r="H1893" s="113">
        <f>+LN(Prices!H1890/Prices!H1889)</f>
        <v>9.0030864189949086E-3</v>
      </c>
      <c r="I1893" s="113">
        <f>+LN(Prices!I1890/Prices!I1889)</f>
        <v>-3.5964066928808897E-4</v>
      </c>
      <c r="J1893" s="113">
        <f>+LN(Prices!J1890/Prices!J1889)</f>
        <v>-8.6705745511336425E-3</v>
      </c>
      <c r="K1893" s="114">
        <f>+LN(Prices!K1890/Prices!K1889)</f>
        <v>-4.664089788289044E-3</v>
      </c>
      <c r="L1893" s="118">
        <f>+LN(Prices!L1890/Prices!L1889)</f>
        <v>3.7902485890914674E-3</v>
      </c>
      <c r="M1893" s="118">
        <f t="array" ref="M1893">+MMULT(B1893:K1893,w)</f>
        <v>-3.6938093064222452E-4</v>
      </c>
      <c r="P1893">
        <v>20110629</v>
      </c>
      <c r="Q1893" s="113">
        <v>7.7000000000000002E-3</v>
      </c>
      <c r="R1893" s="113">
        <v>-6.7000000000000002E-3</v>
      </c>
      <c r="S1893" s="113">
        <v>5.8999999999999999E-3</v>
      </c>
    </row>
    <row r="1894" spans="1:19" x14ac:dyDescent="0.35">
      <c r="A1894" s="110">
        <v>40724</v>
      </c>
      <c r="B1894" s="112">
        <f>+LN(Prices!B1891/Prices!B1890)</f>
        <v>1.4722237334675183E-2</v>
      </c>
      <c r="C1894" s="113">
        <f>+LN(Prices!C1891/Prices!C1890)</f>
        <v>4.8685106344667252E-3</v>
      </c>
      <c r="D1894" s="113">
        <f>+LN(Prices!D1891/Prices!D1890)</f>
        <v>1.0023471825776049E-2</v>
      </c>
      <c r="E1894" s="113">
        <f>+LN(Prices!E1891/Prices!E1890)</f>
        <v>1.4692849139676344E-2</v>
      </c>
      <c r="F1894" s="113">
        <f>+LN(Prices!F1891/Prices!F1890)</f>
        <v>1.7777524562849995E-2</v>
      </c>
      <c r="G1894" s="113">
        <f>+LN(Prices!G1891/Prices!G1890)</f>
        <v>-8.5287555244081114E-3</v>
      </c>
      <c r="H1894" s="113">
        <f>+LN(Prices!H1891/Prices!H1890)</f>
        <v>1.5171167908538024E-3</v>
      </c>
      <c r="I1894" s="113">
        <f>+LN(Prices!I1891/Prices!I1890)</f>
        <v>2.4238444469880632E-2</v>
      </c>
      <c r="J1894" s="113">
        <f>+LN(Prices!J1891/Prices!J1890)</f>
        <v>1.4409471220151784E-2</v>
      </c>
      <c r="K1894" s="114">
        <f>+LN(Prices!K1891/Prices!K1890)</f>
        <v>3.5364608703505891E-2</v>
      </c>
      <c r="L1894" s="118">
        <f>+LN(Prices!L1891/Prices!L1890)</f>
        <v>1.3265699461488555E-2</v>
      </c>
      <c r="M1894" s="118">
        <f t="array" ref="M1894">+MMULT(B1894:K1894,w)</f>
        <v>1.2908547915742832E-2</v>
      </c>
      <c r="P1894">
        <v>20110630</v>
      </c>
      <c r="Q1894" s="113">
        <v>9.8999999999999991E-3</v>
      </c>
      <c r="R1894" s="113">
        <v>1.9E-3</v>
      </c>
      <c r="S1894" s="113">
        <v>-2.3E-3</v>
      </c>
    </row>
    <row r="1895" spans="1:19" x14ac:dyDescent="0.35">
      <c r="A1895" s="110">
        <v>40725</v>
      </c>
      <c r="B1895" s="112">
        <f>+LN(Prices!B1892/Prices!B1891)</f>
        <v>7.7154479313981585E-4</v>
      </c>
      <c r="C1895" s="113">
        <f>+LN(Prices!C1892/Prices!C1891)</f>
        <v>2.2358588863094775E-2</v>
      </c>
      <c r="D1895" s="113">
        <f>+LN(Prices!D1892/Prices!D1891)</f>
        <v>2.6895684822060759E-2</v>
      </c>
      <c r="E1895" s="113">
        <f>+LN(Prices!E1892/Prices!E1891)</f>
        <v>4.2449319939449615E-3</v>
      </c>
      <c r="F1895" s="113">
        <f>+LN(Prices!F1892/Prices!F1891)</f>
        <v>1.5884750410973564E-2</v>
      </c>
      <c r="G1895" s="113">
        <f>+LN(Prices!G1892/Prices!G1891)</f>
        <v>1.9975036650150171E-2</v>
      </c>
      <c r="H1895" s="113">
        <f>+LN(Prices!H1892/Prices!H1891)</f>
        <v>2.4156930994330451E-2</v>
      </c>
      <c r="I1895" s="113">
        <f>+LN(Prices!I1892/Prices!I1891)</f>
        <v>1.901235932059309E-2</v>
      </c>
      <c r="J1895" s="113">
        <f>+LN(Prices!J1892/Prices!J1891)</f>
        <v>1.7021687569430743E-2</v>
      </c>
      <c r="K1895" s="114">
        <f>+LN(Prices!K1892/Prices!K1891)</f>
        <v>1.6558559497747982E-2</v>
      </c>
      <c r="L1895" s="118">
        <f>+LN(Prices!L1892/Prices!L1891)</f>
        <v>1.5500282592946227E-2</v>
      </c>
      <c r="M1895" s="118">
        <f t="array" ref="M1895">+MMULT(B1895:K1895,w)</f>
        <v>1.6688007491546631E-2</v>
      </c>
      <c r="P1895">
        <v>20110701</v>
      </c>
      <c r="Q1895" s="113">
        <v>1.4499999999999999E-2</v>
      </c>
      <c r="R1895" s="113">
        <v>-1E-4</v>
      </c>
      <c r="S1895" s="113">
        <v>8.9999999999999998E-4</v>
      </c>
    </row>
    <row r="1896" spans="1:19" x14ac:dyDescent="0.35">
      <c r="A1896" s="110">
        <v>40729</v>
      </c>
      <c r="B1896" s="112">
        <f>+LN(Prices!B1893/Prices!B1892)</f>
        <v>3.8344285801861808E-4</v>
      </c>
      <c r="C1896" s="113">
        <f>+LN(Prices!C1893/Prices!C1892)</f>
        <v>1.781479038148686E-2</v>
      </c>
      <c r="D1896" s="113">
        <f>+LN(Prices!D1893/Prices!D1892)</f>
        <v>2.5856510850227636E-3</v>
      </c>
      <c r="E1896" s="113">
        <f>+LN(Prices!E1893/Prices!E1892)</f>
        <v>3.0363881613819648E-4</v>
      </c>
      <c r="F1896" s="113">
        <f>+LN(Prices!F1893/Prices!F1892)</f>
        <v>-8.2613388583299575E-3</v>
      </c>
      <c r="G1896" s="113">
        <f>+LN(Prices!G1893/Prices!G1892)</f>
        <v>7.7654579924731043E-2</v>
      </c>
      <c r="H1896" s="113">
        <f>+LN(Prices!H1893/Prices!H1892)</f>
        <v>1.7507781350396975E-2</v>
      </c>
      <c r="I1896" s="113">
        <f>+LN(Prices!I1893/Prices!I1892)</f>
        <v>4.4810043963793246E-3</v>
      </c>
      <c r="J1896" s="113">
        <f>+LN(Prices!J1893/Prices!J1892)</f>
        <v>4.2105325363434578E-3</v>
      </c>
      <c r="K1896" s="114">
        <f>+LN(Prices!K1893/Prices!K1892)</f>
        <v>-4.0025937841711538E-3</v>
      </c>
      <c r="L1896" s="118">
        <f>+LN(Prices!L1893/Prices!L1892)</f>
        <v>4.149944678766942E-3</v>
      </c>
      <c r="M1896" s="118">
        <f t="array" ref="M1896">+MMULT(B1896:K1896,w)</f>
        <v>1.1267748870601613E-2</v>
      </c>
      <c r="P1896">
        <v>20110705</v>
      </c>
      <c r="Q1896" s="113">
        <v>-8.0000000000000004E-4</v>
      </c>
      <c r="R1896" s="113">
        <v>1.5E-3</v>
      </c>
      <c r="S1896" s="113">
        <v>-7.3000000000000001E-3</v>
      </c>
    </row>
    <row r="1897" spans="1:19" x14ac:dyDescent="0.35">
      <c r="A1897" s="110">
        <v>40730</v>
      </c>
      <c r="B1897" s="112">
        <f>+LN(Prices!B1894/Prices!B1893)</f>
        <v>1.1460435315071285E-2</v>
      </c>
      <c r="C1897" s="113">
        <f>+LN(Prices!C1894/Prices!C1893)</f>
        <v>6.646383978780211E-3</v>
      </c>
      <c r="D1897" s="113">
        <f>+LN(Prices!D1894/Prices!D1893)</f>
        <v>1.4739132572283193E-2</v>
      </c>
      <c r="E1897" s="113">
        <f>+LN(Prices!E1894/Prices!E1893)</f>
        <v>4.5279749600024106E-3</v>
      </c>
      <c r="F1897" s="113">
        <f>+LN(Prices!F1894/Prices!F1893)</f>
        <v>-7.0429939853615823E-3</v>
      </c>
      <c r="G1897" s="113">
        <f>+LN(Prices!G1894/Prices!G1893)</f>
        <v>4.5815543721450056E-3</v>
      </c>
      <c r="H1897" s="113">
        <f>+LN(Prices!H1894/Prices!H1893)</f>
        <v>4.6796847066002773E-3</v>
      </c>
      <c r="I1897" s="113">
        <f>+LN(Prices!I1894/Prices!I1893)</f>
        <v>9.5853991291219177E-3</v>
      </c>
      <c r="J1897" s="113">
        <f>+LN(Prices!J1894/Prices!J1893)</f>
        <v>-1.9802627296179643E-2</v>
      </c>
      <c r="K1897" s="114">
        <f>+LN(Prices!K1894/Prices!K1893)</f>
        <v>1.3719791832880777E-2</v>
      </c>
      <c r="L1897" s="118">
        <f>+LN(Prices!L1894/Prices!L1893)</f>
        <v>3.1032975835579126E-3</v>
      </c>
      <c r="M1897" s="118">
        <f t="array" ref="M1897">+MMULT(B1897:K1897,w)</f>
        <v>4.3094735585343848E-3</v>
      </c>
      <c r="P1897">
        <v>20110706</v>
      </c>
      <c r="Q1897" s="113">
        <v>1.8E-3</v>
      </c>
      <c r="R1897" s="113">
        <v>3.8E-3</v>
      </c>
      <c r="S1897" s="113">
        <v>-4.4000000000000003E-3</v>
      </c>
    </row>
    <row r="1898" spans="1:19" x14ac:dyDescent="0.35">
      <c r="A1898" s="110">
        <v>40731</v>
      </c>
      <c r="B1898" s="112">
        <f>+LN(Prices!B1895/Prices!B1894)</f>
        <v>1.6571290895834812E-2</v>
      </c>
      <c r="C1898" s="113">
        <f>+LN(Prices!C1895/Prices!C1894)</f>
        <v>1.5346121967064722E-2</v>
      </c>
      <c r="D1898" s="113">
        <f>+LN(Prices!D1895/Prices!D1894)</f>
        <v>5.7088642203202006E-3</v>
      </c>
      <c r="E1898" s="113">
        <f>+LN(Prices!E1895/Prices!E1894)</f>
        <v>2.6150828013300344E-2</v>
      </c>
      <c r="F1898" s="113">
        <f>+LN(Prices!F1895/Prices!F1894)</f>
        <v>2.1611510212874475E-2</v>
      </c>
      <c r="G1898" s="113">
        <f>+LN(Prices!G1895/Prices!G1894)</f>
        <v>5.0053243105585158E-3</v>
      </c>
      <c r="H1898" s="113">
        <f>+LN(Prices!H1895/Prices!H1894)</f>
        <v>1.1835006911798293E-2</v>
      </c>
      <c r="I1898" s="113">
        <f>+LN(Prices!I1895/Prices!I1894)</f>
        <v>9.4961805816726665E-3</v>
      </c>
      <c r="J1898" s="113">
        <f>+LN(Prices!J1895/Prices!J1894)</f>
        <v>2.1202207650603124E-2</v>
      </c>
      <c r="K1898" s="114">
        <f>+LN(Prices!K1895/Prices!K1894)</f>
        <v>2.0878993186185621E-2</v>
      </c>
      <c r="L1898" s="118">
        <f>+LN(Prices!L1895/Prices!L1894)</f>
        <v>1.4321528228590463E-2</v>
      </c>
      <c r="M1898" s="118">
        <f t="array" ref="M1898">+MMULT(B1898:K1898,w)</f>
        <v>1.538063279502128E-2</v>
      </c>
      <c r="P1898">
        <v>20110707</v>
      </c>
      <c r="Q1898" s="113">
        <v>1.1000000000000001E-2</v>
      </c>
      <c r="R1898" s="113">
        <v>5.1000000000000004E-3</v>
      </c>
      <c r="S1898" s="113">
        <v>-4.0000000000000002E-4</v>
      </c>
    </row>
    <row r="1899" spans="1:19" x14ac:dyDescent="0.35">
      <c r="A1899" s="110">
        <v>40732</v>
      </c>
      <c r="B1899" s="112">
        <f>+LN(Prices!B1896/Prices!B1895)</f>
        <v>5.5882270089673974E-3</v>
      </c>
      <c r="C1899" s="113">
        <f>+LN(Prices!C1896/Prices!C1895)</f>
        <v>7.0036967765958443E-3</v>
      </c>
      <c r="D1899" s="113">
        <f>+LN(Prices!D1896/Prices!D1895)</f>
        <v>-1.2730916694039996E-2</v>
      </c>
      <c r="E1899" s="113">
        <f>+LN(Prices!E1896/Prices!E1895)</f>
        <v>-4.4077927032960609E-3</v>
      </c>
      <c r="F1899" s="113">
        <f>+LN(Prices!F1896/Prices!F1895)</f>
        <v>-1.01079027708259E-2</v>
      </c>
      <c r="G1899" s="113">
        <f>+LN(Prices!G1896/Prices!G1895)</f>
        <v>9.2586950460113986E-3</v>
      </c>
      <c r="H1899" s="113">
        <f>+LN(Prices!H1896/Prices!H1895)</f>
        <v>7.0801638231819649E-3</v>
      </c>
      <c r="I1899" s="113">
        <f>+LN(Prices!I1896/Prices!I1895)</f>
        <v>1.6862339920777933E-3</v>
      </c>
      <c r="J1899" s="113">
        <f>+LN(Prices!J1896/Prices!J1895)</f>
        <v>-2.8370697129215576E-2</v>
      </c>
      <c r="K1899" s="114">
        <f>+LN(Prices!K1896/Prices!K1895)</f>
        <v>-6.0448061109338678E-3</v>
      </c>
      <c r="L1899" s="118">
        <f>+LN(Prices!L1896/Prices!L1895)</f>
        <v>-2.9053017252444018E-3</v>
      </c>
      <c r="M1899" s="118">
        <f t="array" ref="M1899">+MMULT(B1899:K1899,w)</f>
        <v>-3.1045098761477009E-3</v>
      </c>
      <c r="P1899">
        <v>20110708</v>
      </c>
      <c r="Q1899" s="113">
        <v>-6.7000000000000002E-3</v>
      </c>
      <c r="R1899" s="113">
        <v>-4.0000000000000002E-4</v>
      </c>
      <c r="S1899" s="113">
        <v>-3.7000000000000002E-3</v>
      </c>
    </row>
    <row r="1900" spans="1:19" x14ac:dyDescent="0.35">
      <c r="A1900" s="110">
        <v>40735</v>
      </c>
      <c r="B1900" s="112">
        <f>+LN(Prices!B1897/Prices!B1896)</f>
        <v>-1.0833055309339415E-2</v>
      </c>
      <c r="C1900" s="113">
        <f>+LN(Prices!C1897/Prices!C1896)</f>
        <v>-1.6003014473362581E-2</v>
      </c>
      <c r="D1900" s="113">
        <f>+LN(Prices!D1897/Prices!D1896)</f>
        <v>-3.6533743332455841E-2</v>
      </c>
      <c r="E1900" s="113">
        <f>+LN(Prices!E1897/Prices!E1896)</f>
        <v>-2.2085819091585919E-2</v>
      </c>
      <c r="F1900" s="113">
        <f>+LN(Prices!F1897/Prices!F1896)</f>
        <v>-1.9892888942360475E-2</v>
      </c>
      <c r="G1900" s="113">
        <f>+LN(Prices!G1897/Prices!G1896)</f>
        <v>-1.5020423037124501E-2</v>
      </c>
      <c r="H1900" s="113">
        <f>+LN(Prices!H1897/Prices!H1896)</f>
        <v>-2.6601387513231968E-2</v>
      </c>
      <c r="I1900" s="113">
        <f>+LN(Prices!I1897/Prices!I1896)</f>
        <v>-1.9049122655961551E-2</v>
      </c>
      <c r="J1900" s="113">
        <f>+LN(Prices!J1897/Prices!J1896)</f>
        <v>-2.7718769521828071E-2</v>
      </c>
      <c r="K1900" s="114">
        <f>+LN(Prices!K1897/Prices!K1896)</f>
        <v>-1.0448301587734677E-2</v>
      </c>
      <c r="L1900" s="118">
        <f>+LN(Prices!L1897/Prices!L1896)</f>
        <v>-1.8411179696425566E-2</v>
      </c>
      <c r="M1900" s="118">
        <f t="array" ref="M1900">+MMULT(B1900:K1900,w)</f>
        <v>-2.0418652546498498E-2</v>
      </c>
      <c r="P1900">
        <v>20110711</v>
      </c>
      <c r="Q1900" s="113">
        <v>-1.9099999999999999E-2</v>
      </c>
      <c r="R1900" s="113">
        <v>-2.3E-3</v>
      </c>
      <c r="S1900" s="113">
        <v>-1E-3</v>
      </c>
    </row>
    <row r="1901" spans="1:19" x14ac:dyDescent="0.35">
      <c r="A1901" s="110">
        <v>40736</v>
      </c>
      <c r="B1901" s="112">
        <f>+LN(Prices!B1898/Prices!B1897)</f>
        <v>-3.3824228923267376E-3</v>
      </c>
      <c r="C1901" s="113">
        <f>+LN(Prices!C1898/Prices!C1897)</f>
        <v>-7.0506390612359187E-4</v>
      </c>
      <c r="D1901" s="113">
        <f>+LN(Prices!D1898/Prices!D1897)</f>
        <v>-1.2704951905271735E-2</v>
      </c>
      <c r="E1901" s="113">
        <f>+LN(Prices!E1898/Prices!E1897)</f>
        <v>-1.6428584041239591E-2</v>
      </c>
      <c r="F1901" s="113">
        <f>+LN(Prices!F1898/Prices!F1897)</f>
        <v>1.0958648811069106E-2</v>
      </c>
      <c r="G1901" s="113">
        <f>+LN(Prices!G1898/Prices!G1897)</f>
        <v>1.8212750519843615E-3</v>
      </c>
      <c r="H1901" s="113">
        <f>+LN(Prices!H1898/Prices!H1897)</f>
        <v>-6.2296676056477181E-3</v>
      </c>
      <c r="I1901" s="113">
        <f>+LN(Prices!I1898/Prices!I1897)</f>
        <v>-2.9978069026970117E-2</v>
      </c>
      <c r="J1901" s="113">
        <f>+LN(Prices!J1898/Prices!J1897)</f>
        <v>-5.0048351805344671E-2</v>
      </c>
      <c r="K1901" s="114">
        <f>+LN(Prices!K1898/Prices!K1897)</f>
        <v>-1.766015270780584E-2</v>
      </c>
      <c r="L1901" s="118">
        <f>+LN(Prices!L1898/Prices!L1897)</f>
        <v>-7.7394405175538758E-3</v>
      </c>
      <c r="M1901" s="118">
        <f t="array" ref="M1901">+MMULT(B1901:K1901,w)</f>
        <v>-1.2435734002767655E-2</v>
      </c>
      <c r="P1901">
        <v>20110712</v>
      </c>
      <c r="Q1901" s="113">
        <v>-4.5000000000000005E-3</v>
      </c>
      <c r="R1901" s="113">
        <v>5.0000000000000001E-4</v>
      </c>
      <c r="S1901" s="113">
        <v>4.4000000000000003E-3</v>
      </c>
    </row>
    <row r="1902" spans="1:19" x14ac:dyDescent="0.35">
      <c r="A1902" s="110">
        <v>40737</v>
      </c>
      <c r="B1902" s="112">
        <f>+LN(Prices!B1899/Prices!B1898)</f>
        <v>3.3824228923267389E-3</v>
      </c>
      <c r="C1902" s="113">
        <f>+LN(Prices!C1899/Prices!C1898)</f>
        <v>1.1997120350142646E-2</v>
      </c>
      <c r="D1902" s="113">
        <f>+LN(Prices!D1899/Prices!D1898)</f>
        <v>3.3590894870339444E-3</v>
      </c>
      <c r="E1902" s="113">
        <f>+LN(Prices!E1899/Prices!E1898)</f>
        <v>2.7590152130186011E-3</v>
      </c>
      <c r="F1902" s="113">
        <f>+LN(Prices!F1899/Prices!F1898)</f>
        <v>-1.9264063135430497E-3</v>
      </c>
      <c r="G1902" s="113">
        <f>+LN(Prices!G1899/Prices!G1898)</f>
        <v>2.5289483347905609E-2</v>
      </c>
      <c r="H1902" s="113">
        <f>+LN(Prices!H1899/Prices!H1898)</f>
        <v>1.0689245469527851E-2</v>
      </c>
      <c r="I1902" s="113">
        <f>+LN(Prices!I1899/Prices!I1898)</f>
        <v>-7.6361267643407019E-3</v>
      </c>
      <c r="J1902" s="113">
        <f>+LN(Prices!J1899/Prices!J1898)</f>
        <v>7.7459721146553289E-3</v>
      </c>
      <c r="K1902" s="114">
        <f>+LN(Prices!K1899/Prices!K1898)</f>
        <v>1.3353841213215002E-3</v>
      </c>
      <c r="L1902" s="118">
        <f>+LN(Prices!L1899/Prices!L1898)</f>
        <v>3.6795591979038094E-3</v>
      </c>
      <c r="M1902" s="118">
        <f t="array" ref="M1902">+MMULT(B1902:K1902,w)</f>
        <v>5.6995199918048467E-3</v>
      </c>
      <c r="P1902">
        <v>20110713</v>
      </c>
      <c r="Q1902" s="113">
        <v>4.5000000000000005E-3</v>
      </c>
      <c r="R1902" s="113">
        <v>5.6000000000000008E-3</v>
      </c>
      <c r="S1902" s="113">
        <v>-1.8E-3</v>
      </c>
    </row>
    <row r="1903" spans="1:19" x14ac:dyDescent="0.35">
      <c r="A1903" s="110">
        <v>40738</v>
      </c>
      <c r="B1903" s="112">
        <f>+LN(Prices!B1900/Prices!B1899)</f>
        <v>-6.026192235756741E-3</v>
      </c>
      <c r="C1903" s="113">
        <f>+LN(Prices!C1900/Prices!C1899)</f>
        <v>-6.9714430728186046E-4</v>
      </c>
      <c r="D1903" s="113">
        <f>+LN(Prices!D1900/Prices!D1899)</f>
        <v>-1.8957913744614044E-2</v>
      </c>
      <c r="E1903" s="113">
        <f>+LN(Prices!E1900/Prices!E1899)</f>
        <v>-1.9774570019902456E-2</v>
      </c>
      <c r="F1903" s="113">
        <f>+LN(Prices!F1900/Prices!F1899)</f>
        <v>-9.0322424975260631E-3</v>
      </c>
      <c r="G1903" s="113">
        <f>+LN(Prices!G1900/Prices!G1899)</f>
        <v>-4.13828587681433E-2</v>
      </c>
      <c r="H1903" s="113">
        <f>+LN(Prices!H1900/Prices!H1899)</f>
        <v>-1.4721413357551175E-2</v>
      </c>
      <c r="I1903" s="113">
        <f>+LN(Prices!I1900/Prices!I1899)</f>
        <v>-2.1080082087370243E-2</v>
      </c>
      <c r="J1903" s="113">
        <f>+LN(Prices!J1900/Prices!J1899)</f>
        <v>-6.191970247921107E-3</v>
      </c>
      <c r="K1903" s="114">
        <f>+LN(Prices!K1900/Prices!K1899)</f>
        <v>-9.3853552333488782E-3</v>
      </c>
      <c r="L1903" s="118">
        <f>+LN(Prices!L1900/Prices!L1899)</f>
        <v>-1.1702991297568712E-2</v>
      </c>
      <c r="M1903" s="118">
        <f t="array" ref="M1903">+MMULT(B1903:K1903,w)</f>
        <v>-1.472497424994159E-2</v>
      </c>
      <c r="P1903">
        <v>20110714</v>
      </c>
      <c r="Q1903" s="113">
        <v>-8.199999999999999E-3</v>
      </c>
      <c r="R1903" s="113">
        <v>-8.199999999999999E-3</v>
      </c>
      <c r="S1903" s="113">
        <v>2.2000000000000001E-3</v>
      </c>
    </row>
    <row r="1904" spans="1:19" x14ac:dyDescent="0.35">
      <c r="A1904" s="110">
        <v>40739</v>
      </c>
      <c r="B1904" s="112">
        <f>+LN(Prices!B1901/Prices!B1900)</f>
        <v>1.1643723146289702E-2</v>
      </c>
      <c r="C1904" s="113">
        <f>+LN(Prices!C1901/Prices!C1900)</f>
        <v>1.9786492343434728E-2</v>
      </c>
      <c r="D1904" s="113">
        <f>+LN(Prices!D1901/Prices!D1900)</f>
        <v>4.0927751537529851E-3</v>
      </c>
      <c r="E1904" s="113">
        <f>+LN(Prices!E1901/Prices!E1900)</f>
        <v>1.2496458816194348E-3</v>
      </c>
      <c r="F1904" s="113">
        <f>+LN(Prices!F1901/Prices!F1900)</f>
        <v>1.03169256228407E-2</v>
      </c>
      <c r="G1904" s="113">
        <f>+LN(Prices!G1901/Prices!G1900)</f>
        <v>1.0809869416339801E-3</v>
      </c>
      <c r="H1904" s="113">
        <f>+LN(Prices!H1901/Prices!H1900)</f>
        <v>1.1766231433458526E-2</v>
      </c>
      <c r="I1904" s="113">
        <f>+LN(Prices!I1901/Prices!I1900)</f>
        <v>7.2775781425442039E-4</v>
      </c>
      <c r="J1904" s="113">
        <f>+LN(Prices!J1901/Prices!J1900)</f>
        <v>-1.5540018667343138E-3</v>
      </c>
      <c r="K1904" s="114">
        <f>+LN(Prices!K1901/Prices!K1900)</f>
        <v>4.4802040185337672E-3</v>
      </c>
      <c r="L1904" s="118">
        <f>+LN(Prices!L1901/Prices!L1900)</f>
        <v>1.3503760508576722E-2</v>
      </c>
      <c r="M1904" s="118">
        <f t="array" ref="M1904">+MMULT(B1904:K1904,w)</f>
        <v>6.3590740489083931E-3</v>
      </c>
      <c r="P1904">
        <v>20110715</v>
      </c>
      <c r="Q1904" s="113">
        <v>5.7999999999999996E-3</v>
      </c>
      <c r="R1904" s="113">
        <v>5.0000000000000001E-4</v>
      </c>
      <c r="S1904" s="113">
        <v>-3.5999999999999999E-3</v>
      </c>
    </row>
    <row r="1905" spans="1:19" x14ac:dyDescent="0.35">
      <c r="A1905" s="110">
        <v>40742</v>
      </c>
      <c r="B1905" s="112">
        <f>+LN(Prices!B1902/Prices!B1901)</f>
        <v>-7.1175847651551161E-3</v>
      </c>
      <c r="C1905" s="113">
        <f>+LN(Prices!C1902/Prices!C1901)</f>
        <v>2.4044342806746083E-2</v>
      </c>
      <c r="D1905" s="113">
        <f>+LN(Prices!D1902/Prices!D1901)</f>
        <v>-1.8550858328982879E-2</v>
      </c>
      <c r="E1905" s="113">
        <f>+LN(Prices!E1902/Prices!E1901)</f>
        <v>-1.8874584573712796E-2</v>
      </c>
      <c r="F1905" s="113">
        <f>+LN(Prices!F1902/Prices!F1901)</f>
        <v>-9.9926851181319758E-3</v>
      </c>
      <c r="G1905" s="113">
        <f>+LN(Prices!G1902/Prices!G1901)</f>
        <v>-2.8026501750193895E-2</v>
      </c>
      <c r="H1905" s="113">
        <f>+LN(Prices!H1902/Prices!H1901)</f>
        <v>-6.3148183455276593E-3</v>
      </c>
      <c r="I1905" s="113">
        <f>+LN(Prices!I1902/Prices!I1901)</f>
        <v>5.8049925724753424E-3</v>
      </c>
      <c r="J1905" s="113">
        <f>+LN(Prices!J1902/Prices!J1901)</f>
        <v>-3.9656266779928617E-2</v>
      </c>
      <c r="K1905" s="114">
        <f>+LN(Prices!K1902/Prices!K1901)</f>
        <v>-4.0312792865912512E-3</v>
      </c>
      <c r="L1905" s="118">
        <f>+LN(Prices!L1902/Prices!L1901)</f>
        <v>-5.3864677492583462E-3</v>
      </c>
      <c r="M1905" s="118">
        <f t="array" ref="M1905">+MMULT(B1905:K1905,w)</f>
        <v>-1.0271524356900277E-2</v>
      </c>
      <c r="P1905">
        <v>20110718</v>
      </c>
      <c r="Q1905" s="113">
        <v>-9.3999999999999986E-3</v>
      </c>
      <c r="R1905" s="113">
        <v>-6.3E-3</v>
      </c>
      <c r="S1905" s="113">
        <v>-3.5999999999999999E-3</v>
      </c>
    </row>
    <row r="1906" spans="1:19" x14ac:dyDescent="0.35">
      <c r="A1906" s="110">
        <v>40743</v>
      </c>
      <c r="B1906" s="112">
        <f>+LN(Prices!B1903/Prices!B1902)</f>
        <v>3.5103834302482352E-2</v>
      </c>
      <c r="C1906" s="113">
        <f>+LN(Prices!C1903/Prices!C1902)</f>
        <v>8.1262997393187261E-3</v>
      </c>
      <c r="D1906" s="113">
        <f>+LN(Prices!D1903/Prices!D1902)</f>
        <v>1.1720230677891255E-2</v>
      </c>
      <c r="E1906" s="113">
        <f>+LN(Prices!E1903/Prices!E1902)</f>
        <v>3.5865904299460613E-2</v>
      </c>
      <c r="F1906" s="113">
        <f>+LN(Prices!F1903/Prices!F1902)</f>
        <v>1.4469177125936535E-2</v>
      </c>
      <c r="G1906" s="113">
        <f>+LN(Prices!G1903/Prices!G1902)</f>
        <v>2.9280376735969747E-2</v>
      </c>
      <c r="H1906" s="113">
        <f>+LN(Prices!H1903/Prices!H1902)</f>
        <v>3.0403421879176887E-2</v>
      </c>
      <c r="I1906" s="113">
        <f>+LN(Prices!I1903/Prices!I1902)</f>
        <v>3.0288598094492591E-2</v>
      </c>
      <c r="J1906" s="113">
        <f>+LN(Prices!J1903/Prices!J1902)</f>
        <v>4.7402238894584114E-2</v>
      </c>
      <c r="K1906" s="114">
        <f>+LN(Prices!K1903/Prices!K1902)</f>
        <v>3.4409417472224001E-2</v>
      </c>
      <c r="L1906" s="118">
        <f>+LN(Prices!L1903/Prices!L1902)</f>
        <v>2.2842808585646215E-2</v>
      </c>
      <c r="M1906" s="118">
        <f t="array" ref="M1906">+MMULT(B1906:K1906,w)</f>
        <v>2.7706949922153685E-2</v>
      </c>
      <c r="P1906">
        <v>20110719</v>
      </c>
      <c r="Q1906" s="113">
        <v>1.72E-2</v>
      </c>
      <c r="R1906" s="113">
        <v>5.6000000000000008E-3</v>
      </c>
      <c r="S1906" s="113">
        <v>-8.8000000000000005E-3</v>
      </c>
    </row>
    <row r="1907" spans="1:19" x14ac:dyDescent="0.35">
      <c r="A1907" s="110">
        <v>40744</v>
      </c>
      <c r="B1907" s="112">
        <f>+LN(Prices!B1904/Prices!B1903)</f>
        <v>-1.7582261360165431E-2</v>
      </c>
      <c r="C1907" s="113">
        <f>+LN(Prices!C1904/Prices!C1903)</f>
        <v>2.6317359045513675E-2</v>
      </c>
      <c r="D1907" s="113">
        <f>+LN(Prices!D1904/Prices!D1903)</f>
        <v>-7.9129257050533308E-2</v>
      </c>
      <c r="E1907" s="113">
        <f>+LN(Prices!E1904/Prices!E1903)</f>
        <v>-1.7461364066665586E-2</v>
      </c>
      <c r="F1907" s="113">
        <f>+LN(Prices!F1904/Prices!F1903)</f>
        <v>1.016619385506389E-2</v>
      </c>
      <c r="G1907" s="113">
        <f>+LN(Prices!G1904/Prices!G1903)</f>
        <v>-2.0715013877046658E-2</v>
      </c>
      <c r="H1907" s="113">
        <f>+LN(Prices!H1904/Prices!H1903)</f>
        <v>-1.1577353085091988E-2</v>
      </c>
      <c r="I1907" s="113">
        <f>+LN(Prices!I1904/Prices!I1903)</f>
        <v>5.6016316549504811E-3</v>
      </c>
      <c r="J1907" s="113">
        <f>+LN(Prices!J1904/Prices!J1903)</f>
        <v>1.8349138668196398E-2</v>
      </c>
      <c r="K1907" s="114">
        <f>+LN(Prices!K1904/Prices!K1903)</f>
        <v>-3.0401167239465536E-3</v>
      </c>
      <c r="L1907" s="118">
        <f>+LN(Prices!L1904/Prices!L1903)</f>
        <v>-4.3335065737653616E-3</v>
      </c>
      <c r="M1907" s="118">
        <f t="array" ref="M1907">+MMULT(B1907:K1907,w)</f>
        <v>-8.9071042939725068E-3</v>
      </c>
      <c r="P1907">
        <v>20110720</v>
      </c>
      <c r="Q1907" s="113">
        <v>-1E-3</v>
      </c>
      <c r="R1907" s="113">
        <v>-2.3E-3</v>
      </c>
      <c r="S1907" s="113">
        <v>6.7000000000000002E-3</v>
      </c>
    </row>
    <row r="1908" spans="1:19" x14ac:dyDescent="0.35">
      <c r="A1908" s="110">
        <v>40745</v>
      </c>
      <c r="B1908" s="112">
        <f>+LN(Prices!B1905/Prices!B1904)</f>
        <v>1.2919087417188194E-3</v>
      </c>
      <c r="C1908" s="113">
        <f>+LN(Prices!C1905/Prices!C1904)</f>
        <v>1.0077138489355804E-3</v>
      </c>
      <c r="D1908" s="113">
        <f>+LN(Prices!D1905/Prices!D1904)</f>
        <v>8.1271226788912892E-3</v>
      </c>
      <c r="E1908" s="113">
        <f>+LN(Prices!E1905/Prices!E1904)</f>
        <v>1.2242170377446602E-2</v>
      </c>
      <c r="F1908" s="113">
        <f>+LN(Prices!F1905/Prices!F1904)</f>
        <v>3.2951286428823993E-2</v>
      </c>
      <c r="G1908" s="113">
        <f>+LN(Prices!G1905/Prices!G1904)</f>
        <v>-2.0064921820312765E-2</v>
      </c>
      <c r="H1908" s="113">
        <f>+LN(Prices!H1905/Prices!H1904)</f>
        <v>-1.0915305686230172E-2</v>
      </c>
      <c r="I1908" s="113">
        <f>+LN(Prices!I1905/Prices!I1904)</f>
        <v>-6.3911269403666548E-3</v>
      </c>
      <c r="J1908" s="113">
        <f>+LN(Prices!J1905/Prices!J1904)</f>
        <v>-1.5267472130788421E-2</v>
      </c>
      <c r="K1908" s="114">
        <f>+LN(Prices!K1905/Prices!K1904)</f>
        <v>-7.8601482129743317E-3</v>
      </c>
      <c r="L1908" s="118">
        <f>+LN(Prices!L1905/Prices!L1904)</f>
        <v>6.8614053714158305E-3</v>
      </c>
      <c r="M1908" s="118">
        <f t="array" ref="M1908">+MMULT(B1908:K1908,w)</f>
        <v>-4.8787727148560565E-4</v>
      </c>
      <c r="P1908">
        <v>20110721</v>
      </c>
      <c r="Q1908" s="113">
        <v>1.29E-2</v>
      </c>
      <c r="R1908" s="113">
        <v>-2.8000000000000004E-3</v>
      </c>
      <c r="S1908" s="113">
        <v>8.5000000000000006E-3</v>
      </c>
    </row>
    <row r="1909" spans="1:19" x14ac:dyDescent="0.35">
      <c r="A1909" s="110">
        <v>40746</v>
      </c>
      <c r="B1909" s="112">
        <f>+LN(Prices!B1906/Prices!B1905)</f>
        <v>1.5923954506873474E-2</v>
      </c>
      <c r="C1909" s="113">
        <f>+LN(Prices!C1906/Prices!C1905)</f>
        <v>1.5399396508885756E-2</v>
      </c>
      <c r="D1909" s="113">
        <f>+LN(Prices!D1906/Prices!D1905)</f>
        <v>2.8293508642611997E-2</v>
      </c>
      <c r="E1909" s="113">
        <f>+LN(Prices!E1906/Prices!E1905)</f>
        <v>2.4591113844924695E-3</v>
      </c>
      <c r="F1909" s="113">
        <f>+LN(Prices!F1906/Prices!F1905)</f>
        <v>6.7104555238057043E-3</v>
      </c>
      <c r="G1909" s="113">
        <f>+LN(Prices!G1906/Prices!G1905)</f>
        <v>2.7878871765363942E-3</v>
      </c>
      <c r="H1909" s="113">
        <f>+LN(Prices!H1906/Prices!H1905)</f>
        <v>1.5405326421863583E-2</v>
      </c>
      <c r="I1909" s="113">
        <f>+LN(Prices!I1906/Prices!I1905)</f>
        <v>9.1783739558560663E-3</v>
      </c>
      <c r="J1909" s="113">
        <f>+LN(Prices!J1906/Prices!J1905)</f>
        <v>0.17589066646366419</v>
      </c>
      <c r="K1909" s="114">
        <f>+LN(Prices!K1906/Prices!K1905)</f>
        <v>1.3931167356657226E-2</v>
      </c>
      <c r="L1909" s="118">
        <f>+LN(Prices!L1906/Prices!L1905)</f>
        <v>1.0451629563253866E-2</v>
      </c>
      <c r="M1909" s="118">
        <f t="array" ref="M1909">+MMULT(B1909:K1909,w)</f>
        <v>2.8597984794124686E-2</v>
      </c>
      <c r="P1909">
        <v>20110722</v>
      </c>
      <c r="Q1909" s="113">
        <v>1E-3</v>
      </c>
      <c r="R1909" s="113">
        <v>-1E-3</v>
      </c>
      <c r="S1909" s="113">
        <v>-6.8999999999999999E-3</v>
      </c>
    </row>
    <row r="1910" spans="1:19" x14ac:dyDescent="0.35">
      <c r="A1910" s="110">
        <v>40749</v>
      </c>
      <c r="B1910" s="112">
        <f>+LN(Prices!B1907/Prices!B1906)</f>
        <v>1.3711742637588483E-2</v>
      </c>
      <c r="C1910" s="113">
        <f>+LN(Prices!C1907/Prices!C1906)</f>
        <v>1.3134441705139978E-2</v>
      </c>
      <c r="D1910" s="113">
        <f>+LN(Prices!D1907/Prices!D1906)</f>
        <v>-2.0962097505306691E-2</v>
      </c>
      <c r="E1910" s="113">
        <f>+LN(Prices!E1907/Prices!E1906)</f>
        <v>-1.0501262412612886E-2</v>
      </c>
      <c r="F1910" s="113">
        <f>+LN(Prices!F1907/Prices!F1906)</f>
        <v>-1.0997628926393544E-2</v>
      </c>
      <c r="G1910" s="113">
        <f>+LN(Prices!G1907/Prices!G1906)</f>
        <v>1.7738903800904166E-2</v>
      </c>
      <c r="H1910" s="113">
        <f>+LN(Prices!H1907/Prices!H1906)</f>
        <v>-1.4092928764544524E-2</v>
      </c>
      <c r="I1910" s="113">
        <f>+LN(Prices!I1907/Prices!I1906)</f>
        <v>-1.137510733950783E-2</v>
      </c>
      <c r="J1910" s="113">
        <f>+LN(Prices!J1907/Prices!J1906)</f>
        <v>-1.5604998068890007E-2</v>
      </c>
      <c r="K1910" s="114">
        <f>+LN(Prices!K1907/Prices!K1906)</f>
        <v>-4.3326780399946946E-3</v>
      </c>
      <c r="L1910" s="118">
        <f>+LN(Prices!L1907/Prices!L1906)</f>
        <v>-2.2045273831955178E-3</v>
      </c>
      <c r="M1910" s="118">
        <f t="array" ref="M1910">+MMULT(B1910:K1910,w)</f>
        <v>-4.3281612913617555E-3</v>
      </c>
      <c r="P1910">
        <v>20110725</v>
      </c>
      <c r="Q1910" s="113">
        <v>-6.8000000000000005E-3</v>
      </c>
      <c r="R1910" s="113">
        <v>-5.6999999999999993E-3</v>
      </c>
      <c r="S1910" s="113">
        <v>1.1000000000000001E-3</v>
      </c>
    </row>
    <row r="1911" spans="1:19" x14ac:dyDescent="0.35">
      <c r="A1911" s="110">
        <v>40750</v>
      </c>
      <c r="B1911" s="112">
        <f>+LN(Prices!B1908/Prices!B1907)</f>
        <v>6.0715927173539738E-3</v>
      </c>
      <c r="C1911" s="113">
        <f>+LN(Prices!C1908/Prices!C1907)</f>
        <v>1.2245586682082395E-2</v>
      </c>
      <c r="D1911" s="113">
        <f>+LN(Prices!D1908/Prices!D1907)</f>
        <v>1.8096766032020335E-2</v>
      </c>
      <c r="E1911" s="113">
        <f>+LN(Prices!E1908/Prices!E1907)</f>
        <v>-2.0190775922128003E-3</v>
      </c>
      <c r="F1911" s="113">
        <f>+LN(Prices!F1908/Prices!F1907)</f>
        <v>6.1453374187807233E-4</v>
      </c>
      <c r="G1911" s="113">
        <f>+LN(Prices!G1908/Prices!G1907)</f>
        <v>-5.3327490912630685E-2</v>
      </c>
      <c r="H1911" s="113">
        <f>+LN(Prices!H1908/Prices!H1907)</f>
        <v>3.2267898084962143E-3</v>
      </c>
      <c r="I1911" s="113">
        <f>+LN(Prices!I1908/Prices!I1907)</f>
        <v>-4.7643286368782879E-3</v>
      </c>
      <c r="J1911" s="113">
        <f>+LN(Prices!J1908/Prices!J1907)</f>
        <v>3.9241384561343653E-3</v>
      </c>
      <c r="K1911" s="114">
        <f>+LN(Prices!K1908/Prices!K1907)</f>
        <v>-5.8815064098210858E-3</v>
      </c>
      <c r="L1911" s="118">
        <f>+LN(Prices!L1908/Prices!L1907)</f>
        <v>2.1839468050861561E-3</v>
      </c>
      <c r="M1911" s="118">
        <f t="array" ref="M1911">+MMULT(B1911:K1911,w)</f>
        <v>-2.1812996113577503E-3</v>
      </c>
      <c r="P1911">
        <v>20110726</v>
      </c>
      <c r="Q1911" s="113">
        <v>-4.6999999999999993E-3</v>
      </c>
      <c r="R1911" s="113">
        <v>-3.7000000000000002E-3</v>
      </c>
      <c r="S1911" s="113">
        <v>1.1999999999999999E-3</v>
      </c>
    </row>
    <row r="1912" spans="1:19" x14ac:dyDescent="0.35">
      <c r="A1912" s="110">
        <v>40751</v>
      </c>
      <c r="B1912" s="112">
        <f>+LN(Prices!B1909/Prices!B1908)</f>
        <v>-2.7071417491304397E-2</v>
      </c>
      <c r="C1912" s="113">
        <f>+LN(Prices!C1909/Prices!C1908)</f>
        <v>-2.7187512235009707E-2</v>
      </c>
      <c r="D1912" s="113">
        <f>+LN(Prices!D1909/Prices!D1908)</f>
        <v>-2.5796162454066691E-2</v>
      </c>
      <c r="E1912" s="113">
        <f>+LN(Prices!E1909/Prices!E1908)</f>
        <v>-4.5668415207914551E-2</v>
      </c>
      <c r="F1912" s="113">
        <f>+LN(Prices!F1909/Prices!F1908)</f>
        <v>-3.7529490173993464E-2</v>
      </c>
      <c r="G1912" s="113">
        <f>+LN(Prices!G1909/Prices!G1908)</f>
        <v>9.3599773456362022E-3</v>
      </c>
      <c r="H1912" s="113">
        <f>+LN(Prices!H1909/Prices!H1908)</f>
        <v>3.8191214237832852E-2</v>
      </c>
      <c r="I1912" s="113">
        <f>+LN(Prices!I1909/Prices!I1908)</f>
        <v>-3.5098487936532995E-2</v>
      </c>
      <c r="J1912" s="113">
        <f>+LN(Prices!J1909/Prices!J1908)</f>
        <v>-1.97765179764566E-2</v>
      </c>
      <c r="K1912" s="114">
        <f>+LN(Prices!K1909/Prices!K1908)</f>
        <v>-1.6068019890480619E-2</v>
      </c>
      <c r="L1912" s="118">
        <f>+LN(Prices!L1909/Prices!L1908)</f>
        <v>-2.5973969925155407E-2</v>
      </c>
      <c r="M1912" s="118">
        <f t="array" ref="M1912">+MMULT(B1912:K1912,w)</f>
        <v>-1.8664483178228997E-2</v>
      </c>
      <c r="P1912">
        <v>20110727</v>
      </c>
      <c r="Q1912" s="113">
        <v>-2.1600000000000001E-2</v>
      </c>
      <c r="R1912" s="113">
        <v>-8.1000000000000013E-3</v>
      </c>
      <c r="S1912" s="113">
        <v>6.6E-3</v>
      </c>
    </row>
    <row r="1913" spans="1:19" x14ac:dyDescent="0.35">
      <c r="A1913" s="110">
        <v>40752</v>
      </c>
      <c r="B1913" s="112">
        <f>+LN(Prices!B1910/Prices!B1909)</f>
        <v>1.4167454756821934E-2</v>
      </c>
      <c r="C1913" s="113">
        <f>+LN(Prices!C1910/Prices!C1909)</f>
        <v>-1.9628970095855805E-3</v>
      </c>
      <c r="D1913" s="113">
        <f>+LN(Prices!D1910/Prices!D1909)</f>
        <v>-6.2765574339274082E-3</v>
      </c>
      <c r="E1913" s="113">
        <f>+LN(Prices!E1910/Prices!E1909)</f>
        <v>-1.467504798828531E-3</v>
      </c>
      <c r="F1913" s="113">
        <f>+LN(Prices!F1910/Prices!F1909)</f>
        <v>2.0191753064076383E-2</v>
      </c>
      <c r="G1913" s="113">
        <f>+LN(Prices!G1910/Prices!G1909)</f>
        <v>-1.0447076584891038E-2</v>
      </c>
      <c r="H1913" s="113">
        <f>+LN(Prices!H1910/Prices!H1909)</f>
        <v>6.1915263941474874E-3</v>
      </c>
      <c r="I1913" s="113">
        <f>+LN(Prices!I1910/Prices!I1909)</f>
        <v>7.3014077354886043E-3</v>
      </c>
      <c r="J1913" s="113">
        <f>+LN(Prices!J1910/Prices!J1909)</f>
        <v>-1.2056408596754237E-2</v>
      </c>
      <c r="K1913" s="114">
        <f>+LN(Prices!K1910/Prices!K1909)</f>
        <v>8.8729381226336957E-4</v>
      </c>
      <c r="L1913" s="118">
        <f>+LN(Prices!L1910/Prices!L1909)</f>
        <v>1.9455874867069559E-3</v>
      </c>
      <c r="M1913" s="118">
        <f t="array" ref="M1913">+MMULT(B1913:K1913,w)</f>
        <v>1.6528991338810987E-3</v>
      </c>
      <c r="P1913">
        <v>20110728</v>
      </c>
      <c r="Q1913" s="113">
        <v>-3.0999999999999999E-3</v>
      </c>
      <c r="R1913" s="113">
        <v>1.6000000000000001E-3</v>
      </c>
      <c r="S1913" s="113">
        <v>-2.3999999999999998E-3</v>
      </c>
    </row>
    <row r="1914" spans="1:19" x14ac:dyDescent="0.35">
      <c r="A1914" s="110">
        <v>40753</v>
      </c>
      <c r="B1914" s="112">
        <f>+LN(Prices!B1911/Prices!B1910)</f>
        <v>-1.1610779764822457E-2</v>
      </c>
      <c r="C1914" s="113">
        <f>+LN(Prices!C1911/Prices!C1910)</f>
        <v>-3.4245771097447231E-3</v>
      </c>
      <c r="D1914" s="113">
        <f>+LN(Prices!D1911/Prices!D1910)</f>
        <v>-3.007745523727795E-2</v>
      </c>
      <c r="E1914" s="113">
        <f>+LN(Prices!E1911/Prices!E1910)</f>
        <v>-2.7759665821817103E-3</v>
      </c>
      <c r="F1914" s="113">
        <f>+LN(Prices!F1911/Prices!F1910)</f>
        <v>-2.5034878206865278E-3</v>
      </c>
      <c r="G1914" s="113">
        <f>+LN(Prices!G1911/Prices!G1910)</f>
        <v>-2.3657095954657541E-3</v>
      </c>
      <c r="H1914" s="113">
        <f>+LN(Prices!H1911/Prices!H1910)</f>
        <v>-6.1825383976166597E-3</v>
      </c>
      <c r="I1914" s="113">
        <f>+LN(Prices!I1911/Prices!I1910)</f>
        <v>-3.8260102979993989E-3</v>
      </c>
      <c r="J1914" s="113">
        <f>+LN(Prices!J1911/Prices!J1910)</f>
        <v>-1.0840214552864833E-2</v>
      </c>
      <c r="K1914" s="114">
        <f>+LN(Prices!K1911/Prices!K1910)</f>
        <v>-9.8038037385767308E-3</v>
      </c>
      <c r="L1914" s="118">
        <f>+LN(Prices!L1911/Prices!L1910)</f>
        <v>-3.7849231384738725E-3</v>
      </c>
      <c r="M1914" s="118">
        <f t="array" ref="M1914">+MMULT(B1914:K1914,w)</f>
        <v>-8.3410543097236743E-3</v>
      </c>
      <c r="P1914">
        <v>20110729</v>
      </c>
      <c r="Q1914" s="113">
        <v>-5.6000000000000008E-3</v>
      </c>
      <c r="R1914" s="113">
        <v>2.3999999999999998E-3</v>
      </c>
      <c r="S1914" s="113">
        <v>2.0000000000000001E-4</v>
      </c>
    </row>
    <row r="1915" spans="1:19" x14ac:dyDescent="0.35">
      <c r="A1915" s="110">
        <v>40756</v>
      </c>
      <c r="B1915" s="112">
        <f>+LN(Prices!B1912/Prices!B1911)</f>
        <v>-4.7538998221044364E-3</v>
      </c>
      <c r="C1915" s="113">
        <f>+LN(Prices!C1912/Prices!C1911)</f>
        <v>1.5929581745990549E-2</v>
      </c>
      <c r="D1915" s="113">
        <f>+LN(Prices!D1912/Prices!D1911)</f>
        <v>0</v>
      </c>
      <c r="E1915" s="113">
        <f>+LN(Prices!E1912/Prices!E1911)</f>
        <v>-1.5487720525926174E-2</v>
      </c>
      <c r="F1915" s="113">
        <f>+LN(Prices!F1912/Prices!F1911)</f>
        <v>-8.8050237906160209E-3</v>
      </c>
      <c r="G1915" s="113">
        <f>+LN(Prices!G1912/Prices!G1911)</f>
        <v>-9.8608578079911156E-3</v>
      </c>
      <c r="H1915" s="113">
        <f>+LN(Prices!H1912/Prices!H1911)</f>
        <v>-5.4073671771835549E-3</v>
      </c>
      <c r="I1915" s="113">
        <f>+LN(Prices!I1912/Prices!I1911)</f>
        <v>-1.2121077210964375E-2</v>
      </c>
      <c r="J1915" s="113">
        <f>+LN(Prices!J1912/Prices!J1911)</f>
        <v>-1.648388972168937E-2</v>
      </c>
      <c r="K1915" s="114">
        <f>+LN(Prices!K1912/Prices!K1911)</f>
        <v>-4.0385150217213187E-3</v>
      </c>
      <c r="L1915" s="118">
        <f>+LN(Prices!L1912/Prices!L1911)</f>
        <v>-3.7143396544778969E-3</v>
      </c>
      <c r="M1915" s="118">
        <f t="array" ref="M1915">+MMULT(B1915:K1915,w)</f>
        <v>-6.1028769332205825E-3</v>
      </c>
      <c r="P1915">
        <v>20110801</v>
      </c>
      <c r="Q1915" s="113">
        <v>-4.0000000000000001E-3</v>
      </c>
      <c r="R1915" s="113">
        <v>-2E-3</v>
      </c>
      <c r="S1915" s="113">
        <v>2.5999999999999999E-3</v>
      </c>
    </row>
    <row r="1916" spans="1:19" x14ac:dyDescent="0.35">
      <c r="A1916" s="110">
        <v>40757</v>
      </c>
      <c r="B1916" s="112">
        <f>+LN(Prices!B1913/Prices!B1912)</f>
        <v>-1.7385463889915829E-2</v>
      </c>
      <c r="C1916" s="113">
        <f>+LN(Prices!C1913/Prices!C1912)</f>
        <v>-1.995998706890155E-2</v>
      </c>
      <c r="D1916" s="113">
        <f>+LN(Prices!D1913/Prices!D1912)</f>
        <v>-2.629695229046199E-2</v>
      </c>
      <c r="E1916" s="113">
        <f>+LN(Prices!E1913/Prices!E1912)</f>
        <v>-1.8774724692524527E-2</v>
      </c>
      <c r="F1916" s="113">
        <f>+LN(Prices!F1913/Prices!F1912)</f>
        <v>-2.3648141610581153E-2</v>
      </c>
      <c r="G1916" s="113">
        <f>+LN(Prices!G1913/Prices!G1912)</f>
        <v>-2.3743863918609744E-2</v>
      </c>
      <c r="H1916" s="113">
        <f>+LN(Prices!H1913/Prices!H1912)</f>
        <v>-4.4439439889089577E-2</v>
      </c>
      <c r="I1916" s="113">
        <f>+LN(Prices!I1913/Prices!I1912)</f>
        <v>-2.072482751174998E-2</v>
      </c>
      <c r="J1916" s="113">
        <f>+LN(Prices!J1913/Prices!J1912)</f>
        <v>-1.5352709089585317E-2</v>
      </c>
      <c r="K1916" s="114">
        <f>+LN(Prices!K1913/Prices!K1912)</f>
        <v>-2.3658490512214435E-2</v>
      </c>
      <c r="L1916" s="118">
        <f>+LN(Prices!L1913/Prices!L1912)</f>
        <v>-2.6341663803249732E-2</v>
      </c>
      <c r="M1916" s="118">
        <f t="array" ref="M1916">+MMULT(B1916:K1916,w)</f>
        <v>-2.3398460047363411E-2</v>
      </c>
      <c r="P1916">
        <v>20110802</v>
      </c>
      <c r="Q1916" s="113">
        <v>-2.6800000000000001E-2</v>
      </c>
      <c r="R1916" s="113">
        <v>-5.3E-3</v>
      </c>
      <c r="S1916" s="113">
        <v>2.0999999999999999E-3</v>
      </c>
    </row>
    <row r="1917" spans="1:19" x14ac:dyDescent="0.35">
      <c r="A1917" s="110">
        <v>40758</v>
      </c>
      <c r="B1917" s="112">
        <f>+LN(Prices!B1914/Prices!B1913)</f>
        <v>4.4664438294353369E-3</v>
      </c>
      <c r="C1917" s="113">
        <f>+LN(Prices!C1914/Prices!C1913)</f>
        <v>9.3672603425192513E-3</v>
      </c>
      <c r="D1917" s="113">
        <f>+LN(Prices!D1914/Prices!D1913)</f>
        <v>2.0171358863779413E-2</v>
      </c>
      <c r="E1917" s="113">
        <f>+LN(Prices!E1914/Prices!E1913)</f>
        <v>2.142974964206374E-2</v>
      </c>
      <c r="F1917" s="113">
        <f>+LN(Prices!F1914/Prices!F1913)</f>
        <v>1.9330740833501804E-3</v>
      </c>
      <c r="G1917" s="113">
        <f>+LN(Prices!G1914/Prices!G1913)</f>
        <v>1.0827638652063393E-2</v>
      </c>
      <c r="H1917" s="113">
        <f>+LN(Prices!H1914/Prices!H1913)</f>
        <v>-8.2531417567203013E-3</v>
      </c>
      <c r="I1917" s="113">
        <f>+LN(Prices!I1914/Prices!I1913)</f>
        <v>1.3491174379787202E-2</v>
      </c>
      <c r="J1917" s="113">
        <f>+LN(Prices!J1914/Prices!J1913)</f>
        <v>7.0077371574048001E-3</v>
      </c>
      <c r="K1917" s="114">
        <f>+LN(Prices!K1914/Prices!K1913)</f>
        <v>1.3850010767753622E-2</v>
      </c>
      <c r="L1917" s="118">
        <f>+LN(Prices!L1914/Prices!L1913)</f>
        <v>8.6546789047402713E-3</v>
      </c>
      <c r="M1917" s="118">
        <f t="array" ref="M1917">+MMULT(B1917:K1917,w)</f>
        <v>9.4291305961436648E-3</v>
      </c>
      <c r="P1917">
        <v>20110803</v>
      </c>
      <c r="Q1917" s="113">
        <v>5.7999999999999996E-3</v>
      </c>
      <c r="R1917" s="113">
        <v>2.5999999999999999E-3</v>
      </c>
      <c r="S1917" s="113">
        <v>-4.5999999999999999E-3</v>
      </c>
    </row>
    <row r="1918" spans="1:19" x14ac:dyDescent="0.35">
      <c r="A1918" s="110">
        <v>40759</v>
      </c>
      <c r="B1918" s="112">
        <f>+LN(Prices!B1915/Prices!B1914)</f>
        <v>-3.7084698402278252E-2</v>
      </c>
      <c r="C1918" s="113">
        <f>+LN(Prices!C1915/Prices!C1914)</f>
        <v>-3.9488474568211335E-2</v>
      </c>
      <c r="D1918" s="113">
        <f>+LN(Prices!D1915/Prices!D1914)</f>
        <v>-8.1579986992422873E-2</v>
      </c>
      <c r="E1918" s="113">
        <f>+LN(Prices!E1915/Prices!E1914)</f>
        <v>-4.4361879864594757E-2</v>
      </c>
      <c r="F1918" s="113">
        <f>+LN(Prices!F1915/Prices!F1914)</f>
        <v>-4.4215257596185067E-2</v>
      </c>
      <c r="G1918" s="113">
        <f>+LN(Prices!G1915/Prices!G1914)</f>
        <v>-5.6285491779873451E-2</v>
      </c>
      <c r="H1918" s="113">
        <f>+LN(Prices!H1915/Prices!H1914)</f>
        <v>-4.1226915506649399E-2</v>
      </c>
      <c r="I1918" s="113">
        <f>+LN(Prices!I1915/Prices!I1914)</f>
        <v>-4.7256068510474702E-2</v>
      </c>
      <c r="J1918" s="113">
        <f>+LN(Prices!J1915/Prices!J1914)</f>
        <v>-9.6707804070962869E-2</v>
      </c>
      <c r="K1918" s="114">
        <f>+LN(Prices!K1915/Prices!K1914)</f>
        <v>-4.5016834201042098E-2</v>
      </c>
      <c r="L1918" s="118">
        <f>+LN(Prices!L1915/Prices!L1914)</f>
        <v>-4.6725520234862726E-2</v>
      </c>
      <c r="M1918" s="118">
        <f t="array" ref="M1918">+MMULT(B1918:K1918,w)</f>
        <v>-5.3322341149269481E-2</v>
      </c>
      <c r="P1918">
        <v>20110804</v>
      </c>
      <c r="Q1918" s="113">
        <v>-5.04E-2</v>
      </c>
      <c r="R1918" s="113">
        <v>-8.8000000000000005E-3</v>
      </c>
      <c r="S1918" s="113">
        <v>5.1000000000000004E-3</v>
      </c>
    </row>
    <row r="1919" spans="1:19" x14ac:dyDescent="0.35">
      <c r="A1919" s="110">
        <v>40760</v>
      </c>
      <c r="B1919" s="112">
        <f>+LN(Prices!B1916/Prices!B1915)</f>
        <v>-1.0073907489240887E-2</v>
      </c>
      <c r="C1919" s="113">
        <f>+LN(Prices!C1916/Prices!C1915)</f>
        <v>-9.9867054347121294E-3</v>
      </c>
      <c r="D1919" s="113">
        <f>+LN(Prices!D1916/Prices!D1915)</f>
        <v>-2.1904835388049864E-2</v>
      </c>
      <c r="E1919" s="113">
        <f>+LN(Prices!E1916/Prices!E1915)</f>
        <v>-1.8521420952847336E-2</v>
      </c>
      <c r="F1919" s="113">
        <f>+LN(Prices!F1916/Prices!F1915)</f>
        <v>8.0634691471439535E-3</v>
      </c>
      <c r="G1919" s="113">
        <f>+LN(Prices!G1916/Prices!G1915)</f>
        <v>-1.9142878342917391E-2</v>
      </c>
      <c r="H1919" s="113">
        <f>+LN(Prices!H1916/Prices!H1915)</f>
        <v>6.0369325805046071E-3</v>
      </c>
      <c r="I1919" s="113">
        <f>+LN(Prices!I1916/Prices!I1915)</f>
        <v>-4.4965149015957426E-3</v>
      </c>
      <c r="J1919" s="113">
        <f>+LN(Prices!J1916/Prices!J1915)</f>
        <v>9.1884260544063904E-3</v>
      </c>
      <c r="K1919" s="114">
        <f>+LN(Prices!K1916/Prices!K1915)</f>
        <v>-2.8806527304754566E-3</v>
      </c>
      <c r="L1919" s="118">
        <f>+LN(Prices!L1916/Prices!L1915)</f>
        <v>-5.825197429856605E-3</v>
      </c>
      <c r="M1919" s="118">
        <f t="array" ref="M1919">+MMULT(B1919:K1919,w)</f>
        <v>-6.3718087457783849E-3</v>
      </c>
      <c r="P1919">
        <v>20110805</v>
      </c>
      <c r="Q1919" s="113">
        <v>-3.5999999999999999E-3</v>
      </c>
      <c r="R1919" s="113">
        <v>-1.2699999999999999E-2</v>
      </c>
      <c r="S1919" s="113">
        <v>-2.7000000000000001E-3</v>
      </c>
    </row>
    <row r="1920" spans="1:19" x14ac:dyDescent="0.35">
      <c r="A1920" s="110">
        <v>40763</v>
      </c>
      <c r="B1920" s="112">
        <f>+LN(Prices!B1917/Prices!B1916)</f>
        <v>-4.7856691024791863E-2</v>
      </c>
      <c r="C1920" s="113">
        <f>+LN(Prices!C1917/Prices!C1916)</f>
        <v>-5.6176601494541942E-2</v>
      </c>
      <c r="D1920" s="113">
        <f>+LN(Prices!D1917/Prices!D1916)</f>
        <v>-5.6958013037674712E-2</v>
      </c>
      <c r="E1920" s="113">
        <f>+LN(Prices!E1917/Prices!E1916)</f>
        <v>-8.5765136031771799E-2</v>
      </c>
      <c r="F1920" s="113">
        <f>+LN(Prices!F1917/Prices!F1916)</f>
        <v>-6.9280516062192127E-2</v>
      </c>
      <c r="G1920" s="113">
        <f>+LN(Prices!G1917/Prices!G1916)</f>
        <v>-6.189040537047575E-2</v>
      </c>
      <c r="H1920" s="113">
        <f>+LN(Prices!H1917/Prices!H1916)</f>
        <v>-4.5416483045004202E-2</v>
      </c>
      <c r="I1920" s="113">
        <f>+LN(Prices!I1917/Prices!I1916)</f>
        <v>-7.592064861014737E-2</v>
      </c>
      <c r="J1920" s="113">
        <f>+LN(Prices!J1917/Prices!J1916)</f>
        <v>-9.9281469581444334E-2</v>
      </c>
      <c r="K1920" s="114">
        <f>+LN(Prices!K1917/Prices!K1916)</f>
        <v>-3.3253782945019385E-2</v>
      </c>
      <c r="L1920" s="118">
        <f>+LN(Prices!L1917/Prices!L1916)</f>
        <v>-6.3052796898673352E-2</v>
      </c>
      <c r="M1920" s="118">
        <f t="array" ref="M1920">+MMULT(B1920:K1920,w)</f>
        <v>-6.3179974720306356E-2</v>
      </c>
      <c r="P1920">
        <v>20110808</v>
      </c>
      <c r="Q1920" s="113">
        <v>-6.9699999999999998E-2</v>
      </c>
      <c r="R1920" s="113">
        <v>-1.6200000000000003E-2</v>
      </c>
      <c r="S1920" s="113">
        <v>-1.15E-2</v>
      </c>
    </row>
    <row r="1921" spans="1:19" x14ac:dyDescent="0.35">
      <c r="A1921" s="110">
        <v>40764</v>
      </c>
      <c r="B1921" s="112">
        <f>+LN(Prices!B1918/Prices!B1917)</f>
        <v>4.3954597686148934E-2</v>
      </c>
      <c r="C1921" s="113">
        <f>+LN(Prices!C1918/Prices!C1917)</f>
        <v>5.7220114091694821E-2</v>
      </c>
      <c r="D1921" s="113">
        <f>+LN(Prices!D1918/Prices!D1917)</f>
        <v>8.5921212793170762E-2</v>
      </c>
      <c r="E1921" s="113">
        <f>+LN(Prices!E1918/Prices!E1917)</f>
        <v>5.8950849055447015E-2</v>
      </c>
      <c r="F1921" s="113">
        <f>+LN(Prices!F1918/Prices!F1917)</f>
        <v>8.2221200232143066E-3</v>
      </c>
      <c r="G1921" s="113">
        <f>+LN(Prices!G1918/Prices!G1917)</f>
        <v>4.8067128734420421E-2</v>
      </c>
      <c r="H1921" s="113">
        <f>+LN(Prices!H1918/Prices!H1917)</f>
        <v>5.7138336772691353E-2</v>
      </c>
      <c r="I1921" s="113">
        <f>+LN(Prices!I1918/Prices!I1917)</f>
        <v>5.3523048612083839E-2</v>
      </c>
      <c r="J1921" s="113">
        <f>+LN(Prices!J1918/Prices!J1917)</f>
        <v>3.9609138095045883E-2</v>
      </c>
      <c r="K1921" s="114">
        <f>+LN(Prices!K1918/Prices!K1917)</f>
        <v>2.407028085128024E-2</v>
      </c>
      <c r="L1921" s="118">
        <f>+LN(Prices!L1918/Prices!L1917)</f>
        <v>4.7627145977563894E-2</v>
      </c>
      <c r="M1921" s="118">
        <f t="array" ref="M1921">+MMULT(B1921:K1921,w)</f>
        <v>4.7667682671519759E-2</v>
      </c>
      <c r="P1921">
        <v>20110809</v>
      </c>
      <c r="Q1921" s="113">
        <v>4.9699999999999994E-2</v>
      </c>
      <c r="R1921" s="113">
        <v>1.09E-2</v>
      </c>
      <c r="S1921" s="113">
        <v>2.0999999999999999E-3</v>
      </c>
    </row>
    <row r="1922" spans="1:19" x14ac:dyDescent="0.35">
      <c r="A1922" s="110">
        <v>40765</v>
      </c>
      <c r="B1922" s="112">
        <f>+LN(Prices!B1919/Prices!B1918)</f>
        <v>-5.5456926499196632E-2</v>
      </c>
      <c r="C1922" s="113">
        <f>+LN(Prices!C1919/Prices!C1918)</f>
        <v>-2.7981249008254546E-2</v>
      </c>
      <c r="D1922" s="113">
        <f>+LN(Prices!D1919/Prices!D1918)</f>
        <v>-2.6411092883261066E-2</v>
      </c>
      <c r="E1922" s="113">
        <f>+LN(Prices!E1919/Prices!E1918)</f>
        <v>-4.1424696214272028E-2</v>
      </c>
      <c r="F1922" s="113">
        <f>+LN(Prices!F1919/Prices!F1918)</f>
        <v>-2.3397275997391331E-2</v>
      </c>
      <c r="G1922" s="113">
        <f>+LN(Prices!G1919/Prices!G1918)</f>
        <v>-2.2883904461953909E-2</v>
      </c>
      <c r="H1922" s="113">
        <f>+LN(Prices!H1919/Prices!H1918)</f>
        <v>-5.4920869448357043E-2</v>
      </c>
      <c r="I1922" s="113">
        <f>+LN(Prices!I1919/Prices!I1918)</f>
        <v>-5.4155681732905997E-2</v>
      </c>
      <c r="J1922" s="113">
        <f>+LN(Prices!J1919/Prices!J1918)</f>
        <v>-5.4876610225834253E-2</v>
      </c>
      <c r="K1922" s="114">
        <f>+LN(Prices!K1919/Prices!K1918)</f>
        <v>-3.3063177201631461E-2</v>
      </c>
      <c r="L1922" s="118">
        <f>+LN(Prices!L1919/Prices!L1918)</f>
        <v>-4.1433647718662217E-2</v>
      </c>
      <c r="M1922" s="118">
        <f t="array" ref="M1922">+MMULT(B1922:K1922,w)</f>
        <v>-3.9457148367305829E-2</v>
      </c>
      <c r="P1922">
        <v>20110810</v>
      </c>
      <c r="Q1922" s="113">
        <v>-4.2999999999999997E-2</v>
      </c>
      <c r="R1922" s="113">
        <v>-6.9999999999999993E-3</v>
      </c>
      <c r="S1922" s="113">
        <v>-8.6999999999999994E-3</v>
      </c>
    </row>
    <row r="1923" spans="1:19" x14ac:dyDescent="0.35">
      <c r="A1923" s="110">
        <v>40766</v>
      </c>
      <c r="B1923" s="112">
        <f>+LN(Prices!B1920/Prices!B1919)</f>
        <v>4.0095070626402773E-2</v>
      </c>
      <c r="C1923" s="113">
        <f>+LN(Prices!C1920/Prices!C1919)</f>
        <v>2.7152434568969232E-2</v>
      </c>
      <c r="D1923" s="113">
        <f>+LN(Prices!D1920/Prices!D1919)</f>
        <v>8.8567797537287968E-2</v>
      </c>
      <c r="E1923" s="113">
        <f>+LN(Prices!E1920/Prices!E1919)</f>
        <v>4.5040755740180197E-2</v>
      </c>
      <c r="F1923" s="113">
        <f>+LN(Prices!F1920/Prices!F1919)</f>
        <v>0.14798935259928203</v>
      </c>
      <c r="G1923" s="113">
        <f>+LN(Prices!G1920/Prices!G1919)</f>
        <v>4.5050199919214232E-2</v>
      </c>
      <c r="H1923" s="113">
        <f>+LN(Prices!H1920/Prices!H1919)</f>
        <v>2.155552388364888E-2</v>
      </c>
      <c r="I1923" s="113">
        <f>+LN(Prices!I1920/Prices!I1919)</f>
        <v>4.7317063754423322E-2</v>
      </c>
      <c r="J1923" s="113">
        <f>+LN(Prices!J1920/Prices!J1919)</f>
        <v>5.3257176673531345E-2</v>
      </c>
      <c r="K1923" s="114">
        <f>+LN(Prices!K1920/Prices!K1919)</f>
        <v>4.0800555190876373E-2</v>
      </c>
      <c r="L1923" s="118">
        <f>+LN(Prices!L1920/Prices!L1919)</f>
        <v>4.4335776903847636E-2</v>
      </c>
      <c r="M1923" s="118">
        <f t="array" ref="M1923">+MMULT(B1923:K1923,w)</f>
        <v>5.5682593049381633E-2</v>
      </c>
      <c r="P1923">
        <v>20110811</v>
      </c>
      <c r="Q1923" s="113">
        <v>4.7199999999999999E-2</v>
      </c>
      <c r="R1923" s="113">
        <v>4.1999999999999997E-3</v>
      </c>
      <c r="S1923" s="113">
        <v>3.3E-3</v>
      </c>
    </row>
    <row r="1924" spans="1:19" x14ac:dyDescent="0.35">
      <c r="A1924" s="110">
        <v>40767</v>
      </c>
      <c r="B1924" s="112">
        <f>+LN(Prices!B1921/Prices!B1920)</f>
        <v>-3.5804895238957489E-3</v>
      </c>
      <c r="C1924" s="113">
        <f>+LN(Prices!C1921/Prices!C1920)</f>
        <v>8.7651229132225967E-3</v>
      </c>
      <c r="D1924" s="113">
        <f>+LN(Prices!D1921/Prices!D1920)</f>
        <v>5.4844524068837885E-2</v>
      </c>
      <c r="E1924" s="113">
        <f>+LN(Prices!E1921/Prices!E1920)</f>
        <v>-1.1253369394484489E-2</v>
      </c>
      <c r="F1924" s="113">
        <f>+LN(Prices!F1921/Prices!F1920)</f>
        <v>4.3907265455225475E-3</v>
      </c>
      <c r="G1924" s="113">
        <f>+LN(Prices!G1921/Prices!G1920)</f>
        <v>3.5719455792600462E-3</v>
      </c>
      <c r="H1924" s="113">
        <f>+LN(Prices!H1921/Prices!H1920)</f>
        <v>1.9668182552766755E-2</v>
      </c>
      <c r="I1924" s="113">
        <f>+LN(Prices!I1921/Prices!I1920)</f>
        <v>1.8992018543096255E-2</v>
      </c>
      <c r="J1924" s="113">
        <f>+LN(Prices!J1921/Prices!J1920)</f>
        <v>6.462058028091024E-3</v>
      </c>
      <c r="K1924" s="114">
        <f>+LN(Prices!K1921/Prices!K1920)</f>
        <v>-5.3096423586209982E-3</v>
      </c>
      <c r="L1924" s="118">
        <f>+LN(Prices!L1921/Prices!L1920)</f>
        <v>6.8887771502852422E-3</v>
      </c>
      <c r="M1924" s="118">
        <f t="array" ref="M1924">+MMULT(B1924:K1924,w)</f>
        <v>9.6551076953795903E-3</v>
      </c>
      <c r="P1924">
        <v>20110812</v>
      </c>
      <c r="Q1924" s="113">
        <v>5.4000000000000003E-3</v>
      </c>
      <c r="R1924" s="113">
        <v>-2.7000000000000001E-3</v>
      </c>
      <c r="S1924" s="113">
        <v>-1.34E-2</v>
      </c>
    </row>
    <row r="1925" spans="1:19" x14ac:dyDescent="0.35">
      <c r="A1925" s="110">
        <v>40770</v>
      </c>
      <c r="B1925" s="112">
        <f>+LN(Prices!B1922/Prices!B1921)</f>
        <v>1.6203511508945858E-2</v>
      </c>
      <c r="C1925" s="113">
        <f>+LN(Prices!C1922/Prices!C1921)</f>
        <v>1.6886606671712392E-2</v>
      </c>
      <c r="D1925" s="113">
        <f>+LN(Prices!D1922/Prices!D1921)</f>
        <v>-8.8725166147488946E-3</v>
      </c>
      <c r="E1925" s="113">
        <f>+LN(Prices!E1922/Prices!E1921)</f>
        <v>9.0882927150940911E-3</v>
      </c>
      <c r="F1925" s="113">
        <f>+LN(Prices!F1922/Prices!F1921)</f>
        <v>2.5003580111396819E-3</v>
      </c>
      <c r="G1925" s="113">
        <f>+LN(Prices!G1922/Prices!G1921)</f>
        <v>9.3008747498074425E-3</v>
      </c>
      <c r="H1925" s="113">
        <f>+LN(Prices!H1922/Prices!H1921)</f>
        <v>3.2078991112067358E-3</v>
      </c>
      <c r="I1925" s="113">
        <f>+LN(Prices!I1922/Prices!I1921)</f>
        <v>1.4937286327066911E-2</v>
      </c>
      <c r="J1925" s="113">
        <f>+LN(Prices!J1922/Prices!J1921)</f>
        <v>3.4813642304140559E-2</v>
      </c>
      <c r="K1925" s="114">
        <f>+LN(Prices!K1922/Prices!K1921)</f>
        <v>1.1555805579394297E-2</v>
      </c>
      <c r="L1925" s="118">
        <f>+LN(Prices!L1922/Prices!L1921)</f>
        <v>1.4590231454210571E-2</v>
      </c>
      <c r="M1925" s="118">
        <f t="array" ref="M1925">+MMULT(B1925:K1925,w)</f>
        <v>1.0962176036375906E-2</v>
      </c>
      <c r="P1925">
        <v>20110815</v>
      </c>
      <c r="Q1925" s="113">
        <v>2.2499999999999999E-2</v>
      </c>
      <c r="R1925" s="113">
        <v>5.0000000000000001E-3</v>
      </c>
      <c r="S1925" s="113">
        <v>8.8999999999999999E-3</v>
      </c>
    </row>
    <row r="1926" spans="1:19" x14ac:dyDescent="0.35">
      <c r="A1926" s="110">
        <v>40771</v>
      </c>
      <c r="B1926" s="112">
        <f>+LN(Prices!B1923/Prices!B1922)</f>
        <v>0</v>
      </c>
      <c r="C1926" s="113">
        <f>+LN(Prices!C1923/Prices!C1922)</f>
        <v>-7.6713486329173658E-3</v>
      </c>
      <c r="D1926" s="113">
        <f>+LN(Prices!D1923/Prices!D1922)</f>
        <v>1.113379220598824E-3</v>
      </c>
      <c r="E1926" s="113">
        <f>+LN(Prices!E1923/Prices!E1922)</f>
        <v>-2.5368568570448349E-3</v>
      </c>
      <c r="F1926" s="113">
        <f>+LN(Prices!F1923/Prices!F1922)</f>
        <v>-1.874682158817823E-3</v>
      </c>
      <c r="G1926" s="113">
        <f>+LN(Prices!G1923/Prices!G1922)</f>
        <v>-2.9838198098556968E-2</v>
      </c>
      <c r="H1926" s="113">
        <f>+LN(Prices!H1923/Prices!H1922)</f>
        <v>-2.6310081604551984E-2</v>
      </c>
      <c r="I1926" s="113">
        <f>+LN(Prices!I1923/Prices!I1922)</f>
        <v>-3.7144943058058321E-3</v>
      </c>
      <c r="J1926" s="113">
        <f>+LN(Prices!J1923/Prices!J1922)</f>
        <v>-1.4095769800393414E-2</v>
      </c>
      <c r="K1926" s="114">
        <f>+LN(Prices!K1923/Prices!K1922)</f>
        <v>-4.800039116279152E-3</v>
      </c>
      <c r="L1926" s="118">
        <f>+LN(Prices!L1923/Prices!L1922)</f>
        <v>-9.0056161794181272E-3</v>
      </c>
      <c r="M1926" s="118">
        <f t="array" ref="M1926">+MMULT(B1926:K1926,w)</f>
        <v>-8.9728091353768556E-3</v>
      </c>
      <c r="P1926">
        <v>20110816</v>
      </c>
      <c r="Q1926" s="113">
        <v>-1.0700000000000001E-2</v>
      </c>
      <c r="R1926" s="113">
        <v>-8.0000000000000002E-3</v>
      </c>
      <c r="S1926" s="113">
        <v>1E-4</v>
      </c>
    </row>
    <row r="1927" spans="1:19" x14ac:dyDescent="0.35">
      <c r="A1927" s="110">
        <v>40772</v>
      </c>
      <c r="B1927" s="112">
        <f>+LN(Prices!B1924/Prices!B1923)</f>
        <v>-4.1525830203675987E-3</v>
      </c>
      <c r="C1927" s="113">
        <f>+LN(Prices!C1924/Prices!C1923)</f>
        <v>-1.0639769339832883E-4</v>
      </c>
      <c r="D1927" s="113">
        <f>+LN(Prices!D1924/Prices!D1923)</f>
        <v>-7.4211506188830102E-4</v>
      </c>
      <c r="E1927" s="113">
        <f>+LN(Prices!E1924/Prices!E1923)</f>
        <v>-3.633133028715822E-3</v>
      </c>
      <c r="F1927" s="113">
        <f>+LN(Prices!F1924/Prices!F1923)</f>
        <v>-9.4196294094769251E-3</v>
      </c>
      <c r="G1927" s="113">
        <f>+LN(Prices!G1924/Prices!G1923)</f>
        <v>-2.885958222807794E-2</v>
      </c>
      <c r="H1927" s="113">
        <f>+LN(Prices!H1924/Prices!H1923)</f>
        <v>-8.8921090976791257E-3</v>
      </c>
      <c r="I1927" s="113">
        <f>+LN(Prices!I1924/Prices!I1923)</f>
        <v>-1.17608936873577E-3</v>
      </c>
      <c r="J1927" s="113">
        <f>+LN(Prices!J1924/Prices!J1923)</f>
        <v>-3.2054026290083484E-2</v>
      </c>
      <c r="K1927" s="114">
        <f>+LN(Prices!K1924/Prices!K1923)</f>
        <v>-5.7863201025920817E-3</v>
      </c>
      <c r="L1927" s="118">
        <f>+LN(Prices!L1924/Prices!L1923)</f>
        <v>-5.7816970895915015E-3</v>
      </c>
      <c r="M1927" s="118">
        <f t="array" ref="M1927">+MMULT(B1927:K1927,w)</f>
        <v>-9.482198530101538E-3</v>
      </c>
      <c r="P1927">
        <v>20110817</v>
      </c>
      <c r="Q1927" s="113">
        <v>-1E-4</v>
      </c>
      <c r="R1927" s="113">
        <v>-3.0999999999999999E-3</v>
      </c>
      <c r="S1927" s="113">
        <v>7.3000000000000001E-3</v>
      </c>
    </row>
    <row r="1928" spans="1:19" x14ac:dyDescent="0.35">
      <c r="A1928" s="110">
        <v>40773</v>
      </c>
      <c r="B1928" s="112">
        <f>+LN(Prices!B1925/Prices!B1924)</f>
        <v>-2.3037805247590769E-2</v>
      </c>
      <c r="C1928" s="113">
        <f>+LN(Prices!C1925/Prices!C1924)</f>
        <v>-3.8557363211875431E-2</v>
      </c>
      <c r="D1928" s="113">
        <f>+LN(Prices!D1925/Prices!D1924)</f>
        <v>-3.8983176408199385E-2</v>
      </c>
      <c r="E1928" s="113">
        <f>+LN(Prices!E1925/Prices!E1924)</f>
        <v>-8.6647400786579148E-2</v>
      </c>
      <c r="F1928" s="113">
        <f>+LN(Prices!F1925/Prices!F1924)</f>
        <v>-5.4452388302146798E-2</v>
      </c>
      <c r="G1928" s="113">
        <f>+LN(Prices!G1925/Prices!G1924)</f>
        <v>-6.5664427438654679E-2</v>
      </c>
      <c r="H1928" s="113">
        <f>+LN(Prices!H1925/Prices!H1924)</f>
        <v>-7.0897696523473622E-2</v>
      </c>
      <c r="I1928" s="113">
        <f>+LN(Prices!I1925/Prices!I1924)</f>
        <v>-6.1861292351848347E-2</v>
      </c>
      <c r="J1928" s="113">
        <f>+LN(Prices!J1925/Prices!J1924)</f>
        <v>-5.8692450574147126E-2</v>
      </c>
      <c r="K1928" s="114">
        <f>+LN(Prices!K1925/Prices!K1924)</f>
        <v>-4.4521257246688789E-2</v>
      </c>
      <c r="L1928" s="118">
        <f>+LN(Prices!L1925/Prices!L1924)</f>
        <v>-5.1056414961688321E-2</v>
      </c>
      <c r="M1928" s="118">
        <f t="array" ref="M1928">+MMULT(B1928:K1928,w)</f>
        <v>-5.4331525809120415E-2</v>
      </c>
      <c r="P1928">
        <v>20110818</v>
      </c>
      <c r="Q1928" s="113">
        <v>-4.6500000000000007E-2</v>
      </c>
      <c r="R1928" s="113">
        <v>-1.0500000000000001E-2</v>
      </c>
      <c r="S1928" s="113">
        <v>8.1000000000000013E-3</v>
      </c>
    </row>
    <row r="1929" spans="1:19" x14ac:dyDescent="0.35">
      <c r="A1929" s="110">
        <v>40774</v>
      </c>
      <c r="B1929" s="112">
        <f>+LN(Prices!B1926/Prices!B1925)</f>
        <v>-2.5455204128227833E-2</v>
      </c>
      <c r="C1929" s="113">
        <f>+LN(Prices!C1926/Prices!C1925)</f>
        <v>-2.7754700241693128E-2</v>
      </c>
      <c r="D1929" s="113">
        <f>+LN(Prices!D1926/Prices!D1925)</f>
        <v>-2.7053156596174811E-3</v>
      </c>
      <c r="E1929" s="113">
        <f>+LN(Prices!E1926/Prices!E1925)</f>
        <v>-1.641251588050574E-2</v>
      </c>
      <c r="F1929" s="113">
        <f>+LN(Prices!F1926/Prices!F1925)</f>
        <v>4.6490693428880023E-3</v>
      </c>
      <c r="G1929" s="113">
        <f>+LN(Prices!G1926/Prices!G1925)</f>
        <v>-5.8073047225046887E-2</v>
      </c>
      <c r="H1929" s="113">
        <f>+LN(Prices!H1926/Prices!H1925)</f>
        <v>-1.9865088155431396E-2</v>
      </c>
      <c r="I1929" s="113">
        <f>+LN(Prices!I1926/Prices!I1925)</f>
        <v>-3.0277651371395282E-2</v>
      </c>
      <c r="J1929" s="113">
        <f>+LN(Prices!J1926/Prices!J1925)</f>
        <v>3.2288276377636461E-2</v>
      </c>
      <c r="K1929" s="114">
        <f>+LN(Prices!K1926/Prices!K1925)</f>
        <v>-2.9773488094317888E-2</v>
      </c>
      <c r="L1929" s="118">
        <f>+LN(Prices!L1926/Prices!L1925)</f>
        <v>-1.6934427184916029E-2</v>
      </c>
      <c r="M1929" s="118">
        <f t="array" ref="M1929">+MMULT(B1929:K1929,w)</f>
        <v>-1.7337966503571119E-2</v>
      </c>
      <c r="P1929">
        <v>20110819</v>
      </c>
      <c r="Q1929" s="113">
        <v>-1.55E-2</v>
      </c>
      <c r="R1929" s="113">
        <v>8.9999999999999998E-4</v>
      </c>
      <c r="S1929" s="113">
        <v>-2.3999999999999998E-3</v>
      </c>
    </row>
    <row r="1930" spans="1:19" x14ac:dyDescent="0.35">
      <c r="A1930" s="110">
        <v>40777</v>
      </c>
      <c r="B1930" s="112">
        <f>+LN(Prices!B1927/Prices!B1926)</f>
        <v>-2.9132049499117803E-3</v>
      </c>
      <c r="C1930" s="113">
        <f>+LN(Prices!C1927/Prices!C1926)</f>
        <v>1.1507920970767827E-3</v>
      </c>
      <c r="D1930" s="113">
        <f>+LN(Prices!D1927/Prices!D1926)</f>
        <v>-6.2112000926406357E-3</v>
      </c>
      <c r="E1930" s="113">
        <f>+LN(Prices!E1927/Prices!E1926)</f>
        <v>1.1236748569304946E-2</v>
      </c>
      <c r="F1930" s="113">
        <f>+LN(Prices!F1927/Prices!F1926)</f>
        <v>-4.6490693428879598E-3</v>
      </c>
      <c r="G1930" s="113">
        <f>+LN(Prices!G1927/Prices!G1926)</f>
        <v>0</v>
      </c>
      <c r="H1930" s="113">
        <f>+LN(Prices!H1927/Prices!H1926)</f>
        <v>-7.7987322635972977E-3</v>
      </c>
      <c r="I1930" s="113">
        <f>+LN(Prices!I1927/Prices!I1926)</f>
        <v>-2.5817717615221011E-3</v>
      </c>
      <c r="J1930" s="113">
        <f>+LN(Prices!J1927/Prices!J1926)</f>
        <v>1.1637704080209609E-2</v>
      </c>
      <c r="K1930" s="114">
        <f>+LN(Prices!K1927/Prices!K1926)</f>
        <v>9.8491698613342137E-3</v>
      </c>
      <c r="L1930" s="118">
        <f>+LN(Prices!L1927/Prices!L1926)</f>
        <v>3.1888734942307922E-3</v>
      </c>
      <c r="M1930" s="118">
        <f t="array" ref="M1930">+MMULT(B1930:K1930,w)</f>
        <v>9.7204361973657772E-4</v>
      </c>
      <c r="P1930">
        <v>20110822</v>
      </c>
      <c r="Q1930" s="113">
        <v>-2.9999999999999997E-4</v>
      </c>
      <c r="R1930" s="113">
        <v>2.0000000000000001E-4</v>
      </c>
      <c r="S1930" s="113">
        <v>-7.1999999999999998E-3</v>
      </c>
    </row>
    <row r="1931" spans="1:19" x14ac:dyDescent="0.35">
      <c r="A1931" s="110">
        <v>40778</v>
      </c>
      <c r="B1931" s="112">
        <f>+LN(Prices!B1928/Prices!B1927)</f>
        <v>3.0393858049941991E-2</v>
      </c>
      <c r="C1931" s="113">
        <f>+LN(Prices!C1928/Prices!C1927)</f>
        <v>4.7019400703523846E-2</v>
      </c>
      <c r="D1931" s="113">
        <f>+LN(Prices!D1928/Prices!D1927)</f>
        <v>3.8951086584443344E-2</v>
      </c>
      <c r="E1931" s="113">
        <f>+LN(Prices!E1928/Prices!E1927)</f>
        <v>4.4447103278870637E-2</v>
      </c>
      <c r="F1931" s="113">
        <f>+LN(Prices!F1928/Prices!F1927)</f>
        <v>2.8245157106123481E-2</v>
      </c>
      <c r="G1931" s="113">
        <f>+LN(Prices!G1928/Prices!G1927)</f>
        <v>6.7500603206497353E-2</v>
      </c>
      <c r="H1931" s="113">
        <f>+LN(Prices!H1928/Prices!H1927)</f>
        <v>8.6339941383483984E-2</v>
      </c>
      <c r="I1931" s="113">
        <f>+LN(Prices!I1928/Prices!I1927)</f>
        <v>3.5150430554002937E-2</v>
      </c>
      <c r="J1931" s="113">
        <f>+LN(Prices!J1928/Prices!J1927)</f>
        <v>7.1743904858841315E-2</v>
      </c>
      <c r="K1931" s="114">
        <f>+LN(Prices!K1928/Prices!K1927)</f>
        <v>1.6886061511052358E-2</v>
      </c>
      <c r="L1931" s="118">
        <f>+LN(Prices!L1928/Prices!L1927)</f>
        <v>4.0513446535416553E-2</v>
      </c>
      <c r="M1931" s="118">
        <f t="array" ref="M1931">+MMULT(B1931:K1931,w)</f>
        <v>4.6667754723678123E-2</v>
      </c>
      <c r="P1931">
        <v>20110823</v>
      </c>
      <c r="Q1931" s="113">
        <v>3.6000000000000004E-2</v>
      </c>
      <c r="R1931" s="113">
        <v>1.21E-2</v>
      </c>
      <c r="S1931" s="113">
        <v>-9.7000000000000003E-3</v>
      </c>
    </row>
    <row r="1932" spans="1:19" x14ac:dyDescent="0.35">
      <c r="A1932" s="110">
        <v>40779</v>
      </c>
      <c r="B1932" s="112">
        <f>+LN(Prices!B1929/Prices!B1928)</f>
        <v>7.2560844032133753E-3</v>
      </c>
      <c r="C1932" s="113">
        <f>+LN(Prices!C1929/Prices!C1928)</f>
        <v>6.8812046289815189E-3</v>
      </c>
      <c r="D1932" s="113">
        <f>+LN(Prices!D1929/Prices!D1928)</f>
        <v>-1.5094626222484904E-2</v>
      </c>
      <c r="E1932" s="113">
        <f>+LN(Prices!E1929/Prices!E1928)</f>
        <v>1.8193649229390634E-2</v>
      </c>
      <c r="F1932" s="113">
        <f>+LN(Prices!F1929/Prices!F1928)</f>
        <v>1.2954920104338193E-3</v>
      </c>
      <c r="G1932" s="113">
        <f>+LN(Prices!G1929/Prices!G1928)</f>
        <v>-1.6117161330285287E-2</v>
      </c>
      <c r="H1932" s="113">
        <f>+LN(Prices!H1929/Prices!H1928)</f>
        <v>9.2956007519735459E-4</v>
      </c>
      <c r="I1932" s="113">
        <f>+LN(Prices!I1929/Prices!I1928)</f>
        <v>1.7748463795189593E-3</v>
      </c>
      <c r="J1932" s="113">
        <f>+LN(Prices!J1929/Prices!J1928)</f>
        <v>-2.4923408452456851E-2</v>
      </c>
      <c r="K1932" s="114">
        <f>+LN(Prices!K1929/Prices!K1928)</f>
        <v>4.5567403300743594E-3</v>
      </c>
      <c r="L1932" s="118">
        <f>+LN(Prices!L1929/Prices!L1928)</f>
        <v>7.3790022510683961E-3</v>
      </c>
      <c r="M1932" s="118">
        <f t="array" ref="M1932">+MMULT(B1932:K1932,w)</f>
        <v>-1.524761894841702E-3</v>
      </c>
      <c r="P1932">
        <v>20110824</v>
      </c>
      <c r="Q1932" s="113">
        <v>1.3500000000000002E-2</v>
      </c>
      <c r="R1932" s="113">
        <v>-5.9999999999999995E-4</v>
      </c>
      <c r="S1932" s="113">
        <v>8.3000000000000001E-3</v>
      </c>
    </row>
    <row r="1933" spans="1:19" x14ac:dyDescent="0.35">
      <c r="A1933" s="110">
        <v>40780</v>
      </c>
      <c r="B1933" s="112">
        <f>+LN(Prices!B1930/Prices!B1929)</f>
        <v>-1.3344780351985336E-2</v>
      </c>
      <c r="C1933" s="113">
        <f>+LN(Prices!C1930/Prices!C1929)</f>
        <v>-6.5601422445907753E-3</v>
      </c>
      <c r="D1933" s="113">
        <f>+LN(Prices!D1930/Prices!D1929)</f>
        <v>-2.1522737015738359E-2</v>
      </c>
      <c r="E1933" s="113">
        <f>+LN(Prices!E1930/Prices!E1929)</f>
        <v>-2.966879497288193E-2</v>
      </c>
      <c r="F1933" s="113">
        <f>+LN(Prices!F1930/Prices!F1929)</f>
        <v>-2.4891579773669317E-2</v>
      </c>
      <c r="G1933" s="113">
        <f>+LN(Prices!G1930/Prices!G1929)</f>
        <v>-9.2622615800604156E-4</v>
      </c>
      <c r="H1933" s="113">
        <f>+LN(Prices!H1930/Prices!H1929)</f>
        <v>-8.8138272768327509E-3</v>
      </c>
      <c r="I1933" s="113">
        <f>+LN(Prices!I1930/Prices!I1929)</f>
        <v>-2.0658525751847748E-2</v>
      </c>
      <c r="J1933" s="113">
        <f>+LN(Prices!J1930/Prices!J1929)</f>
        <v>4.7207011349373936E-3</v>
      </c>
      <c r="K1933" s="114">
        <f>+LN(Prices!K1930/Prices!K1929)</f>
        <v>-1.9377977105080074E-2</v>
      </c>
      <c r="L1933" s="118">
        <f>+LN(Prices!L1930/Prices!L1929)</f>
        <v>-1.7318954014073445E-2</v>
      </c>
      <c r="M1933" s="118">
        <f t="array" ref="M1933">+MMULT(B1933:K1933,w)</f>
        <v>-1.4104388951569496E-2</v>
      </c>
      <c r="P1933">
        <v>20110825</v>
      </c>
      <c r="Q1933" s="113">
        <v>-1.67E-2</v>
      </c>
      <c r="R1933" s="113">
        <v>-8.8999999999999999E-3</v>
      </c>
      <c r="S1933" s="113">
        <v>4.4000000000000003E-3</v>
      </c>
    </row>
    <row r="1934" spans="1:19" x14ac:dyDescent="0.35">
      <c r="A1934" s="110">
        <v>40781</v>
      </c>
      <c r="B1934" s="112">
        <f>+LN(Prices!B1931/Prices!B1930)</f>
        <v>2.7299596807103674E-2</v>
      </c>
      <c r="C1934" s="113">
        <f>+LN(Prices!C1931/Prices!C1930)</f>
        <v>2.6041888047440266E-2</v>
      </c>
      <c r="D1934" s="113">
        <f>+LN(Prices!D1931/Prices!D1930)</f>
        <v>-1.0152371464017962E-2</v>
      </c>
      <c r="E1934" s="113">
        <f>+LN(Prices!E1931/Prices!E1930)</f>
        <v>2.8545456137142444E-2</v>
      </c>
      <c r="F1934" s="113">
        <f>+LN(Prices!F1931/Prices!F1930)</f>
        <v>1.5794792782693721E-2</v>
      </c>
      <c r="G1934" s="113">
        <f>+LN(Prices!G1931/Prices!G1930)</f>
        <v>2.7690702807446083E-2</v>
      </c>
      <c r="H1934" s="113">
        <f>+LN(Prices!H1931/Prices!H1930)</f>
        <v>3.7009079222471118E-2</v>
      </c>
      <c r="I1934" s="113">
        <f>+LN(Prices!I1931/Prices!I1930)</f>
        <v>4.1511779299423637E-2</v>
      </c>
      <c r="J1934" s="113">
        <f>+LN(Prices!J1931/Prices!J1930)</f>
        <v>1.866306113192677E-2</v>
      </c>
      <c r="K1934" s="114">
        <f>+LN(Prices!K1931/Prices!K1930)</f>
        <v>1.7859493496936711E-2</v>
      </c>
      <c r="L1934" s="118">
        <f>+LN(Prices!L1931/Prices!L1930)</f>
        <v>2.5180596869357502E-2</v>
      </c>
      <c r="M1934" s="118">
        <f t="array" ref="M1934">+MMULT(B1934:K1934,w)</f>
        <v>2.3026347826856645E-2</v>
      </c>
      <c r="P1934">
        <v>20110826</v>
      </c>
      <c r="Q1934" s="113">
        <v>1.7399999999999999E-2</v>
      </c>
      <c r="R1934" s="113">
        <v>8.6999999999999994E-3</v>
      </c>
      <c r="S1934" s="113">
        <v>-1.0700000000000001E-2</v>
      </c>
    </row>
    <row r="1935" spans="1:19" x14ac:dyDescent="0.35">
      <c r="A1935" s="110">
        <v>40784</v>
      </c>
      <c r="B1935" s="112">
        <f>+LN(Prices!B1932/Prices!B1931)</f>
        <v>2.310093704541441E-2</v>
      </c>
      <c r="C1935" s="113">
        <f>+LN(Prices!C1932/Prices!C1931)</f>
        <v>1.652150103168348E-2</v>
      </c>
      <c r="D1935" s="113">
        <f>+LN(Prices!D1932/Prices!D1931)</f>
        <v>7.1188262050387044E-2</v>
      </c>
      <c r="E1935" s="113">
        <f>+LN(Prices!E1932/Prices!E1931)</f>
        <v>4.6196689862686338E-2</v>
      </c>
      <c r="F1935" s="113">
        <f>+LN(Prices!F1932/Prices!F1931)</f>
        <v>2.7045808011313816E-2</v>
      </c>
      <c r="G1935" s="113">
        <f>+LN(Prices!G1932/Prices!G1931)</f>
        <v>1.4074182084139564E-2</v>
      </c>
      <c r="H1935" s="113">
        <f>+LN(Prices!H1932/Prices!H1931)</f>
        <v>3.5784991255065596E-2</v>
      </c>
      <c r="I1935" s="113">
        <f>+LN(Prices!I1932/Prices!I1931)</f>
        <v>3.9660054738636402E-2</v>
      </c>
      <c r="J1935" s="113">
        <f>+LN(Prices!J1932/Prices!J1931)</f>
        <v>5.1062142866699974E-2</v>
      </c>
      <c r="K1935" s="114">
        <f>+LN(Prices!K1932/Prices!K1931)</f>
        <v>2.6207806585959857E-2</v>
      </c>
      <c r="L1935" s="118">
        <f>+LN(Prices!L1932/Prices!L1931)</f>
        <v>2.8269547535041906E-2</v>
      </c>
      <c r="M1935" s="118">
        <f t="array" ref="M1935">+MMULT(B1935:K1935,w)</f>
        <v>3.5084237553198651E-2</v>
      </c>
      <c r="P1935">
        <v>20110829</v>
      </c>
      <c r="Q1935" s="113">
        <v>3.1099999999999999E-2</v>
      </c>
      <c r="R1935" s="113">
        <v>1.6399999999999998E-2</v>
      </c>
      <c r="S1935" s="113">
        <v>6.0999999999999995E-3</v>
      </c>
    </row>
    <row r="1936" spans="1:19" x14ac:dyDescent="0.35">
      <c r="A1936" s="110">
        <v>40785</v>
      </c>
      <c r="B1936" s="112">
        <f>+LN(Prices!B1933/Prices!B1932)</f>
        <v>1.4976442791711826E-2</v>
      </c>
      <c r="C1936" s="113">
        <f>+LN(Prices!C1933/Prices!C1932)</f>
        <v>5.0956519944859762E-5</v>
      </c>
      <c r="D1936" s="113">
        <f>+LN(Prices!D1933/Prices!D1932)</f>
        <v>1.1628037995119214E-2</v>
      </c>
      <c r="E1936" s="113">
        <f>+LN(Prices!E1933/Prices!E1932)</f>
        <v>-1.4369361665711687E-3</v>
      </c>
      <c r="F1936" s="113">
        <f>+LN(Prices!F1933/Prices!F1932)</f>
        <v>-7.0184973694475752E-3</v>
      </c>
      <c r="G1936" s="113">
        <f>+LN(Prices!G1933/Prices!G1932)</f>
        <v>4.8761596776569646E-2</v>
      </c>
      <c r="H1936" s="113">
        <f>+LN(Prices!H1933/Prices!H1932)</f>
        <v>2.1033234362710537E-2</v>
      </c>
      <c r="I1936" s="113">
        <f>+LN(Prices!I1933/Prices!I1932)</f>
        <v>6.2650383974033417E-3</v>
      </c>
      <c r="J1936" s="113">
        <f>+LN(Prices!J1933/Prices!J1932)</f>
        <v>1.4630580517603152E-3</v>
      </c>
      <c r="K1936" s="114">
        <f>+LN(Prices!K1933/Prices!K1932)</f>
        <v>-2.7121266178414993E-3</v>
      </c>
      <c r="L1936" s="118">
        <f>+LN(Prices!L1933/Prices!L1932)</f>
        <v>6.1546931477321183E-3</v>
      </c>
      <c r="M1936" s="118">
        <f t="array" ref="M1936">+MMULT(B1936:K1936,w)</f>
        <v>9.301080474135949E-3</v>
      </c>
      <c r="P1936">
        <v>20110830</v>
      </c>
      <c r="Q1936" s="113">
        <v>3.2000000000000002E-3</v>
      </c>
      <c r="R1936" s="113">
        <v>2.2000000000000001E-3</v>
      </c>
      <c r="S1936" s="113">
        <v>-6.6E-3</v>
      </c>
    </row>
    <row r="1937" spans="1:19" x14ac:dyDescent="0.35">
      <c r="A1937" s="110">
        <v>40786</v>
      </c>
      <c r="B1937" s="112">
        <f>+LN(Prices!B1934/Prices!B1933)</f>
        <v>1.40101301490042E-2</v>
      </c>
      <c r="C1937" s="113">
        <f>+LN(Prices!C1934/Prices!C1933)</f>
        <v>-1.3319687053459189E-2</v>
      </c>
      <c r="D1937" s="113">
        <f>+LN(Prices!D1934/Prices!D1933)</f>
        <v>-1.6758133526148872E-2</v>
      </c>
      <c r="E1937" s="113">
        <f>+LN(Prices!E1934/Prices!E1933)</f>
        <v>7.1530825486332975E-3</v>
      </c>
      <c r="F1937" s="113">
        <f>+LN(Prices!F1934/Prices!F1933)</f>
        <v>2.5578839127605828E-3</v>
      </c>
      <c r="G1937" s="113">
        <f>+LN(Prices!G1934/Prices!G1933)</f>
        <v>-5.389476008747539E-3</v>
      </c>
      <c r="H1937" s="113">
        <f>+LN(Prices!H1934/Prices!H1933)</f>
        <v>2.022830911381868E-2</v>
      </c>
      <c r="I1937" s="113">
        <f>+LN(Prices!I1934/Prices!I1933)</f>
        <v>4.2849424569420883E-3</v>
      </c>
      <c r="J1937" s="113">
        <f>+LN(Prices!J1934/Prices!J1933)</f>
        <v>-1.4630580517603286E-3</v>
      </c>
      <c r="K1937" s="114">
        <f>+LN(Prices!K1934/Prices!K1933)</f>
        <v>-5.4464203782343071E-3</v>
      </c>
      <c r="L1937" s="118">
        <f>+LN(Prices!L1934/Prices!L1933)</f>
        <v>1.4825733396388089E-3</v>
      </c>
      <c r="M1937" s="118">
        <f t="array" ref="M1937">+MMULT(B1937:K1937,w)</f>
        <v>5.8575731628086121E-4</v>
      </c>
      <c r="P1937">
        <v>20110831</v>
      </c>
      <c r="Q1937" s="113">
        <v>4.1999999999999997E-3</v>
      </c>
      <c r="R1937" s="113">
        <v>-6.9999999999999993E-3</v>
      </c>
      <c r="S1937" s="113">
        <v>2.3E-3</v>
      </c>
    </row>
    <row r="1938" spans="1:19" x14ac:dyDescent="0.35">
      <c r="A1938" s="110">
        <v>40787</v>
      </c>
      <c r="B1938" s="112">
        <f>+LN(Prices!B1935/Prices!B1934)</f>
        <v>-1.4770695497654864E-2</v>
      </c>
      <c r="C1938" s="113">
        <f>+LN(Prices!C1935/Prices!C1934)</f>
        <v>-9.9234983343760245E-3</v>
      </c>
      <c r="D1938" s="113">
        <f>+LN(Prices!D1935/Prices!D1934)</f>
        <v>-1.9288431817116192E-2</v>
      </c>
      <c r="E1938" s="113">
        <f>+LN(Prices!E1935/Prices!E1934)</f>
        <v>-8.050362589850488E-3</v>
      </c>
      <c r="F1938" s="113">
        <f>+LN(Prices!F1935/Prices!F1934)</f>
        <v>9.5273360000354482E-3</v>
      </c>
      <c r="G1938" s="113">
        <f>+LN(Prices!G1935/Prices!G1934)</f>
        <v>-7.431485469822207E-3</v>
      </c>
      <c r="H1938" s="113">
        <f>+LN(Prices!H1935/Prices!H1934)</f>
        <v>-1.2577017831538624E-2</v>
      </c>
      <c r="I1938" s="113">
        <f>+LN(Prices!I1935/Prices!I1934)</f>
        <v>-7.804324862424712E-3</v>
      </c>
      <c r="J1938" s="113">
        <f>+LN(Prices!J1935/Prices!J1934)</f>
        <v>-2.2206686034144423E-2</v>
      </c>
      <c r="K1938" s="114">
        <f>+LN(Prices!K1935/Prices!K1934)</f>
        <v>-6.9835901100639827E-3</v>
      </c>
      <c r="L1938" s="118">
        <f>+LN(Prices!L1935/Prices!L1934)</f>
        <v>-9.8474807334779074E-3</v>
      </c>
      <c r="M1938" s="118">
        <f t="array" ref="M1938">+MMULT(B1938:K1938,w)</f>
        <v>-9.9508756546956064E-3</v>
      </c>
      <c r="P1938">
        <v>20110901</v>
      </c>
      <c r="Q1938" s="113">
        <v>-1.3300000000000001E-2</v>
      </c>
      <c r="R1938" s="113">
        <v>-1.1599999999999999E-2</v>
      </c>
      <c r="S1938" s="113">
        <v>-5.3E-3</v>
      </c>
    </row>
    <row r="1939" spans="1:19" x14ac:dyDescent="0.35">
      <c r="A1939" s="110">
        <v>40788</v>
      </c>
      <c r="B1939" s="112">
        <f>+LN(Prices!B1936/Prices!B1935)</f>
        <v>-1.5769013570245741E-2</v>
      </c>
      <c r="C1939" s="113">
        <f>+LN(Prices!C1936/Prices!C1935)</f>
        <v>-1.8489261710193366E-2</v>
      </c>
      <c r="D1939" s="113">
        <f>+LN(Prices!D1936/Prices!D1935)</f>
        <v>-3.6617363238223309E-2</v>
      </c>
      <c r="E1939" s="113">
        <f>+LN(Prices!E1936/Prices!E1935)</f>
        <v>-3.1926886618683023E-2</v>
      </c>
      <c r="F1939" s="113">
        <f>+LN(Prices!F1936/Prices!F1935)</f>
        <v>-2.6257625847348628E-2</v>
      </c>
      <c r="G1939" s="113">
        <f>+LN(Prices!G1936/Prices!G1935)</f>
        <v>-9.0388116631230073E-2</v>
      </c>
      <c r="H1939" s="113">
        <f>+LN(Prices!H1936/Prices!H1935)</f>
        <v>-1.2022675227080344E-2</v>
      </c>
      <c r="I1939" s="113">
        <f>+LN(Prices!I1936/Prices!I1935)</f>
        <v>-2.7397940293427941E-2</v>
      </c>
      <c r="J1939" s="113">
        <f>+LN(Prices!J1936/Prices!J1935)</f>
        <v>-5.5398779389788169E-2</v>
      </c>
      <c r="K1939" s="114">
        <f>+LN(Prices!K1936/Prices!K1935)</f>
        <v>-1.7661209793271019E-2</v>
      </c>
      <c r="L1939" s="118">
        <f>+LN(Prices!L1936/Prices!L1935)</f>
        <v>-2.3352509150190381E-2</v>
      </c>
      <c r="M1939" s="118">
        <f t="array" ref="M1939">+MMULT(B1939:K1939,w)</f>
        <v>-3.3192887231949159E-2</v>
      </c>
      <c r="P1939">
        <v>20110902</v>
      </c>
      <c r="Q1939" s="113">
        <v>-2.64E-2</v>
      </c>
      <c r="R1939" s="113">
        <v>-8.6999999999999994E-3</v>
      </c>
      <c r="S1939" s="113">
        <v>-4.0000000000000001E-3</v>
      </c>
    </row>
    <row r="1940" spans="1:19" x14ac:dyDescent="0.35">
      <c r="A1940" s="110">
        <v>40792</v>
      </c>
      <c r="B1940" s="112">
        <f>+LN(Prices!B1937/Prices!B1936)</f>
        <v>-1.1303059059149785E-2</v>
      </c>
      <c r="C1940" s="113">
        <f>+LN(Prices!C1937/Prices!C1936)</f>
        <v>1.5097404518962089E-2</v>
      </c>
      <c r="D1940" s="113">
        <f>+LN(Prices!D1937/Prices!D1936)</f>
        <v>3.1031832505158058E-3</v>
      </c>
      <c r="E1940" s="113">
        <f>+LN(Prices!E1937/Prices!E1936)</f>
        <v>-1.7957230992855202E-2</v>
      </c>
      <c r="F1940" s="113">
        <f>+LN(Prices!F1937/Prices!F1936)</f>
        <v>-8.4712927425229269E-3</v>
      </c>
      <c r="G1940" s="113">
        <f>+LN(Prices!G1937/Prices!G1936)</f>
        <v>2.621248530058063E-2</v>
      </c>
      <c r="H1940" s="113">
        <f>+LN(Prices!H1937/Prices!H1936)</f>
        <v>2.9003863270588119E-2</v>
      </c>
      <c r="I1940" s="113">
        <f>+LN(Prices!I1937/Prices!I1936)</f>
        <v>-4.6416250390702548E-3</v>
      </c>
      <c r="J1940" s="113">
        <f>+LN(Prices!J1937/Prices!J1936)</f>
        <v>-7.9428535139368806E-3</v>
      </c>
      <c r="K1940" s="114">
        <f>+LN(Prices!K1937/Prices!K1936)</f>
        <v>-5.1063263975994269E-3</v>
      </c>
      <c r="L1940" s="118">
        <f>+LN(Prices!L1937/Prices!L1936)</f>
        <v>-1.0610250896252633E-4</v>
      </c>
      <c r="M1940" s="118">
        <f t="array" ref="M1940">+MMULT(B1940:K1940,w)</f>
        <v>1.7994548595512167E-3</v>
      </c>
      <c r="P1940">
        <v>20110906</v>
      </c>
      <c r="Q1940" s="113">
        <v>-7.0999999999999995E-3</v>
      </c>
      <c r="R1940" s="113">
        <v>4.3E-3</v>
      </c>
      <c r="S1940" s="113">
        <v>-5.4000000000000003E-3</v>
      </c>
    </row>
    <row r="1941" spans="1:19" x14ac:dyDescent="0.35">
      <c r="A1941" s="110">
        <v>40793</v>
      </c>
      <c r="B1941" s="112">
        <f>+LN(Prices!B1938/Prices!B1937)</f>
        <v>1.9027964308094079E-2</v>
      </c>
      <c r="C1941" s="113">
        <f>+LN(Prices!C1938/Prices!C1937)</f>
        <v>1.0973584303147819E-2</v>
      </c>
      <c r="D1941" s="113">
        <f>+LN(Prices!D1938/Prices!D1937)</f>
        <v>5.2802611804823547E-2</v>
      </c>
      <c r="E1941" s="113">
        <f>+LN(Prices!E1938/Prices!E1937)</f>
        <v>4.2134839884970625E-2</v>
      </c>
      <c r="F1941" s="113">
        <f>+LN(Prices!F1938/Prices!F1937)</f>
        <v>3.8517321836033597E-2</v>
      </c>
      <c r="G1941" s="113">
        <f>+LN(Prices!G1938/Prices!G1937)</f>
        <v>-1.2742541945650325E-2</v>
      </c>
      <c r="H1941" s="113">
        <f>+LN(Prices!H1938/Prices!H1937)</f>
        <v>1.7061503572658569E-2</v>
      </c>
      <c r="I1941" s="113">
        <f>+LN(Prices!I1938/Prices!I1937)</f>
        <v>4.4302571934400146E-2</v>
      </c>
      <c r="J1941" s="113">
        <f>+LN(Prices!J1938/Prices!J1937)</f>
        <v>7.5246535410043391E-2</v>
      </c>
      <c r="K1941" s="114">
        <f>+LN(Prices!K1938/Prices!K1937)</f>
        <v>2.7260602834119286E-2</v>
      </c>
      <c r="L1941" s="118">
        <f>+LN(Prices!L1938/Prices!L1937)</f>
        <v>2.557439528808586E-2</v>
      </c>
      <c r="M1941" s="118">
        <f t="array" ref="M1941">+MMULT(B1941:K1941,w)</f>
        <v>3.1458499394264074E-2</v>
      </c>
      <c r="P1941">
        <v>20110907</v>
      </c>
      <c r="Q1941" s="113">
        <v>3.0600000000000002E-2</v>
      </c>
      <c r="R1941" s="113">
        <v>1.0500000000000001E-2</v>
      </c>
      <c r="S1941" s="113">
        <v>5.6000000000000008E-3</v>
      </c>
    </row>
    <row r="1942" spans="1:19" x14ac:dyDescent="0.35">
      <c r="A1942" s="110">
        <v>40794</v>
      </c>
      <c r="B1942" s="112">
        <f>+LN(Prices!B1939/Prices!B1938)</f>
        <v>8.4265413482224726E-3</v>
      </c>
      <c r="C1942" s="113">
        <f>+LN(Prices!C1939/Prices!C1938)</f>
        <v>5.4620146992481516E-4</v>
      </c>
      <c r="D1942" s="113">
        <f>+LN(Prices!D1939/Prices!D1938)</f>
        <v>5.9197316801305577E-2</v>
      </c>
      <c r="E1942" s="113">
        <f>+LN(Prices!E1939/Prices!E1938)</f>
        <v>-3.3488878079813308E-2</v>
      </c>
      <c r="F1942" s="113">
        <f>+LN(Prices!F1939/Prices!F1938)</f>
        <v>2.5490243521952029E-2</v>
      </c>
      <c r="G1942" s="113">
        <f>+LN(Prices!G1939/Prices!G1938)</f>
        <v>-2.2472855852058628E-2</v>
      </c>
      <c r="H1942" s="113">
        <f>+LN(Prices!H1939/Prices!H1938)</f>
        <v>-1.2078104555110731E-2</v>
      </c>
      <c r="I1942" s="113">
        <f>+LN(Prices!I1939/Prices!I1938)</f>
        <v>-2.7121461792896668E-3</v>
      </c>
      <c r="J1942" s="113">
        <f>+LN(Prices!J1939/Prices!J1938)</f>
        <v>7.3692301065483683E-3</v>
      </c>
      <c r="K1942" s="114">
        <f>+LN(Prices!K1939/Prices!K1938)</f>
        <v>-9.2524695718276852E-3</v>
      </c>
      <c r="L1942" s="118">
        <f>+LN(Prices!L1939/Prices!L1938)</f>
        <v>-4.2631496460223172E-3</v>
      </c>
      <c r="M1942" s="118">
        <f t="array" ref="M1942">+MMULT(B1942:K1942,w)</f>
        <v>2.1025079009853237E-3</v>
      </c>
      <c r="P1942">
        <v>20110908</v>
      </c>
      <c r="Q1942" s="113">
        <v>-1.18E-2</v>
      </c>
      <c r="R1942" s="113">
        <v>-8.199999999999999E-3</v>
      </c>
      <c r="S1942" s="113">
        <v>-3.4000000000000002E-3</v>
      </c>
    </row>
    <row r="1943" spans="1:19" x14ac:dyDescent="0.35">
      <c r="A1943" s="110">
        <v>40795</v>
      </c>
      <c r="B1943" s="112">
        <f>+LN(Prices!B1940/Prices!B1939)</f>
        <v>-1.8477215889083617E-2</v>
      </c>
      <c r="C1943" s="113">
        <f>+LN(Prices!C1940/Prices!C1939)</f>
        <v>-1.748774765579415E-2</v>
      </c>
      <c r="D1943" s="113">
        <f>+LN(Prices!D1940/Prices!D1939)</f>
        <v>2.76625349289011E-3</v>
      </c>
      <c r="E1943" s="113">
        <f>+LN(Prices!E1940/Prices!E1939)</f>
        <v>-2.7316833544926322E-2</v>
      </c>
      <c r="F1943" s="113">
        <f>+LN(Prices!F1940/Prices!F1939)</f>
        <v>-2.9278646768114036E-2</v>
      </c>
      <c r="G1943" s="113">
        <f>+LN(Prices!G1940/Prices!G1939)</f>
        <v>-3.4832627625628394E-2</v>
      </c>
      <c r="H1943" s="113">
        <f>+LN(Prices!H1940/Prices!H1939)</f>
        <v>-2.7390024378010167E-2</v>
      </c>
      <c r="I1943" s="113">
        <f>+LN(Prices!I1940/Prices!I1939)</f>
        <v>-2.246033437615625E-2</v>
      </c>
      <c r="J1943" s="113">
        <f>+LN(Prices!J1940/Prices!J1939)</f>
        <v>-4.3517744222859527E-2</v>
      </c>
      <c r="K1943" s="114">
        <f>+LN(Prices!K1940/Prices!K1939)</f>
        <v>-9.8527394453848671E-3</v>
      </c>
      <c r="L1943" s="118">
        <f>+LN(Prices!L1940/Prices!L1939)</f>
        <v>-2.3130578162749729E-2</v>
      </c>
      <c r="M1943" s="118">
        <f t="array" ref="M1943">+MMULT(B1943:K1943,w)</f>
        <v>-2.2784766041306723E-2</v>
      </c>
      <c r="P1943">
        <v>20110909</v>
      </c>
      <c r="Q1943" s="113">
        <v>-2.6499999999999999E-2</v>
      </c>
      <c r="R1943" s="113">
        <v>-2.0999999999999999E-3</v>
      </c>
      <c r="S1943" s="113">
        <v>1.2999999999999999E-3</v>
      </c>
    </row>
    <row r="1944" spans="1:19" x14ac:dyDescent="0.35">
      <c r="A1944" s="110">
        <v>40798</v>
      </c>
      <c r="B1944" s="112">
        <f>+LN(Prices!B1941/Prices!B1940)</f>
        <v>5.8085214008265487E-3</v>
      </c>
      <c r="C1944" s="113">
        <f>+LN(Prices!C1941/Prices!C1940)</f>
        <v>6.4950058372101015E-3</v>
      </c>
      <c r="D1944" s="113">
        <f>+LN(Prices!D1941/Prices!D1940)</f>
        <v>-1.5309971971420418E-2</v>
      </c>
      <c r="E1944" s="113">
        <f>+LN(Prices!E1941/Prices!E1940)</f>
        <v>2.8437229896051311E-2</v>
      </c>
      <c r="F1944" s="113">
        <f>+LN(Prices!F1941/Prices!F1940)</f>
        <v>1.692240037423158E-2</v>
      </c>
      <c r="G1944" s="113">
        <f>+LN(Prices!G1941/Prices!G1940)</f>
        <v>2.9372673408913148E-2</v>
      </c>
      <c r="H1944" s="113">
        <f>+LN(Prices!H1941/Prices!H1940)</f>
        <v>2.4162876678451253E-2</v>
      </c>
      <c r="I1944" s="113">
        <f>+LN(Prices!I1941/Prices!I1940)</f>
        <v>1.9352585380870427E-2</v>
      </c>
      <c r="J1944" s="113">
        <f>+LN(Prices!J1941/Prices!J1940)</f>
        <v>2.8724575045029E-2</v>
      </c>
      <c r="K1944" s="114">
        <f>+LN(Prices!K1941/Prices!K1940)</f>
        <v>2.9019328123834856E-2</v>
      </c>
      <c r="L1944" s="118">
        <f>+LN(Prices!L1941/Prices!L1940)</f>
        <v>1.2940141531806577E-2</v>
      </c>
      <c r="M1944" s="118">
        <f t="array" ref="M1944">+MMULT(B1944:K1944,w)</f>
        <v>1.7298522417399782E-2</v>
      </c>
      <c r="P1944">
        <v>20110912</v>
      </c>
      <c r="Q1944" s="113">
        <v>6.8000000000000005E-3</v>
      </c>
      <c r="R1944" s="113">
        <v>5.0000000000000001E-4</v>
      </c>
      <c r="S1944" s="113">
        <v>1.1999999999999999E-3</v>
      </c>
    </row>
    <row r="1945" spans="1:19" x14ac:dyDescent="0.35">
      <c r="A1945" s="110">
        <v>40799</v>
      </c>
      <c r="B1945" s="112">
        <f>+LN(Prices!B1942/Prices!B1941)</f>
        <v>5.7791620553125393E-3</v>
      </c>
      <c r="C1945" s="113">
        <f>+LN(Prices!C1942/Prices!C1941)</f>
        <v>1.2243090231232283E-2</v>
      </c>
      <c r="D1945" s="113">
        <f>+LN(Prices!D1942/Prices!D1941)</f>
        <v>-3.5069262151451433E-4</v>
      </c>
      <c r="E1945" s="113">
        <f>+LN(Prices!E1942/Prices!E1941)</f>
        <v>3.5619242697273887E-2</v>
      </c>
      <c r="F1945" s="113">
        <f>+LN(Prices!F1942/Prices!F1941)</f>
        <v>1.6028886054592347E-2</v>
      </c>
      <c r="G1945" s="113">
        <f>+LN(Prices!G1942/Prices!G1941)</f>
        <v>-6.2082338844262758E-3</v>
      </c>
      <c r="H1945" s="113">
        <f>+LN(Prices!H1942/Prices!H1941)</f>
        <v>1.3621252129785757E-2</v>
      </c>
      <c r="I1945" s="113">
        <f>+LN(Prices!I1942/Prices!I1941)</f>
        <v>1.7934340415341449E-2</v>
      </c>
      <c r="J1945" s="113">
        <f>+LN(Prices!J1942/Prices!J1941)</f>
        <v>3.6580523362737913E-2</v>
      </c>
      <c r="K1945" s="114">
        <f>+LN(Prices!K1942/Prices!K1941)</f>
        <v>2.3388598015095755E-2</v>
      </c>
      <c r="L1945" s="118">
        <f>+LN(Prices!L1942/Prices!L1941)</f>
        <v>1.3027049301726726E-2</v>
      </c>
      <c r="M1945" s="118">
        <f t="array" ref="M1945">+MMULT(B1945:K1945,w)</f>
        <v>1.5463616845543118E-2</v>
      </c>
      <c r="P1945">
        <v>20110913</v>
      </c>
      <c r="Q1945" s="113">
        <v>1.1200000000000002E-2</v>
      </c>
      <c r="R1945" s="113">
        <v>7.4999999999999997E-3</v>
      </c>
      <c r="S1945" s="113">
        <v>-4.8999999999999998E-3</v>
      </c>
    </row>
    <row r="1946" spans="1:19" x14ac:dyDescent="0.35">
      <c r="A1946" s="110">
        <v>40800</v>
      </c>
      <c r="B1946" s="112">
        <f>+LN(Prices!B1943/Prices!B1942)</f>
        <v>1.7509920769977729E-2</v>
      </c>
      <c r="C1946" s="113">
        <f>+LN(Prices!C1943/Prices!C1942)</f>
        <v>1.2093117552663093E-2</v>
      </c>
      <c r="D1946" s="113">
        <f>+LN(Prices!D1943/Prices!D1942)</f>
        <v>2.0483271252866163E-2</v>
      </c>
      <c r="E1946" s="113">
        <f>+LN(Prices!E1943/Prices!E1942)</f>
        <v>1.5392911557061288E-2</v>
      </c>
      <c r="F1946" s="113">
        <f>+LN(Prices!F1943/Prices!F1942)</f>
        <v>-1.2249355777645072E-3</v>
      </c>
      <c r="G1946" s="113">
        <f>+LN(Prices!G1943/Prices!G1942)</f>
        <v>-1.9163512730519143E-4</v>
      </c>
      <c r="H1946" s="113">
        <f>+LN(Prices!H1943/Prices!H1942)</f>
        <v>1.3752761433712847E-2</v>
      </c>
      <c r="I1946" s="113">
        <f>+LN(Prices!I1943/Prices!I1942)</f>
        <v>1.4234031952564201E-2</v>
      </c>
      <c r="J1946" s="113">
        <f>+LN(Prices!J1943/Prices!J1942)</f>
        <v>3.5289476950529454E-2</v>
      </c>
      <c r="K1946" s="114">
        <f>+LN(Prices!K1943/Prices!K1942)</f>
        <v>1.6958791694751521E-2</v>
      </c>
      <c r="L1946" s="118">
        <f>+LN(Prices!L1943/Prices!L1942)</f>
        <v>1.4383269110340435E-2</v>
      </c>
      <c r="M1946" s="118">
        <f t="array" ref="M1946">+MMULT(B1946:K1946,w)</f>
        <v>1.442977124590566E-2</v>
      </c>
      <c r="P1946">
        <v>20110914</v>
      </c>
      <c r="Q1946" s="113">
        <v>1.4499999999999999E-2</v>
      </c>
      <c r="R1946" s="113">
        <v>4.0999999999999995E-3</v>
      </c>
      <c r="S1946" s="113">
        <v>-4.0000000000000001E-3</v>
      </c>
    </row>
    <row r="1947" spans="1:19" x14ac:dyDescent="0.35">
      <c r="A1947" s="110">
        <v>40801</v>
      </c>
      <c r="B1947" s="112">
        <f>+LN(Prices!B1944/Prices!B1943)</f>
        <v>1.8323568056633491E-2</v>
      </c>
      <c r="C1947" s="113">
        <f>+LN(Prices!C1944/Prices!C1943)</f>
        <v>9.3579180725723663E-3</v>
      </c>
      <c r="D1947" s="113">
        <f>+LN(Prices!D1944/Prices!D1943)</f>
        <v>2.3098853078416016E-2</v>
      </c>
      <c r="E1947" s="113">
        <f>+LN(Prices!E1944/Prices!E1943)</f>
        <v>2.8021955887406792E-2</v>
      </c>
      <c r="F1947" s="113">
        <f>+LN(Prices!F1944/Prices!F1943)</f>
        <v>2.0609499066935082E-2</v>
      </c>
      <c r="G1947" s="113">
        <f>+LN(Prices!G1944/Prices!G1943)</f>
        <v>-0.20956881681127529</v>
      </c>
      <c r="H1947" s="113">
        <f>+LN(Prices!H1944/Prices!H1943)</f>
        <v>1.8738725674149564E-2</v>
      </c>
      <c r="I1947" s="113">
        <f>+LN(Prices!I1944/Prices!I1943)</f>
        <v>1.0496872541323877E-2</v>
      </c>
      <c r="J1947" s="113">
        <f>+LN(Prices!J1944/Prices!J1943)</f>
        <v>1.7188460298087325E-2</v>
      </c>
      <c r="K1947" s="114">
        <f>+LN(Prices!K1944/Prices!K1943)</f>
        <v>1.992537414769114E-2</v>
      </c>
      <c r="L1947" s="118">
        <f>+LN(Prices!L1944/Prices!L1943)</f>
        <v>1.4896812618337953E-2</v>
      </c>
      <c r="M1947" s="118">
        <f t="array" ref="M1947">+MMULT(B1947:K1947,w)</f>
        <v>-4.3807589988059644E-3</v>
      </c>
      <c r="P1947">
        <v>20110915</v>
      </c>
      <c r="Q1947" s="113">
        <v>1.6399999999999998E-2</v>
      </c>
      <c r="R1947" s="113">
        <v>-5.0000000000000001E-3</v>
      </c>
      <c r="S1947" s="113">
        <v>4.1999999999999997E-3</v>
      </c>
    </row>
    <row r="1948" spans="1:19" x14ac:dyDescent="0.35">
      <c r="A1948" s="110">
        <v>40802</v>
      </c>
      <c r="B1948" s="112">
        <f>+LN(Prices!B1945/Prices!B1944)</f>
        <v>4.8051938508088914E-3</v>
      </c>
      <c r="C1948" s="113">
        <f>+LN(Prices!C1945/Prices!C1944)</f>
        <v>1.9006776786621628E-2</v>
      </c>
      <c r="D1948" s="113">
        <f>+LN(Prices!D1945/Prices!D1944)</f>
        <v>5.3583517356194359E-3</v>
      </c>
      <c r="E1948" s="113">
        <f>+LN(Prices!E1945/Prices!E1944)</f>
        <v>9.625957335758703E-3</v>
      </c>
      <c r="F1948" s="113">
        <f>+LN(Prices!F1945/Prices!F1944)</f>
        <v>-3.0062238356309743E-3</v>
      </c>
      <c r="G1948" s="113">
        <f>+LN(Prices!G1945/Prices!G1944)</f>
        <v>-8.6726739108850939E-2</v>
      </c>
      <c r="H1948" s="113">
        <f>+LN(Prices!H1945/Prices!H1944)</f>
        <v>5.3737610370634022E-2</v>
      </c>
      <c r="I1948" s="113">
        <f>+LN(Prices!I1945/Prices!I1944)</f>
        <v>4.4648675147110619E-3</v>
      </c>
      <c r="J1948" s="113">
        <f>+LN(Prices!J1945/Prices!J1944)</f>
        <v>-1.8576385572935419E-2</v>
      </c>
      <c r="K1948" s="114">
        <f>+LN(Prices!K1945/Prices!K1944)</f>
        <v>1.9769099703702237E-2</v>
      </c>
      <c r="L1948" s="118">
        <f>+LN(Prices!L1945/Prices!L1944)</f>
        <v>8.5049449549116848E-3</v>
      </c>
      <c r="M1948" s="118">
        <f t="array" ref="M1948">+MMULT(B1948:K1948,w)</f>
        <v>8.4585087804386503E-4</v>
      </c>
      <c r="P1948">
        <v>20110916</v>
      </c>
      <c r="Q1948" s="113">
        <v>4.6999999999999993E-3</v>
      </c>
      <c r="R1948" s="113">
        <v>-4.3E-3</v>
      </c>
      <c r="S1948" s="113">
        <v>-2E-3</v>
      </c>
    </row>
    <row r="1949" spans="1:19" x14ac:dyDescent="0.35">
      <c r="A1949" s="110">
        <v>40805</v>
      </c>
      <c r="B1949" s="112">
        <f>+LN(Prices!B1946/Prices!B1945)</f>
        <v>3.3095012806946236E-3</v>
      </c>
      <c r="C1949" s="113">
        <f>+LN(Prices!C1946/Prices!C1945)</f>
        <v>2.7410646029670211E-2</v>
      </c>
      <c r="D1949" s="113">
        <f>+LN(Prices!D1946/Prices!D1945)</f>
        <v>-2.4341972668929013E-2</v>
      </c>
      <c r="E1949" s="113">
        <f>+LN(Prices!E1946/Prices!E1945)</f>
        <v>-7.209877477532523E-3</v>
      </c>
      <c r="F1949" s="113">
        <f>+LN(Prices!F1946/Prices!F1945)</f>
        <v>-6.6390884816263261E-3</v>
      </c>
      <c r="G1949" s="113">
        <f>+LN(Prices!G1946/Prices!G1945)</f>
        <v>-7.6574493006073566E-2</v>
      </c>
      <c r="H1949" s="113">
        <f>+LN(Prices!H1946/Prices!H1945)</f>
        <v>9.9379183355576325E-3</v>
      </c>
      <c r="I1949" s="113">
        <f>+LN(Prices!I1946/Prices!I1945)</f>
        <v>-3.7190093053611323E-3</v>
      </c>
      <c r="J1949" s="113">
        <f>+LN(Prices!J1946/Prices!J1945)</f>
        <v>-3.9665256392431514E-2</v>
      </c>
      <c r="K1949" s="114">
        <f>+LN(Prices!K1946/Prices!K1945)</f>
        <v>-1.8249475323319183E-3</v>
      </c>
      <c r="L1949" s="118">
        <f>+LN(Prices!L1946/Prices!L1945)</f>
        <v>1.1571341638053035E-3</v>
      </c>
      <c r="M1949" s="118">
        <f t="array" ref="M1949">+MMULT(B1949:K1949,w)</f>
        <v>-1.1931657921836352E-2</v>
      </c>
      <c r="P1949">
        <v>20110919</v>
      </c>
      <c r="Q1949" s="113">
        <v>-9.8999999999999991E-3</v>
      </c>
      <c r="R1949" s="113">
        <v>-6.0000000000000001E-3</v>
      </c>
      <c r="S1949" s="113">
        <v>-1.0800000000000001E-2</v>
      </c>
    </row>
    <row r="1950" spans="1:19" x14ac:dyDescent="0.35">
      <c r="A1950" s="110">
        <v>40806</v>
      </c>
      <c r="B1950" s="112">
        <f>+LN(Prices!B1947/Prices!B1946)</f>
        <v>-8.4862156643052151E-3</v>
      </c>
      <c r="C1950" s="113">
        <f>+LN(Prices!C1947/Prices!C1946)</f>
        <v>4.4120171727548441E-3</v>
      </c>
      <c r="D1950" s="113">
        <f>+LN(Prices!D1947/Prices!D1946)</f>
        <v>-1.7259662142530004E-2</v>
      </c>
      <c r="E1950" s="113">
        <f>+LN(Prices!E1947/Prices!E1946)</f>
        <v>-2.3355855758784183E-2</v>
      </c>
      <c r="F1950" s="113">
        <f>+LN(Prices!F1947/Prices!F1946)</f>
        <v>1.2115866021481278E-3</v>
      </c>
      <c r="G1950" s="113">
        <f>+LN(Prices!G1947/Prices!G1946)</f>
        <v>-0.10031048661423127</v>
      </c>
      <c r="H1950" s="113">
        <f>+LN(Prices!H1947/Prices!H1946)</f>
        <v>-3.5545073522432122E-2</v>
      </c>
      <c r="I1950" s="113">
        <f>+LN(Prices!I1947/Prices!I1946)</f>
        <v>-1.0489005092993192E-2</v>
      </c>
      <c r="J1950" s="113">
        <f>+LN(Prices!J1947/Prices!J1946)</f>
        <v>-2.6355844705362431E-2</v>
      </c>
      <c r="K1950" s="114">
        <f>+LN(Prices!K1947/Prices!K1946)</f>
        <v>1.22392154122905E-2</v>
      </c>
      <c r="L1950" s="118">
        <f>+LN(Prices!L1947/Prices!L1946)</f>
        <v>-5.5900159681024873E-3</v>
      </c>
      <c r="M1950" s="118">
        <f t="array" ref="M1950">+MMULT(B1950:K1950,w)</f>
        <v>-2.0393932431344491E-2</v>
      </c>
      <c r="P1950">
        <v>20110920</v>
      </c>
      <c r="Q1950" s="113">
        <v>-4.5000000000000005E-3</v>
      </c>
      <c r="R1950" s="113">
        <v>-1.4800000000000001E-2</v>
      </c>
      <c r="S1950" s="113">
        <v>3.3E-3</v>
      </c>
    </row>
    <row r="1951" spans="1:19" x14ac:dyDescent="0.35">
      <c r="A1951" s="110">
        <v>40807</v>
      </c>
      <c r="B1951" s="112">
        <f>+LN(Prices!B1948/Prices!B1947)</f>
        <v>-3.7384647063708192E-2</v>
      </c>
      <c r="C1951" s="113">
        <f>+LN(Prices!C1948/Prices!C1947)</f>
        <v>-3.1736888825731522E-3</v>
      </c>
      <c r="D1951" s="113">
        <f>+LN(Prices!D1948/Prices!D1947)</f>
        <v>-2.8250466285851619E-2</v>
      </c>
      <c r="E1951" s="113">
        <f>+LN(Prices!E1948/Prices!E1947)</f>
        <v>4.1117936122689727E-2</v>
      </c>
      <c r="F1951" s="113">
        <f>+LN(Prices!F1948/Prices!F1947)</f>
        <v>-4.263772778364612E-2</v>
      </c>
      <c r="G1951" s="113">
        <f>+LN(Prices!G1948/Prices!G1947)</f>
        <v>-1.1836288727954005E-2</v>
      </c>
      <c r="H1951" s="113">
        <f>+LN(Prices!H1948/Prices!H1947)</f>
        <v>-5.9339699405638428E-3</v>
      </c>
      <c r="I1951" s="113">
        <f>+LN(Prices!I1948/Prices!I1947)</f>
        <v>-2.768246615154139E-2</v>
      </c>
      <c r="J1951" s="113">
        <f>+LN(Prices!J1948/Prices!J1947)</f>
        <v>-3.9339414560032343E-2</v>
      </c>
      <c r="K1951" s="114">
        <f>+LN(Prices!K1948/Prices!K1947)</f>
        <v>-1.1782666206111587E-2</v>
      </c>
      <c r="L1951" s="118">
        <f>+LN(Prices!L1948/Prices!L1947)</f>
        <v>-1.6508250060840588E-2</v>
      </c>
      <c r="M1951" s="118">
        <f t="array" ref="M1951">+MMULT(B1951:K1951,w)</f>
        <v>-1.6690339947929254E-2</v>
      </c>
      <c r="P1951">
        <v>20110921</v>
      </c>
      <c r="Q1951" s="113">
        <v>-2.92E-2</v>
      </c>
      <c r="R1951" s="113">
        <v>-4.6999999999999993E-3</v>
      </c>
      <c r="S1951" s="113">
        <v>-9.8999999999999991E-3</v>
      </c>
    </row>
    <row r="1952" spans="1:19" x14ac:dyDescent="0.35">
      <c r="A1952" s="110">
        <v>40808</v>
      </c>
      <c r="B1952" s="112">
        <f>+LN(Prices!B1949/Prices!B1948)</f>
        <v>-3.6437838419509969E-2</v>
      </c>
      <c r="C1952" s="113">
        <f>+LN(Prices!C1949/Prices!C1948)</f>
        <v>-2.5359386019077987E-2</v>
      </c>
      <c r="D1952" s="113">
        <f>+LN(Prices!D1949/Prices!D1948)</f>
        <v>2.1466913431633337E-3</v>
      </c>
      <c r="E1952" s="113">
        <f>+LN(Prices!E1949/Prices!E1948)</f>
        <v>-4.1471403109091934E-2</v>
      </c>
      <c r="F1952" s="113">
        <f>+LN(Prices!F1949/Prices!F1948)</f>
        <v>-3.2723898174839824E-2</v>
      </c>
      <c r="G1952" s="113">
        <f>+LN(Prices!G1949/Prices!G1948)</f>
        <v>2.3343578676589618E-4</v>
      </c>
      <c r="H1952" s="113">
        <f>+LN(Prices!H1949/Prices!H1948)</f>
        <v>-3.7974239709609864E-2</v>
      </c>
      <c r="I1952" s="113">
        <f>+LN(Prices!I1949/Prices!I1948)</f>
        <v>-3.2060257488764593E-2</v>
      </c>
      <c r="J1952" s="113">
        <f>+LN(Prices!J1949/Prices!J1948)</f>
        <v>-5.7158413839948637E-2</v>
      </c>
      <c r="K1952" s="114">
        <f>+LN(Prices!K1949/Prices!K1948)</f>
        <v>-1.4925001965836664E-2</v>
      </c>
      <c r="L1952" s="118">
        <f>+LN(Prices!L1949/Prices!L1948)</f>
        <v>-3.3184149921317123E-2</v>
      </c>
      <c r="M1952" s="118">
        <f t="array" ref="M1952">+MMULT(B1952:K1952,w)</f>
        <v>-2.7573031159675025E-2</v>
      </c>
      <c r="P1952">
        <v>20110922</v>
      </c>
      <c r="Q1952" s="113">
        <v>-3.2899999999999999E-2</v>
      </c>
      <c r="R1952" s="113">
        <v>8.9999999999999998E-4</v>
      </c>
      <c r="S1952" s="113">
        <v>5.4000000000000003E-3</v>
      </c>
    </row>
    <row r="1953" spans="1:19" x14ac:dyDescent="0.35">
      <c r="A1953" s="110">
        <v>40809</v>
      </c>
      <c r="B1953" s="112">
        <f>+LN(Prices!B1950/Prices!B1949)</f>
        <v>0</v>
      </c>
      <c r="C1953" s="113">
        <f>+LN(Prices!C1950/Prices!C1949)</f>
        <v>6.1537532020060079E-3</v>
      </c>
      <c r="D1953" s="113">
        <f>+LN(Prices!D1950/Prices!D1949)</f>
        <v>5.0184745935956343E-2</v>
      </c>
      <c r="E1953" s="113">
        <f>+LN(Prices!E1950/Prices!E1949)</f>
        <v>1.9564911759935615E-2</v>
      </c>
      <c r="F1953" s="113">
        <f>+LN(Prices!F1950/Prices!F1949)</f>
        <v>1.809985072462264E-2</v>
      </c>
      <c r="G1953" s="113">
        <f>+LN(Prices!G1950/Prices!G1949)</f>
        <v>6.4368751468111308E-3</v>
      </c>
      <c r="H1953" s="113">
        <f>+LN(Prices!H1950/Prices!H1949)</f>
        <v>1.7008329227749218E-3</v>
      </c>
      <c r="I1953" s="113">
        <f>+LN(Prices!I1950/Prices!I1949)</f>
        <v>5.1822530539895979E-3</v>
      </c>
      <c r="J1953" s="113">
        <f>+LN(Prices!J1950/Prices!J1949)</f>
        <v>8.1367413930617041E-3</v>
      </c>
      <c r="K1953" s="114">
        <f>+LN(Prices!K1950/Prices!K1949)</f>
        <v>2.49016445940578E-2</v>
      </c>
      <c r="L1953" s="118">
        <f>+LN(Prices!L1950/Prices!L1949)</f>
        <v>1.0142522816233752E-2</v>
      </c>
      <c r="M1953" s="118">
        <f t="array" ref="M1953">+MMULT(B1953:K1953,w)</f>
        <v>1.4036160873321577E-2</v>
      </c>
      <c r="P1953">
        <v>20110923</v>
      </c>
      <c r="Q1953" s="113">
        <v>7.4000000000000003E-3</v>
      </c>
      <c r="R1953" s="113">
        <v>6.9999999999999993E-3</v>
      </c>
      <c r="S1953" s="113">
        <v>-1.6000000000000001E-3</v>
      </c>
    </row>
    <row r="1954" spans="1:19" x14ac:dyDescent="0.35">
      <c r="A1954" s="110">
        <v>40812</v>
      </c>
      <c r="B1954" s="112">
        <f>+LN(Prices!B1951/Prices!B1950)</f>
        <v>1.5049300142988768E-2</v>
      </c>
      <c r="C1954" s="113">
        <f>+LN(Prices!C1951/Prices!C1950)</f>
        <v>-2.800100999708917E-3</v>
      </c>
      <c r="D1954" s="113">
        <f>+LN(Prices!D1951/Prices!D1950)</f>
        <v>2.7155481724826097E-3</v>
      </c>
      <c r="E1954" s="113">
        <f>+LN(Prices!E1951/Prices!E1950)</f>
        <v>2.7641881430663366E-2</v>
      </c>
      <c r="F1954" s="113">
        <f>+LN(Prices!F1951/Prices!F1950)</f>
        <v>2.4049600210035646E-2</v>
      </c>
      <c r="G1954" s="113">
        <f>+LN(Prices!G1951/Prices!G1950)</f>
        <v>2.186798663658052E-2</v>
      </c>
      <c r="H1954" s="113">
        <f>+LN(Prices!H1951/Prices!H1950)</f>
        <v>2.7523459252182473E-2</v>
      </c>
      <c r="I1954" s="113">
        <f>+LN(Prices!I1951/Prices!I1950)</f>
        <v>5.7506252928409248E-3</v>
      </c>
      <c r="J1954" s="113">
        <f>+LN(Prices!J1951/Prices!J1950)</f>
        <v>3.6599152448329703E-2</v>
      </c>
      <c r="K1954" s="114">
        <f>+LN(Prices!K1951/Prices!K1950)</f>
        <v>3.6037881243277396E-3</v>
      </c>
      <c r="L1954" s="118">
        <f>+LN(Prices!L1951/Prices!L1950)</f>
        <v>1.2348337777785993E-2</v>
      </c>
      <c r="M1954" s="118">
        <f t="array" ref="M1954">+MMULT(B1954:K1954,w)</f>
        <v>1.6200124071072283E-2</v>
      </c>
      <c r="P1954">
        <v>20110926</v>
      </c>
      <c r="Q1954" s="113">
        <v>2.2799999999999997E-2</v>
      </c>
      <c r="R1954" s="113">
        <v>-5.1999999999999998E-3</v>
      </c>
      <c r="S1954" s="113">
        <v>8.6E-3</v>
      </c>
    </row>
    <row r="1955" spans="1:19" x14ac:dyDescent="0.35">
      <c r="A1955" s="110">
        <v>40813</v>
      </c>
      <c r="B1955" s="112">
        <f>+LN(Prices!B1952/Prices!B1951)</f>
        <v>9.0018666920057729E-3</v>
      </c>
      <c r="C1955" s="113">
        <f>+LN(Prices!C1952/Prices!C1951)</f>
        <v>-9.7445774829752595E-3</v>
      </c>
      <c r="D1955" s="113">
        <f>+LN(Prices!D1952/Prices!D1951)</f>
        <v>-1.4339610680455635E-2</v>
      </c>
      <c r="E1955" s="113">
        <f>+LN(Prices!E1952/Prices!E1951)</f>
        <v>1.4040224079636935E-2</v>
      </c>
      <c r="F1955" s="113">
        <f>+LN(Prices!F1952/Prices!F1951)</f>
        <v>4.9877107386984247E-3</v>
      </c>
      <c r="G1955" s="113">
        <f>+LN(Prices!G1952/Prices!G1951)</f>
        <v>-3.6429271755401262E-2</v>
      </c>
      <c r="H1955" s="113">
        <f>+LN(Prices!H1952/Prices!H1951)</f>
        <v>-2.4843809575856891E-2</v>
      </c>
      <c r="I1955" s="113">
        <f>+LN(Prices!I1952/Prices!I1951)</f>
        <v>2.3448453879598558E-2</v>
      </c>
      <c r="J1955" s="113">
        <f>+LN(Prices!J1952/Prices!J1951)</f>
        <v>1.3964540350372322E-2</v>
      </c>
      <c r="K1955" s="114">
        <f>+LN(Prices!K1952/Prices!K1951)</f>
        <v>1.3398470986085757E-2</v>
      </c>
      <c r="L1955" s="118">
        <f>+LN(Prices!L1952/Prices!L1951)</f>
        <v>8.5877220966079845E-3</v>
      </c>
      <c r="M1955" s="118">
        <f t="array" ref="M1955">+MMULT(B1955:K1955,w)</f>
        <v>-6.5160027682912756E-4</v>
      </c>
      <c r="P1955">
        <v>20110927</v>
      </c>
      <c r="Q1955" s="113">
        <v>1.2199999999999999E-2</v>
      </c>
      <c r="R1955" s="113">
        <v>1.03E-2</v>
      </c>
      <c r="S1955" s="113">
        <v>-5.6000000000000008E-3</v>
      </c>
    </row>
    <row r="1956" spans="1:19" x14ac:dyDescent="0.35">
      <c r="A1956" s="110">
        <v>40814</v>
      </c>
      <c r="B1956" s="112">
        <f>+LN(Prices!B1953/Prices!B1952)</f>
        <v>-3.7086225351657572E-3</v>
      </c>
      <c r="C1956" s="113">
        <f>+LN(Prices!C1953/Prices!C1952)</f>
        <v>-5.6512521841146227E-3</v>
      </c>
      <c r="D1956" s="113">
        <f>+LN(Prices!D1953/Prices!D1952)</f>
        <v>-2.4365980933421977E-2</v>
      </c>
      <c r="E1956" s="113">
        <f>+LN(Prices!E1953/Prices!E1952)</f>
        <v>-2.2657445399336732E-2</v>
      </c>
      <c r="F1956" s="113">
        <f>+LN(Prices!F1953/Prices!F1952)</f>
        <v>-1.4413263498516809E-2</v>
      </c>
      <c r="G1956" s="113">
        <f>+LN(Prices!G1953/Prices!G1952)</f>
        <v>-2.7490886417681523E-3</v>
      </c>
      <c r="H1956" s="113">
        <f>+LN(Prices!H1953/Prices!H1952)</f>
        <v>2.4234531116761739E-2</v>
      </c>
      <c r="I1956" s="113">
        <f>+LN(Prices!I1953/Prices!I1952)</f>
        <v>-1.400381803903568E-2</v>
      </c>
      <c r="J1956" s="113">
        <f>+LN(Prices!J1953/Prices!J1952)</f>
        <v>-5.3810448897572138E-2</v>
      </c>
      <c r="K1956" s="114">
        <f>+LN(Prices!K1953/Prices!K1952)</f>
        <v>-1.0256398381341012E-2</v>
      </c>
      <c r="L1956" s="118">
        <f>+LN(Prices!L1953/Prices!L1952)</f>
        <v>-1.4621247914911956E-2</v>
      </c>
      <c r="M1956" s="118">
        <f t="array" ref="M1956">+MMULT(B1956:K1956,w)</f>
        <v>-1.2738178739351114E-2</v>
      </c>
      <c r="P1956">
        <v>20110928</v>
      </c>
      <c r="Q1956" s="113">
        <v>-2.29E-2</v>
      </c>
      <c r="R1956" s="113">
        <v>-1.67E-2</v>
      </c>
      <c r="S1956" s="113">
        <v>0</v>
      </c>
    </row>
    <row r="1957" spans="1:19" x14ac:dyDescent="0.35">
      <c r="A1957" s="110">
        <v>40815</v>
      </c>
      <c r="B1957" s="112">
        <f>+LN(Prices!B1954/Prices!B1953)</f>
        <v>-4.8992381816957741E-3</v>
      </c>
      <c r="C1957" s="113">
        <f>+LN(Prices!C1954/Prices!C1953)</f>
        <v>-1.6354281967513516E-2</v>
      </c>
      <c r="D1957" s="113">
        <f>+LN(Prices!D1954/Prices!D1953)</f>
        <v>-5.5791359628415541E-2</v>
      </c>
      <c r="E1957" s="113">
        <f>+LN(Prices!E1954/Prices!E1953)</f>
        <v>6.5987692042680981E-3</v>
      </c>
      <c r="F1957" s="113">
        <f>+LN(Prices!F1954/Prices!F1953)</f>
        <v>6.3159920266351037E-4</v>
      </c>
      <c r="G1957" s="113">
        <f>+LN(Prices!G1954/Prices!G1953)</f>
        <v>-0.116221018863934</v>
      </c>
      <c r="H1957" s="113">
        <f>+LN(Prices!H1954/Prices!H1953)</f>
        <v>-3.2160241473778613E-2</v>
      </c>
      <c r="I1957" s="113">
        <f>+LN(Prices!I1954/Prices!I1953)</f>
        <v>-1.8380998465485177E-2</v>
      </c>
      <c r="J1957" s="113">
        <f>+LN(Prices!J1954/Prices!J1953)</f>
        <v>-0.14686024656457919</v>
      </c>
      <c r="K1957" s="114">
        <f>+LN(Prices!K1954/Prices!K1953)</f>
        <v>-4.4888404408246719E-3</v>
      </c>
      <c r="L1957" s="118">
        <f>+LN(Prices!L1954/Prices!L1953)</f>
        <v>-1.0483244210071027E-2</v>
      </c>
      <c r="M1957" s="118">
        <f t="array" ref="M1957">+MMULT(B1957:K1957,w)</f>
        <v>-3.8792585717929491E-2</v>
      </c>
      <c r="P1957">
        <v>20110929</v>
      </c>
      <c r="Q1957" s="113">
        <v>7.7000000000000002E-3</v>
      </c>
      <c r="R1957" s="113">
        <v>6.3E-3</v>
      </c>
      <c r="S1957" s="113">
        <v>1.7100000000000001E-2</v>
      </c>
    </row>
    <row r="1958" spans="1:19" x14ac:dyDescent="0.35">
      <c r="A1958" s="110">
        <v>40816</v>
      </c>
      <c r="B1958" s="112">
        <f>+LN(Prices!B1955/Prices!B1954)</f>
        <v>-2.2250030887929702E-2</v>
      </c>
      <c r="C1958" s="113">
        <f>+LN(Prices!C1955/Prices!C1954)</f>
        <v>-2.3968453611746775E-2</v>
      </c>
      <c r="D1958" s="113">
        <f>+LN(Prices!D1955/Prices!D1954)</f>
        <v>-1.8804615788346093E-2</v>
      </c>
      <c r="E1958" s="113">
        <f>+LN(Prices!E1955/Prices!E1954)</f>
        <v>-3.1174967195836862E-2</v>
      </c>
      <c r="F1958" s="113">
        <f>+LN(Prices!F1955/Prices!F1954)</f>
        <v>-2.233279722996593E-2</v>
      </c>
      <c r="G1958" s="113">
        <f>+LN(Prices!G1955/Prices!G1954)</f>
        <v>7.065265682934755E-4</v>
      </c>
      <c r="H1958" s="113">
        <f>+LN(Prices!H1955/Prices!H1954)</f>
        <v>-2.8314746333559571E-2</v>
      </c>
      <c r="I1958" s="113">
        <f>+LN(Prices!I1955/Prices!I1954)</f>
        <v>-3.0378873032801401E-2</v>
      </c>
      <c r="J1958" s="113">
        <f>+LN(Prices!J1955/Prices!J1954)</f>
        <v>-4.4280573663456835E-2</v>
      </c>
      <c r="K1958" s="114">
        <f>+LN(Prices!K1955/Prices!K1954)</f>
        <v>-4.0195321585131887E-2</v>
      </c>
      <c r="L1958" s="118">
        <f>+LN(Prices!L1955/Prices!L1954)</f>
        <v>-2.6979680453066531E-2</v>
      </c>
      <c r="M1958" s="118">
        <f t="array" ref="M1958">+MMULT(B1958:K1958,w)</f>
        <v>-2.6099385276048159E-2</v>
      </c>
      <c r="P1958">
        <v>20110930</v>
      </c>
      <c r="Q1958" s="113">
        <v>-2.5000000000000001E-2</v>
      </c>
      <c r="R1958" s="113">
        <v>-2.0999999999999999E-3</v>
      </c>
      <c r="S1958" s="113">
        <v>4.0000000000000002E-4</v>
      </c>
    </row>
    <row r="1959" spans="1:19" x14ac:dyDescent="0.35">
      <c r="A1959" s="110">
        <v>40819</v>
      </c>
      <c r="B1959" s="112">
        <f>+LN(Prices!B1956/Prices!B1955)</f>
        <v>-1.4571114325846776E-2</v>
      </c>
      <c r="C1959" s="113">
        <f>+LN(Prices!C1956/Prices!C1955)</f>
        <v>-1.7779301973143487E-2</v>
      </c>
      <c r="D1959" s="113">
        <f>+LN(Prices!D1956/Prices!D1955)</f>
        <v>2.696792642750697E-2</v>
      </c>
      <c r="E1959" s="113">
        <f>+LN(Prices!E1956/Prices!E1955)</f>
        <v>-2.8229613551000114E-2</v>
      </c>
      <c r="F1959" s="113">
        <f>+LN(Prices!F1956/Prices!F1955)</f>
        <v>-2.0196978324662059E-2</v>
      </c>
      <c r="G1959" s="113">
        <f>+LN(Prices!G1956/Prices!G1955)</f>
        <v>-1.7658484947873668E-4</v>
      </c>
      <c r="H1959" s="113">
        <f>+LN(Prices!H1956/Prices!H1955)</f>
        <v>-1.9850725386694846E-2</v>
      </c>
      <c r="I1959" s="113">
        <f>+LN(Prices!I1956/Prices!I1955)</f>
        <v>-2.0358109136219511E-2</v>
      </c>
      <c r="J1959" s="113">
        <f>+LN(Prices!J1956/Prices!J1955)</f>
        <v>-0.11458932209544778</v>
      </c>
      <c r="K1959" s="114">
        <f>+LN(Prices!K1956/Prices!K1955)</f>
        <v>-3.4088784905971788E-2</v>
      </c>
      <c r="L1959" s="118">
        <f>+LN(Prices!L1956/Prices!L1955)</f>
        <v>-2.5634538313362834E-2</v>
      </c>
      <c r="M1959" s="118">
        <f t="array" ref="M1959">+MMULT(B1959:K1959,w)</f>
        <v>-2.4287260812095812E-2</v>
      </c>
      <c r="P1959">
        <v>20111003</v>
      </c>
      <c r="Q1959" s="113">
        <v>-3.1800000000000002E-2</v>
      </c>
      <c r="R1959" s="113">
        <v>-2.0099999999999996E-2</v>
      </c>
      <c r="S1959" s="113">
        <v>-4.5000000000000005E-3</v>
      </c>
    </row>
    <row r="1960" spans="1:19" x14ac:dyDescent="0.35">
      <c r="A1960" s="110">
        <v>40820</v>
      </c>
      <c r="B1960" s="112">
        <f>+LN(Prices!B1957/Prices!B1956)</f>
        <v>3.2487118518924468E-2</v>
      </c>
      <c r="C1960" s="113">
        <f>+LN(Prices!C1957/Prices!C1956)</f>
        <v>-5.6232169295450506E-3</v>
      </c>
      <c r="D1960" s="113">
        <f>+LN(Prices!D1957/Prices!D1956)</f>
        <v>6.6476774547922057E-2</v>
      </c>
      <c r="E1960" s="113">
        <f>+LN(Prices!E1957/Prices!E1956)</f>
        <v>2.6488643491902799E-2</v>
      </c>
      <c r="F1960" s="113">
        <f>+LN(Prices!F1957/Prices!F1956)</f>
        <v>2.9306876315890521E-2</v>
      </c>
      <c r="G1960" s="113">
        <f>+LN(Prices!G1957/Prices!G1956)</f>
        <v>1.4464420491566713E-2</v>
      </c>
      <c r="H1960" s="113">
        <f>+LN(Prices!H1957/Prices!H1956)</f>
        <v>2.4500577653627752E-3</v>
      </c>
      <c r="I1960" s="113">
        <f>+LN(Prices!I1957/Prices!I1956)</f>
        <v>3.6674797255869827E-2</v>
      </c>
      <c r="J1960" s="113">
        <f>+LN(Prices!J1957/Prices!J1956)</f>
        <v>4.1086860102521348E-2</v>
      </c>
      <c r="K1960" s="114">
        <f>+LN(Prices!K1957/Prices!K1956)</f>
        <v>2.8681444121675233E-2</v>
      </c>
      <c r="L1960" s="118">
        <f>+LN(Prices!L1957/Prices!L1956)</f>
        <v>2.0962979186078229E-2</v>
      </c>
      <c r="M1960" s="118">
        <f t="array" ref="M1960">+MMULT(B1960:K1960,w)</f>
        <v>2.7249377568209075E-2</v>
      </c>
      <c r="P1960">
        <v>20111004</v>
      </c>
      <c r="Q1960" s="113">
        <v>2.6800000000000001E-2</v>
      </c>
      <c r="R1960" s="113">
        <v>3.6499999999999998E-2</v>
      </c>
      <c r="S1960" s="113">
        <v>-1.6000000000000001E-3</v>
      </c>
    </row>
    <row r="1961" spans="1:19" x14ac:dyDescent="0.35">
      <c r="A1961" s="110">
        <v>40821</v>
      </c>
      <c r="B1961" s="112">
        <f>+LN(Prices!B1958/Prices!B1957)</f>
        <v>2.1472075710815171E-2</v>
      </c>
      <c r="C1961" s="113">
        <f>+LN(Prices!C1958/Prices!C1957)</f>
        <v>1.5319321705723357E-2</v>
      </c>
      <c r="D1961" s="113">
        <f>+LN(Prices!D1958/Prices!D1957)</f>
        <v>9.6189963685618204E-2</v>
      </c>
      <c r="E1961" s="113">
        <f>+LN(Prices!E1958/Prices!E1957)</f>
        <v>2.8180977416671426E-2</v>
      </c>
      <c r="F1961" s="113">
        <f>+LN(Prices!F1958/Prices!F1957)</f>
        <v>3.6550676980327247E-2</v>
      </c>
      <c r="G1961" s="113">
        <f>+LN(Prices!G1958/Prices!G1957)</f>
        <v>4.1427555256662932E-2</v>
      </c>
      <c r="H1961" s="113">
        <f>+LN(Prices!H1958/Prices!H1957)</f>
        <v>3.240113249193128E-2</v>
      </c>
      <c r="I1961" s="113">
        <f>+LN(Prices!I1958/Prices!I1957)</f>
        <v>2.6748848832162161E-2</v>
      </c>
      <c r="J1961" s="113">
        <f>+LN(Prices!J1958/Prices!J1957)</f>
        <v>2.3037668067017358E-2</v>
      </c>
      <c r="K1961" s="114">
        <f>+LN(Prices!K1958/Prices!K1957)</f>
        <v>2.9257625907654312E-2</v>
      </c>
      <c r="L1961" s="118">
        <f>+LN(Prices!L1958/Prices!L1957)</f>
        <v>2.4843693515111381E-2</v>
      </c>
      <c r="M1961" s="118">
        <f t="array" ref="M1961">+MMULT(B1961:K1961,w)</f>
        <v>3.5058584605458354E-2</v>
      </c>
      <c r="P1961">
        <v>20111005</v>
      </c>
      <c r="Q1961" s="113">
        <v>1.9199999999999998E-2</v>
      </c>
      <c r="R1961" s="113">
        <v>-1.9E-3</v>
      </c>
      <c r="S1961" s="113">
        <v>-5.1999999999999998E-3</v>
      </c>
    </row>
    <row r="1962" spans="1:19" x14ac:dyDescent="0.35">
      <c r="A1962" s="110">
        <v>40822</v>
      </c>
      <c r="B1962" s="112">
        <f>+LN(Prices!B1959/Prices!B1958)</f>
        <v>1.7234107758386838E-2</v>
      </c>
      <c r="C1962" s="113">
        <f>+LN(Prices!C1959/Prices!C1958)</f>
        <v>-2.3298953905333568E-3</v>
      </c>
      <c r="D1962" s="113">
        <f>+LN(Prices!D1959/Prices!D1958)</f>
        <v>-1.7105263430074652E-2</v>
      </c>
      <c r="E1962" s="113">
        <f>+LN(Prices!E1959/Prices!E1958)</f>
        <v>1.8799918497881617E-2</v>
      </c>
      <c r="F1962" s="113">
        <f>+LN(Prices!F1959/Prices!F1958)</f>
        <v>3.5856991592742908E-2</v>
      </c>
      <c r="G1962" s="113">
        <f>+LN(Prices!G1959/Prices!G1958)</f>
        <v>2.8643933617094122E-2</v>
      </c>
      <c r="H1962" s="113">
        <f>+LN(Prices!H1959/Prices!H1958)</f>
        <v>9.1246143365668886E-3</v>
      </c>
      <c r="I1962" s="113">
        <f>+LN(Prices!I1959/Prices!I1958)</f>
        <v>1.9674433019655907E-3</v>
      </c>
      <c r="J1962" s="113">
        <f>+LN(Prices!J1959/Prices!J1958)</f>
        <v>4.13223728491037E-3</v>
      </c>
      <c r="K1962" s="114">
        <f>+LN(Prices!K1959/Prices!K1958)</f>
        <v>8.2059128862682299E-3</v>
      </c>
      <c r="L1962" s="118">
        <f>+LN(Prices!L1959/Prices!L1958)</f>
        <v>1.600666793152606E-2</v>
      </c>
      <c r="M1962" s="118">
        <f t="array" ref="M1962">+MMULT(B1962:K1962,w)</f>
        <v>1.0453000045520857E-2</v>
      </c>
      <c r="P1962">
        <v>20111006</v>
      </c>
      <c r="Q1962" s="113">
        <v>1.9400000000000001E-2</v>
      </c>
      <c r="R1962" s="113">
        <v>3.4999999999999996E-3</v>
      </c>
      <c r="S1962" s="113">
        <v>3.7000000000000002E-3</v>
      </c>
    </row>
    <row r="1963" spans="1:19" x14ac:dyDescent="0.35">
      <c r="A1963" s="110">
        <v>40823</v>
      </c>
      <c r="B1963" s="112">
        <f>+LN(Prices!B1960/Prices!B1959)</f>
        <v>-3.4231422698899065E-3</v>
      </c>
      <c r="C1963" s="113">
        <f>+LN(Prices!C1960/Prices!C1959)</f>
        <v>-2.0263209621999068E-2</v>
      </c>
      <c r="D1963" s="113">
        <f>+LN(Prices!D1960/Prices!D1959)</f>
        <v>-1.1568252401187419E-2</v>
      </c>
      <c r="E1963" s="113">
        <f>+LN(Prices!E1960/Prices!E1959)</f>
        <v>-3.3374652503992061E-3</v>
      </c>
      <c r="F1963" s="113">
        <f>+LN(Prices!F1960/Prices!F1959)</f>
        <v>-5.3899395291227984E-3</v>
      </c>
      <c r="G1963" s="113">
        <f>+LN(Prices!G1960/Prices!G1959)</f>
        <v>-5.0166475993378278E-2</v>
      </c>
      <c r="H1963" s="113">
        <f>+LN(Prices!H1960/Prices!H1959)</f>
        <v>1.4476443286786525E-2</v>
      </c>
      <c r="I1963" s="113">
        <f>+LN(Prices!I1960/Prices!I1959)</f>
        <v>-1.2661569633008168E-2</v>
      </c>
      <c r="J1963" s="113">
        <f>+LN(Prices!J1960/Prices!J1959)</f>
        <v>-2.5053502445550026E-2</v>
      </c>
      <c r="K1963" s="114">
        <f>+LN(Prices!K1960/Prices!K1959)</f>
        <v>1.1734801638425206E-2</v>
      </c>
      <c r="L1963" s="118">
        <f>+LN(Prices!L1960/Prices!L1959)</f>
        <v>-6.8902608175175758E-3</v>
      </c>
      <c r="M1963" s="118">
        <f t="array" ref="M1963">+MMULT(B1963:K1963,w)</f>
        <v>-1.0565231221932314E-2</v>
      </c>
      <c r="P1963">
        <v>20111007</v>
      </c>
      <c r="Q1963" s="113">
        <v>-9.7999999999999997E-3</v>
      </c>
      <c r="R1963" s="113">
        <v>-1.3999999999999999E-2</v>
      </c>
      <c r="S1963" s="113">
        <v>-0.01</v>
      </c>
    </row>
    <row r="1964" spans="1:19" x14ac:dyDescent="0.35">
      <c r="A1964" s="110">
        <v>40826</v>
      </c>
      <c r="B1964" s="112">
        <f>+LN(Prices!B1961/Prices!B1960)</f>
        <v>2.5946745935114784E-2</v>
      </c>
      <c r="C1964" s="113">
        <f>+LN(Prices!C1961/Prices!C1960)</f>
        <v>5.0128907291193847E-2</v>
      </c>
      <c r="D1964" s="113">
        <f>+LN(Prices!D1961/Prices!D1960)</f>
        <v>2.3635721801304962E-2</v>
      </c>
      <c r="E1964" s="113">
        <f>+LN(Prices!E1961/Prices!E1960)</f>
        <v>3.4826146938339242E-2</v>
      </c>
      <c r="F1964" s="113">
        <f>+LN(Prices!F1961/Prices!F1960)</f>
        <v>2.5485261656509307E-2</v>
      </c>
      <c r="G1964" s="113">
        <f>+LN(Prices!G1961/Prices!G1960)</f>
        <v>-4.8866952374801313E-2</v>
      </c>
      <c r="H1964" s="113">
        <f>+LN(Prices!H1961/Prices!H1960)</f>
        <v>2.8857854810261173E-2</v>
      </c>
      <c r="I1964" s="113">
        <f>+LN(Prices!I1961/Prices!I1960)</f>
        <v>3.6361037996744464E-2</v>
      </c>
      <c r="J1964" s="113">
        <f>+LN(Prices!J1961/Prices!J1960)</f>
        <v>2.2989518224698562E-2</v>
      </c>
      <c r="K1964" s="114">
        <f>+LN(Prices!K1961/Prices!K1960)</f>
        <v>2.6123186398473636E-2</v>
      </c>
      <c r="L1964" s="118">
        <f>+LN(Prices!L1961/Prices!L1960)</f>
        <v>3.387204280542614E-2</v>
      </c>
      <c r="M1964" s="118">
        <f t="array" ref="M1964">+MMULT(B1964:K1964,w)</f>
        <v>2.2548742867783866E-2</v>
      </c>
      <c r="P1964">
        <v>20111010</v>
      </c>
      <c r="Q1964" s="113">
        <v>3.44E-2</v>
      </c>
      <c r="R1964" s="113">
        <v>5.6000000000000008E-3</v>
      </c>
      <c r="S1964" s="113">
        <v>3.5999999999999999E-3</v>
      </c>
    </row>
    <row r="1965" spans="1:19" x14ac:dyDescent="0.35">
      <c r="A1965" s="110">
        <v>40827</v>
      </c>
      <c r="B1965" s="112">
        <f>+LN(Prices!B1962/Prices!B1961)</f>
        <v>2.2222859893023801E-3</v>
      </c>
      <c r="C1965" s="113">
        <f>+LN(Prices!C1962/Prices!C1961)</f>
        <v>2.9096997884960896E-2</v>
      </c>
      <c r="D1965" s="113">
        <f>+LN(Prices!D1962/Prices!D1961)</f>
        <v>1.2618298204221654E-3</v>
      </c>
      <c r="E1965" s="113">
        <f>+LN(Prices!E1962/Prices!E1961)</f>
        <v>-1.2922824569233842E-3</v>
      </c>
      <c r="F1965" s="113">
        <f>+LN(Prices!F1962/Prices!F1961)</f>
        <v>-5.868960722395059E-3</v>
      </c>
      <c r="G1965" s="113">
        <f>+LN(Prices!G1962/Prices!G1961)</f>
        <v>-2.6876504236910563E-2</v>
      </c>
      <c r="H1965" s="113">
        <f>+LN(Prices!H1962/Prices!H1961)</f>
        <v>1.7823950870042994E-2</v>
      </c>
      <c r="I1965" s="113">
        <f>+LN(Prices!I1962/Prices!I1961)</f>
        <v>-8.4840111555188231E-3</v>
      </c>
      <c r="J1965" s="113">
        <f>+LN(Prices!J1962/Prices!J1961)</f>
        <v>4.1237171838621562E-3</v>
      </c>
      <c r="K1965" s="114">
        <f>+LN(Prices!K1962/Prices!K1961)</f>
        <v>4.7982199437274012E-3</v>
      </c>
      <c r="L1965" s="118">
        <f>+LN(Prices!L1962/Prices!L1961)</f>
        <v>7.1148221774967688E-3</v>
      </c>
      <c r="M1965" s="118">
        <f t="array" ref="M1965">+MMULT(B1965:K1965,w)</f>
        <v>1.6805243120570162E-3</v>
      </c>
      <c r="P1965">
        <v>20111011</v>
      </c>
      <c r="Q1965" s="113">
        <v>1.5E-3</v>
      </c>
      <c r="R1965" s="113">
        <v>6.8999999999999999E-3</v>
      </c>
      <c r="S1965" s="113">
        <v>-2.3999999999999998E-3</v>
      </c>
    </row>
    <row r="1966" spans="1:19" x14ac:dyDescent="0.35">
      <c r="A1966" s="110">
        <v>40828</v>
      </c>
      <c r="B1966" s="112">
        <f>+LN(Prices!B1963/Prices!B1962)</f>
        <v>-1.4823224684912075E-3</v>
      </c>
      <c r="C1966" s="113">
        <f>+LN(Prices!C1963/Prices!C1962)</f>
        <v>4.7362157057182592E-3</v>
      </c>
      <c r="D1966" s="113">
        <f>+LN(Prices!D1963/Prices!D1962)</f>
        <v>-5.6908152317548481E-3</v>
      </c>
      <c r="E1966" s="113">
        <f>+LN(Prices!E1963/Prices!E1962)</f>
        <v>5.8021649999237803E-3</v>
      </c>
      <c r="F1966" s="113">
        <f>+LN(Prices!F1963/Prices!F1962)</f>
        <v>1.5189492515895792E-2</v>
      </c>
      <c r="G1966" s="113">
        <f>+LN(Prices!G1963/Prices!G1962)</f>
        <v>4.4635806005603913E-2</v>
      </c>
      <c r="H1966" s="113">
        <f>+LN(Prices!H1963/Prices!H1962)</f>
        <v>5.632147687869884E-3</v>
      </c>
      <c r="I1966" s="113">
        <f>+LN(Prices!I1963/Prices!I1962)</f>
        <v>7.5227982499281908E-3</v>
      </c>
      <c r="J1966" s="113">
        <f>+LN(Prices!J1963/Prices!J1962)</f>
        <v>1.4300550142196113E-2</v>
      </c>
      <c r="K1966" s="114">
        <f>+LN(Prices!K1963/Prices!K1962)</f>
        <v>5.637162183901534E-3</v>
      </c>
      <c r="L1966" s="118">
        <f>+LN(Prices!L1963/Prices!L1962)</f>
        <v>5.32801503782971E-3</v>
      </c>
      <c r="M1966" s="118">
        <f t="array" ref="M1966">+MMULT(B1966:K1966,w)</f>
        <v>9.6283199790791404E-3</v>
      </c>
      <c r="P1966">
        <v>20111012</v>
      </c>
      <c r="Q1966" s="113">
        <v>1.0700000000000001E-2</v>
      </c>
      <c r="R1966" s="113">
        <v>5.8999999999999999E-3</v>
      </c>
      <c r="S1966" s="113">
        <v>6.1999999999999998E-3</v>
      </c>
    </row>
    <row r="1967" spans="1:19" x14ac:dyDescent="0.35">
      <c r="A1967" s="110">
        <v>40829</v>
      </c>
      <c r="B1967" s="112">
        <f>+LN(Prices!B1964/Prices!B1963)</f>
        <v>8.1277205051959005E-3</v>
      </c>
      <c r="C1967" s="113">
        <f>+LN(Prices!C1964/Prices!C1963)</f>
        <v>1.539547960480302E-2</v>
      </c>
      <c r="D1967" s="113">
        <f>+LN(Prices!D1964/Prices!D1963)</f>
        <v>1.0094722947010255E-2</v>
      </c>
      <c r="E1967" s="113">
        <f>+LN(Prices!E1964/Prices!E1963)</f>
        <v>9.6376292269981234E-4</v>
      </c>
      <c r="F1967" s="113">
        <f>+LN(Prices!F1964/Prices!F1963)</f>
        <v>9.8068495811926681E-3</v>
      </c>
      <c r="G1967" s="113">
        <f>+LN(Prices!G1964/Prices!G1963)</f>
        <v>2.9399854101885683E-2</v>
      </c>
      <c r="H1967" s="113">
        <f>+LN(Prices!H1964/Prices!H1963)</f>
        <v>-2.7909355058042978E-3</v>
      </c>
      <c r="I1967" s="113">
        <f>+LN(Prices!I1964/Prices!I1963)</f>
        <v>2.4111994956300006E-2</v>
      </c>
      <c r="J1967" s="113">
        <f>+LN(Prices!J1964/Prices!J1963)</f>
        <v>8.0808520539386742E-3</v>
      </c>
      <c r="K1967" s="114">
        <f>+LN(Prices!K1964/Prices!K1963)</f>
        <v>1.1608119092316399E-2</v>
      </c>
      <c r="L1967" s="118">
        <f>+LN(Prices!L1964/Prices!L1963)</f>
        <v>8.5023148922921971E-3</v>
      </c>
      <c r="M1967" s="118">
        <f t="array" ref="M1967">+MMULT(B1967:K1967,w)</f>
        <v>1.1479842025953813E-2</v>
      </c>
      <c r="P1967">
        <v>20111013</v>
      </c>
      <c r="Q1967" s="113">
        <v>-2.0999999999999999E-3</v>
      </c>
      <c r="R1967" s="113">
        <v>1.5E-3</v>
      </c>
      <c r="S1967" s="113">
        <v>-8.6E-3</v>
      </c>
    </row>
    <row r="1968" spans="1:19" x14ac:dyDescent="0.35">
      <c r="A1968" s="110">
        <v>40830</v>
      </c>
      <c r="B1968" s="112">
        <f>+LN(Prices!B1965/Prices!B1964)</f>
        <v>3.306211558998998E-3</v>
      </c>
      <c r="C1968" s="113">
        <f>+LN(Prices!C1965/Prices!C1964)</f>
        <v>3.2685706813595568E-2</v>
      </c>
      <c r="D1968" s="113">
        <f>+LN(Prices!D1965/Prices!D1964)</f>
        <v>-1.2562815722616701E-3</v>
      </c>
      <c r="E1968" s="113">
        <f>+LN(Prices!E1965/Prices!E1964)</f>
        <v>2.2545312117653923E-2</v>
      </c>
      <c r="F1968" s="113">
        <f>+LN(Prices!F1965/Prices!F1964)</f>
        <v>7.4360842351390167E-3</v>
      </c>
      <c r="G1968" s="113">
        <f>+LN(Prices!G1965/Prices!G1964)</f>
        <v>-8.3244419776633202E-3</v>
      </c>
      <c r="H1968" s="113">
        <f>+LN(Prices!H1965/Prices!H1964)</f>
        <v>4.3746361434490719E-2</v>
      </c>
      <c r="I1968" s="113">
        <f>+LN(Prices!I1965/Prices!I1964)</f>
        <v>3.0845175107268415E-2</v>
      </c>
      <c r="J1968" s="113">
        <f>+LN(Prices!J1965/Prices!J1964)</f>
        <v>-1.0111309604320566E-2</v>
      </c>
      <c r="K1968" s="114">
        <f>+LN(Prices!K1965/Prices!K1964)</f>
        <v>4.69385275294305E-3</v>
      </c>
      <c r="L1968" s="118">
        <f>+LN(Prices!L1965/Prices!L1964)</f>
        <v>1.9179871258677227E-2</v>
      </c>
      <c r="M1968" s="118">
        <f t="array" ref="M1968">+MMULT(B1968:K1968,w)</f>
        <v>1.2556667086584416E-2</v>
      </c>
      <c r="P1968">
        <v>20111014</v>
      </c>
      <c r="Q1968" s="113">
        <v>1.72E-2</v>
      </c>
      <c r="R1968" s="113">
        <v>1.1999999999999999E-3</v>
      </c>
      <c r="S1968" s="113">
        <v>-3.4999999999999996E-3</v>
      </c>
    </row>
    <row r="1969" spans="1:19" x14ac:dyDescent="0.35">
      <c r="A1969" s="110">
        <v>40833</v>
      </c>
      <c r="B1969" s="112">
        <f>+LN(Prices!B1966/Prices!B1965)</f>
        <v>-1.0690476659496051E-2</v>
      </c>
      <c r="C1969" s="113">
        <f>+LN(Prices!C1966/Prices!C1965)</f>
        <v>-4.7744553798300723E-3</v>
      </c>
      <c r="D1969" s="113">
        <f>+LN(Prices!D1966/Prices!D1965)</f>
        <v>-1.3287129995433127E-2</v>
      </c>
      <c r="E1969" s="113">
        <f>+LN(Prices!E1966/Prices!E1965)</f>
        <v>-1.9659583882259777E-2</v>
      </c>
      <c r="F1969" s="113">
        <f>+LN(Prices!F1966/Prices!F1965)</f>
        <v>-2.1895495919443023E-2</v>
      </c>
      <c r="G1969" s="113">
        <f>+LN(Prices!G1966/Prices!G1965)</f>
        <v>1.1055518182329079E-2</v>
      </c>
      <c r="H1969" s="113">
        <f>+LN(Prices!H1966/Prices!H1965)</f>
        <v>-1.7913124163994546E-2</v>
      </c>
      <c r="I1969" s="113">
        <f>+LN(Prices!I1966/Prices!I1965)</f>
        <v>-2.4675137477284455E-2</v>
      </c>
      <c r="J1969" s="113">
        <f>+LN(Prices!J1966/Prices!J1965)</f>
        <v>-5.2149458823410773E-2</v>
      </c>
      <c r="K1969" s="114">
        <f>+LN(Prices!K1966/Prices!K1965)</f>
        <v>-9.4050620123986035E-3</v>
      </c>
      <c r="L1969" s="118">
        <f>+LN(Prices!L1966/Prices!L1965)</f>
        <v>-1.5961854468251886E-2</v>
      </c>
      <c r="M1969" s="118">
        <f t="array" ref="M1969">+MMULT(B1969:K1969,w)</f>
        <v>-1.6339440613122133E-2</v>
      </c>
      <c r="P1969">
        <v>20111017</v>
      </c>
      <c r="Q1969" s="113">
        <v>-2.06E-2</v>
      </c>
      <c r="R1969" s="113">
        <v>-1.4199999999999999E-2</v>
      </c>
      <c r="S1969" s="113">
        <v>2.9999999999999997E-4</v>
      </c>
    </row>
    <row r="1970" spans="1:19" x14ac:dyDescent="0.35">
      <c r="A1970" s="110">
        <v>40834</v>
      </c>
      <c r="B1970" s="112">
        <f>+LN(Prices!B1967/Prices!B1966)</f>
        <v>1.2155959223179401E-2</v>
      </c>
      <c r="C1970" s="113">
        <f>+LN(Prices!C1967/Prices!C1966)</f>
        <v>5.3428630864222138E-3</v>
      </c>
      <c r="D1970" s="113">
        <f>+LN(Prices!D1967/Prices!D1966)</f>
        <v>-1.4758047769287503E-2</v>
      </c>
      <c r="E1970" s="113">
        <f>+LN(Prices!E1967/Prices!E1966)</f>
        <v>2.060096441668012E-2</v>
      </c>
      <c r="F1970" s="113">
        <f>+LN(Prices!F1967/Prices!F1966)</f>
        <v>1.9608593920840512E-2</v>
      </c>
      <c r="G1970" s="113">
        <f>+LN(Prices!G1967/Prices!G1966)</f>
        <v>-4.8815733404529757E-2</v>
      </c>
      <c r="H1970" s="113">
        <f>+LN(Prices!H1967/Prices!H1966)</f>
        <v>6.3758674269929596E-3</v>
      </c>
      <c r="I1970" s="113">
        <f>+LN(Prices!I1967/Prices!I1966)</f>
        <v>1.7006621815095106E-2</v>
      </c>
      <c r="J1970" s="113">
        <f>+LN(Prices!J1967/Prices!J1966)</f>
        <v>3.3687395983675414E-2</v>
      </c>
      <c r="K1970" s="114">
        <f>+LN(Prices!K1967/Prices!K1966)</f>
        <v>5.1392670252519892E-3</v>
      </c>
      <c r="L1970" s="118">
        <f>+LN(Prices!L1967/Prices!L1966)</f>
        <v>1.2976720907869728E-2</v>
      </c>
      <c r="M1970" s="118">
        <f t="array" ref="M1970">+MMULT(B1970:K1970,w)</f>
        <v>5.6343751724320457E-3</v>
      </c>
      <c r="P1970">
        <v>20111018</v>
      </c>
      <c r="Q1970" s="113">
        <v>2.1099999999999997E-2</v>
      </c>
      <c r="R1970" s="113">
        <v>7.7000000000000002E-3</v>
      </c>
      <c r="S1970" s="113">
        <v>1.1000000000000001E-2</v>
      </c>
    </row>
    <row r="1971" spans="1:19" x14ac:dyDescent="0.35">
      <c r="A1971" s="110">
        <v>40835</v>
      </c>
      <c r="B1971" s="112">
        <f>+LN(Prices!B1968/Prices!B1967)</f>
        <v>-6.6136589238122434E-3</v>
      </c>
      <c r="C1971" s="113">
        <f>+LN(Prices!C1968/Prices!C1967)</f>
        <v>-5.7566481859955256E-2</v>
      </c>
      <c r="D1971" s="113">
        <f>+LN(Prices!D1968/Prices!D1967)</f>
        <v>2.9929008777094122E-2</v>
      </c>
      <c r="E1971" s="113">
        <f>+LN(Prices!E1968/Prices!E1967)</f>
        <v>-1.23108909380099E-2</v>
      </c>
      <c r="F1971" s="113">
        <f>+LN(Prices!F1968/Prices!F1967)</f>
        <v>-2.0189321361382424E-2</v>
      </c>
      <c r="G1971" s="113">
        <f>+LN(Prices!G1968/Prices!G1967)</f>
        <v>-2.0981055395322822E-2</v>
      </c>
      <c r="H1971" s="113">
        <f>+LN(Prices!H1968/Prices!H1967)</f>
        <v>-5.1966846276508362E-2</v>
      </c>
      <c r="I1971" s="113">
        <f>+LN(Prices!I1968/Prices!I1967)</f>
        <v>-3.6585120416538039E-2</v>
      </c>
      <c r="J1971" s="113">
        <f>+LN(Prices!J1968/Prices!J1967)</f>
        <v>-2.0921265160639684E-2</v>
      </c>
      <c r="K1971" s="114">
        <f>+LN(Prices!K1968/Prices!K1967)</f>
        <v>3.5267573865467271E-2</v>
      </c>
      <c r="L1971" s="118">
        <f>+LN(Prices!L1968/Prices!L1967)</f>
        <v>-2.0531812647270609E-2</v>
      </c>
      <c r="M1971" s="118">
        <f t="array" ref="M1971">+MMULT(B1971:K1971,w)</f>
        <v>-1.6193805768960737E-2</v>
      </c>
      <c r="P1971">
        <v>20111019</v>
      </c>
      <c r="Q1971" s="113">
        <v>-1.38E-2</v>
      </c>
      <c r="R1971" s="113">
        <v>-8.1000000000000013E-3</v>
      </c>
      <c r="S1971" s="113">
        <v>4.8999999999999998E-3</v>
      </c>
    </row>
    <row r="1972" spans="1:19" x14ac:dyDescent="0.35">
      <c r="A1972" s="110">
        <v>40836</v>
      </c>
      <c r="B1972" s="112">
        <f>+LN(Prices!B1969/Prices!B1968)</f>
        <v>-3.3233047951285273E-3</v>
      </c>
      <c r="C1972" s="113">
        <f>+LN(Prices!C1969/Prices!C1968)</f>
        <v>-8.3378082319523587E-3</v>
      </c>
      <c r="D1972" s="113">
        <f>+LN(Prices!D1969/Prices!D1968)</f>
        <v>1.4944238268276769E-2</v>
      </c>
      <c r="E1972" s="113">
        <f>+LN(Prices!E1969/Prices!E1968)</f>
        <v>1.2693180102278207E-3</v>
      </c>
      <c r="F1972" s="113">
        <f>+LN(Prices!F1969/Prices!F1968)</f>
        <v>1.7474746505135724E-3</v>
      </c>
      <c r="G1972" s="113">
        <f>+LN(Prices!G1969/Prices!G1968)</f>
        <v>1.8651513978067667E-2</v>
      </c>
      <c r="H1972" s="113">
        <f>+LN(Prices!H1969/Prices!H1968)</f>
        <v>8.9436034938974122E-3</v>
      </c>
      <c r="I1972" s="113">
        <f>+LN(Prices!I1969/Prices!I1968)</f>
        <v>-1.1279893519251852E-2</v>
      </c>
      <c r="J1972" s="113">
        <f>+LN(Prices!J1969/Prices!J1968)</f>
        <v>-4.0998190450585108E-2</v>
      </c>
      <c r="K1972" s="114">
        <f>+LN(Prices!K1969/Prices!K1968)</f>
        <v>-2.6329855485929091E-2</v>
      </c>
      <c r="L1972" s="118">
        <f>+LN(Prices!L1969/Prices!L1968)</f>
        <v>-4.5510666685539417E-3</v>
      </c>
      <c r="M1972" s="118">
        <f t="array" ref="M1972">+MMULT(B1972:K1972,w)</f>
        <v>-4.4712904081863694E-3</v>
      </c>
      <c r="P1972">
        <v>20111020</v>
      </c>
      <c r="Q1972" s="113">
        <v>4.1999999999999997E-3</v>
      </c>
      <c r="R1972" s="113">
        <v>-2.2000000000000001E-3</v>
      </c>
      <c r="S1972" s="113">
        <v>5.8999999999999999E-3</v>
      </c>
    </row>
    <row r="1973" spans="1:19" x14ac:dyDescent="0.35">
      <c r="A1973" s="110">
        <v>40837</v>
      </c>
      <c r="B1973" s="112">
        <f>+LN(Prices!B1970/Prices!B1969)</f>
        <v>4.4312981160006815E-3</v>
      </c>
      <c r="C1973" s="113">
        <f>+LN(Prices!C1970/Prices!C1969)</f>
        <v>-6.1911029346262162E-3</v>
      </c>
      <c r="D1973" s="113">
        <f>+LN(Prices!D1970/Prices!D1969)</f>
        <v>-3.7151745518633197E-3</v>
      </c>
      <c r="E1973" s="113">
        <f>+LN(Prices!E1970/Prices!E1969)</f>
        <v>1.8540883273054694E-2</v>
      </c>
      <c r="F1973" s="113">
        <f>+LN(Prices!F1970/Prices!F1969)</f>
        <v>1.0994907978189901E-2</v>
      </c>
      <c r="G1973" s="113">
        <f>+LN(Prices!G1970/Prices!G1969)</f>
        <v>4.8670554098121391E-2</v>
      </c>
      <c r="H1973" s="113">
        <f>+LN(Prices!H1970/Prices!H1969)</f>
        <v>4.9958471933716697E-3</v>
      </c>
      <c r="I1973" s="113">
        <f>+LN(Prices!I1970/Prices!I1969)</f>
        <v>1.9283330026971179E-4</v>
      </c>
      <c r="J1973" s="113">
        <f>+LN(Prices!J1970/Prices!J1969)</f>
        <v>3.8881787544207264E-2</v>
      </c>
      <c r="K1973" s="114">
        <f>+LN(Prices!K1970/Prices!K1969)</f>
        <v>1.7630039201032396E-2</v>
      </c>
      <c r="L1973" s="118">
        <f>+LN(Prices!L1970/Prices!L1969)</f>
        <v>1.2769925933840229E-2</v>
      </c>
      <c r="M1973" s="118">
        <f t="array" ref="M1973">+MMULT(B1973:K1973,w)</f>
        <v>1.3443187321775817E-2</v>
      </c>
      <c r="P1973">
        <v>20111021</v>
      </c>
      <c r="Q1973" s="113">
        <v>1.9199999999999998E-2</v>
      </c>
      <c r="R1973" s="113">
        <v>1.4000000000000002E-3</v>
      </c>
      <c r="S1973" s="113">
        <v>-7.000000000000001E-4</v>
      </c>
    </row>
    <row r="1974" spans="1:19" x14ac:dyDescent="0.35">
      <c r="A1974" s="110">
        <v>40840</v>
      </c>
      <c r="B1974" s="112">
        <f>+LN(Prices!B1971/Prices!B1970)</f>
        <v>1.1027592150297137E-3</v>
      </c>
      <c r="C1974" s="113">
        <f>+LN(Prices!C1971/Prices!C1970)</f>
        <v>3.230745813869023E-2</v>
      </c>
      <c r="D1974" s="113">
        <f>+LN(Prices!D1971/Prices!D1970)</f>
        <v>3.5946605528820098E-2</v>
      </c>
      <c r="E1974" s="113">
        <f>+LN(Prices!E1971/Prices!E1970)</f>
        <v>2.3079301778928089E-2</v>
      </c>
      <c r="F1974" s="113">
        <f>+LN(Prices!F1971/Prices!F1970)</f>
        <v>9.1595167041196527E-3</v>
      </c>
      <c r="G1974" s="113">
        <f>+LN(Prices!G1971/Prices!G1970)</f>
        <v>1.5262293882537985E-2</v>
      </c>
      <c r="H1974" s="113">
        <f>+LN(Prices!H1971/Prices!H1970)</f>
        <v>1.1981768694545617E-2</v>
      </c>
      <c r="I1974" s="113">
        <f>+LN(Prices!I1971/Prices!I1970)</f>
        <v>3.0106395817720632E-2</v>
      </c>
      <c r="J1974" s="113">
        <f>+LN(Prices!J1971/Prices!J1970)</f>
        <v>6.9557683701910192E-2</v>
      </c>
      <c r="K1974" s="114">
        <f>+LN(Prices!K1971/Prices!K1970)</f>
        <v>2.303792691528881E-2</v>
      </c>
      <c r="L1974" s="118">
        <f>+LN(Prices!L1971/Prices!L1970)</f>
        <v>2.0545809419269659E-2</v>
      </c>
      <c r="M1974" s="118">
        <f t="array" ref="M1974">+MMULT(B1974:K1974,w)</f>
        <v>2.5154171037759104E-2</v>
      </c>
      <c r="P1974">
        <v>20111024</v>
      </c>
      <c r="Q1974" s="113">
        <v>1.5900000000000001E-2</v>
      </c>
      <c r="R1974" s="113">
        <v>1.8200000000000001E-2</v>
      </c>
      <c r="S1974" s="113">
        <v>-6.3E-3</v>
      </c>
    </row>
    <row r="1975" spans="1:19" x14ac:dyDescent="0.35">
      <c r="A1975" s="110">
        <v>40841</v>
      </c>
      <c r="B1975" s="112">
        <f>+LN(Prices!B1972/Prices!B1971)</f>
        <v>-1.4073853442324208E-2</v>
      </c>
      <c r="C1975" s="113">
        <f>+LN(Prices!C1972/Prices!C1971)</f>
        <v>-1.9913386408520025E-2</v>
      </c>
      <c r="D1975" s="113">
        <f>+LN(Prices!D1972/Prices!D1971)</f>
        <v>-2.8530007873770583E-2</v>
      </c>
      <c r="E1975" s="113">
        <f>+LN(Prices!E1972/Prices!E1971)</f>
        <v>-1.5326866502656047E-2</v>
      </c>
      <c r="F1975" s="113">
        <f>+LN(Prices!F1972/Prices!F1971)</f>
        <v>4.5546372322679716E-3</v>
      </c>
      <c r="G1975" s="113">
        <f>+LN(Prices!G1972/Prices!G1971)</f>
        <v>-0.42917894203304369</v>
      </c>
      <c r="H1975" s="113">
        <f>+LN(Prices!H1972/Prices!H1971)</f>
        <v>-4.5020081939509411E-2</v>
      </c>
      <c r="I1975" s="113">
        <f>+LN(Prices!I1972/Prices!I1971)</f>
        <v>-2.4356781954548604E-2</v>
      </c>
      <c r="J1975" s="113">
        <f>+LN(Prices!J1972/Prices!J1971)</f>
        <v>-3.0092541492944904E-2</v>
      </c>
      <c r="K1975" s="114">
        <f>+LN(Prices!K1972/Prices!K1971)</f>
        <v>1.623175132516576E-3</v>
      </c>
      <c r="L1975" s="118">
        <f>+LN(Prices!L1972/Prices!L1971)</f>
        <v>-2.0571495450351203E-2</v>
      </c>
      <c r="M1975" s="118">
        <f t="array" ref="M1975">+MMULT(B1975:K1975,w)</f>
        <v>-6.0031464928253293E-2</v>
      </c>
      <c r="P1975">
        <v>20111025</v>
      </c>
      <c r="Q1975" s="113">
        <v>-2.1299999999999999E-2</v>
      </c>
      <c r="R1975" s="113">
        <v>-9.1999999999999998E-3</v>
      </c>
      <c r="S1975" s="113">
        <v>-1.2999999999999999E-3</v>
      </c>
    </row>
    <row r="1976" spans="1:19" x14ac:dyDescent="0.35">
      <c r="A1976" s="110">
        <v>40842</v>
      </c>
      <c r="B1976" s="112">
        <f>+LN(Prices!B1973/Prices!B1972)</f>
        <v>-8.2403416302459266E-3</v>
      </c>
      <c r="C1976" s="113">
        <f>+LN(Prices!C1973/Prices!C1972)</f>
        <v>7.0911298855909407E-3</v>
      </c>
      <c r="D1976" s="113">
        <f>+LN(Prices!D1973/Prices!D1972)</f>
        <v>3.6877730791848359E-3</v>
      </c>
      <c r="E1976" s="113">
        <f>+LN(Prices!E1973/Prices!E1972)</f>
        <v>9.2626640121887878E-4</v>
      </c>
      <c r="F1976" s="113">
        <f>+LN(Prices!F1973/Prices!F1972)</f>
        <v>-5.7204192843347585E-4</v>
      </c>
      <c r="G1976" s="113">
        <f>+LN(Prices!G1973/Prices!G1972)</f>
        <v>2.5899259691726927E-2</v>
      </c>
      <c r="H1976" s="113">
        <f>+LN(Prices!H1973/Prices!H1972)</f>
        <v>-0.13532539735463991</v>
      </c>
      <c r="I1976" s="113">
        <f>+LN(Prices!I1973/Prices!I1972)</f>
        <v>-1.3856246236791357E-2</v>
      </c>
      <c r="J1976" s="113">
        <f>+LN(Prices!J1973/Prices!J1972)</f>
        <v>3.698572486825881E-2</v>
      </c>
      <c r="K1976" s="114">
        <f>+LN(Prices!K1973/Prices!K1972)</f>
        <v>2.8376108237897209E-3</v>
      </c>
      <c r="L1976" s="118">
        <f>+LN(Prices!L1973/Prices!L1972)</f>
        <v>-4.6246141626586884E-4</v>
      </c>
      <c r="M1976" s="118">
        <f t="array" ref="M1976">+MMULT(B1976:K1976,w)</f>
        <v>-8.0566262400340559E-3</v>
      </c>
      <c r="P1976">
        <v>20111026</v>
      </c>
      <c r="Q1976" s="113">
        <v>1.1200000000000002E-2</v>
      </c>
      <c r="R1976" s="113">
        <v>7.4000000000000003E-3</v>
      </c>
      <c r="S1976" s="113">
        <v>8.0000000000000002E-3</v>
      </c>
    </row>
    <row r="1977" spans="1:19" x14ac:dyDescent="0.35">
      <c r="A1977" s="110">
        <v>40843</v>
      </c>
      <c r="B1977" s="112">
        <f>+LN(Prices!B1974/Prices!B1973)</f>
        <v>2.452007096077663E-2</v>
      </c>
      <c r="C1977" s="113">
        <f>+LN(Prices!C1974/Prices!C1973)</f>
        <v>1.0157808954327868E-2</v>
      </c>
      <c r="D1977" s="113">
        <f>+LN(Prices!D1974/Prices!D1973)</f>
        <v>2.0043185392119543E-2</v>
      </c>
      <c r="E1977" s="113">
        <f>+LN(Prices!E1974/Prices!E1973)</f>
        <v>3.8151255551572227E-2</v>
      </c>
      <c r="F1977" s="113">
        <f>+LN(Prices!F1974/Prices!F1973)</f>
        <v>4.6059012620697642E-2</v>
      </c>
      <c r="G1977" s="113">
        <f>+LN(Prices!G1974/Prices!G1973)</f>
        <v>1.8220895959534619E-2</v>
      </c>
      <c r="H1977" s="113">
        <f>+LN(Prices!H1974/Prices!H1973)</f>
        <v>4.1370231307774626E-2</v>
      </c>
      <c r="I1977" s="113">
        <f>+LN(Prices!I1974/Prices!I1973)</f>
        <v>3.6533660752454539E-2</v>
      </c>
      <c r="J1977" s="113">
        <f>+LN(Prices!J1974/Prices!J1973)</f>
        <v>8.3734834084504356E-2</v>
      </c>
      <c r="K1977" s="114">
        <f>+LN(Prices!K1974/Prices!K1973)</f>
        <v>1.7261635544159385E-2</v>
      </c>
      <c r="L1977" s="118">
        <f>+LN(Prices!L1974/Prices!L1973)</f>
        <v>2.7475950195541114E-2</v>
      </c>
      <c r="M1977" s="118">
        <f t="array" ref="M1977">+MMULT(B1977:K1977,w)</f>
        <v>3.3605259112792142E-2</v>
      </c>
      <c r="P1977">
        <v>20111027</v>
      </c>
      <c r="Q1977" s="113">
        <v>3.5400000000000001E-2</v>
      </c>
      <c r="R1977" s="113">
        <v>1.5600000000000001E-2</v>
      </c>
      <c r="S1977" s="113">
        <v>4.0999999999999995E-3</v>
      </c>
    </row>
    <row r="1978" spans="1:19" x14ac:dyDescent="0.35">
      <c r="A1978" s="110">
        <v>40844</v>
      </c>
      <c r="B1978" s="112">
        <f>+LN(Prices!B1975/Prices!B1974)</f>
        <v>-9.9589287234756081E-3</v>
      </c>
      <c r="C1978" s="113">
        <f>+LN(Prices!C1975/Prices!C1974)</f>
        <v>6.4178728137003491E-4</v>
      </c>
      <c r="D1978" s="113">
        <f>+LN(Prices!D1975/Prices!D1974)</f>
        <v>-4.218144247722681E-3</v>
      </c>
      <c r="E1978" s="113">
        <f>+LN(Prices!E1975/Prices!E1974)</f>
        <v>8.907841172353816E-4</v>
      </c>
      <c r="F1978" s="113">
        <f>+LN(Prices!F1975/Prices!F1974)</f>
        <v>6.4834320352809725E-3</v>
      </c>
      <c r="G1978" s="113">
        <f>+LN(Prices!G1975/Prices!G1974)</f>
        <v>3.9762813949750085E-2</v>
      </c>
      <c r="H1978" s="113">
        <f>+LN(Prices!H1975/Prices!H1974)</f>
        <v>4.9715495524775222E-2</v>
      </c>
      <c r="I1978" s="113">
        <f>+LN(Prices!I1975/Prices!I1974)</f>
        <v>-5.4338660550294574E-3</v>
      </c>
      <c r="J1978" s="113">
        <f>+LN(Prices!J1975/Prices!J1974)</f>
        <v>6.9714632615361039E-2</v>
      </c>
      <c r="K1978" s="114">
        <f>+LN(Prices!K1975/Prices!K1974)</f>
        <v>-5.9865792039231541E-3</v>
      </c>
      <c r="L1978" s="118">
        <f>+LN(Prices!L1975/Prices!L1974)</f>
        <v>6.0819144074887675E-4</v>
      </c>
      <c r="M1978" s="118">
        <f t="array" ref="M1978">+MMULT(B1978:K1978,w)</f>
        <v>1.4161142729362185E-2</v>
      </c>
      <c r="P1978">
        <v>20111028</v>
      </c>
      <c r="Q1978" s="113">
        <v>-1E-4</v>
      </c>
      <c r="R1978" s="113">
        <v>-5.3E-3</v>
      </c>
      <c r="S1978" s="113">
        <v>-4.0999999999999995E-3</v>
      </c>
    </row>
    <row r="1979" spans="1:19" x14ac:dyDescent="0.35">
      <c r="A1979" s="110">
        <v>40847</v>
      </c>
      <c r="B1979" s="112">
        <f>+LN(Prices!B1976/Prices!B1975)</f>
        <v>-1.305821082918667E-2</v>
      </c>
      <c r="C1979" s="113">
        <f>+LN(Prices!C1976/Prices!C1975)</f>
        <v>-4.1993319861765996E-4</v>
      </c>
      <c r="D1979" s="113">
        <f>+LN(Prices!D1976/Prices!D1975)</f>
        <v>-5.7158413839948519E-2</v>
      </c>
      <c r="E1979" s="113">
        <f>+LN(Prices!E1976/Prices!E1975)</f>
        <v>-2.7688077433265474E-2</v>
      </c>
      <c r="F1979" s="113">
        <f>+LN(Prices!F1976/Prices!F1975)</f>
        <v>-1.6183833140570886E-3</v>
      </c>
      <c r="G1979" s="113">
        <f>+LN(Prices!G1976/Prices!G1975)</f>
        <v>-2.4787696739915415E-2</v>
      </c>
      <c r="H1979" s="113">
        <f>+LN(Prices!H1976/Prices!H1975)</f>
        <v>-1.7687251704032847E-2</v>
      </c>
      <c r="I1979" s="113">
        <f>+LN(Prices!I1976/Prices!I1975)</f>
        <v>-3.1099794697425007E-2</v>
      </c>
      <c r="J1979" s="113">
        <f>+LN(Prices!J1976/Prices!J1975)</f>
        <v>-1.8692133012152407E-2</v>
      </c>
      <c r="K1979" s="114">
        <f>+LN(Prices!K1976/Prices!K1975)</f>
        <v>-1.7769656851539757E-2</v>
      </c>
      <c r="L1979" s="118">
        <f>+LN(Prices!L1976/Prices!L1975)</f>
        <v>-1.7310576184447625E-2</v>
      </c>
      <c r="M1979" s="118">
        <f t="array" ref="M1979">+MMULT(B1979:K1979,w)</f>
        <v>-2.0997955162014088E-2</v>
      </c>
      <c r="P1979">
        <v>20111031</v>
      </c>
      <c r="Q1979" s="113">
        <v>-2.5000000000000001E-2</v>
      </c>
      <c r="R1979" s="113">
        <v>-2.9999999999999997E-4</v>
      </c>
      <c r="S1979" s="113">
        <v>-6.4000000000000003E-3</v>
      </c>
    </row>
    <row r="1980" spans="1:19" x14ac:dyDescent="0.35">
      <c r="A1980" s="110">
        <v>40848</v>
      </c>
      <c r="B1980" s="112">
        <f>+LN(Prices!B1977/Prices!B1976)</f>
        <v>-2.4326436234521468E-2</v>
      </c>
      <c r="C1980" s="113">
        <f>+LN(Prices!C1977/Prices!C1976)</f>
        <v>-2.064171283826851E-2</v>
      </c>
      <c r="D1980" s="113">
        <f>+LN(Prices!D1977/Prices!D1976)</f>
        <v>-4.6459123566066039E-2</v>
      </c>
      <c r="E1980" s="113">
        <f>+LN(Prices!E1977/Prices!E1976)</f>
        <v>-3.3512325735306124E-2</v>
      </c>
      <c r="F1980" s="113">
        <f>+LN(Prices!F1977/Prices!F1976)</f>
        <v>-5.2056808312589818E-2</v>
      </c>
      <c r="G1980" s="113">
        <f>+LN(Prices!G1977/Prices!G1976)</f>
        <v>-2.4543379086868419E-2</v>
      </c>
      <c r="H1980" s="113">
        <f>+LN(Prices!H1977/Prices!H1976)</f>
        <v>-6.6022349005600183E-3</v>
      </c>
      <c r="I1980" s="113">
        <f>+LN(Prices!I1977/Prices!I1976)</f>
        <v>-2.8702139839546566E-2</v>
      </c>
      <c r="J1980" s="113">
        <f>+LN(Prices!J1977/Prices!J1976)</f>
        <v>-9.5310179804324893E-2</v>
      </c>
      <c r="K1980" s="114">
        <f>+LN(Prices!K1977/Prices!K1976)</f>
        <v>-2.6427224896967236E-2</v>
      </c>
      <c r="L1980" s="118">
        <f>+LN(Prices!L1977/Prices!L1976)</f>
        <v>-2.6495340728612978E-2</v>
      </c>
      <c r="M1980" s="118">
        <f t="array" ref="M1980">+MMULT(B1980:K1980,w)</f>
        <v>-3.5858156521501906E-2</v>
      </c>
      <c r="P1980">
        <v>20111101</v>
      </c>
      <c r="Q1980" s="113">
        <v>-2.86E-2</v>
      </c>
      <c r="R1980" s="113">
        <v>-6.6E-3</v>
      </c>
      <c r="S1980" s="113">
        <v>-7.8000000000000005E-3</v>
      </c>
    </row>
    <row r="1981" spans="1:19" x14ac:dyDescent="0.35">
      <c r="A1981" s="110">
        <v>40849</v>
      </c>
      <c r="B1981" s="112">
        <f>+LN(Prices!B1978/Prices!B1977)</f>
        <v>7.7119102534574694E-4</v>
      </c>
      <c r="C1981" s="113">
        <f>+LN(Prices!C1978/Prices!C1977)</f>
        <v>2.2657037542667762E-3</v>
      </c>
      <c r="D1981" s="113">
        <f>+LN(Prices!D1978/Prices!D1977)</f>
        <v>1.1322132269779725E-2</v>
      </c>
      <c r="E1981" s="113">
        <f>+LN(Prices!E1978/Prices!E1977)</f>
        <v>1.8448138925358668E-2</v>
      </c>
      <c r="F1981" s="113">
        <f>+LN(Prices!F1978/Prices!F1977)</f>
        <v>1.4669053487827328E-2</v>
      </c>
      <c r="G1981" s="113">
        <f>+LN(Prices!G1978/Prices!G1977)</f>
        <v>4.037739576330298E-2</v>
      </c>
      <c r="H1981" s="113">
        <f>+LN(Prices!H1978/Prices!H1977)</f>
        <v>1.6436164032242528E-2</v>
      </c>
      <c r="I1981" s="113">
        <f>+LN(Prices!I1978/Prices!I1977)</f>
        <v>3.9878941619559349E-2</v>
      </c>
      <c r="J1981" s="113">
        <f>+LN(Prices!J1978/Prices!J1977)</f>
        <v>2.9741969198737516E-2</v>
      </c>
      <c r="K1981" s="114">
        <f>+LN(Prices!K1978/Prices!K1977)</f>
        <v>-2.0972575568511103E-3</v>
      </c>
      <c r="L1981" s="118">
        <f>+LN(Prices!L1978/Prices!L1977)</f>
        <v>8.6426093932145467E-3</v>
      </c>
      <c r="M1981" s="118">
        <f t="array" ref="M1981">+MMULT(B1981:K1981,w)</f>
        <v>1.718134325195695E-2</v>
      </c>
      <c r="P1981">
        <v>20111102</v>
      </c>
      <c r="Q1981" s="113">
        <v>1.72E-2</v>
      </c>
      <c r="R1981" s="113">
        <v>8.3999999999999995E-3</v>
      </c>
      <c r="S1981" s="113">
        <v>8.1000000000000013E-3</v>
      </c>
    </row>
    <row r="1982" spans="1:19" x14ac:dyDescent="0.35">
      <c r="A1982" s="110">
        <v>40850</v>
      </c>
      <c r="B1982" s="112">
        <f>+LN(Prices!B1979/Prices!B1978)</f>
        <v>1.9791619162236498E-2</v>
      </c>
      <c r="C1982" s="113">
        <f>+LN(Prices!C1979/Prices!C1978)</f>
        <v>1.4143212028645472E-2</v>
      </c>
      <c r="D1982" s="113">
        <f>+LN(Prices!D1979/Prices!D1978)</f>
        <v>2.4854124340702496E-2</v>
      </c>
      <c r="E1982" s="113">
        <f>+LN(Prices!E1979/Prices!E1978)</f>
        <v>2.5388219944580789E-2</v>
      </c>
      <c r="F1982" s="113">
        <f>+LN(Prices!F1979/Prices!F1978)</f>
        <v>1.8320443598559506E-2</v>
      </c>
      <c r="G1982" s="113">
        <f>+LN(Prices!G1979/Prices!G1978)</f>
        <v>0.1014073951785914</v>
      </c>
      <c r="H1982" s="113">
        <f>+LN(Prices!H1979/Prices!H1978)</f>
        <v>1.2306854875299138E-2</v>
      </c>
      <c r="I1982" s="113">
        <f>+LN(Prices!I1979/Prices!I1978)</f>
        <v>7.2615753088364085E-2</v>
      </c>
      <c r="J1982" s="113">
        <f>+LN(Prices!J1979/Prices!J1978)</f>
        <v>4.8266740969834569E-2</v>
      </c>
      <c r="K1982" s="114">
        <f>+LN(Prices!K1979/Prices!K1978)</f>
        <v>2.341493915055521E-2</v>
      </c>
      <c r="L1982" s="118">
        <f>+LN(Prices!L1979/Prices!L1978)</f>
        <v>2.1080457873273319E-2</v>
      </c>
      <c r="M1982" s="118">
        <f t="array" ref="M1982">+MMULT(B1982:K1982,w)</f>
        <v>3.6050930233736914E-2</v>
      </c>
      <c r="P1982">
        <v>20111103</v>
      </c>
      <c r="Q1982" s="113">
        <v>1.9699999999999999E-2</v>
      </c>
      <c r="R1982" s="113">
        <v>6.0999999999999995E-3</v>
      </c>
      <c r="S1982" s="113">
        <v>-2E-3</v>
      </c>
    </row>
    <row r="1983" spans="1:19" x14ac:dyDescent="0.35">
      <c r="A1983" s="110">
        <v>40851</v>
      </c>
      <c r="B1983" s="112">
        <f>+LN(Prices!B1980/Prices!B1979)</f>
        <v>-1.0608327984499082E-2</v>
      </c>
      <c r="C1983" s="113">
        <f>+LN(Prices!C1980/Prices!C1979)</f>
        <v>-7.0475218670930026E-3</v>
      </c>
      <c r="D1983" s="113">
        <f>+LN(Prices!D1980/Prices!D1979)</f>
        <v>-1.562531790308087E-2</v>
      </c>
      <c r="E1983" s="113">
        <f>+LN(Prices!E1980/Prices!E1979)</f>
        <v>-1.7059489362687155E-2</v>
      </c>
      <c r="F1983" s="113">
        <f>+LN(Prices!F1980/Prices!F1979)</f>
        <v>-8.2826120722533664E-3</v>
      </c>
      <c r="G1983" s="113">
        <f>+LN(Prices!G1980/Prices!G1979)</f>
        <v>-2.4903925412698865E-2</v>
      </c>
      <c r="H1983" s="113">
        <f>+LN(Prices!H1980/Prices!H1979)</f>
        <v>-8.3262895637932644E-3</v>
      </c>
      <c r="I1983" s="113">
        <f>+LN(Prices!I1980/Prices!I1979)</f>
        <v>6.9268924562010019E-3</v>
      </c>
      <c r="J1983" s="113">
        <f>+LN(Prices!J1980/Prices!J1979)</f>
        <v>-1.0526412986987617E-2</v>
      </c>
      <c r="K1983" s="114">
        <f>+LN(Prices!K1980/Prices!K1979)</f>
        <v>-1.9192292166079736E-2</v>
      </c>
      <c r="L1983" s="118">
        <f>+LN(Prices!L1980/Prices!L1979)</f>
        <v>-4.8221633102286041E-3</v>
      </c>
      <c r="M1983" s="118">
        <f t="array" ref="M1983">+MMULT(B1983:K1983,w)</f>
        <v>-1.1464529686297197E-2</v>
      </c>
      <c r="P1983">
        <v>20111104</v>
      </c>
      <c r="Q1983" s="113">
        <v>-5.3E-3</v>
      </c>
      <c r="R1983" s="113">
        <v>1E-4</v>
      </c>
      <c r="S1983" s="113">
        <v>-4.5999999999999999E-3</v>
      </c>
    </row>
    <row r="1984" spans="1:19" x14ac:dyDescent="0.35">
      <c r="A1984" s="110">
        <v>40854</v>
      </c>
      <c r="B1984" s="112">
        <f>+LN(Prices!B1981/Prices!B1980)</f>
        <v>2.0735348581205779E-2</v>
      </c>
      <c r="C1984" s="113">
        <f>+LN(Prices!C1981/Prices!C1980)</f>
        <v>-1.273329984706968E-3</v>
      </c>
      <c r="D1984" s="113">
        <f>+LN(Prices!D1981/Prices!D1980)</f>
        <v>2.9100016486440956E-2</v>
      </c>
      <c r="E1984" s="113">
        <f>+LN(Prices!E1981/Prices!E1980)</f>
        <v>9.7820940939488364E-3</v>
      </c>
      <c r="F1984" s="113">
        <f>+LN(Prices!F1981/Prices!F1980)</f>
        <v>-1.1123571993592448E-3</v>
      </c>
      <c r="G1984" s="113">
        <f>+LN(Prices!G1981/Prices!G1980)</f>
        <v>8.957759649335581E-3</v>
      </c>
      <c r="H1984" s="113">
        <f>+LN(Prices!H1981/Prices!H1980)</f>
        <v>2.3991891179816777E-3</v>
      </c>
      <c r="I1984" s="113">
        <f>+LN(Prices!I1981/Prices!I1980)</f>
        <v>7.4061724956703597E-3</v>
      </c>
      <c r="J1984" s="113">
        <f>+LN(Prices!J1981/Prices!J1980)</f>
        <v>1.7621149933992233E-3</v>
      </c>
      <c r="K1984" s="114">
        <f>+LN(Prices!K1981/Prices!K1980)</f>
        <v>2.2491025942273573E-2</v>
      </c>
      <c r="L1984" s="118">
        <f>+LN(Prices!L1981/Prices!L1980)</f>
        <v>6.2275974640161975E-3</v>
      </c>
      <c r="M1984" s="118">
        <f t="array" ref="M1984">+MMULT(B1984:K1984,w)</f>
        <v>1.0024803417618976E-2</v>
      </c>
      <c r="P1984">
        <v>20111107</v>
      </c>
      <c r="Q1984" s="113">
        <v>4.7999999999999996E-3</v>
      </c>
      <c r="R1984" s="113">
        <v>-6.9999999999999993E-3</v>
      </c>
      <c r="S1984" s="113">
        <v>3.4000000000000002E-3</v>
      </c>
    </row>
    <row r="1985" spans="1:19" x14ac:dyDescent="0.35">
      <c r="A1985" s="110">
        <v>40855</v>
      </c>
      <c r="B1985" s="112">
        <f>+LN(Prices!B1982/Prices!B1981)</f>
        <v>1.3345109899658649E-2</v>
      </c>
      <c r="C1985" s="113">
        <f>+LN(Prices!C1982/Prices!C1981)</f>
        <v>1.6129249360289602E-2</v>
      </c>
      <c r="D1985" s="113">
        <f>+LN(Prices!D1982/Prices!D1981)</f>
        <v>1.7688395481979903E-2</v>
      </c>
      <c r="E1985" s="113">
        <f>+LN(Prices!E1982/Prices!E1981)</f>
        <v>2.2264249657454487E-2</v>
      </c>
      <c r="F1985" s="113">
        <f>+LN(Prices!F1982/Prices!F1981)</f>
        <v>1.6521313344738726E-2</v>
      </c>
      <c r="G1985" s="113">
        <f>+LN(Prices!G1982/Prices!G1981)</f>
        <v>-3.9713234764718686E-3</v>
      </c>
      <c r="H1985" s="113">
        <f>+LN(Prices!H1982/Prices!H1981)</f>
        <v>4.5518366368643651E-3</v>
      </c>
      <c r="I1985" s="113">
        <f>+LN(Prices!I1982/Prices!I1981)</f>
        <v>1.9290948041989172E-3</v>
      </c>
      <c r="J1985" s="113">
        <f>+LN(Prices!J1982/Prices!J1981)</f>
        <v>1.2248622076199239E-2</v>
      </c>
      <c r="K1985" s="114">
        <f>+LN(Prices!K1982/Prices!K1981)</f>
        <v>1.9175033573541965E-2</v>
      </c>
      <c r="L1985" s="118">
        <f>+LN(Prices!L1982/Prices!L1981)</f>
        <v>1.2144226552154797E-2</v>
      </c>
      <c r="M1985" s="118">
        <f t="array" ref="M1985">+MMULT(B1985:K1985,w)</f>
        <v>1.19881581358454E-2</v>
      </c>
      <c r="P1985">
        <v>20111108</v>
      </c>
      <c r="Q1985" s="113">
        <v>1.21E-2</v>
      </c>
      <c r="R1985" s="113">
        <v>7.000000000000001E-4</v>
      </c>
      <c r="S1985" s="113">
        <v>2.8000000000000004E-3</v>
      </c>
    </row>
    <row r="1986" spans="1:19" x14ac:dyDescent="0.35">
      <c r="A1986" s="110">
        <v>40856</v>
      </c>
      <c r="B1986" s="112">
        <f>+LN(Prices!B1983/Prices!B1982)</f>
        <v>-3.5987741845922697E-2</v>
      </c>
      <c r="C1986" s="113">
        <f>+LN(Prices!C1983/Prices!C1982)</f>
        <v>-2.7325700252264763E-2</v>
      </c>
      <c r="D1986" s="113">
        <f>+LN(Prices!D1983/Prices!D1982)</f>
        <v>-3.135781810684168E-3</v>
      </c>
      <c r="E1986" s="113">
        <f>+LN(Prices!E1983/Prices!E1982)</f>
        <v>-6.198347353129182E-2</v>
      </c>
      <c r="F1986" s="113">
        <f>+LN(Prices!F1983/Prices!F1982)</f>
        <v>-3.8983094188844644E-2</v>
      </c>
      <c r="G1986" s="113">
        <f>+LN(Prices!G1983/Prices!G1982)</f>
        <v>-2.7113469095435171E-2</v>
      </c>
      <c r="H1986" s="113">
        <f>+LN(Prices!H1983/Prices!H1982)</f>
        <v>-3.1548945858995529E-2</v>
      </c>
      <c r="I1986" s="113">
        <f>+LN(Prices!I1983/Prices!I1982)</f>
        <v>-2.8816194558247785E-2</v>
      </c>
      <c r="J1986" s="113">
        <f>+LN(Prices!J1983/Prices!J1982)</f>
        <v>-6.6511480635566056E-2</v>
      </c>
      <c r="K1986" s="114">
        <f>+LN(Prices!K1983/Prices!K1982)</f>
        <v>-3.7461168328703505E-2</v>
      </c>
      <c r="L1986" s="118">
        <f>+LN(Prices!L1983/Prices!L1982)</f>
        <v>-3.645206096239724E-2</v>
      </c>
      <c r="M1986" s="118">
        <f t="array" ref="M1986">+MMULT(B1986:K1986,w)</f>
        <v>-3.5886705010595613E-2</v>
      </c>
      <c r="P1986">
        <v>20111109</v>
      </c>
      <c r="Q1986" s="113">
        <v>-3.78E-2</v>
      </c>
      <c r="R1986" s="113">
        <v>-8.8999999999999999E-3</v>
      </c>
      <c r="S1986" s="113">
        <v>-3.2000000000000002E-3</v>
      </c>
    </row>
    <row r="1987" spans="1:19" x14ac:dyDescent="0.35">
      <c r="A1987" s="110">
        <v>40857</v>
      </c>
      <c r="B1987" s="112">
        <f>+LN(Prices!B1984/Prices!B1983)</f>
        <v>3.0482510708343294E-3</v>
      </c>
      <c r="C1987" s="113">
        <f>+LN(Prices!C1984/Prices!C1983)</f>
        <v>-2.577892031227744E-2</v>
      </c>
      <c r="D1987" s="113">
        <f>+LN(Prices!D1984/Prices!D1983)</f>
        <v>1.8826488146165888E-3</v>
      </c>
      <c r="E1987" s="113">
        <f>+LN(Prices!E1984/Prices!E1983)</f>
        <v>4.4215732454317537E-3</v>
      </c>
      <c r="F1987" s="113">
        <f>+LN(Prices!F1984/Prices!F1983)</f>
        <v>5.5235884090372327E-2</v>
      </c>
      <c r="G1987" s="113">
        <f>+LN(Prices!G1984/Prices!G1983)</f>
        <v>-3.3842809348880759E-2</v>
      </c>
      <c r="H1987" s="113">
        <f>+LN(Prices!H1984/Prices!H1983)</f>
        <v>-2.0378671065251E-3</v>
      </c>
      <c r="I1987" s="113">
        <f>+LN(Prices!I1984/Prices!I1983)</f>
        <v>-3.6173722756862804E-3</v>
      </c>
      <c r="J1987" s="113">
        <f>+LN(Prices!J1984/Prices!J1983)</f>
        <v>5.0735518041398468E-2</v>
      </c>
      <c r="K1987" s="114">
        <f>+LN(Prices!K1984/Prices!K1983)</f>
        <v>9.1871566393195575E-3</v>
      </c>
      <c r="L1987" s="118">
        <f>+LN(Prices!L1984/Prices!L1983)</f>
        <v>-8.7761588108239324E-4</v>
      </c>
      <c r="M1987" s="118">
        <f t="array" ref="M1987">+MMULT(B1987:K1987,w)</f>
        <v>5.9234062858603449E-3</v>
      </c>
      <c r="P1987">
        <v>20111110</v>
      </c>
      <c r="Q1987" s="113">
        <v>8.3000000000000001E-3</v>
      </c>
      <c r="R1987" s="113">
        <v>8.0000000000000004E-4</v>
      </c>
      <c r="S1987" s="113">
        <v>5.1000000000000004E-3</v>
      </c>
    </row>
    <row r="1988" spans="1:19" x14ac:dyDescent="0.35">
      <c r="A1988" s="110">
        <v>40858</v>
      </c>
      <c r="B1988" s="112">
        <f>+LN(Prices!B1985/Prices!B1984)</f>
        <v>2.3692780528636707E-2</v>
      </c>
      <c r="C1988" s="113">
        <f>+LN(Prices!C1985/Prices!C1984)</f>
        <v>-1.5583519808427236E-3</v>
      </c>
      <c r="D1988" s="113">
        <f>+LN(Prices!D1985/Prices!D1984)</f>
        <v>1.9864092000092912E-2</v>
      </c>
      <c r="E1988" s="113">
        <f>+LN(Prices!E1985/Prices!E1984)</f>
        <v>1.9970784125749687E-2</v>
      </c>
      <c r="F1988" s="113">
        <f>+LN(Prices!F1985/Prices!F1984)</f>
        <v>2.1791695663586675E-2</v>
      </c>
      <c r="G1988" s="113">
        <f>+LN(Prices!G1985/Prices!G1984)</f>
        <v>3.0429836752640958E-2</v>
      </c>
      <c r="H1988" s="113">
        <f>+LN(Prices!H1985/Prices!H1984)</f>
        <v>3.0830598257284396E-2</v>
      </c>
      <c r="I1988" s="113">
        <f>+LN(Prices!I1985/Prices!I1984)</f>
        <v>2.5218886252598799E-2</v>
      </c>
      <c r="J1988" s="113">
        <f>+LN(Prices!J1985/Prices!J1984)</f>
        <v>4.996732734244675E-2</v>
      </c>
      <c r="K1988" s="114">
        <f>+LN(Prices!K1985/Prices!K1984)</f>
        <v>3.230320876710386E-2</v>
      </c>
      <c r="L1988" s="118">
        <f>+LN(Prices!L1985/Prices!L1984)</f>
        <v>1.8728655653070359E-2</v>
      </c>
      <c r="M1988" s="118">
        <f t="array" ref="M1988">+MMULT(B1988:K1988,w)</f>
        <v>2.5251085770929806E-2</v>
      </c>
      <c r="P1988">
        <v>20111111</v>
      </c>
      <c r="Q1988" s="113">
        <v>1.9799999999999998E-2</v>
      </c>
      <c r="R1988" s="113">
        <v>5.1000000000000004E-3</v>
      </c>
      <c r="S1988" s="113">
        <v>-3.0000000000000001E-3</v>
      </c>
    </row>
    <row r="1989" spans="1:19" x14ac:dyDescent="0.35">
      <c r="A1989" s="110">
        <v>40861</v>
      </c>
      <c r="B1989" s="112">
        <f>+LN(Prices!B1986/Prices!B1985)</f>
        <v>-5.5917905582032598E-3</v>
      </c>
      <c r="C1989" s="113">
        <f>+LN(Prices!C1986/Prices!C1985)</f>
        <v>-1.403462165503017E-2</v>
      </c>
      <c r="D1989" s="113">
        <f>+LN(Prices!D1986/Prices!D1985)</f>
        <v>-1.6734198991165211E-2</v>
      </c>
      <c r="E1989" s="113">
        <f>+LN(Prices!E1986/Prices!E1985)</f>
        <v>-2.1646306664232866E-3</v>
      </c>
      <c r="F1989" s="113">
        <f>+LN(Prices!F1986/Prices!F1985)</f>
        <v>-4.2186808850357216E-3</v>
      </c>
      <c r="G1989" s="113">
        <f>+LN(Prices!G1986/Prices!G1985)</f>
        <v>-2.3405691740598967E-2</v>
      </c>
      <c r="H1989" s="113">
        <f>+LN(Prices!H1986/Prices!H1985)</f>
        <v>7.0590685501572218E-3</v>
      </c>
      <c r="I1989" s="113">
        <f>+LN(Prices!I1986/Prices!I1985)</f>
        <v>8.4413601805035168E-3</v>
      </c>
      <c r="J1989" s="113">
        <f>+LN(Prices!J1986/Prices!J1985)</f>
        <v>-2.7258927972634534E-2</v>
      </c>
      <c r="K1989" s="114">
        <f>+LN(Prices!K1986/Prices!K1985)</f>
        <v>-8.8893436932186223E-3</v>
      </c>
      <c r="L1989" s="118">
        <f>+LN(Prices!L1986/Prices!L1985)</f>
        <v>-6.157009933806184E-3</v>
      </c>
      <c r="M1989" s="118">
        <f t="array" ref="M1989">+MMULT(B1989:K1989,w)</f>
        <v>-8.6797457431649037E-3</v>
      </c>
      <c r="P1989">
        <v>20111114</v>
      </c>
      <c r="Q1989" s="113">
        <v>-9.1999999999999998E-3</v>
      </c>
      <c r="R1989" s="113">
        <v>-5.1000000000000004E-3</v>
      </c>
      <c r="S1989" s="113">
        <v>-7.3000000000000001E-3</v>
      </c>
    </row>
    <row r="1990" spans="1:19" x14ac:dyDescent="0.35">
      <c r="A1990" s="110">
        <v>40862</v>
      </c>
      <c r="B1990" s="112">
        <f>+LN(Prices!B1987/Prices!B1986)</f>
        <v>6.7533272357134912E-3</v>
      </c>
      <c r="C1990" s="113">
        <f>+LN(Prices!C1987/Prices!C1986)</f>
        <v>2.492082293996762E-2</v>
      </c>
      <c r="D1990" s="113">
        <f>+LN(Prices!D1987/Prices!D1986)</f>
        <v>-4.3845983178240986E-3</v>
      </c>
      <c r="E1990" s="113">
        <f>+LN(Prices!E1987/Prices!E1986)</f>
        <v>2.0228685150769914E-2</v>
      </c>
      <c r="F1990" s="113">
        <f>+LN(Prices!F1987/Prices!F1986)</f>
        <v>9.4628770012137042E-3</v>
      </c>
      <c r="G1990" s="113">
        <f>+LN(Prices!G1987/Prices!G1986)</f>
        <v>6.5116509155793588E-3</v>
      </c>
      <c r="H1990" s="113">
        <f>+LN(Prices!H1987/Prices!H1986)</f>
        <v>-5.0371019589797224E-3</v>
      </c>
      <c r="I1990" s="113">
        <f>+LN(Prices!I1987/Prices!I1986)</f>
        <v>5.2412722615799469E-3</v>
      </c>
      <c r="J1990" s="113">
        <f>+LN(Prices!J1987/Prices!J1986)</f>
        <v>-5.1948168771040228E-3</v>
      </c>
      <c r="K1990" s="114">
        <f>+LN(Prices!K1987/Prices!K1986)</f>
        <v>2.8416759141123103E-2</v>
      </c>
      <c r="L1990" s="118">
        <f>+LN(Prices!L1987/Prices!L1986)</f>
        <v>1.05873245486512E-2</v>
      </c>
      <c r="M1990" s="118">
        <f t="array" ref="M1990">+MMULT(B1990:K1990,w)</f>
        <v>8.6918877492039304E-3</v>
      </c>
      <c r="P1990">
        <v>20111115</v>
      </c>
      <c r="Q1990" s="113">
        <v>5.6000000000000008E-3</v>
      </c>
      <c r="R1990" s="113">
        <v>8.5000000000000006E-3</v>
      </c>
      <c r="S1990" s="113">
        <v>-3.0000000000000001E-3</v>
      </c>
    </row>
    <row r="1991" spans="1:19" x14ac:dyDescent="0.35">
      <c r="A1991" s="110">
        <v>40863</v>
      </c>
      <c r="B1991" s="112">
        <f>+LN(Prices!B1988/Prices!B1987)</f>
        <v>-2.5372777515107584E-2</v>
      </c>
      <c r="C1991" s="113">
        <f>+LN(Prices!C1988/Prices!C1987)</f>
        <v>-1.0497820188283791E-2</v>
      </c>
      <c r="D1991" s="113">
        <f>+LN(Prices!D1988/Prices!D1987)</f>
        <v>-1.3270336920896585E-2</v>
      </c>
      <c r="E1991" s="113">
        <f>+LN(Prices!E1988/Prices!E1987)</f>
        <v>-2.9871633621586416E-2</v>
      </c>
      <c r="F1991" s="113">
        <f>+LN(Prices!F1988/Prices!F1987)</f>
        <v>-1.6881461995718845E-2</v>
      </c>
      <c r="G1991" s="113">
        <f>+LN(Prices!G1988/Prices!G1987)</f>
        <v>-6.0928910110203911E-2</v>
      </c>
      <c r="H1991" s="113">
        <f>+LN(Prices!H1988/Prices!H1987)</f>
        <v>-2.7175838312103955E-2</v>
      </c>
      <c r="I1991" s="113">
        <f>+LN(Prices!I1988/Prices!I1987)</f>
        <v>-9.1003031051154083E-3</v>
      </c>
      <c r="J1991" s="113">
        <f>+LN(Prices!J1988/Prices!J1987)</f>
        <v>-1.3986241974739952E-2</v>
      </c>
      <c r="K1991" s="114">
        <f>+LN(Prices!K1988/Prices!K1987)</f>
        <v>-1.5912313158832028E-2</v>
      </c>
      <c r="L1991" s="118">
        <f>+LN(Prices!L1988/Prices!L1987)</f>
        <v>-1.785316285732947E-2</v>
      </c>
      <c r="M1991" s="118">
        <f t="array" ref="M1991">+MMULT(B1991:K1991,w)</f>
        <v>-2.229976369025885E-2</v>
      </c>
      <c r="P1991">
        <v>20111116</v>
      </c>
      <c r="Q1991" s="113">
        <v>-1.6399999999999998E-2</v>
      </c>
      <c r="R1991" s="113">
        <v>-2E-3</v>
      </c>
      <c r="S1991" s="113">
        <v>-1.1000000000000001E-3</v>
      </c>
    </row>
    <row r="1992" spans="1:19" x14ac:dyDescent="0.35">
      <c r="A1992" s="110">
        <v>40864</v>
      </c>
      <c r="B1992" s="112">
        <f>+LN(Prices!B1989/Prices!B1988)</f>
        <v>-2.054262455340209E-2</v>
      </c>
      <c r="C1992" s="113">
        <f>+LN(Prices!C1989/Prices!C1988)</f>
        <v>-1.9313672972456716E-2</v>
      </c>
      <c r="D1992" s="113">
        <f>+LN(Prices!D1989/Prices!D1988)</f>
        <v>-2.4469991061950382E-2</v>
      </c>
      <c r="E1992" s="113">
        <f>+LN(Prices!E1989/Prices!E1988)</f>
        <v>-3.7259198907503274E-2</v>
      </c>
      <c r="F1992" s="113">
        <f>+LN(Prices!F1989/Prices!F1988)</f>
        <v>-1.716548333941352E-2</v>
      </c>
      <c r="G1992" s="113">
        <f>+LN(Prices!G1989/Prices!G1988)</f>
        <v>-5.9901183142485062E-2</v>
      </c>
      <c r="H1992" s="113">
        <f>+LN(Prices!H1989/Prices!H1988)</f>
        <v>-3.5873333536362628E-2</v>
      </c>
      <c r="I1992" s="113">
        <f>+LN(Prices!I1989/Prices!I1988)</f>
        <v>-8.8298818915189519E-3</v>
      </c>
      <c r="J1992" s="113">
        <f>+LN(Prices!J1989/Prices!J1988)</f>
        <v>-4.3172171865208546E-2</v>
      </c>
      <c r="K1992" s="114">
        <f>+LN(Prices!K1989/Prices!K1988)</f>
        <v>-2.4351271292630955E-2</v>
      </c>
      <c r="L1992" s="118">
        <f>+LN(Prices!L1989/Prices!L1988)</f>
        <v>-2.2748921828592384E-2</v>
      </c>
      <c r="M1992" s="118">
        <f t="array" ref="M1992">+MMULT(B1992:K1992,w)</f>
        <v>-2.9087881256293215E-2</v>
      </c>
      <c r="P1992">
        <v>20111117</v>
      </c>
      <c r="Q1992" s="113">
        <v>-1.6500000000000001E-2</v>
      </c>
      <c r="R1992" s="113">
        <v>1.8E-3</v>
      </c>
      <c r="S1992" s="113">
        <v>2.8999999999999998E-3</v>
      </c>
    </row>
    <row r="1993" spans="1:19" x14ac:dyDescent="0.35">
      <c r="A1993" s="110">
        <v>40865</v>
      </c>
      <c r="B1993" s="112">
        <f>+LN(Prices!B1990/Prices!B1989)</f>
        <v>-9.4415988228838017E-3</v>
      </c>
      <c r="C1993" s="113">
        <f>+LN(Prices!C1990/Prices!C1989)</f>
        <v>-6.5661762094895368E-3</v>
      </c>
      <c r="D1993" s="113">
        <f>+LN(Prices!D1990/Prices!D1989)</f>
        <v>2.6041681383879513E-3</v>
      </c>
      <c r="E1993" s="113">
        <f>+LN(Prices!E1990/Prices!E1989)</f>
        <v>-7.1664923024992479E-3</v>
      </c>
      <c r="F1993" s="113">
        <f>+LN(Prices!F1990/Prices!F1989)</f>
        <v>-3.2534295384423506E-3</v>
      </c>
      <c r="G1993" s="113">
        <f>+LN(Prices!G1990/Prices!G1989)</f>
        <v>2.0710033484202323E-2</v>
      </c>
      <c r="H1993" s="113">
        <f>+LN(Prices!H1990/Prices!H1989)</f>
        <v>-3.675163397450569E-2</v>
      </c>
      <c r="I1993" s="113">
        <f>+LN(Prices!I1990/Prices!I1989)</f>
        <v>-1.2673700426730147E-2</v>
      </c>
      <c r="J1993" s="113">
        <f>+LN(Prices!J1990/Prices!J1989)</f>
        <v>5.4995555660384485E-3</v>
      </c>
      <c r="K1993" s="114">
        <f>+LN(Prices!K1990/Prices!K1989)</f>
        <v>-2.0547812628747626E-3</v>
      </c>
      <c r="L1993" s="118">
        <f>+LN(Prices!L1990/Prices!L1989)</f>
        <v>-8.015880165015055E-3</v>
      </c>
      <c r="M1993" s="118">
        <f t="array" ref="M1993">+MMULT(B1993:K1993,w)</f>
        <v>-4.9094055348796817E-3</v>
      </c>
      <c r="P1993">
        <v>20111118</v>
      </c>
      <c r="Q1993" s="113">
        <v>-7.000000000000001E-4</v>
      </c>
      <c r="R1993" s="113">
        <v>1E-3</v>
      </c>
      <c r="S1993" s="113">
        <v>8.8999999999999999E-3</v>
      </c>
    </row>
    <row r="1994" spans="1:19" x14ac:dyDescent="0.35">
      <c r="A1994" s="110">
        <v>40868</v>
      </c>
      <c r="B1994" s="112">
        <f>+LN(Prices!B1991/Prices!B1990)</f>
        <v>-1.1925509942103955E-2</v>
      </c>
      <c r="C1994" s="113">
        <f>+LN(Prices!C1991/Prices!C1990)</f>
        <v>-1.5942181664093745E-2</v>
      </c>
      <c r="D1994" s="113">
        <f>+LN(Prices!D1991/Prices!D1990)</f>
        <v>-2.5684651962991651E-2</v>
      </c>
      <c r="E1994" s="113">
        <f>+LN(Prices!E1991/Prices!E1990)</f>
        <v>-2.2804960330415982E-2</v>
      </c>
      <c r="F1994" s="113">
        <f>+LN(Prices!F1991/Prices!F1990)</f>
        <v>-2.3063253384590629E-2</v>
      </c>
      <c r="G1994" s="113">
        <f>+LN(Prices!G1991/Prices!G1990)</f>
        <v>-4.7081402029914815E-2</v>
      </c>
      <c r="H1994" s="113">
        <f>+LN(Prices!H1991/Prices!H1990)</f>
        <v>-4.0845243919734646E-2</v>
      </c>
      <c r="I1994" s="113">
        <f>+LN(Prices!I1991/Prices!I1990)</f>
        <v>-2.1600130479204456E-2</v>
      </c>
      <c r="J1994" s="113">
        <f>+LN(Prices!J1991/Prices!J1990)</f>
        <v>-9.1828009823349804E-3</v>
      </c>
      <c r="K1994" s="114">
        <f>+LN(Prices!K1991/Prices!K1990)</f>
        <v>-3.0089240081379202E-2</v>
      </c>
      <c r="L1994" s="118">
        <f>+LN(Prices!L1991/Prices!L1990)</f>
        <v>-1.9176012949875105E-2</v>
      </c>
      <c r="M1994" s="118">
        <f t="array" ref="M1994">+MMULT(B1994:K1994,w)</f>
        <v>-2.4821937477676408E-2</v>
      </c>
      <c r="P1994">
        <v>20111121</v>
      </c>
      <c r="Q1994" s="113">
        <v>-1.8700000000000001E-2</v>
      </c>
      <c r="R1994" s="113">
        <v>-5.1999999999999998E-3</v>
      </c>
      <c r="S1994" s="113">
        <v>2.9999999999999997E-4</v>
      </c>
    </row>
    <row r="1995" spans="1:19" x14ac:dyDescent="0.35">
      <c r="A1995" s="110">
        <v>40869</v>
      </c>
      <c r="B1995" s="112">
        <f>+LN(Prices!B1992/Prices!B1991)</f>
        <v>-8.4372187770923538E-3</v>
      </c>
      <c r="C1995" s="113">
        <f>+LN(Prices!C1992/Prices!C1991)</f>
        <v>2.0122444169239709E-2</v>
      </c>
      <c r="D1995" s="113">
        <f>+LN(Prices!D1992/Prices!D1991)</f>
        <v>-1.3351136829693247E-3</v>
      </c>
      <c r="E1995" s="113">
        <f>+LN(Prices!E1992/Prices!E1991)</f>
        <v>-3.3486412345640022E-3</v>
      </c>
      <c r="F1995" s="113">
        <f>+LN(Prices!F1992/Prices!F1991)</f>
        <v>-4.4582737281574436E-3</v>
      </c>
      <c r="G1995" s="113">
        <f>+LN(Prices!G1992/Prices!G1991)</f>
        <v>-5.5493121377864947E-2</v>
      </c>
      <c r="H1995" s="113">
        <f>+LN(Prices!H1992/Prices!H1991)</f>
        <v>1.6195746966777655E-2</v>
      </c>
      <c r="I1995" s="113">
        <f>+LN(Prices!I1992/Prices!I1991)</f>
        <v>3.8626553700490097E-3</v>
      </c>
      <c r="J1995" s="113">
        <f>+LN(Prices!J1992/Prices!J1991)</f>
        <v>-2.2388994893478724E-2</v>
      </c>
      <c r="K1995" s="114">
        <f>+LN(Prices!K1992/Prices!K1991)</f>
        <v>-1.4099408445540142E-2</v>
      </c>
      <c r="L1995" s="118">
        <f>+LN(Prices!L1992/Prices!L1991)</f>
        <v>2.3444551300055901E-3</v>
      </c>
      <c r="M1995" s="118">
        <f t="array" ref="M1995">+MMULT(B1995:K1995,w)</f>
        <v>-6.9379925633600579E-3</v>
      </c>
      <c r="P1995">
        <v>20111122</v>
      </c>
      <c r="Q1995" s="113">
        <v>-4.4000000000000003E-3</v>
      </c>
      <c r="R1995" s="113">
        <v>-3.0000000000000001E-3</v>
      </c>
      <c r="S1995" s="113">
        <v>-5.4000000000000003E-3</v>
      </c>
    </row>
    <row r="1996" spans="1:19" x14ac:dyDescent="0.35">
      <c r="A1996" s="110">
        <v>40870</v>
      </c>
      <c r="B1996" s="112">
        <f>+LN(Prices!B1993/Prices!B1992)</f>
        <v>-1.2994124993946794E-2</v>
      </c>
      <c r="C1996" s="113">
        <f>+LN(Prices!C1993/Prices!C1992)</f>
        <v>-2.5610468919437808E-2</v>
      </c>
      <c r="D1996" s="113">
        <f>+LN(Prices!D1993/Prices!D1992)</f>
        <v>-2.0060187268658544E-3</v>
      </c>
      <c r="E1996" s="113">
        <f>+LN(Prices!E1993/Prices!E1992)</f>
        <v>-2.7548927893431181E-2</v>
      </c>
      <c r="F1996" s="113">
        <f>+LN(Prices!F1993/Prices!F1992)</f>
        <v>-2.9159160239527925E-2</v>
      </c>
      <c r="G1996" s="113">
        <f>+LN(Prices!G1993/Prices!G1992)</f>
        <v>-2.8069493076509619E-2</v>
      </c>
      <c r="H1996" s="113">
        <f>+LN(Prices!H1993/Prices!H1992)</f>
        <v>-1.7570535677389559E-2</v>
      </c>
      <c r="I1996" s="113">
        <f>+LN(Prices!I1993/Prices!I1992)</f>
        <v>-4.6013526036672386E-2</v>
      </c>
      <c r="J1996" s="113">
        <f>+LN(Prices!J1993/Prices!J1992)</f>
        <v>-4.8318577270807683E-2</v>
      </c>
      <c r="K1996" s="114">
        <f>+LN(Prices!K1993/Prices!K1992)</f>
        <v>-2.3509367761550593E-2</v>
      </c>
      <c r="L1996" s="118">
        <f>+LN(Prices!L1993/Prices!L1992)</f>
        <v>-2.2721249779437576E-2</v>
      </c>
      <c r="M1996" s="118">
        <f t="array" ref="M1996">+MMULT(B1996:K1996,w)</f>
        <v>-2.6080020059613941E-2</v>
      </c>
      <c r="P1996">
        <v>20111123</v>
      </c>
      <c r="Q1996" s="113">
        <v>-2.29E-2</v>
      </c>
      <c r="R1996" s="113">
        <v>-7.3000000000000001E-3</v>
      </c>
      <c r="S1996" s="113">
        <v>-1.9E-3</v>
      </c>
    </row>
    <row r="1997" spans="1:19" x14ac:dyDescent="0.35">
      <c r="A1997" s="110">
        <v>40872</v>
      </c>
      <c r="B1997" s="112">
        <f>+LN(Prices!B1994/Prices!B1993)</f>
        <v>-6.968112946847748E-3</v>
      </c>
      <c r="C1997" s="113">
        <f>+LN(Prices!C1994/Prices!C1993)</f>
        <v>-9.3632907094701977E-3</v>
      </c>
      <c r="D1997" s="113">
        <f>+LN(Prices!D1994/Prices!D1993)</f>
        <v>1.0652564116207309E-2</v>
      </c>
      <c r="E1997" s="113">
        <f>+LN(Prices!E1994/Prices!E1993)</f>
        <v>-9.0050810976847317E-3</v>
      </c>
      <c r="F1997" s="113">
        <f>+LN(Prices!F1994/Prices!F1993)</f>
        <v>5.4446651819111021E-3</v>
      </c>
      <c r="G1997" s="113">
        <f>+LN(Prices!G1994/Prices!G1993)</f>
        <v>-7.0171876981217379E-2</v>
      </c>
      <c r="H1997" s="113">
        <f>+LN(Prices!H1994/Prices!H1993)</f>
        <v>-3.5497508437884198E-2</v>
      </c>
      <c r="I1997" s="113">
        <f>+LN(Prices!I1994/Prices!I1993)</f>
        <v>-3.2719335605334854E-3</v>
      </c>
      <c r="J1997" s="113">
        <f>+LN(Prices!J1994/Prices!J1993)</f>
        <v>-1.1952333523841058E-2</v>
      </c>
      <c r="K1997" s="114">
        <f>+LN(Prices!K1994/Prices!K1993)</f>
        <v>1.3206770388430129E-3</v>
      </c>
      <c r="L1997" s="118">
        <f>+LN(Prices!L1994/Prices!L1993)</f>
        <v>-7.2543642622722726E-3</v>
      </c>
      <c r="M1997" s="118">
        <f t="array" ref="M1997">+MMULT(B1997:K1997,w)</f>
        <v>-1.2881223092051738E-2</v>
      </c>
      <c r="P1997">
        <v>20111125</v>
      </c>
      <c r="Q1997" s="113">
        <v>-3.4000000000000002E-3</v>
      </c>
      <c r="R1997" s="113">
        <v>-9.3999999999999986E-3</v>
      </c>
      <c r="S1997" s="113">
        <v>4.4000000000000003E-3</v>
      </c>
    </row>
    <row r="1998" spans="1:19" x14ac:dyDescent="0.35">
      <c r="A1998" s="110">
        <v>40875</v>
      </c>
      <c r="B1998" s="112">
        <f>+LN(Prices!B1995/Prices!B1994)</f>
        <v>2.318564438471862E-2</v>
      </c>
      <c r="C1998" s="113">
        <f>+LN(Prices!C1995/Prices!C1994)</f>
        <v>3.3937180013817438E-2</v>
      </c>
      <c r="D1998" s="113">
        <f>+LN(Prices!D1995/Prices!D1994)</f>
        <v>1.642073021232749E-2</v>
      </c>
      <c r="E1998" s="113">
        <f>+LN(Prices!E1995/Prices!E1994)</f>
        <v>3.8564539038678271E-2</v>
      </c>
      <c r="F1998" s="113">
        <f>+LN(Prices!F1995/Prices!F1994)</f>
        <v>2.8726402017908461E-2</v>
      </c>
      <c r="G1998" s="113">
        <f>+LN(Prices!G1995/Prices!G1994)</f>
        <v>9.1118832824528095E-2</v>
      </c>
      <c r="H1998" s="113">
        <f>+LN(Prices!H1995/Prices!H1994)</f>
        <v>6.2434461008614432E-2</v>
      </c>
      <c r="I1998" s="113">
        <f>+LN(Prices!I1995/Prices!I1994)</f>
        <v>3.9324839135674534E-2</v>
      </c>
      <c r="J1998" s="113">
        <f>+LN(Prices!J1995/Prices!J1994)</f>
        <v>6.0270910794648809E-2</v>
      </c>
      <c r="K1998" s="114">
        <f>+LN(Prices!K1995/Prices!K1994)</f>
        <v>3.1607215607420705E-2</v>
      </c>
      <c r="L1998" s="118">
        <f>+LN(Prices!L1995/Prices!L1994)</f>
        <v>3.3529231635493706E-2</v>
      </c>
      <c r="M1998" s="118">
        <f t="array" ref="M1998">+MMULT(B1998:K1998,w)</f>
        <v>4.2559075503833685E-2</v>
      </c>
      <c r="P1998">
        <v>20111128</v>
      </c>
      <c r="Q1998" s="113">
        <v>3.1E-2</v>
      </c>
      <c r="R1998" s="113">
        <v>1.6E-2</v>
      </c>
      <c r="S1998" s="113">
        <v>-7.9000000000000008E-3</v>
      </c>
    </row>
    <row r="1999" spans="1:19" x14ac:dyDescent="0.35">
      <c r="A1999" s="110">
        <v>40876</v>
      </c>
      <c r="B1999" s="112">
        <f>+LN(Prices!B1996/Prices!B1995)</f>
        <v>-1.2097372255400988E-3</v>
      </c>
      <c r="C1999" s="113">
        <f>+LN(Prices!C1996/Prices!C1995)</f>
        <v>-7.7949821860887275E-3</v>
      </c>
      <c r="D1999" s="113">
        <f>+LN(Prices!D1996/Prices!D1995)</f>
        <v>2.2545238321056222E-2</v>
      </c>
      <c r="E1999" s="113">
        <f>+LN(Prices!E1996/Prices!E1995)</f>
        <v>-4.36126880817303E-3</v>
      </c>
      <c r="F1999" s="113">
        <f>+LN(Prices!F1996/Prices!F1995)</f>
        <v>-1.8494983708712665E-2</v>
      </c>
      <c r="G1999" s="113">
        <f>+LN(Prices!G1996/Prices!G1995)</f>
        <v>-3.4616603547407088E-2</v>
      </c>
      <c r="H1999" s="113">
        <f>+LN(Prices!H1996/Prices!H1995)</f>
        <v>-3.011677400039341E-2</v>
      </c>
      <c r="I1999" s="113">
        <f>+LN(Prices!I1996/Prices!I1995)</f>
        <v>-1.5507629198564372E-2</v>
      </c>
      <c r="J1999" s="113">
        <f>+LN(Prices!J1996/Prices!J1995)</f>
        <v>3.7664827954768648E-3</v>
      </c>
      <c r="K1999" s="114">
        <f>+LN(Prices!K1996/Prices!K1995)</f>
        <v>5.1019322589892736E-3</v>
      </c>
      <c r="L1999" s="118">
        <f>+LN(Prices!L1996/Prices!L1995)</f>
        <v>-5.7850152656076584E-3</v>
      </c>
      <c r="M1999" s="118">
        <f t="array" ref="M1999">+MMULT(B1999:K1999,w)</f>
        <v>-8.0688325299357044E-3</v>
      </c>
      <c r="P1999">
        <v>20111129</v>
      </c>
      <c r="Q1999" s="113">
        <v>1.8E-3</v>
      </c>
      <c r="R1999" s="113">
        <v>-5.3E-3</v>
      </c>
      <c r="S1999" s="113">
        <v>3.0000000000000001E-3</v>
      </c>
    </row>
    <row r="2000" spans="1:19" x14ac:dyDescent="0.35">
      <c r="A2000" s="110">
        <v>40877</v>
      </c>
      <c r="B2000" s="112">
        <f>+LN(Prices!B1997/Prices!B1996)</f>
        <v>2.9356332306359197E-2</v>
      </c>
      <c r="C2000" s="113">
        <f>+LN(Prices!C1997/Prices!C1996)</f>
        <v>2.3831042709112744E-2</v>
      </c>
      <c r="D2000" s="113">
        <f>+LN(Prices!D1997/Prices!D1996)</f>
        <v>6.3673991326752637E-4</v>
      </c>
      <c r="E2000" s="113">
        <f>+LN(Prices!E1997/Prices!E1996)</f>
        <v>5.271963001768909E-2</v>
      </c>
      <c r="F2000" s="113">
        <f>+LN(Prices!F1997/Prices!F1996)</f>
        <v>5.2880512717077617E-2</v>
      </c>
      <c r="G2000" s="113">
        <f>+LN(Prices!G1997/Prices!G1996)</f>
        <v>-4.603386561633474E-2</v>
      </c>
      <c r="H2000" s="113">
        <f>+LN(Prices!H1997/Prices!H1996)</f>
        <v>2.0490366985212911E-2</v>
      </c>
      <c r="I2000" s="113">
        <f>+LN(Prices!I1997/Prices!I1996)</f>
        <v>3.1323648837454802E-2</v>
      </c>
      <c r="J2000" s="113">
        <f>+LN(Prices!J1997/Prices!J1996)</f>
        <v>6.7236944784686337E-2</v>
      </c>
      <c r="K2000" s="114">
        <f>+LN(Prices!K1997/Prices!K1996)</f>
        <v>5.4870661365732418E-2</v>
      </c>
      <c r="L2000" s="118">
        <f>+LN(Prices!L1997/Prices!L1996)</f>
        <v>3.7198708591326263E-2</v>
      </c>
      <c r="M2000" s="118">
        <f t="array" ref="M2000">+MMULT(B2000:K2000,w)</f>
        <v>2.8731201402025792E-2</v>
      </c>
      <c r="P2000">
        <v>20111130</v>
      </c>
      <c r="Q2000" s="113">
        <v>4.4400000000000002E-2</v>
      </c>
      <c r="R2000" s="113">
        <v>1.1599999999999999E-2</v>
      </c>
      <c r="S2000" s="113">
        <v>6.8999999999999999E-3</v>
      </c>
    </row>
    <row r="2001" spans="1:19" x14ac:dyDescent="0.35">
      <c r="A2001" s="110">
        <v>40878</v>
      </c>
      <c r="B2001" s="112">
        <f>+LN(Prices!B1998/Prices!B1997)</f>
        <v>-1.1794189501415982E-2</v>
      </c>
      <c r="C2001" s="113">
        <f>+LN(Prices!C1998/Prices!C1997)</f>
        <v>1.4880274104221224E-2</v>
      </c>
      <c r="D2001" s="113">
        <f>+LN(Prices!D1998/Prices!D1997)</f>
        <v>3.256392925897008E-2</v>
      </c>
      <c r="E2001" s="113">
        <f>+LN(Prices!E1998/Prices!E1997)</f>
        <v>1.0154629976700873E-2</v>
      </c>
      <c r="F2001" s="113">
        <f>+LN(Prices!F1998/Prices!F1997)</f>
        <v>-3.2254524088801799E-3</v>
      </c>
      <c r="G2001" s="113">
        <f>+LN(Prices!G1998/Prices!G1997)</f>
        <v>4.0096487331024736E-2</v>
      </c>
      <c r="H2001" s="113">
        <f>+LN(Prices!H1998/Prices!H1997)</f>
        <v>2.4858760415390327E-2</v>
      </c>
      <c r="I2001" s="113">
        <f>+LN(Prices!I1998/Prices!I1997)</f>
        <v>-1.2771013651231334E-3</v>
      </c>
      <c r="J2001" s="113">
        <f>+LN(Prices!J1998/Prices!J1997)</f>
        <v>1.7559267022650125E-3</v>
      </c>
      <c r="K2001" s="114">
        <f>+LN(Prices!K1998/Prices!K1997)</f>
        <v>4.0283044260697756E-4</v>
      </c>
      <c r="L2001" s="118">
        <f>+LN(Prices!L1998/Prices!L1997)</f>
        <v>6.0811585196235739E-3</v>
      </c>
      <c r="M2001" s="118">
        <f t="array" ref="M2001">+MMULT(B2001:K2001,w)</f>
        <v>1.0841609495575994E-2</v>
      </c>
      <c r="P2001">
        <v>20111201</v>
      </c>
      <c r="Q2001" s="113">
        <v>-2.2000000000000001E-3</v>
      </c>
      <c r="R2001" s="113">
        <v>-5.6000000000000008E-3</v>
      </c>
      <c r="S2001" s="113">
        <v>-5.5000000000000005E-3</v>
      </c>
    </row>
    <row r="2002" spans="1:19" x14ac:dyDescent="0.35">
      <c r="A2002" s="110">
        <v>40879</v>
      </c>
      <c r="B2002" s="112">
        <f>+LN(Prices!B1999/Prices!B1998)</f>
        <v>-2.3773380311486233E-3</v>
      </c>
      <c r="C2002" s="113">
        <f>+LN(Prices!C1999/Prices!C1998)</f>
        <v>4.5525135864568356E-3</v>
      </c>
      <c r="D2002" s="113">
        <f>+LN(Prices!D1999/Prices!D1998)</f>
        <v>-1.1152531950475003E-2</v>
      </c>
      <c r="E2002" s="113">
        <f>+LN(Prices!E1999/Prices!E1998)</f>
        <v>-1.4950343798752591E-2</v>
      </c>
      <c r="F2002" s="113">
        <f>+LN(Prices!F1999/Prices!F1998)</f>
        <v>-1.6166359408355377E-3</v>
      </c>
      <c r="G2002" s="113">
        <f>+LN(Prices!G1999/Prices!G1998)</f>
        <v>-1.1981572120939457E-2</v>
      </c>
      <c r="H2002" s="113">
        <f>+LN(Prices!H1999/Prices!H1998)</f>
        <v>-5.5957008355531773E-3</v>
      </c>
      <c r="I2002" s="113">
        <f>+LN(Prices!I1999/Prices!I1998)</f>
        <v>-7.1510977345116212E-3</v>
      </c>
      <c r="J2002" s="113">
        <f>+LN(Prices!J1999/Prices!J1998)</f>
        <v>-8.810629682154807E-3</v>
      </c>
      <c r="K2002" s="114">
        <f>+LN(Prices!K1999/Prices!K1998)</f>
        <v>-1.1300762295572754E-2</v>
      </c>
      <c r="L2002" s="118">
        <f>+LN(Prices!L1999/Prices!L1998)</f>
        <v>-3.1054578613014215E-3</v>
      </c>
      <c r="M2002" s="118">
        <f t="array" ref="M2002">+MMULT(B2002:K2002,w)</f>
        <v>-7.038409880348674E-3</v>
      </c>
      <c r="P2002">
        <v>20111202</v>
      </c>
      <c r="Q2002" s="113">
        <v>5.0000000000000001E-4</v>
      </c>
      <c r="R2002" s="113">
        <v>5.0000000000000001E-3</v>
      </c>
      <c r="S2002" s="113">
        <v>5.6000000000000008E-3</v>
      </c>
    </row>
    <row r="2003" spans="1:19" x14ac:dyDescent="0.35">
      <c r="A2003" s="110">
        <v>40882</v>
      </c>
      <c r="B2003" s="112">
        <f>+LN(Prices!B2000/Prices!B1999)</f>
        <v>1.8853894983933594E-2</v>
      </c>
      <c r="C2003" s="113">
        <f>+LN(Prices!C2000/Prices!C1999)</f>
        <v>8.4573263093771743E-3</v>
      </c>
      <c r="D2003" s="113">
        <f>+LN(Prices!D2000/Prices!D1999)</f>
        <v>-1.0018869027400306E-2</v>
      </c>
      <c r="E2003" s="113">
        <f>+LN(Prices!E2000/Prices!E1999)</f>
        <v>2.2189043906957789E-2</v>
      </c>
      <c r="F2003" s="113">
        <f>+LN(Prices!F2000/Prices!F1999)</f>
        <v>1.2854729060371516E-2</v>
      </c>
      <c r="G2003" s="113">
        <f>+LN(Prices!G2000/Prices!G1999)</f>
        <v>5.4962912895200083E-2</v>
      </c>
      <c r="H2003" s="113">
        <f>+LN(Prices!H2000/Prices!H1999)</f>
        <v>1.0706912079008577E-3</v>
      </c>
      <c r="I2003" s="113">
        <f>+LN(Prices!I2000/Prices!I1999)</f>
        <v>2.7561804363903102E-3</v>
      </c>
      <c r="J2003" s="113">
        <f>+LN(Prices!J2000/Prices!J1999)</f>
        <v>1.9281929549450284E-2</v>
      </c>
      <c r="K2003" s="114">
        <f>+LN(Prices!K2000/Prices!K1999)</f>
        <v>1.4905723015284181E-2</v>
      </c>
      <c r="L2003" s="118">
        <f>+LN(Prices!L2000/Prices!L1999)</f>
        <v>1.0762710852972854E-2</v>
      </c>
      <c r="M2003" s="118">
        <f t="array" ref="M2003">+MMULT(B2003:K2003,w)</f>
        <v>1.4531356233746549E-2</v>
      </c>
      <c r="P2003">
        <v>20111205</v>
      </c>
      <c r="Q2003" s="113">
        <v>1.09E-2</v>
      </c>
      <c r="R2003" s="113">
        <v>3.4000000000000002E-3</v>
      </c>
      <c r="S2003" s="113">
        <v>1E-3</v>
      </c>
    </row>
    <row r="2004" spans="1:19" x14ac:dyDescent="0.35">
      <c r="A2004" s="110">
        <v>40883</v>
      </c>
      <c r="B2004" s="112">
        <f>+LN(Prices!B2001/Prices!B2000)</f>
        <v>-1.5583543565589617E-3</v>
      </c>
      <c r="C2004" s="113">
        <f>+LN(Prices!C2001/Prices!C2000)</f>
        <v>-5.2555556250441721E-3</v>
      </c>
      <c r="D2004" s="113">
        <f>+LN(Prices!D2001/Prices!D2000)</f>
        <v>-3.1515941623448084E-3</v>
      </c>
      <c r="E2004" s="113">
        <f>+LN(Prices!E2001/Prices!E2000)</f>
        <v>-5.3461335555120316E-3</v>
      </c>
      <c r="F2004" s="113">
        <f>+LN(Prices!F2001/Prices!F2000)</f>
        <v>-3.1996700568263708E-3</v>
      </c>
      <c r="G2004" s="113">
        <f>+LN(Prices!G2001/Prices!G2000)</f>
        <v>-2.8643647820213301E-2</v>
      </c>
      <c r="H2004" s="113">
        <f>+LN(Prices!H2001/Prices!H2000)</f>
        <v>-2.1895112612169493E-2</v>
      </c>
      <c r="I2004" s="113">
        <f>+LN(Prices!I2001/Prices!I2000)</f>
        <v>6.2207671084766698E-3</v>
      </c>
      <c r="J2004" s="113">
        <f>+LN(Prices!J2001/Prices!J2000)</f>
        <v>-1.7513582492708242E-2</v>
      </c>
      <c r="K2004" s="114">
        <f>+LN(Prices!K2001/Prices!K2000)</f>
        <v>1.3504100231781328E-2</v>
      </c>
      <c r="L2004" s="118">
        <f>+LN(Prices!L2001/Prices!L2000)</f>
        <v>-2.3491762875184879E-3</v>
      </c>
      <c r="M2004" s="118">
        <f t="array" ref="M2004">+MMULT(B2004:K2004,w)</f>
        <v>-6.6838783341119368E-3</v>
      </c>
      <c r="P2004">
        <v>20111206</v>
      </c>
      <c r="Q2004" s="113">
        <v>4.0000000000000002E-4</v>
      </c>
      <c r="R2004" s="113">
        <v>-8.0000000000000004E-4</v>
      </c>
      <c r="S2004" s="113">
        <v>7.000000000000001E-4</v>
      </c>
    </row>
    <row r="2005" spans="1:19" x14ac:dyDescent="0.35">
      <c r="A2005" s="110">
        <v>40884</v>
      </c>
      <c r="B2005" s="112">
        <f>+LN(Prices!B2002/Prices!B2001)</f>
        <v>-2.3420943956449529E-3</v>
      </c>
      <c r="C2005" s="113">
        <f>+LN(Prices!C2002/Prices!C2001)</f>
        <v>-4.7686758575059265E-3</v>
      </c>
      <c r="D2005" s="113">
        <f>+LN(Prices!D2002/Prices!D2001)</f>
        <v>-1.3986241974739952E-2</v>
      </c>
      <c r="E2005" s="113">
        <f>+LN(Prices!E2002/Prices!E2001)</f>
        <v>-6.0054565063780568E-3</v>
      </c>
      <c r="F2005" s="113">
        <f>+LN(Prices!F2002/Prices!F2001)</f>
        <v>1.3788092000595742E-2</v>
      </c>
      <c r="G2005" s="113">
        <f>+LN(Prices!G2002/Prices!G2001)</f>
        <v>5.454599684951178E-2</v>
      </c>
      <c r="H2005" s="113">
        <f>+LN(Prices!H2002/Prices!H2001)</f>
        <v>1.7195951855395217E-2</v>
      </c>
      <c r="I2005" s="113">
        <f>+LN(Prices!I2002/Prices!I2001)</f>
        <v>-6.9544910217887697E-3</v>
      </c>
      <c r="J2005" s="113">
        <f>+LN(Prices!J2002/Prices!J2001)</f>
        <v>1.0544913176614819E-2</v>
      </c>
      <c r="K2005" s="114">
        <f>+LN(Prices!K2002/Prices!K2001)</f>
        <v>1.2155746506309394E-2</v>
      </c>
      <c r="L2005" s="118">
        <f>+LN(Prices!L2002/Prices!L2001)</f>
        <v>-4.0930369397118024E-4</v>
      </c>
      <c r="M2005" s="118">
        <f t="array" ref="M2005">+MMULT(B2005:K2005,w)</f>
        <v>7.4173740632369296E-3</v>
      </c>
      <c r="P2005">
        <v>20111207</v>
      </c>
      <c r="Q2005" s="113">
        <v>1.6000000000000001E-3</v>
      </c>
      <c r="R2005" s="113">
        <v>-2.3E-3</v>
      </c>
      <c r="S2005" s="113">
        <v>5.4000000000000003E-3</v>
      </c>
    </row>
    <row r="2006" spans="1:19" x14ac:dyDescent="0.35">
      <c r="A2006" s="110">
        <v>40885</v>
      </c>
      <c r="B2006" s="112">
        <f>+LN(Prices!B2003/Prices!B2002)</f>
        <v>-7.8425786514393827E-3</v>
      </c>
      <c r="C2006" s="113">
        <f>+LN(Prices!C2003/Prices!C2002)</f>
        <v>4.0266572315628482E-3</v>
      </c>
      <c r="D2006" s="113">
        <f>+LN(Prices!D2003/Prices!D2002)</f>
        <v>-6.4040988419916981E-4</v>
      </c>
      <c r="E2006" s="113">
        <f>+LN(Prices!E2003/Prices!E2002)</f>
        <v>-2.5692730147071595E-2</v>
      </c>
      <c r="F2006" s="113">
        <f>+LN(Prices!F2003/Prices!F2002)</f>
        <v>-2.2363158488302941E-2</v>
      </c>
      <c r="G2006" s="113">
        <f>+LN(Prices!G2003/Prices!G2002)</f>
        <v>-3.5935398648692017E-2</v>
      </c>
      <c r="H2006" s="113">
        <f>+LN(Prices!H2003/Prices!H2002)</f>
        <v>-2.5092037014852214E-2</v>
      </c>
      <c r="I2006" s="113">
        <f>+LN(Prices!I2003/Prices!I2002)</f>
        <v>-7.0031948753439405E-3</v>
      </c>
      <c r="J2006" s="113">
        <f>+LN(Prices!J2003/Prices!J2002)</f>
        <v>-4.4690188957816741E-2</v>
      </c>
      <c r="K2006" s="114">
        <f>+LN(Prices!K2003/Prices!K2002)</f>
        <v>-3.7727268235245442E-2</v>
      </c>
      <c r="L2006" s="118">
        <f>+LN(Prices!L2003/Prices!L2002)</f>
        <v>-1.6489154056127272E-2</v>
      </c>
      <c r="M2006" s="118">
        <f t="array" ref="M2006">+MMULT(B2006:K2006,w)</f>
        <v>-2.0296030767140059E-2</v>
      </c>
      <c r="P2006">
        <v>20111208</v>
      </c>
      <c r="Q2006" s="113">
        <v>-2.23E-2</v>
      </c>
      <c r="R2006" s="113">
        <v>-8.3000000000000001E-3</v>
      </c>
      <c r="S2006" s="113">
        <v>-7.9000000000000008E-3</v>
      </c>
    </row>
    <row r="2007" spans="1:19" x14ac:dyDescent="0.35">
      <c r="A2007" s="110">
        <v>40886</v>
      </c>
      <c r="B2007" s="112">
        <f>+LN(Prices!B2004/Prices!B2003)</f>
        <v>1.1743027403643269E-2</v>
      </c>
      <c r="C2007" s="113">
        <f>+LN(Prices!C2004/Prices!C2003)</f>
        <v>7.5488629829048989E-3</v>
      </c>
      <c r="D2007" s="113">
        <f>+LN(Prices!D2004/Prices!D2003)</f>
        <v>2.0919938834728282E-2</v>
      </c>
      <c r="E2007" s="113">
        <f>+LN(Prices!E2004/Prices!E2003)</f>
        <v>3.0436873680654276E-2</v>
      </c>
      <c r="F2007" s="113">
        <f>+LN(Prices!F2004/Prices!F2003)</f>
        <v>1.655512710060348E-2</v>
      </c>
      <c r="G2007" s="113">
        <f>+LN(Prices!G2004/Prices!G2003)</f>
        <v>2.0954369433285828E-2</v>
      </c>
      <c r="H2007" s="113">
        <f>+LN(Prices!H2004/Prices!H2003)</f>
        <v>1.3298415061176601E-2</v>
      </c>
      <c r="I2007" s="113">
        <f>+LN(Prices!I2004/Prices!I2003)</f>
        <v>2.0321081258056848E-2</v>
      </c>
      <c r="J2007" s="113">
        <f>+LN(Prices!J2004/Prices!J2003)</f>
        <v>1.2715884325302714E-2</v>
      </c>
      <c r="K2007" s="114">
        <f>+LN(Prices!K2004/Prices!K2003)</f>
        <v>1.2067421497154873E-2</v>
      </c>
      <c r="L2007" s="118">
        <f>+LN(Prices!L2004/Prices!L2003)</f>
        <v>1.5687295079979617E-2</v>
      </c>
      <c r="M2007" s="118">
        <f t="array" ref="M2007">+MMULT(B2007:K2007,w)</f>
        <v>1.6656100157751107E-2</v>
      </c>
      <c r="P2007">
        <v>20111209</v>
      </c>
      <c r="Q2007" s="113">
        <v>1.83E-2</v>
      </c>
      <c r="R2007" s="113">
        <v>1.34E-2</v>
      </c>
      <c r="S2007" s="113">
        <v>-4.0000000000000002E-4</v>
      </c>
    </row>
    <row r="2008" spans="1:19" x14ac:dyDescent="0.35">
      <c r="A2008" s="110">
        <v>40889</v>
      </c>
      <c r="B2008" s="112">
        <f>+LN(Prices!B2005/Prices!B2004)</f>
        <v>-7.4217877895981707E-3</v>
      </c>
      <c r="C2008" s="113">
        <f>+LN(Prices!C2005/Prices!C2004)</f>
        <v>-4.5333703326703194E-3</v>
      </c>
      <c r="D2008" s="113">
        <f>+LN(Prices!D2005/Prices!D2004)</f>
        <v>-2.9929008777094156E-2</v>
      </c>
      <c r="E2008" s="113">
        <f>+LN(Prices!E2005/Prices!E2004)</f>
        <v>-1.1743188175917381E-2</v>
      </c>
      <c r="F2008" s="113">
        <f>+LN(Prices!F2005/Prices!F2004)</f>
        <v>-1.87162797772749E-2</v>
      </c>
      <c r="G2008" s="113">
        <f>+LN(Prices!G2005/Prices!G2004)</f>
        <v>5.9819405298365082E-2</v>
      </c>
      <c r="H2008" s="113">
        <f>+LN(Prices!H2005/Prices!H2004)</f>
        <v>-1.8351057389253821E-2</v>
      </c>
      <c r="I2008" s="113">
        <f>+LN(Prices!I2005/Prices!I2004)</f>
        <v>-7.2768635135093884E-3</v>
      </c>
      <c r="J2008" s="113">
        <f>+LN(Prices!J2005/Prices!J2004)</f>
        <v>-4.4287680201116356E-2</v>
      </c>
      <c r="K2008" s="114">
        <f>+LN(Prices!K2005/Prices!K2004)</f>
        <v>-4.1219331084066578E-2</v>
      </c>
      <c r="L2008" s="118">
        <f>+LN(Prices!L2005/Prices!L2004)</f>
        <v>-1.1468552826220823E-2</v>
      </c>
      <c r="M2008" s="118">
        <f t="array" ref="M2008">+MMULT(B2008:K2008,w)</f>
        <v>-1.2365916174213598E-2</v>
      </c>
      <c r="P2008">
        <v>20111212</v>
      </c>
      <c r="Q2008" s="113">
        <v>-1.4800000000000001E-2</v>
      </c>
      <c r="R2008" s="113">
        <v>-1E-4</v>
      </c>
      <c r="S2008" s="113">
        <v>-3.0999999999999999E-3</v>
      </c>
    </row>
    <row r="2009" spans="1:19" x14ac:dyDescent="0.35">
      <c r="A2009" s="110">
        <v>40890</v>
      </c>
      <c r="B2009" s="112">
        <f>+LN(Prices!B2006/Prices!B2005)</f>
        <v>9.7505766953777055E-3</v>
      </c>
      <c r="C2009" s="113">
        <f>+LN(Prices!C2006/Prices!C2005)</f>
        <v>-7.7612149768150843E-3</v>
      </c>
      <c r="D2009" s="113">
        <f>+LN(Prices!D2006/Prices!D2005)</f>
        <v>-3.2372964497914222E-3</v>
      </c>
      <c r="E2009" s="113">
        <f>+LN(Prices!E2006/Prices!E2005)</f>
        <v>-1.5767112225587025E-2</v>
      </c>
      <c r="F2009" s="113">
        <f>+LN(Prices!F2006/Prices!F2005)</f>
        <v>-3.2387791242406753E-3</v>
      </c>
      <c r="G2009" s="113">
        <f>+LN(Prices!G2006/Prices!G2005)</f>
        <v>-4.2756054236623119E-2</v>
      </c>
      <c r="H2009" s="113">
        <f>+LN(Prices!H2006/Prices!H2005)</f>
        <v>-4.8708381950159994E-2</v>
      </c>
      <c r="I2009" s="113">
        <f>+LN(Prices!I2006/Prices!I2005)</f>
        <v>-1.0827277359394635E-2</v>
      </c>
      <c r="J2009" s="113">
        <f>+LN(Prices!J2006/Prices!J2005)</f>
        <v>-2.2901764286684455E-2</v>
      </c>
      <c r="K2009" s="114">
        <f>+LN(Prices!K2006/Prices!K2005)</f>
        <v>-1.8506077483317434E-2</v>
      </c>
      <c r="L2009" s="118">
        <f>+LN(Prices!L2006/Prices!L2005)</f>
        <v>-1.0467993522916471E-2</v>
      </c>
      <c r="M2009" s="118">
        <f t="array" ref="M2009">+MMULT(B2009:K2009,w)</f>
        <v>-1.6395338139723617E-2</v>
      </c>
      <c r="P2009">
        <v>20111213</v>
      </c>
      <c r="Q2009" s="113">
        <v>-1.0500000000000001E-2</v>
      </c>
      <c r="R2009" s="113">
        <v>-1.06E-2</v>
      </c>
      <c r="S2009" s="113">
        <v>2.5999999999999999E-3</v>
      </c>
    </row>
    <row r="2010" spans="1:19" x14ac:dyDescent="0.35">
      <c r="A2010" s="110">
        <v>40891</v>
      </c>
      <c r="B2010" s="112">
        <f>+LN(Prices!B2007/Prices!B2006)</f>
        <v>-6.6180072915205512E-3</v>
      </c>
      <c r="C2010" s="113">
        <f>+LN(Prices!C2007/Prices!C2006)</f>
        <v>-2.2419768419927766E-2</v>
      </c>
      <c r="D2010" s="113">
        <f>+LN(Prices!D2007/Prices!D2006)</f>
        <v>-2.6282721799194764E-2</v>
      </c>
      <c r="E2010" s="113">
        <f>+LN(Prices!E2007/Prices!E2006)</f>
        <v>-3.1633944364610506E-2</v>
      </c>
      <c r="F2010" s="113">
        <f>+LN(Prices!F2007/Prices!F2006)</f>
        <v>-2.6891347559724235E-2</v>
      </c>
      <c r="G2010" s="113">
        <f>+LN(Prices!G2007/Prices!G2006)</f>
        <v>-1.494963224475346E-2</v>
      </c>
      <c r="H2010" s="113">
        <f>+LN(Prices!H2007/Prices!H2006)</f>
        <v>-1.6633403701901879E-3</v>
      </c>
      <c r="I2010" s="113">
        <f>+LN(Prices!I2007/Prices!I2006)</f>
        <v>-2.0319797594177173E-2</v>
      </c>
      <c r="J2010" s="113">
        <f>+LN(Prices!J2007/Prices!J2006)</f>
        <v>-2.1464238668299739E-2</v>
      </c>
      <c r="K2010" s="114">
        <f>+LN(Prices!K2007/Prices!K2006)</f>
        <v>-1.0669215134186838E-2</v>
      </c>
      <c r="L2010" s="118">
        <f>+LN(Prices!L2007/Prices!L2006)</f>
        <v>-1.5702104280742993E-2</v>
      </c>
      <c r="M2010" s="118">
        <f t="array" ref="M2010">+MMULT(B2010:K2010,w)</f>
        <v>-1.8291201344658524E-2</v>
      </c>
      <c r="P2010">
        <v>20111214</v>
      </c>
      <c r="Q2010" s="113">
        <v>-1.21E-2</v>
      </c>
      <c r="R2010" s="113">
        <v>-2.3999999999999998E-3</v>
      </c>
      <c r="S2010" s="113">
        <v>8.1000000000000013E-3</v>
      </c>
    </row>
    <row r="2011" spans="1:19" x14ac:dyDescent="0.35">
      <c r="A2011" s="110">
        <v>40892</v>
      </c>
      <c r="B2011" s="112">
        <f>+LN(Prices!B2008/Prices!B2007)</f>
        <v>-1.1756796401129665E-3</v>
      </c>
      <c r="C2011" s="113">
        <f>+LN(Prices!C2008/Prices!C2007)</f>
        <v>-3.2944742209718484E-3</v>
      </c>
      <c r="D2011" s="113">
        <f>+LN(Prices!D2008/Prices!D2007)</f>
        <v>9.2777338782368927E-3</v>
      </c>
      <c r="E2011" s="113">
        <f>+LN(Prices!E2008/Prices!E2007)</f>
        <v>-2.8525609071496819E-2</v>
      </c>
      <c r="F2011" s="113">
        <f>+LN(Prices!F2008/Prices!F2007)</f>
        <v>3.3329152924972487E-3</v>
      </c>
      <c r="G2011" s="113">
        <f>+LN(Prices!G2008/Prices!G2007)</f>
        <v>-1.8755878032094515E-2</v>
      </c>
      <c r="H2011" s="113">
        <f>+LN(Prices!H2008/Prices!H2007)</f>
        <v>5.8096270964558393E-3</v>
      </c>
      <c r="I2011" s="113">
        <f>+LN(Prices!I2008/Prices!I2007)</f>
        <v>-1.0412923968185713E-2</v>
      </c>
      <c r="J2011" s="113">
        <f>+LN(Prices!J2008/Prices!J2007)</f>
        <v>-5.9347355198145777E-3</v>
      </c>
      <c r="K2011" s="114">
        <f>+LN(Prices!K2008/Prices!K2007)</f>
        <v>0</v>
      </c>
      <c r="L2011" s="118">
        <f>+LN(Prices!L2008/Prices!L2007)</f>
        <v>-2.834247839870603E-3</v>
      </c>
      <c r="M2011" s="118">
        <f t="array" ref="M2011">+MMULT(B2011:K2011,w)</f>
        <v>-4.9679024185486469E-3</v>
      </c>
      <c r="P2011">
        <v>20111215</v>
      </c>
      <c r="Q2011" s="113">
        <v>4.0000000000000001E-3</v>
      </c>
      <c r="R2011" s="113">
        <v>6.6E-3</v>
      </c>
      <c r="S2011" s="113">
        <v>1.1999999999999999E-3</v>
      </c>
    </row>
    <row r="2012" spans="1:19" x14ac:dyDescent="0.35">
      <c r="A2012" s="110">
        <v>40893</v>
      </c>
      <c r="B2012" s="112">
        <f>+LN(Prices!B2009/Prices!B2008)</f>
        <v>1.7067465826773071E-2</v>
      </c>
      <c r="C2012" s="113">
        <f>+LN(Prices!C2009/Prices!C2008)</f>
        <v>5.4738299983718664E-3</v>
      </c>
      <c r="D2012" s="113">
        <f>+LN(Prices!D2009/Prices!D2008)</f>
        <v>-1.3280407667894378E-2</v>
      </c>
      <c r="E2012" s="113">
        <f>+LN(Prices!E2009/Prices!E2008)</f>
        <v>6.1807475577457969E-3</v>
      </c>
      <c r="F2012" s="113">
        <f>+LN(Prices!F2009/Prices!F2008)</f>
        <v>-5.5590329652984629E-3</v>
      </c>
      <c r="G2012" s="113">
        <f>+LN(Prices!G2009/Prices!G2008)</f>
        <v>1.4332810250697267E-3</v>
      </c>
      <c r="H2012" s="113">
        <f>+LN(Prices!H2009/Prices!H2008)</f>
        <v>0</v>
      </c>
      <c r="I2012" s="113">
        <f>+LN(Prices!I2009/Prices!I2008)</f>
        <v>1.1421474611675209E-3</v>
      </c>
      <c r="J2012" s="113">
        <f>+LN(Prices!J2009/Prices!J2008)</f>
        <v>1.7699577099400857E-2</v>
      </c>
      <c r="K2012" s="114">
        <f>+LN(Prices!K2009/Prices!K2008)</f>
        <v>-3.4362421926775223E-3</v>
      </c>
      <c r="L2012" s="118">
        <f>+LN(Prices!L2009/Prices!L2008)</f>
        <v>5.1378758409975E-3</v>
      </c>
      <c r="M2012" s="118">
        <f t="array" ref="M2012">+MMULT(B2012:K2012,w)</f>
        <v>2.6721366142658477E-3</v>
      </c>
      <c r="P2012">
        <v>20111216</v>
      </c>
      <c r="Q2012" s="113">
        <v>4.5000000000000005E-3</v>
      </c>
      <c r="R2012" s="113">
        <v>3.0000000000000001E-3</v>
      </c>
      <c r="S2012" s="113">
        <v>-2E-3</v>
      </c>
    </row>
    <row r="2013" spans="1:19" x14ac:dyDescent="0.35">
      <c r="A2013" s="110">
        <v>40896</v>
      </c>
      <c r="B2013" s="112">
        <f>+LN(Prices!B2010/Prices!B2009)</f>
        <v>-1.8240292791423932E-2</v>
      </c>
      <c r="C2013" s="113">
        <f>+LN(Prices!C2010/Prices!C2009)</f>
        <v>3.1186289433556154E-3</v>
      </c>
      <c r="D2013" s="113">
        <f>+LN(Prices!D2010/Prices!D2009)</f>
        <v>-2.2989518224698833E-2</v>
      </c>
      <c r="E2013" s="113">
        <f>+LN(Prices!E2010/Prices!E2009)</f>
        <v>-2.0579880479767221E-2</v>
      </c>
      <c r="F2013" s="113">
        <f>+LN(Prices!F2010/Prices!F2009)</f>
        <v>-1.403124195582043E-2</v>
      </c>
      <c r="G2013" s="113">
        <f>+LN(Prices!G2010/Prices!G2009)</f>
        <v>-3.8991578707643228E-2</v>
      </c>
      <c r="H2013" s="113">
        <f>+LN(Prices!H2010/Prices!H2009)</f>
        <v>-1.0704780666302743E-2</v>
      </c>
      <c r="I2013" s="113">
        <f>+LN(Prices!I2010/Prices!I2009)</f>
        <v>-1.3202979649388239E-2</v>
      </c>
      <c r="J2013" s="113">
        <f>+LN(Prices!J2010/Prices!J2009)</f>
        <v>-5.4067221270275703E-2</v>
      </c>
      <c r="K2013" s="114">
        <f>+LN(Prices!K2010/Prices!K2009)</f>
        <v>-5.8282548844382116E-3</v>
      </c>
      <c r="L2013" s="118">
        <f>+LN(Prices!L2010/Prices!L2009)</f>
        <v>-1.0288743379028452E-2</v>
      </c>
      <c r="M2013" s="118">
        <f t="array" ref="M2013">+MMULT(B2013:K2013,w)</f>
        <v>-1.9551711968640296E-2</v>
      </c>
      <c r="P2013">
        <v>20111219</v>
      </c>
      <c r="Q2013" s="113">
        <v>-1.3100000000000001E-2</v>
      </c>
      <c r="R2013" s="113">
        <v>-5.0000000000000001E-3</v>
      </c>
      <c r="S2013" s="113">
        <v>-5.4000000000000003E-3</v>
      </c>
    </row>
    <row r="2014" spans="1:19" x14ac:dyDescent="0.35">
      <c r="A2014" s="110">
        <v>40897</v>
      </c>
      <c r="B2014" s="112">
        <f>+LN(Prices!B2011/Prices!B2010)</f>
        <v>1.9204933786959557E-2</v>
      </c>
      <c r="C2014" s="113">
        <f>+LN(Prices!C2011/Prices!C2010)</f>
        <v>3.5318785882061533E-2</v>
      </c>
      <c r="D2014" s="113">
        <f>+LN(Prices!D2011/Prices!D2010)</f>
        <v>3.2966321963015778E-2</v>
      </c>
      <c r="E2014" s="113">
        <f>+LN(Prices!E2011/Prices!E2010)</f>
        <v>1.9209678619738563E-2</v>
      </c>
      <c r="F2014" s="113">
        <f>+LN(Prices!F2011/Prices!F2010)</f>
        <v>3.9622755496086529E-2</v>
      </c>
      <c r="G2014" s="113">
        <f>+LN(Prices!G2011/Prices!G2010)</f>
        <v>6.1368946376292019E-2</v>
      </c>
      <c r="H2014" s="113">
        <f>+LN(Prices!H2011/Prices!H2010)</f>
        <v>1.7632072098868988E-2</v>
      </c>
      <c r="I2014" s="113">
        <f>+LN(Prices!I2011/Prices!I2010)</f>
        <v>4.1222189924645491E-2</v>
      </c>
      <c r="J2014" s="113">
        <f>+LN(Prices!J2011/Prices!J2010)</f>
        <v>6.5695259265394948E-2</v>
      </c>
      <c r="K2014" s="114">
        <f>+LN(Prices!K2011/Prices!K2010)</f>
        <v>3.1749444493862473E-2</v>
      </c>
      <c r="L2014" s="118">
        <f>+LN(Prices!L2011/Prices!L2010)</f>
        <v>2.9651666137651262E-2</v>
      </c>
      <c r="M2014" s="118">
        <f t="array" ref="M2014">+MMULT(B2014:K2014,w)</f>
        <v>3.6399038790692589E-2</v>
      </c>
      <c r="P2014">
        <v>20111220</v>
      </c>
      <c r="Q2014" s="113">
        <v>3.1E-2</v>
      </c>
      <c r="R2014" s="113">
        <v>8.8000000000000005E-3</v>
      </c>
      <c r="S2014" s="113">
        <v>5.9999999999999995E-4</v>
      </c>
    </row>
    <row r="2015" spans="1:19" x14ac:dyDescent="0.35">
      <c r="A2015" s="110">
        <v>40898</v>
      </c>
      <c r="B2015" s="112">
        <f>+LN(Prices!B2012/Prices!B2011)</f>
        <v>-1.0238419890675263E-2</v>
      </c>
      <c r="C2015" s="113">
        <f>+LN(Prices!C2012/Prices!C2011)</f>
        <v>1.2483491648304229E-3</v>
      </c>
      <c r="D2015" s="113">
        <f>+LN(Prices!D2012/Prices!D2011)</f>
        <v>5.660675056121469E-2</v>
      </c>
      <c r="E2015" s="113">
        <f>+LN(Prices!E2012/Prices!E2011)</f>
        <v>-0.12392917092308538</v>
      </c>
      <c r="F2015" s="113">
        <f>+LN(Prices!F2012/Prices!F2011)</f>
        <v>-2.6709456641607381E-2</v>
      </c>
      <c r="G2015" s="113">
        <f>+LN(Prices!G2012/Prices!G2011)</f>
        <v>-6.040616808647245E-3</v>
      </c>
      <c r="H2015" s="113">
        <f>+LN(Prices!H2012/Prices!H2011)</f>
        <v>-4.5794982937541751E-2</v>
      </c>
      <c r="I2015" s="113">
        <f>+LN(Prices!I2012/Prices!I2011)</f>
        <v>-1.1430952514652915E-2</v>
      </c>
      <c r="J2015" s="113">
        <f>+LN(Prices!J2012/Prices!J2011)</f>
        <v>-2.1422435587406832E-2</v>
      </c>
      <c r="K2015" s="114">
        <f>+LN(Prices!K2012/Prices!K2011)</f>
        <v>-6.7354075716969932E-3</v>
      </c>
      <c r="L2015" s="118">
        <f>+LN(Prices!L2012/Prices!L2011)</f>
        <v>-1.4526946218439162E-2</v>
      </c>
      <c r="M2015" s="118">
        <f t="array" ref="M2015">+MMULT(B2015:K2015,w)</f>
        <v>-1.9444634314926865E-2</v>
      </c>
      <c r="P2015">
        <v>20111221</v>
      </c>
      <c r="Q2015" s="113">
        <v>2E-3</v>
      </c>
      <c r="R2015" s="113">
        <v>1E-4</v>
      </c>
      <c r="S2015" s="113">
        <v>1.3500000000000002E-2</v>
      </c>
    </row>
    <row r="2016" spans="1:19" x14ac:dyDescent="0.35">
      <c r="A2016" s="110">
        <v>40899</v>
      </c>
      <c r="B2016" s="112">
        <f>+LN(Prices!B2013/Prices!B2012)</f>
        <v>1.942110631178742E-3</v>
      </c>
      <c r="C2016" s="113">
        <f>+LN(Prices!C2013/Prices!C2012)</f>
        <v>5.295553566531724E-3</v>
      </c>
      <c r="D2016" s="113">
        <f>+LN(Prices!D2013/Prices!D2012)</f>
        <v>6.2519539391831804E-4</v>
      </c>
      <c r="E2016" s="113">
        <f>+LN(Prices!E2013/Prices!E2012)</f>
        <v>-3.1089145851480129E-3</v>
      </c>
      <c r="F2016" s="113">
        <f>+LN(Prices!F2013/Prices!F2012)</f>
        <v>1.1655613004257008E-2</v>
      </c>
      <c r="G2016" s="113">
        <f>+LN(Prices!G2013/Prices!G2012)</f>
        <v>3.964333765770528E-2</v>
      </c>
      <c r="H2016" s="113">
        <f>+LN(Prices!H2013/Prices!H2012)</f>
        <v>2.6488616441521489E-2</v>
      </c>
      <c r="I2016" s="113">
        <f>+LN(Prices!I2013/Prices!I2012)</f>
        <v>1.6501323101414084E-2</v>
      </c>
      <c r="J2016" s="113">
        <f>+LN(Prices!J2013/Prices!J2012)</f>
        <v>7.030434708476227E-2</v>
      </c>
      <c r="K2016" s="114">
        <f>+LN(Prices!K2013/Prices!K2012)</f>
        <v>1.4257185571910767E-2</v>
      </c>
      <c r="L2016" s="118">
        <f>+LN(Prices!L2013/Prices!L2012)</f>
        <v>7.8568985600275948E-3</v>
      </c>
      <c r="M2016" s="118">
        <f t="array" ref="M2016">+MMULT(B2016:K2016,w)</f>
        <v>1.8360436786805167E-2</v>
      </c>
      <c r="P2016">
        <v>20111222</v>
      </c>
      <c r="Q2016" s="113">
        <v>8.3000000000000001E-3</v>
      </c>
      <c r="R2016" s="113">
        <v>-1.5E-3</v>
      </c>
      <c r="S2016" s="113">
        <v>5.6000000000000008E-3</v>
      </c>
    </row>
    <row r="2017" spans="1:19" x14ac:dyDescent="0.35">
      <c r="A2017" s="110">
        <v>40900</v>
      </c>
      <c r="B2017" s="112">
        <f>+LN(Prices!B2014/Prices!B2013)</f>
        <v>8.4874637918953694E-3</v>
      </c>
      <c r="C2017" s="113">
        <f>+LN(Prices!C2014/Prices!C2013)</f>
        <v>1.1922943164422051E-2</v>
      </c>
      <c r="D2017" s="113">
        <f>+LN(Prices!D2014/Prices!D2013)</f>
        <v>1.1805045449762604E-2</v>
      </c>
      <c r="E2017" s="113">
        <f>+LN(Prices!E2014/Prices!E2013)</f>
        <v>1.4298393283175224E-2</v>
      </c>
      <c r="F2017" s="113">
        <f>+LN(Prices!F2014/Prices!F2013)</f>
        <v>1.8304044125851029E-2</v>
      </c>
      <c r="G2017" s="113">
        <f>+LN(Prices!G2014/Prices!G2013)</f>
        <v>-1.666022420840696E-2</v>
      </c>
      <c r="H2017" s="113">
        <f>+LN(Prices!H2014/Prices!H2013)</f>
        <v>-9.822986004262662E-3</v>
      </c>
      <c r="I2017" s="113">
        <f>+LN(Prices!I2014/Prices!I2013)</f>
        <v>4.586699303965552E-3</v>
      </c>
      <c r="J2017" s="113">
        <f>+LN(Prices!J2014/Prices!J2013)</f>
        <v>-7.366515816762554E-3</v>
      </c>
      <c r="K2017" s="114">
        <f>+LN(Prices!K2014/Prices!K2013)</f>
        <v>1.5694403715749462E-2</v>
      </c>
      <c r="L2017" s="118">
        <f>+LN(Prices!L2014/Prices!L2013)</f>
        <v>9.1342080820981612E-3</v>
      </c>
      <c r="M2017" s="118">
        <f t="array" ref="M2017">+MMULT(B2017:K2017,w)</f>
        <v>5.1249266805389118E-3</v>
      </c>
      <c r="P2017">
        <v>20111223</v>
      </c>
      <c r="Q2017" s="113">
        <v>8.3999999999999995E-3</v>
      </c>
      <c r="R2017" s="113">
        <v>-5.6999999999999993E-3</v>
      </c>
      <c r="S2017" s="113">
        <v>-1.5E-3</v>
      </c>
    </row>
    <row r="2018" spans="1:19" x14ac:dyDescent="0.35">
      <c r="A2018" s="110">
        <v>40904</v>
      </c>
      <c r="B2018" s="112">
        <f>+LN(Prices!B2015/Prices!B2014)</f>
        <v>3.8219947954376511E-4</v>
      </c>
      <c r="C2018" s="113">
        <f>+LN(Prices!C2015/Prices!C2014)</f>
        <v>7.9029667418921024E-3</v>
      </c>
      <c r="D2018" s="113">
        <f>+LN(Prices!D2015/Prices!D2014)</f>
        <v>-6.1958066852520139E-3</v>
      </c>
      <c r="E2018" s="113">
        <f>+LN(Prices!E2015/Prices!E2014)</f>
        <v>-1.6833534043475401E-2</v>
      </c>
      <c r="F2018" s="113">
        <f>+LN(Prices!F2015/Prices!F2014)</f>
        <v>6.2123264296684629E-3</v>
      </c>
      <c r="G2018" s="113">
        <f>+LN(Prices!G2015/Prices!G2014)</f>
        <v>-2.8266880315870459E-2</v>
      </c>
      <c r="H2018" s="113">
        <f>+LN(Prices!H2015/Prices!H2014)</f>
        <v>-5.7134931270568746E-3</v>
      </c>
      <c r="I2018" s="113">
        <f>+LN(Prices!I2015/Prices!I2014)</f>
        <v>4.3836802384426173E-3</v>
      </c>
      <c r="J2018" s="113">
        <f>+LN(Prices!J2015/Prices!J2014)</f>
        <v>-5.5607186846971766E-3</v>
      </c>
      <c r="K2018" s="114">
        <f>+LN(Prices!K2015/Prices!K2014)</f>
        <v>6.5373108254657003E-3</v>
      </c>
      <c r="L2018" s="118">
        <f>+LN(Prices!L2015/Prices!L2014)</f>
        <v>2.4232169021654194E-3</v>
      </c>
      <c r="M2018" s="118">
        <f t="array" ref="M2018">+MMULT(B2018:K2018,w)</f>
        <v>-3.7151949141339276E-3</v>
      </c>
      <c r="P2018">
        <v>20111227</v>
      </c>
      <c r="Q2018" s="113">
        <v>4.0000000000000002E-4</v>
      </c>
      <c r="R2018" s="113">
        <v>4.1999999999999997E-3</v>
      </c>
      <c r="S2018" s="113">
        <v>-4.5000000000000005E-3</v>
      </c>
    </row>
    <row r="2019" spans="1:19" x14ac:dyDescent="0.35">
      <c r="A2019" s="110">
        <v>40905</v>
      </c>
      <c r="B2019" s="112">
        <f>+LN(Prices!B2016/Prices!B2015)</f>
        <v>-8.4842067101342476E-3</v>
      </c>
      <c r="C2019" s="113">
        <f>+LN(Prices!C2016/Prices!C2015)</f>
        <v>-9.6161059123292987E-3</v>
      </c>
      <c r="D2019" s="113">
        <f>+LN(Prices!D2016/Prices!D2015)</f>
        <v>-1.9454645586563638E-2</v>
      </c>
      <c r="E2019" s="113">
        <f>+LN(Prices!E2016/Prices!E2015)</f>
        <v>-4.4954586983597207E-3</v>
      </c>
      <c r="F2019" s="113">
        <f>+LN(Prices!F2016/Prices!F2015)</f>
        <v>-2.2862317899610341E-2</v>
      </c>
      <c r="G2019" s="113">
        <f>+LN(Prices!G2016/Prices!G2015)</f>
        <v>-1.9972623046695347E-2</v>
      </c>
      <c r="H2019" s="113">
        <f>+LN(Prices!H2016/Prices!H2015)</f>
        <v>-1.3593995037884676E-2</v>
      </c>
      <c r="I2019" s="113">
        <f>+LN(Prices!I2016/Prices!I2015)</f>
        <v>-9.7055883361179766E-3</v>
      </c>
      <c r="J2019" s="113">
        <f>+LN(Prices!J2016/Prices!J2015)</f>
        <v>-1.8762276455522892E-2</v>
      </c>
      <c r="K2019" s="114">
        <f>+LN(Prices!K2016/Prices!K2015)</f>
        <v>-1.3732076005650838E-2</v>
      </c>
      <c r="L2019" s="118">
        <f>+LN(Prices!L2016/Prices!L2015)</f>
        <v>-1.1420675863546056E-2</v>
      </c>
      <c r="M2019" s="118">
        <f t="array" ref="M2019">+MMULT(B2019:K2019,w)</f>
        <v>-1.40679293688869E-2</v>
      </c>
      <c r="P2019">
        <v>20111228</v>
      </c>
      <c r="Q2019" s="113">
        <v>-1.34E-2</v>
      </c>
      <c r="R2019" s="113">
        <v>-7.4000000000000003E-3</v>
      </c>
      <c r="S2019" s="113">
        <v>5.0000000000000001E-4</v>
      </c>
    </row>
    <row r="2020" spans="1:19" x14ac:dyDescent="0.35">
      <c r="A2020" s="110">
        <v>40906</v>
      </c>
      <c r="B2020" s="112">
        <f>+LN(Prices!B2017/Prices!B2016)</f>
        <v>7.7155048849465325E-3</v>
      </c>
      <c r="C2020" s="113">
        <f>+LN(Prices!C2017/Prices!C2016)</f>
        <v>6.141260561103961E-3</v>
      </c>
      <c r="D2020" s="113">
        <f>+LN(Prices!D2017/Prices!D2016)</f>
        <v>2.193757671938926E-2</v>
      </c>
      <c r="E2020" s="113">
        <f>+LN(Prices!E2017/Prices!E2016)</f>
        <v>1.1302869676067001E-2</v>
      </c>
      <c r="F2020" s="113">
        <f>+LN(Prices!F2017/Prices!F2016)</f>
        <v>4.9398687534609265E-3</v>
      </c>
      <c r="G2020" s="113">
        <f>+LN(Prices!G2017/Prices!G2016)</f>
        <v>1.4440435722336239E-3</v>
      </c>
      <c r="H2020" s="113">
        <f>+LN(Prices!H2017/Prices!H2016)</f>
        <v>-1.7253774305908505E-4</v>
      </c>
      <c r="I2020" s="113">
        <f>+LN(Prices!I2017/Prices!I2016)</f>
        <v>9.3413343051663277E-3</v>
      </c>
      <c r="J2020" s="113">
        <f>+LN(Prices!J2017/Prices!J2016)</f>
        <v>1.1299555253933247E-2</v>
      </c>
      <c r="K2020" s="114">
        <f>+LN(Prices!K2017/Prices!K2016)</f>
        <v>1.3323339825685988E-2</v>
      </c>
      <c r="L2020" s="118">
        <f>+LN(Prices!L2017/Prices!L2016)</f>
        <v>7.9039986193922118E-3</v>
      </c>
      <c r="M2020" s="118">
        <f t="array" ref="M2020">+MMULT(B2020:K2020,w)</f>
        <v>8.7272815808927783E-3</v>
      </c>
      <c r="P2020">
        <v>20111229</v>
      </c>
      <c r="Q2020" s="113">
        <v>1.1000000000000001E-2</v>
      </c>
      <c r="R2020" s="113">
        <v>2E-3</v>
      </c>
      <c r="S2020" s="113">
        <v>1.7000000000000001E-3</v>
      </c>
    </row>
    <row r="2021" spans="1:19" x14ac:dyDescent="0.35">
      <c r="A2021" s="110">
        <v>40907</v>
      </c>
      <c r="B2021" s="112">
        <f>+LN(Prices!B2018/Prices!B2017)</f>
        <v>-2.3054909169904908E-3</v>
      </c>
      <c r="C2021" s="113">
        <f>+LN(Prices!C2018/Prices!C2017)</f>
        <v>-2.9617381803762738E-4</v>
      </c>
      <c r="D2021" s="113">
        <f>+LN(Prices!D2018/Prices!D2017)</f>
        <v>0</v>
      </c>
      <c r="E2021" s="113">
        <f>+LN(Prices!E2018/Prices!E2017)</f>
        <v>-5.8303595444724639E-3</v>
      </c>
      <c r="F2021" s="113">
        <f>+LN(Prices!F2018/Prices!F2017)</f>
        <v>-9.358767752883676E-3</v>
      </c>
      <c r="G2021" s="113">
        <f>+LN(Prices!G2018/Prices!G2017)</f>
        <v>-1.4431055656749818E-4</v>
      </c>
      <c r="H2021" s="113">
        <f>+LN(Prices!H2018/Prices!H2017)</f>
        <v>-4.3809154687548361E-3</v>
      </c>
      <c r="I2021" s="113">
        <f>+LN(Prices!I2018/Prices!I2017)</f>
        <v>-2.738065404188091E-3</v>
      </c>
      <c r="J2021" s="113">
        <f>+LN(Prices!J2018/Prices!J2017)</f>
        <v>1.1173300598125255E-2</v>
      </c>
      <c r="K2021" s="114">
        <f>+LN(Prices!K2018/Prices!K2017)</f>
        <v>-1.2294940443097575E-2</v>
      </c>
      <c r="L2021" s="118">
        <f>+LN(Prices!L2018/Prices!L2017)</f>
        <v>-3.1734230756476044E-3</v>
      </c>
      <c r="M2021" s="118">
        <f t="array" ref="M2021">+MMULT(B2021:K2021,w)</f>
        <v>-2.6175723306867005E-3</v>
      </c>
      <c r="P2021">
        <v>20111230</v>
      </c>
      <c r="Q2021" s="113">
        <v>-4.0000000000000001E-3</v>
      </c>
      <c r="R2021" s="113">
        <v>-8.0000000000000004E-4</v>
      </c>
      <c r="S2021" s="113">
        <v>-5.9999999999999995E-4</v>
      </c>
    </row>
    <row r="2022" spans="1:19" x14ac:dyDescent="0.35">
      <c r="A2022" s="110">
        <v>40911</v>
      </c>
      <c r="B2022" s="112">
        <f>+LN(Prices!B2019/Prices!B2018)</f>
        <v>3.0534906959662381E-2</v>
      </c>
      <c r="C2022" s="113">
        <f>+LN(Prices!C2019/Prices!C2018)</f>
        <v>1.5264415780822851E-2</v>
      </c>
      <c r="D2022" s="113">
        <f>+LN(Prices!D2019/Prices!D2018)</f>
        <v>9.5635465910794276E-3</v>
      </c>
      <c r="E2022" s="113">
        <f>+LN(Prices!E2019/Prices!E2018)</f>
        <v>8.3443373807942194E-3</v>
      </c>
      <c r="F2022" s="113">
        <f>+LN(Prices!F2019/Prices!F2018)</f>
        <v>3.3292897862806141E-2</v>
      </c>
      <c r="G2022" s="113">
        <f>+LN(Prices!G2019/Prices!G2018)</f>
        <v>4.1693313469439996E-2</v>
      </c>
      <c r="H2022" s="113">
        <f>+LN(Prices!H2019/Prices!H2018)</f>
        <v>3.3683927381018094E-2</v>
      </c>
      <c r="I2022" s="113">
        <f>+LN(Prices!I2019/Prices!I2018)</f>
        <v>1.0365383712891729E-2</v>
      </c>
      <c r="J2022" s="113">
        <f>+LN(Prices!J2019/Prices!J2018)</f>
        <v>1.4706147389695487E-2</v>
      </c>
      <c r="K2022" s="114">
        <f>+LN(Prices!K2019/Prices!K2018)</f>
        <v>1.1890531481275638E-2</v>
      </c>
      <c r="L2022" s="118">
        <f>+LN(Prices!L2019/Prices!L2018)</f>
        <v>1.9188421223871242E-2</v>
      </c>
      <c r="M2022" s="118">
        <f t="array" ref="M2022">+MMULT(B2022:K2022,w)</f>
        <v>2.0933940800948597E-2</v>
      </c>
      <c r="P2022">
        <v>20120103</v>
      </c>
      <c r="Q2022" s="113">
        <v>1.4999999999999999E-2</v>
      </c>
      <c r="R2022" s="113">
        <v>-5.0000000000000001E-4</v>
      </c>
      <c r="S2022" s="113">
        <v>5.6000000000000008E-3</v>
      </c>
    </row>
    <row r="2023" spans="1:19" x14ac:dyDescent="0.35">
      <c r="A2023" s="110">
        <v>40912</v>
      </c>
      <c r="B2023" s="112">
        <f>+LN(Prices!B2020/Prices!B2019)</f>
        <v>2.3447887605716766E-2</v>
      </c>
      <c r="C2023" s="113">
        <f>+LN(Prices!C2020/Prices!C2019)</f>
        <v>5.3602490916731717E-3</v>
      </c>
      <c r="D2023" s="113">
        <f>+LN(Prices!D2020/Prices!D2019)</f>
        <v>-3.1501123310468629E-2</v>
      </c>
      <c r="E2023" s="113">
        <f>+LN(Prices!E2020/Prices!E2019)</f>
        <v>5.5918354893609752E-3</v>
      </c>
      <c r="F2023" s="113">
        <f>+LN(Prices!F2020/Prices!F2019)</f>
        <v>1.9135686445799761E-2</v>
      </c>
      <c r="G2023" s="113">
        <f>+LN(Prices!G2020/Prices!G2019)</f>
        <v>0.10764196432966236</v>
      </c>
      <c r="H2023" s="113">
        <f>+LN(Prices!H2020/Prices!H2019)</f>
        <v>-8.5264442064692941E-3</v>
      </c>
      <c r="I2023" s="113">
        <f>+LN(Prices!I2020/Prices!I2019)</f>
        <v>1.0081980681544537E-2</v>
      </c>
      <c r="J2023" s="113">
        <f>+LN(Prices!J2020/Prices!J2019)</f>
        <v>-3.6563112031105433E-3</v>
      </c>
      <c r="K2023" s="114">
        <f>+LN(Prices!K2020/Prices!K2019)</f>
        <v>2.2961121753989937E-2</v>
      </c>
      <c r="L2023" s="118">
        <f>+LN(Prices!L2020/Prices!L2019)</f>
        <v>3.3321397136023391E-3</v>
      </c>
      <c r="M2023" s="118">
        <f t="array" ref="M2023">+MMULT(B2023:K2023,w)</f>
        <v>1.5053684667769905E-2</v>
      </c>
      <c r="P2023">
        <v>20120104</v>
      </c>
      <c r="Q2023" s="113">
        <v>0</v>
      </c>
      <c r="R2023" s="113">
        <v>-6.1999999999999998E-3</v>
      </c>
      <c r="S2023" s="113">
        <v>-1E-4</v>
      </c>
    </row>
    <row r="2024" spans="1:19" x14ac:dyDescent="0.35">
      <c r="A2024" s="110">
        <v>40913</v>
      </c>
      <c r="B2024" s="112">
        <f>+LN(Prices!B2021/Prices!B2020)</f>
        <v>1.0167921664191105E-2</v>
      </c>
      <c r="C2024" s="113">
        <f>+LN(Prices!C2021/Prices!C2020)</f>
        <v>1.104185464647865E-2</v>
      </c>
      <c r="D2024" s="113">
        <f>+LN(Prices!D2021/Prices!D2020)</f>
        <v>-8.9115803005630524E-3</v>
      </c>
      <c r="E2024" s="113">
        <f>+LN(Prices!E2021/Prices!E2020)</f>
        <v>2.2055927791830465E-2</v>
      </c>
      <c r="F2024" s="113">
        <f>+LN(Prices!F2021/Prices!F2020)</f>
        <v>-3.6917859904924207E-3</v>
      </c>
      <c r="G2024" s="113">
        <f>+LN(Prices!G2021/Prices!G2020)</f>
        <v>-1.4397744797589991E-2</v>
      </c>
      <c r="H2024" s="113">
        <f>+LN(Prices!H2021/Prices!H2020)</f>
        <v>5.6318992252320395E-4</v>
      </c>
      <c r="I2024" s="113">
        <f>+LN(Prices!I2021/Prices!I2020)</f>
        <v>4.1114451620083026E-3</v>
      </c>
      <c r="J2024" s="113">
        <f>+LN(Prices!J2021/Prices!J2020)</f>
        <v>0</v>
      </c>
      <c r="K2024" s="114">
        <f>+LN(Prices!K2021/Prices!K2020)</f>
        <v>1.1481252570884408E-2</v>
      </c>
      <c r="L2024" s="118">
        <f>+LN(Prices!L2021/Prices!L2020)</f>
        <v>8.237395067071971E-3</v>
      </c>
      <c r="M2024" s="118">
        <f t="array" ref="M2024">+MMULT(B2024:K2024,w)</f>
        <v>3.2420480669270672E-3</v>
      </c>
      <c r="P2024">
        <v>20120105</v>
      </c>
      <c r="Q2024" s="113">
        <v>3.9000000000000003E-3</v>
      </c>
      <c r="R2024" s="113">
        <v>2.3E-3</v>
      </c>
      <c r="S2024" s="113">
        <v>0</v>
      </c>
    </row>
    <row r="2025" spans="1:19" x14ac:dyDescent="0.35">
      <c r="A2025" s="110">
        <v>40914</v>
      </c>
      <c r="B2025" s="112">
        <f>+LN(Prices!B2022/Prices!B2021)</f>
        <v>1.5239586716394754E-2</v>
      </c>
      <c r="C2025" s="113">
        <f>+LN(Prices!C2022/Prices!C2021)</f>
        <v>1.0398670793845426E-2</v>
      </c>
      <c r="D2025" s="113">
        <f>+LN(Prices!D2022/Prices!D2021)</f>
        <v>-8.0244372168214555E-3</v>
      </c>
      <c r="E2025" s="113">
        <f>+LN(Prices!E2022/Prices!E2021)</f>
        <v>1.270447793701006E-2</v>
      </c>
      <c r="F2025" s="113">
        <f>+LN(Prices!F2022/Prices!F2021)</f>
        <v>-3.7054657927889961E-3</v>
      </c>
      <c r="G2025" s="113">
        <f>+LN(Prices!G2022/Prices!G2021)</f>
        <v>8.4475587879413894E-2</v>
      </c>
      <c r="H2025" s="113">
        <f>+LN(Prices!H2022/Prices!H2021)</f>
        <v>2.776259589470724E-2</v>
      </c>
      <c r="I2025" s="113">
        <f>+LN(Prices!I2022/Prices!I2021)</f>
        <v>1.7806973415661956E-3</v>
      </c>
      <c r="J2025" s="113">
        <f>+LN(Prices!J2022/Prices!J2021)</f>
        <v>-5.5096558109696955E-3</v>
      </c>
      <c r="K2025" s="114">
        <f>+LN(Prices!K2022/Prices!K2021)</f>
        <v>-5.922872130694686E-3</v>
      </c>
      <c r="L2025" s="118">
        <f>+LN(Prices!L2022/Prices!L2021)</f>
        <v>3.0562280040097992E-3</v>
      </c>
      <c r="M2025" s="118">
        <f t="array" ref="M2025">+MMULT(B2025:K2025,w)</f>
        <v>1.2919918561166274E-2</v>
      </c>
      <c r="P2025">
        <v>20120106</v>
      </c>
      <c r="Q2025" s="113">
        <v>-1.9E-3</v>
      </c>
      <c r="R2025" s="113">
        <v>0</v>
      </c>
      <c r="S2025" s="113">
        <v>-2.5999999999999999E-3</v>
      </c>
    </row>
    <row r="2026" spans="1:19" x14ac:dyDescent="0.35">
      <c r="A2026" s="110">
        <v>40917</v>
      </c>
      <c r="B2026" s="112">
        <f>+LN(Prices!B2023/Prices!B2022)</f>
        <v>-1.307329683943393E-2</v>
      </c>
      <c r="C2026" s="113">
        <f>+LN(Prices!C2023/Prices!C2022)</f>
        <v>-1.5868673517971904E-3</v>
      </c>
      <c r="D2026" s="113">
        <f>+LN(Prices!D2023/Prices!D2022)</f>
        <v>-3.5512547410676398E-3</v>
      </c>
      <c r="E2026" s="113">
        <f>+LN(Prices!E2023/Prices!E2022)</f>
        <v>5.9384047745516368E-3</v>
      </c>
      <c r="F2026" s="113">
        <f>+LN(Prices!F2023/Prices!F2022)</f>
        <v>6.3446590366067245E-3</v>
      </c>
      <c r="G2026" s="113">
        <f>+LN(Prices!G2023/Prices!G2022)</f>
        <v>0.12908881210969028</v>
      </c>
      <c r="H2026" s="113">
        <f>+LN(Prices!H2023/Prices!H2022)</f>
        <v>-2.2428051980996726E-2</v>
      </c>
      <c r="I2026" s="113">
        <f>+LN(Prices!I2023/Prices!I2022)</f>
        <v>-4.4614651539546472E-3</v>
      </c>
      <c r="J2026" s="113">
        <f>+LN(Prices!J2023/Prices!J2022)</f>
        <v>2.9040153221163649E-2</v>
      </c>
      <c r="K2026" s="114">
        <f>+LN(Prices!K2023/Prices!K2022)</f>
        <v>8.4814830306705769E-3</v>
      </c>
      <c r="L2026" s="118">
        <f>+LN(Prices!L2023/Prices!L2022)</f>
        <v>-2.3455337279533776E-3</v>
      </c>
      <c r="M2026" s="118">
        <f t="array" ref="M2026">+MMULT(B2026:K2026,w)</f>
        <v>1.3379257610543274E-2</v>
      </c>
      <c r="P2026">
        <v>20120109</v>
      </c>
      <c r="Q2026" s="113">
        <v>2.8000000000000004E-3</v>
      </c>
      <c r="R2026" s="113">
        <v>2.0999999999999999E-3</v>
      </c>
      <c r="S2026" s="113">
        <v>-1.2999999999999999E-3</v>
      </c>
    </row>
    <row r="2027" spans="1:19" x14ac:dyDescent="0.35">
      <c r="A2027" s="110">
        <v>40918</v>
      </c>
      <c r="B2027" s="112">
        <f>+LN(Prices!B2024/Prices!B2023)</f>
        <v>3.6000871766907624E-3</v>
      </c>
      <c r="C2027" s="113">
        <f>+LN(Prices!C2024/Prices!C2023)</f>
        <v>3.5730033525956592E-3</v>
      </c>
      <c r="D2027" s="113">
        <f>+LN(Prices!D2024/Prices!D2023)</f>
        <v>3.2289340291713729E-3</v>
      </c>
      <c r="E2027" s="113">
        <f>+LN(Prices!E2024/Prices!E2023)</f>
        <v>-2.2246780726854791E-3</v>
      </c>
      <c r="F2027" s="113">
        <f>+LN(Prices!F2024/Prices!F2023)</f>
        <v>-7.4050710916887209E-3</v>
      </c>
      <c r="G2027" s="113">
        <f>+LN(Prices!G2024/Prices!G2023)</f>
        <v>-2.4226740274235645E-2</v>
      </c>
      <c r="H2027" s="113">
        <f>+LN(Prices!H2024/Prices!H2023)</f>
        <v>4.3587663309553985E-3</v>
      </c>
      <c r="I2027" s="113">
        <f>+LN(Prices!I2024/Prices!I2023)</f>
        <v>-2.8652909899823443E-3</v>
      </c>
      <c r="J2027" s="113">
        <f>+LN(Prices!J2024/Prices!J2023)</f>
        <v>2.1239736500910978E-2</v>
      </c>
      <c r="K2027" s="114">
        <f>+LN(Prices!K2024/Prices!K2023)</f>
        <v>4.8951192018742307E-3</v>
      </c>
      <c r="L2027" s="118">
        <f>+LN(Prices!L2024/Prices!L2023)</f>
        <v>7.091972760264899E-3</v>
      </c>
      <c r="M2027" s="118">
        <f t="array" ref="M2027">+MMULT(B2027:K2027,w)</f>
        <v>4.1738661636062156E-4</v>
      </c>
      <c r="P2027">
        <v>20120110</v>
      </c>
      <c r="Q2027" s="113">
        <v>9.7000000000000003E-3</v>
      </c>
      <c r="R2027" s="113">
        <v>4.5999999999999999E-3</v>
      </c>
      <c r="S2027" s="113">
        <v>3.2000000000000002E-3</v>
      </c>
    </row>
    <row r="2028" spans="1:19" x14ac:dyDescent="0.35">
      <c r="A2028" s="110">
        <v>40919</v>
      </c>
      <c r="B2028" s="112">
        <f>+LN(Prices!B2025/Prices!B2024)</f>
        <v>-4.3216625043814693E-3</v>
      </c>
      <c r="C2028" s="113">
        <f>+LN(Prices!C2025/Prices!C2024)</f>
        <v>-1.6307439682918929E-3</v>
      </c>
      <c r="D2028" s="113">
        <f>+LN(Prices!D2025/Prices!D2024)</f>
        <v>1.288659972148128E-3</v>
      </c>
      <c r="E2028" s="113">
        <f>+LN(Prices!E2025/Prices!E2024)</f>
        <v>-2.9714071872495008E-3</v>
      </c>
      <c r="F2028" s="113">
        <f>+LN(Prices!F2025/Prices!F2024)</f>
        <v>1.2662653024344876E-2</v>
      </c>
      <c r="G2028" s="113">
        <f>+LN(Prices!G2025/Prices!G2024)</f>
        <v>-3.9158104239838447E-2</v>
      </c>
      <c r="H2028" s="113">
        <f>+LN(Prices!H2025/Prices!H2024)</f>
        <v>-2.4564550092280187E-3</v>
      </c>
      <c r="I2028" s="113">
        <f>+LN(Prices!I2025/Prices!I2024)</f>
        <v>-2.3344638504304836E-3</v>
      </c>
      <c r="J2028" s="113">
        <f>+LN(Prices!J2025/Prices!J2024)</f>
        <v>1.7361547195901026E-2</v>
      </c>
      <c r="K2028" s="114">
        <f>+LN(Prices!K2025/Prices!K2024)</f>
        <v>8.172631270599395E-3</v>
      </c>
      <c r="L2028" s="118">
        <f>+LN(Prices!L2025/Prices!L2024)</f>
        <v>2.0550134562683127E-3</v>
      </c>
      <c r="M2028" s="118">
        <f t="array" ref="M2028">+MMULT(B2028:K2028,w)</f>
        <v>-1.3387345296426388E-3</v>
      </c>
      <c r="P2028">
        <v>20120111</v>
      </c>
      <c r="Q2028" s="113">
        <v>1.2999999999999999E-3</v>
      </c>
      <c r="R2028" s="113">
        <v>2.3E-3</v>
      </c>
      <c r="S2028" s="113">
        <v>1.8E-3</v>
      </c>
    </row>
    <row r="2029" spans="1:19" x14ac:dyDescent="0.35">
      <c r="A2029" s="110">
        <v>40920</v>
      </c>
      <c r="B2029" s="112">
        <f>+LN(Prices!B2026/Prices!B2025)</f>
        <v>1.0051116216143744E-2</v>
      </c>
      <c r="C2029" s="113">
        <f>+LN(Prices!C2026/Prices!C2025)</f>
        <v>-2.7488645110446412E-3</v>
      </c>
      <c r="D2029" s="113">
        <f>+LN(Prices!D2026/Prices!D2025)</f>
        <v>8.3360534020614843E-3</v>
      </c>
      <c r="E2029" s="113">
        <f>+LN(Prices!E2026/Prices!E2025)</f>
        <v>1.0361525189175092E-2</v>
      </c>
      <c r="F2029" s="113">
        <f>+LN(Prices!F2026/Prices!F2025)</f>
        <v>4.18738126719914E-3</v>
      </c>
      <c r="G2029" s="113">
        <f>+LN(Prices!G2026/Prices!G2025)</f>
        <v>0</v>
      </c>
      <c r="H2029" s="113">
        <f>+LN(Prices!H2026/Prices!H2025)</f>
        <v>-1.6740801863718704E-2</v>
      </c>
      <c r="I2029" s="113">
        <f>+LN(Prices!I2026/Prices!I2025)</f>
        <v>1.2684881449174859E-2</v>
      </c>
      <c r="J2029" s="113">
        <f>+LN(Prices!J2026/Prices!J2025)</f>
        <v>1.7196908795264574E-3</v>
      </c>
      <c r="K2029" s="114">
        <f>+LN(Prices!K2026/Prices!K2025)</f>
        <v>-1.9383872958212394E-3</v>
      </c>
      <c r="L2029" s="118">
        <f>+LN(Prices!L2026/Prices!L2025)</f>
        <v>4.0974008997524394E-3</v>
      </c>
      <c r="M2029" s="118">
        <f t="array" ref="M2029">+MMULT(B2029:K2029,w)</f>
        <v>2.5912594732696195E-3</v>
      </c>
      <c r="P2029">
        <v>20120112</v>
      </c>
      <c r="Q2029" s="113">
        <v>3.0999999999999999E-3</v>
      </c>
      <c r="R2029" s="113">
        <v>3.2000000000000002E-3</v>
      </c>
      <c r="S2029" s="113">
        <v>-5.0000000000000001E-4</v>
      </c>
    </row>
    <row r="2030" spans="1:19" x14ac:dyDescent="0.35">
      <c r="A2030" s="110">
        <v>40921</v>
      </c>
      <c r="B2030" s="112">
        <f>+LN(Prices!B2027/Prices!B2026)</f>
        <v>8.8873065832318996E-3</v>
      </c>
      <c r="C2030" s="113">
        <f>+LN(Prices!C2027/Prices!C2026)</f>
        <v>-3.7570050482814317E-3</v>
      </c>
      <c r="D2030" s="113">
        <f>+LN(Prices!D2027/Prices!D2026)</f>
        <v>-1.1560822401075971E-2</v>
      </c>
      <c r="E2030" s="113">
        <f>+LN(Prices!E2027/Prices!E2026)</f>
        <v>6.2380032424637355E-3</v>
      </c>
      <c r="F2030" s="113">
        <f>+LN(Prices!F2027/Prices!F2026)</f>
        <v>-4.7084978278411375E-3</v>
      </c>
      <c r="G2030" s="113">
        <f>+LN(Prices!G2027/Prices!G2026)</f>
        <v>2.3911502182409131E-2</v>
      </c>
      <c r="H2030" s="113">
        <f>+LN(Prices!H2027/Prices!H2026)</f>
        <v>1.4054132834682541E-2</v>
      </c>
      <c r="I2030" s="113">
        <f>+LN(Prices!I2027/Prices!I2026)</f>
        <v>3.7216574401707264E-3</v>
      </c>
      <c r="J2030" s="113">
        <f>+LN(Prices!J2027/Prices!J2026)</f>
        <v>-2.7876369528254903E-2</v>
      </c>
      <c r="K2030" s="114">
        <f>+LN(Prices!K2027/Prices!K2026)</f>
        <v>-2.3975228103513171E-2</v>
      </c>
      <c r="L2030" s="118">
        <f>+LN(Prices!L2027/Prices!L2026)</f>
        <v>-4.2112233747553171E-3</v>
      </c>
      <c r="M2030" s="118">
        <f t="array" ref="M2030">+MMULT(B2030:K2030,w)</f>
        <v>-1.5065320626008586E-3</v>
      </c>
      <c r="P2030">
        <v>20120113</v>
      </c>
      <c r="Q2030" s="113">
        <v>-5.1999999999999998E-3</v>
      </c>
      <c r="R2030" s="113">
        <v>-2.7000000000000001E-3</v>
      </c>
      <c r="S2030" s="113">
        <v>-4.5000000000000005E-3</v>
      </c>
    </row>
    <row r="2031" spans="1:19" x14ac:dyDescent="0.35">
      <c r="A2031" s="110">
        <v>40925</v>
      </c>
      <c r="B2031" s="112">
        <f>+LN(Prices!B2028/Prices!B2027)</f>
        <v>1.7610082200377977E-4</v>
      </c>
      <c r="C2031" s="113">
        <f>+LN(Prices!C2028/Prices!C2027)</f>
        <v>1.158079230053384E-2</v>
      </c>
      <c r="D2031" s="113">
        <f>+LN(Prices!D2028/Prices!D2027)</f>
        <v>-3.2352017865116284E-3</v>
      </c>
      <c r="E2031" s="113">
        <f>+LN(Prices!E2028/Prices!E2027)</f>
        <v>1.1635627204893801E-2</v>
      </c>
      <c r="F2031" s="113">
        <f>+LN(Prices!F2028/Prices!F2027)</f>
        <v>1.2768143193411774E-2</v>
      </c>
      <c r="G2031" s="113">
        <f>+LN(Prices!G2028/Prices!G2027)</f>
        <v>3.5959848374542244E-3</v>
      </c>
      <c r="H2031" s="113">
        <f>+LN(Prices!H2028/Prices!H2027)</f>
        <v>1.7996486588430196E-2</v>
      </c>
      <c r="I2031" s="113">
        <f>+LN(Prices!I2028/Prices!I2027)</f>
        <v>1.0554461088080301E-2</v>
      </c>
      <c r="J2031" s="113">
        <f>+LN(Prices!J2028/Prices!J2027)</f>
        <v>1.2291638511556718E-2</v>
      </c>
      <c r="K2031" s="114">
        <f>+LN(Prices!K2028/Prices!K2027)</f>
        <v>-3.9870200097904219E-3</v>
      </c>
      <c r="L2031" s="118">
        <f>+LN(Prices!L2028/Prices!L2027)</f>
        <v>8.9230470203991892E-3</v>
      </c>
      <c r="M2031" s="118">
        <f t="array" ref="M2031">+MMULT(B2031:K2031,w)</f>
        <v>7.3377012750062594E-3</v>
      </c>
      <c r="P2031">
        <v>20120117</v>
      </c>
      <c r="Q2031" s="113">
        <v>3.5999999999999999E-3</v>
      </c>
      <c r="R2031" s="113">
        <v>-1.5E-3</v>
      </c>
      <c r="S2031" s="113">
        <v>-6.4000000000000003E-3</v>
      </c>
    </row>
    <row r="2032" spans="1:19" x14ac:dyDescent="0.35">
      <c r="A2032" s="110">
        <v>40926</v>
      </c>
      <c r="B2032" s="112">
        <f>+LN(Prices!B2029/Prices!B2028)</f>
        <v>-8.8464571115360973E-4</v>
      </c>
      <c r="C2032" s="113">
        <f>+LN(Prices!C2029/Prices!C2028)</f>
        <v>1.0330538587929129E-2</v>
      </c>
      <c r="D2032" s="113">
        <f>+LN(Prices!D2029/Prices!D2028)</f>
        <v>3.1262514041167422E-2</v>
      </c>
      <c r="E2032" s="113">
        <f>+LN(Prices!E2029/Prices!E2028)</f>
        <v>2.4285582807670847E-2</v>
      </c>
      <c r="F2032" s="113">
        <f>+LN(Prices!F2029/Prices!F2028)</f>
        <v>1.2104376484139839E-2</v>
      </c>
      <c r="G2032" s="113">
        <f>+LN(Prices!G2029/Prices!G2028)</f>
        <v>3.9537385980121464E-2</v>
      </c>
      <c r="H2032" s="113">
        <f>+LN(Prices!H2029/Prices!H2028)</f>
        <v>4.1935543621573403E-2</v>
      </c>
      <c r="I2032" s="113">
        <f>+LN(Prices!I2029/Prices!I2028)</f>
        <v>7.8452050288592284E-3</v>
      </c>
      <c r="J2032" s="113">
        <f>+LN(Prices!J2029/Prices!J2028)</f>
        <v>4.1031396677862354E-2</v>
      </c>
      <c r="K2032" s="114">
        <f>+LN(Prices!K2029/Prices!K2028)</f>
        <v>1.3883401343276452E-2</v>
      </c>
      <c r="L2032" s="118">
        <f>+LN(Prices!L2029/Prices!L2028)</f>
        <v>1.3579225922635321E-2</v>
      </c>
      <c r="M2032" s="118">
        <f t="array" ref="M2032">+MMULT(B2032:K2032,w)</f>
        <v>2.2133129886144656E-2</v>
      </c>
      <c r="P2032">
        <v>20120118</v>
      </c>
      <c r="Q2032" s="113">
        <v>1.2199999999999999E-2</v>
      </c>
      <c r="R2032" s="113">
        <v>6.0000000000000001E-3</v>
      </c>
      <c r="S2032" s="113">
        <v>2.0000000000000001E-4</v>
      </c>
    </row>
    <row r="2033" spans="1:19" x14ac:dyDescent="0.35">
      <c r="A2033" s="110">
        <v>40927</v>
      </c>
      <c r="B2033" s="112">
        <f>+LN(Prices!B2030/Prices!B2029)</f>
        <v>-3.9040731359846008E-3</v>
      </c>
      <c r="C2033" s="113">
        <f>+LN(Prices!C2030/Prices!C2029)</f>
        <v>-3.1746876458896307E-3</v>
      </c>
      <c r="D2033" s="113">
        <f>+LN(Prices!D2030/Prices!D2029)</f>
        <v>1.2484556662245277E-2</v>
      </c>
      <c r="E2033" s="113">
        <f>+LN(Prices!E2030/Prices!E2029)</f>
        <v>7.7330175763894501E-3</v>
      </c>
      <c r="F2033" s="113">
        <f>+LN(Prices!F2030/Prices!F2029)</f>
        <v>1.2712931479280801E-2</v>
      </c>
      <c r="G2033" s="113">
        <f>+LN(Prices!G2030/Prices!G2029)</f>
        <v>4.8722507459551888E-2</v>
      </c>
      <c r="H2033" s="113">
        <f>+LN(Prices!H2030/Prices!H2029)</f>
        <v>2.610270890611539E-2</v>
      </c>
      <c r="I2033" s="113">
        <f>+LN(Prices!I2030/Prices!I2029)</f>
        <v>7.0934931300673547E-3</v>
      </c>
      <c r="J2033" s="113">
        <f>+LN(Prices!J2030/Prices!J2029)</f>
        <v>4.1022979346577351E-2</v>
      </c>
      <c r="K2033" s="114">
        <f>+LN(Prices!K2030/Prices!K2029)</f>
        <v>9.4078870434478983E-3</v>
      </c>
      <c r="L2033" s="118">
        <f>+LN(Prices!L2030/Prices!L2029)</f>
        <v>6.4671956792057388E-3</v>
      </c>
      <c r="M2033" s="118">
        <f t="array" ref="M2033">+MMULT(B2033:K2033,w)</f>
        <v>1.5820132082180118E-2</v>
      </c>
      <c r="P2033">
        <v>20120119</v>
      </c>
      <c r="Q2033" s="113">
        <v>5.1000000000000004E-3</v>
      </c>
      <c r="R2033" s="113">
        <v>-1E-3</v>
      </c>
      <c r="S2033" s="113">
        <v>-3.3E-3</v>
      </c>
    </row>
    <row r="2034" spans="1:19" x14ac:dyDescent="0.35">
      <c r="A2034" s="110">
        <v>40928</v>
      </c>
      <c r="B2034" s="112">
        <f>+LN(Prices!B2031/Prices!B2030)</f>
        <v>5.500386666127776E-2</v>
      </c>
      <c r="C2034" s="113">
        <f>+LN(Prices!C2031/Prices!C2030)</f>
        <v>-1.7569708363881321E-2</v>
      </c>
      <c r="D2034" s="113">
        <f>+LN(Prices!D2031/Prices!D2030)</f>
        <v>-9.9751450568195087E-3</v>
      </c>
      <c r="E2034" s="113">
        <f>+LN(Prices!E2031/Prices!E2030)</f>
        <v>5.2405505585771906E-3</v>
      </c>
      <c r="F2034" s="113">
        <f>+LN(Prices!F2031/Prices!F2030)</f>
        <v>6.5430630011894097E-3</v>
      </c>
      <c r="G2034" s="113">
        <f>+LN(Prices!G2031/Prices!G2030)</f>
        <v>-3.1617753987556139E-2</v>
      </c>
      <c r="H2034" s="113">
        <f>+LN(Prices!H2031/Prices!H2030)</f>
        <v>-1.8268191876383122E-2</v>
      </c>
      <c r="I2034" s="113">
        <f>+LN(Prices!I2031/Prices!I2030)</f>
        <v>-4.6657075781045962E-3</v>
      </c>
      <c r="J2034" s="113">
        <f>+LN(Prices!J2031/Prices!J2030)</f>
        <v>3.1648210950781852E-2</v>
      </c>
      <c r="K2034" s="114">
        <f>+LN(Prices!K2031/Prices!K2030)</f>
        <v>2.8841832075218454E-2</v>
      </c>
      <c r="L2034" s="118">
        <f>+LN(Prices!L2031/Prices!L2030)</f>
        <v>-1.9185365979212036E-3</v>
      </c>
      <c r="M2034" s="118">
        <f t="array" ref="M2034">+MMULT(B2034:K2034,w)</f>
        <v>4.5181016384299982E-3</v>
      </c>
      <c r="P2034">
        <v>20120120</v>
      </c>
      <c r="Q2034" s="113">
        <v>2.9999999999999997E-4</v>
      </c>
      <c r="R2034" s="113">
        <v>2.8000000000000004E-3</v>
      </c>
      <c r="S2034" s="113">
        <v>5.4000000000000003E-3</v>
      </c>
    </row>
    <row r="2035" spans="1:19" x14ac:dyDescent="0.35">
      <c r="A2035" s="110">
        <v>40931</v>
      </c>
      <c r="B2035" s="112">
        <f>+LN(Prices!B2032/Prices!B2031)</f>
        <v>6.7325978542316688E-4</v>
      </c>
      <c r="C2035" s="113">
        <f>+LN(Prices!C2032/Prices!C2031)</f>
        <v>1.677273715638964E-2</v>
      </c>
      <c r="D2035" s="113">
        <f>+LN(Prices!D2032/Prices!D2031)</f>
        <v>-1.7699577099400975E-2</v>
      </c>
      <c r="E2035" s="113">
        <f>+LN(Prices!E2032/Prices!E2031)</f>
        <v>-1.1211299792418016E-2</v>
      </c>
      <c r="F2035" s="113">
        <f>+LN(Prices!F2032/Prices!F2031)</f>
        <v>-4.5260870171731664E-3</v>
      </c>
      <c r="G2035" s="113">
        <f>+LN(Prices!G2032/Prices!G2031)</f>
        <v>-6.4698150797100826E-2</v>
      </c>
      <c r="H2035" s="113">
        <f>+LN(Prices!H2032/Prices!H2031)</f>
        <v>-2.5676441072237283E-2</v>
      </c>
      <c r="I2035" s="113">
        <f>+LN(Prices!I2032/Prices!I2031)</f>
        <v>7.249999536275197E-3</v>
      </c>
      <c r="J2035" s="113">
        <f>+LN(Prices!J2032/Prices!J2031)</f>
        <v>1.5456258236691672E-2</v>
      </c>
      <c r="K2035" s="114">
        <f>+LN(Prices!K2032/Prices!K2031)</f>
        <v>1.2431552689025334E-2</v>
      </c>
      <c r="L2035" s="118">
        <f>+LN(Prices!L2032/Prices!L2031)</f>
        <v>8.2064075676265526E-5</v>
      </c>
      <c r="M2035" s="118">
        <f t="array" ref="M2035">+MMULT(B2035:K2035,w)</f>
        <v>-7.1227748374525258E-3</v>
      </c>
      <c r="P2035">
        <v>20120123</v>
      </c>
      <c r="Q2035" s="113">
        <v>2.0000000000000001E-4</v>
      </c>
      <c r="R2035" s="113">
        <v>-2.3999999999999998E-3</v>
      </c>
      <c r="S2035" s="113">
        <v>5.0000000000000001E-4</v>
      </c>
    </row>
    <row r="2036" spans="1:19" x14ac:dyDescent="0.35">
      <c r="A2036" s="110">
        <v>40932</v>
      </c>
      <c r="B2036" s="112">
        <f>+LN(Prices!B2033/Prices!B2032)</f>
        <v>-1.3205500390419069E-2</v>
      </c>
      <c r="C2036" s="113">
        <f>+LN(Prices!C2033/Prices!C2032)</f>
        <v>-1.6511852440565616E-2</v>
      </c>
      <c r="D2036" s="113">
        <f>+LN(Prices!D2033/Prices!D2032)</f>
        <v>6.3755182267951184E-4</v>
      </c>
      <c r="E2036" s="113">
        <f>+LN(Prices!E2033/Prices!E2032)</f>
        <v>4.2189807978089376E-3</v>
      </c>
      <c r="F2036" s="113">
        <f>+LN(Prices!F2033/Prices!F2032)</f>
        <v>-7.5725181150545606E-4</v>
      </c>
      <c r="G2036" s="113">
        <f>+LN(Prices!G2033/Prices!G2032)</f>
        <v>-1.3824364192111943E-2</v>
      </c>
      <c r="H2036" s="113">
        <f>+LN(Prices!H2033/Prices!H2032)</f>
        <v>4.878189201450769E-3</v>
      </c>
      <c r="I2036" s="113">
        <f>+LN(Prices!I2033/Prices!I2032)</f>
        <v>9.0725494045043684E-3</v>
      </c>
      <c r="J2036" s="113">
        <f>+LN(Prices!J2033/Prices!J2032)</f>
        <v>1.5325673497782106E-3</v>
      </c>
      <c r="K2036" s="114">
        <f>+LN(Prices!K2033/Prices!K2032)</f>
        <v>6.9008217791751416E-3</v>
      </c>
      <c r="L2036" s="118">
        <f>+LN(Prices!L2033/Prices!L2032)</f>
        <v>-1.3384849201638943E-3</v>
      </c>
      <c r="M2036" s="118">
        <f t="array" ref="M2036">+MMULT(B2036:K2036,w)</f>
        <v>-1.7058308479205139E-3</v>
      </c>
      <c r="P2036">
        <v>20120124</v>
      </c>
      <c r="Q2036" s="113">
        <v>0</v>
      </c>
      <c r="R2036" s="113">
        <v>8.199999999999999E-3</v>
      </c>
      <c r="S2036" s="113">
        <v>-3.9000000000000003E-3</v>
      </c>
    </row>
    <row r="2037" spans="1:19" x14ac:dyDescent="0.35">
      <c r="A2037" s="110">
        <v>40933</v>
      </c>
      <c r="B2037" s="112">
        <f>+LN(Prices!B2034/Prices!B2033)</f>
        <v>7.4701213376781326E-3</v>
      </c>
      <c r="C2037" s="113">
        <f>+LN(Prices!C2034/Prices!C2033)</f>
        <v>6.0567774728905767E-2</v>
      </c>
      <c r="D2037" s="113">
        <f>+LN(Prices!D2034/Prices!D2033)</f>
        <v>-8.320047994695606E-3</v>
      </c>
      <c r="E2037" s="113">
        <f>+LN(Prices!E2034/Prices!E2033)</f>
        <v>0</v>
      </c>
      <c r="F2037" s="113">
        <f>+LN(Prices!F2034/Prices!F2033)</f>
        <v>7.5725181150557608E-4</v>
      </c>
      <c r="G2037" s="113">
        <f>+LN(Prices!G2034/Prices!G2033)</f>
        <v>2.5253060015734755E-2</v>
      </c>
      <c r="H2037" s="113">
        <f>+LN(Prices!H2034/Prices!H2033)</f>
        <v>4.2689499195760145E-3</v>
      </c>
      <c r="I2037" s="113">
        <f>+LN(Prices!I2034/Prices!I2033)</f>
        <v>5.2680765765633752E-3</v>
      </c>
      <c r="J2037" s="113">
        <f>+LN(Prices!J2034/Prices!J2033)</f>
        <v>3.0168200368296677E-2</v>
      </c>
      <c r="K2037" s="114">
        <f>+LN(Prices!K2034/Prices!K2033)</f>
        <v>1.8861967359102522E-4</v>
      </c>
      <c r="L2037" s="118">
        <f>+LN(Prices!L2034/Prices!L2033)</f>
        <v>1.2939959558568675E-2</v>
      </c>
      <c r="M2037" s="118">
        <f t="array" ref="M2037">+MMULT(B2037:K2037,w)</f>
        <v>1.2562200643715571E-2</v>
      </c>
      <c r="P2037">
        <v>20120125</v>
      </c>
      <c r="Q2037" s="113">
        <v>9.1000000000000004E-3</v>
      </c>
      <c r="R2037" s="113">
        <v>8.0000000000000004E-4</v>
      </c>
      <c r="S2037" s="113">
        <v>-5.6999999999999993E-3</v>
      </c>
    </row>
    <row r="2038" spans="1:19" x14ac:dyDescent="0.35">
      <c r="A2038" s="110">
        <v>40934</v>
      </c>
      <c r="B2038" s="112">
        <f>+LN(Prices!B2035/Prices!B2034)</f>
        <v>-2.0327778581619338E-3</v>
      </c>
      <c r="C2038" s="113">
        <f>+LN(Prices!C2035/Prices!C2034)</f>
        <v>-4.5549587833091836E-3</v>
      </c>
      <c r="D2038" s="113">
        <f>+LN(Prices!D2035/Prices!D2034)</f>
        <v>-1.9298815896498891E-3</v>
      </c>
      <c r="E2038" s="113">
        <f>+LN(Prices!E2035/Prices!E2034)</f>
        <v>-7.7466285559693411E-3</v>
      </c>
      <c r="F2038" s="113">
        <f>+LN(Prices!F2035/Prices!F2034)</f>
        <v>0</v>
      </c>
      <c r="G2038" s="113">
        <f>+LN(Prices!G2035/Prices!G2034)</f>
        <v>0.19937853867298064</v>
      </c>
      <c r="H2038" s="113">
        <f>+LN(Prices!H2035/Prices!H2034)</f>
        <v>2.8948588906513775E-2</v>
      </c>
      <c r="I2038" s="113">
        <f>+LN(Prices!I2035/Prices!I2034)</f>
        <v>-2.020518155776764E-2</v>
      </c>
      <c r="J2038" s="113">
        <f>+LN(Prices!J2035/Prices!J2034)</f>
        <v>5.9259432675471679E-3</v>
      </c>
      <c r="K2038" s="114">
        <f>+LN(Prices!K2035/Prices!K2034)</f>
        <v>-5.5957830329811465E-3</v>
      </c>
      <c r="L2038" s="118">
        <f>+LN(Prices!L2035/Prices!L2034)</f>
        <v>-4.4834830779214236E-3</v>
      </c>
      <c r="M2038" s="118">
        <f t="array" ref="M2038">+MMULT(B2038:K2038,w)</f>
        <v>1.9218785946920246E-2</v>
      </c>
      <c r="P2038">
        <v>20120126</v>
      </c>
      <c r="Q2038" s="113">
        <v>-5.8999999999999999E-3</v>
      </c>
      <c r="R2038" s="113">
        <v>2.0999999999999999E-3</v>
      </c>
      <c r="S2038" s="113">
        <v>-4.0000000000000001E-3</v>
      </c>
    </row>
    <row r="2039" spans="1:19" x14ac:dyDescent="0.35">
      <c r="A2039" s="110">
        <v>40935</v>
      </c>
      <c r="B2039" s="112">
        <f>+LN(Prices!B2036/Prices!B2035)</f>
        <v>-9.1934349170471486E-3</v>
      </c>
      <c r="C2039" s="113">
        <f>+LN(Prices!C2036/Prices!C2035)</f>
        <v>5.9414351002267871E-3</v>
      </c>
      <c r="D2039" s="113">
        <f>+LN(Prices!D2036/Prices!D2035)</f>
        <v>1.3431605828661479E-2</v>
      </c>
      <c r="E2039" s="113">
        <f>+LN(Prices!E2036/Prices!E2035)</f>
        <v>4.5849676234710635E-3</v>
      </c>
      <c r="F2039" s="113">
        <f>+LN(Prices!F2036/Prices!F2035)</f>
        <v>-1.3708008354562764E-2</v>
      </c>
      <c r="G2039" s="113">
        <f>+LN(Prices!G2036/Prices!G2035)</f>
        <v>6.4910187256403448E-2</v>
      </c>
      <c r="H2039" s="113">
        <f>+LN(Prices!H2036/Prices!H2035)</f>
        <v>1.0569040922867867E-2</v>
      </c>
      <c r="I2039" s="113">
        <f>+LN(Prices!I2036/Prices!I2035)</f>
        <v>-3.4572610103298556E-4</v>
      </c>
      <c r="J2039" s="113">
        <f>+LN(Prices!J2036/Prices!J2035)</f>
        <v>7.3583849311871785E-3</v>
      </c>
      <c r="K2039" s="114">
        <f>+LN(Prices!K2036/Prices!K2035)</f>
        <v>-7.4655033298411902E-4</v>
      </c>
      <c r="L2039" s="118">
        <f>+LN(Prices!L2036/Prices!L2035)</f>
        <v>2.9045663573833923E-3</v>
      </c>
      <c r="M2039" s="118">
        <f t="array" ref="M2039">+MMULT(B2039:K2039,w)</f>
        <v>8.2801901957190796E-3</v>
      </c>
      <c r="P2039">
        <v>20120127</v>
      </c>
      <c r="Q2039" s="113">
        <v>1E-4</v>
      </c>
      <c r="R2039" s="113">
        <v>8.6999999999999994E-3</v>
      </c>
      <c r="S2039" s="113">
        <v>-2E-3</v>
      </c>
    </row>
    <row r="2040" spans="1:19" x14ac:dyDescent="0.35">
      <c r="A2040" s="110">
        <v>40938</v>
      </c>
      <c r="B2040" s="112">
        <f>+LN(Prices!B2037/Prices!B2036)</f>
        <v>1.291521710311821E-2</v>
      </c>
      <c r="C2040" s="113">
        <f>+LN(Prices!C2037/Prices!C2036)</f>
        <v>1.2730527434606478E-2</v>
      </c>
      <c r="D2040" s="113">
        <f>+LN(Prices!D2037/Prices!D2036)</f>
        <v>-1.2144604364013951E-2</v>
      </c>
      <c r="E2040" s="113">
        <f>+LN(Prices!E2037/Prices!E2036)</f>
        <v>6.3133572615673098E-3</v>
      </c>
      <c r="F2040" s="113">
        <f>+LN(Prices!F2037/Prices!F2036)</f>
        <v>0</v>
      </c>
      <c r="G2040" s="113">
        <f>+LN(Prices!G2037/Prices!G2036)</f>
        <v>1.3161252492864385E-2</v>
      </c>
      <c r="H2040" s="113">
        <f>+LN(Prices!H2037/Prices!H2036)</f>
        <v>-1.6618879592691142E-2</v>
      </c>
      <c r="I2040" s="113">
        <f>+LN(Prices!I2037/Prices!I2036)</f>
        <v>1.4429320970301321E-2</v>
      </c>
      <c r="J2040" s="113">
        <f>+LN(Prices!J2037/Prices!J2036)</f>
        <v>-1.1799546931155055E-2</v>
      </c>
      <c r="K2040" s="114">
        <f>+LN(Prices!K2037/Prices!K2036)</f>
        <v>3.7540712518057182E-4</v>
      </c>
      <c r="L2040" s="118">
        <f>+LN(Prices!L2037/Prices!L2036)</f>
        <v>1.4410130987271192E-3</v>
      </c>
      <c r="M2040" s="118">
        <f t="array" ref="M2040">+MMULT(B2040:K2040,w)</f>
        <v>1.9362051499778126E-3</v>
      </c>
      <c r="P2040">
        <v>20120130</v>
      </c>
      <c r="Q2040" s="113">
        <v>-3.0999999999999999E-3</v>
      </c>
      <c r="R2040" s="113">
        <v>-4.7999999999999996E-3</v>
      </c>
      <c r="S2040" s="113">
        <v>-3.0000000000000001E-3</v>
      </c>
    </row>
    <row r="2041" spans="1:19" x14ac:dyDescent="0.35">
      <c r="A2041" s="110">
        <v>40939</v>
      </c>
      <c r="B2041" s="112">
        <f>+LN(Prices!B2038/Prices!B2037)</f>
        <v>-2.7030454047553129E-3</v>
      </c>
      <c r="C2041" s="113">
        <f>+LN(Prices!C2038/Prices!C2037)</f>
        <v>7.6296094532499513E-3</v>
      </c>
      <c r="D2041" s="113">
        <f>+LN(Prices!D2038/Prices!D2037)</f>
        <v>-5.1579740402684249E-3</v>
      </c>
      <c r="E2041" s="113">
        <f>+LN(Prices!E2038/Prices!E2037)</f>
        <v>-1.3730888864114273E-2</v>
      </c>
      <c r="F2041" s="113">
        <f>+LN(Prices!F2038/Prices!F2037)</f>
        <v>4.3355813652211526E-3</v>
      </c>
      <c r="G2041" s="113">
        <f>+LN(Prices!G2038/Prices!G2037)</f>
        <v>-4.2590811935476112E-2</v>
      </c>
      <c r="H2041" s="113">
        <f>+LN(Prices!H2038/Prices!H2037)</f>
        <v>1.1847315166401754E-2</v>
      </c>
      <c r="I2041" s="113">
        <f>+LN(Prices!I2038/Prices!I2037)</f>
        <v>3.2362516771953023E-3</v>
      </c>
      <c r="J2041" s="113">
        <f>+LN(Prices!J2038/Prices!J2037)</f>
        <v>-4.4609739406252279E-3</v>
      </c>
      <c r="K2041" s="114">
        <f>+LN(Prices!K2038/Prices!K2037)</f>
        <v>-1.2041739211906271E-2</v>
      </c>
      <c r="L2041" s="118">
        <f>+LN(Prices!L2038/Prices!L2037)</f>
        <v>1.0662300053143868E-3</v>
      </c>
      <c r="M2041" s="118">
        <f t="array" ref="M2041">+MMULT(B2041:K2041,w)</f>
        <v>-5.3636675735077464E-3</v>
      </c>
      <c r="P2041">
        <v>20120131</v>
      </c>
      <c r="Q2041" s="113">
        <v>-5.0000000000000001E-4</v>
      </c>
      <c r="R2041" s="113">
        <v>-5.0000000000000001E-4</v>
      </c>
      <c r="S2041" s="113">
        <v>7.000000000000001E-4</v>
      </c>
    </row>
    <row r="2042" spans="1:19" x14ac:dyDescent="0.35">
      <c r="A2042" s="110">
        <v>40940</v>
      </c>
      <c r="B2042" s="112">
        <f>+LN(Prices!B2039/Prices!B2038)</f>
        <v>1.2115623827588453E-2</v>
      </c>
      <c r="C2042" s="113">
        <f>+LN(Prices!C2039/Prices!C2038)</f>
        <v>-6.3546441844295192E-4</v>
      </c>
      <c r="D2042" s="113">
        <f>+LN(Prices!D2039/Prices!D2038)</f>
        <v>1.6667052485211643E-2</v>
      </c>
      <c r="E2042" s="113">
        <f>+LN(Prices!E2039/Prices!E2038)</f>
        <v>2.3472329474599426E-2</v>
      </c>
      <c r="F2042" s="113">
        <f>+LN(Prices!F2039/Prices!F2038)</f>
        <v>7.857349501436935E-3</v>
      </c>
      <c r="G2042" s="113">
        <f>+LN(Prices!G2039/Prices!G2038)</f>
        <v>2.2783401083248615E-2</v>
      </c>
      <c r="H2042" s="113">
        <f>+LN(Prices!H2039/Prices!H2038)</f>
        <v>-8.017129030734306E-2</v>
      </c>
      <c r="I2042" s="113">
        <f>+LN(Prices!I2039/Prices!I2038)</f>
        <v>1.2502295104320884E-2</v>
      </c>
      <c r="J2042" s="113">
        <f>+LN(Prices!J2039/Prices!J2038)</f>
        <v>2.7922460619623283E-2</v>
      </c>
      <c r="K2042" s="114">
        <f>+LN(Prices!K2039/Prices!K2038)</f>
        <v>4.909717466304803E-3</v>
      </c>
      <c r="L2042" s="118">
        <f>+LN(Prices!L2039/Prices!L2038)</f>
        <v>8.1636730082449895E-3</v>
      </c>
      <c r="M2042" s="118">
        <f t="array" ref="M2042">+MMULT(B2042:K2042,w)</f>
        <v>4.7423474836548038E-3</v>
      </c>
      <c r="P2042">
        <v>20120201</v>
      </c>
      <c r="Q2042" s="113">
        <v>1.1000000000000001E-2</v>
      </c>
      <c r="R2042" s="113">
        <v>1.1699999999999999E-2</v>
      </c>
      <c r="S2042" s="113">
        <v>1.9E-3</v>
      </c>
    </row>
    <row r="2043" spans="1:19" x14ac:dyDescent="0.35">
      <c r="A2043" s="110">
        <v>40941</v>
      </c>
      <c r="B2043" s="112">
        <f>+LN(Prices!B2040/Prices!B2039)</f>
        <v>2.0062797843469803E-3</v>
      </c>
      <c r="C2043" s="113">
        <f>+LN(Prices!C2040/Prices!C2039)</f>
        <v>-2.3469733941877051E-3</v>
      </c>
      <c r="D2043" s="113">
        <f>+LN(Prices!D2040/Prices!D2039)</f>
        <v>-6.3593006912590784E-4</v>
      </c>
      <c r="E2043" s="113">
        <f>+LN(Prices!E2040/Prices!E2039)</f>
        <v>-2.424693109421536E-3</v>
      </c>
      <c r="F2043" s="113">
        <f>+LN(Prices!F2040/Prices!F2039)</f>
        <v>0</v>
      </c>
      <c r="G2043" s="113">
        <f>+LN(Prices!G2040/Prices!G2039)</f>
        <v>8.341142420680939E-3</v>
      </c>
      <c r="H2043" s="113">
        <f>+LN(Prices!H2040/Prices!H2039)</f>
        <v>1.2514699021290905E-2</v>
      </c>
      <c r="I2043" s="113">
        <f>+LN(Prices!I2040/Prices!I2039)</f>
        <v>1.9452790846864319E-2</v>
      </c>
      <c r="J2043" s="113">
        <f>+LN(Prices!J2040/Prices!J2039)</f>
        <v>4.3384015985981411E-3</v>
      </c>
      <c r="K2043" s="114">
        <f>+LN(Prices!K2040/Prices!K2039)</f>
        <v>-2.2623879496040393E-3</v>
      </c>
      <c r="L2043" s="118">
        <f>+LN(Prices!L2040/Prices!L2039)</f>
        <v>3.0698196864240297E-3</v>
      </c>
      <c r="M2043" s="118">
        <f t="array" ref="M2043">+MMULT(B2043:K2043,w)</f>
        <v>3.8983329149442098E-3</v>
      </c>
      <c r="P2043">
        <v>20120202</v>
      </c>
      <c r="Q2043" s="113">
        <v>1.7000000000000001E-3</v>
      </c>
      <c r="R2043" s="113">
        <v>3.8E-3</v>
      </c>
      <c r="S2043" s="113">
        <v>2.9999999999999997E-4</v>
      </c>
    </row>
    <row r="2044" spans="1:19" x14ac:dyDescent="0.35">
      <c r="A2044" s="110">
        <v>40942</v>
      </c>
      <c r="B2044" s="112">
        <f>+LN(Prices!B2041/Prices!B2040)</f>
        <v>9.6353119836720923E-3</v>
      </c>
      <c r="C2044" s="113">
        <f>+LN(Prices!C2041/Prices!C2040)</f>
        <v>9.9684396497135164E-3</v>
      </c>
      <c r="D2044" s="113">
        <f>+LN(Prices!D2041/Prices!D2040)</f>
        <v>1.2642393415176527E-2</v>
      </c>
      <c r="E2044" s="113">
        <f>+LN(Prices!E2041/Prices!E2040)</f>
        <v>1.0359989877841463E-2</v>
      </c>
      <c r="F2044" s="113">
        <f>+LN(Prices!F2041/Prices!F2040)</f>
        <v>1.4543308854890346E-2</v>
      </c>
      <c r="G2044" s="113">
        <f>+LN(Prices!G2041/Prices!G2040)</f>
        <v>1.9407229718769618E-2</v>
      </c>
      <c r="H2044" s="113">
        <f>+LN(Prices!H2041/Prices!H2040)</f>
        <v>3.2271344013962762E-2</v>
      </c>
      <c r="I2044" s="113">
        <f>+LN(Prices!I2041/Prices!I2040)</f>
        <v>5.4197491881861643E-3</v>
      </c>
      <c r="J2044" s="113">
        <f>+LN(Prices!J2041/Prices!J2040)</f>
        <v>2.1414094503816573E-2</v>
      </c>
      <c r="K2044" s="114">
        <f>+LN(Prices!K2041/Prices!K2040)</f>
        <v>1.7351973228424411E-2</v>
      </c>
      <c r="L2044" s="118">
        <f>+LN(Prices!L2041/Prices!L2040)</f>
        <v>1.3269846460504267E-2</v>
      </c>
      <c r="M2044" s="118">
        <f t="array" ref="M2044">+MMULT(B2044:K2044,w)</f>
        <v>1.530138344344535E-2</v>
      </c>
      <c r="P2044">
        <v>20120203</v>
      </c>
      <c r="Q2044" s="113">
        <v>1.5800000000000002E-2</v>
      </c>
      <c r="R2044" s="113">
        <v>6.6E-3</v>
      </c>
      <c r="S2044" s="113">
        <v>7.000000000000001E-4</v>
      </c>
    </row>
    <row r="2045" spans="1:19" x14ac:dyDescent="0.35">
      <c r="A2045" s="110">
        <v>40945</v>
      </c>
      <c r="B2045" s="112">
        <f>+LN(Prices!B2042/Prices!B2041)</f>
        <v>-1.3242427804437795E-3</v>
      </c>
      <c r="C2045" s="113">
        <f>+LN(Prices!C2042/Prices!C2041)</f>
        <v>9.2896281208042567E-3</v>
      </c>
      <c r="D2045" s="113">
        <f>+LN(Prices!D2042/Prices!D2041)</f>
        <v>-6.3012180767291403E-3</v>
      </c>
      <c r="E2045" s="113">
        <f>+LN(Prices!E2042/Prices!E2041)</f>
        <v>-3.7877492275047112E-3</v>
      </c>
      <c r="F2045" s="113">
        <f>+LN(Prices!F2042/Prices!F2041)</f>
        <v>4.9651842765552588E-3</v>
      </c>
      <c r="G2045" s="113">
        <f>+LN(Prices!G2042/Prices!G2041)</f>
        <v>2.2059718064732042E-2</v>
      </c>
      <c r="H2045" s="113">
        <f>+LN(Prices!H2042/Prices!H2041)</f>
        <v>-2.448749722557934E-2</v>
      </c>
      <c r="I2045" s="113">
        <f>+LN(Prices!I2042/Prices!I2041)</f>
        <v>1.6362059692586272E-4</v>
      </c>
      <c r="J2045" s="113">
        <f>+LN(Prices!J2042/Prices!J2041)</f>
        <v>-2.2858138076050208E-2</v>
      </c>
      <c r="K2045" s="114">
        <f>+LN(Prices!K2042/Prices!K2041)</f>
        <v>-7.4909590087967682E-4</v>
      </c>
      <c r="L2045" s="118">
        <f>+LN(Prices!L2042/Prices!L2041)</f>
        <v>-3.4404554395045203E-4</v>
      </c>
      <c r="M2045" s="118">
        <f t="array" ref="M2045">+MMULT(B2045:K2045,w)</f>
        <v>-2.3029790228169438E-3</v>
      </c>
      <c r="P2045">
        <v>20120206</v>
      </c>
      <c r="Q2045" s="113">
        <v>-5.0000000000000001E-4</v>
      </c>
      <c r="R2045" s="113">
        <v>-2.8999999999999998E-3</v>
      </c>
      <c r="S2045" s="113">
        <v>-7.000000000000001E-4</v>
      </c>
    </row>
    <row r="2046" spans="1:19" x14ac:dyDescent="0.35">
      <c r="A2046" s="110">
        <v>40946</v>
      </c>
      <c r="B2046" s="112">
        <f>+LN(Prices!B2043/Prices!B2042)</f>
        <v>4.955112339820684E-3</v>
      </c>
      <c r="C2046" s="113">
        <f>+LN(Prices!C2043/Prices!C2042)</f>
        <v>1.0419941696491674E-2</v>
      </c>
      <c r="D2046" s="113">
        <f>+LN(Prices!D2043/Prices!D2042)</f>
        <v>6.319115534130454E-4</v>
      </c>
      <c r="E2046" s="113">
        <f>+LN(Prices!E2043/Prices!E2042)</f>
        <v>-1.7251665549784436E-3</v>
      </c>
      <c r="F2046" s="113">
        <f>+LN(Prices!F2043/Prices!F2042)</f>
        <v>4.9195757323492655E-4</v>
      </c>
      <c r="G2046" s="113">
        <f>+LN(Prices!G2043/Prices!G2042)</f>
        <v>-1.0656189196897837E-2</v>
      </c>
      <c r="H2046" s="113">
        <f>+LN(Prices!H2043/Prices!H2042)</f>
        <v>5.7169458514256194E-3</v>
      </c>
      <c r="I2046" s="113">
        <f>+LN(Prices!I2043/Prices!I2042)</f>
        <v>7.8293057336155814E-3</v>
      </c>
      <c r="J2046" s="113">
        <f>+LN(Prices!J2043/Prices!J2042)</f>
        <v>2.9895464796626369E-2</v>
      </c>
      <c r="K2046" s="114">
        <f>+LN(Prices!K2043/Prices!K2042)</f>
        <v>-2.9979004356704398E-3</v>
      </c>
      <c r="L2046" s="118">
        <f>+LN(Prices!L2043/Prices!L2042)</f>
        <v>1.4860605537778109E-3</v>
      </c>
      <c r="M2046" s="118">
        <f t="array" ref="M2046">+MMULT(B2046:K2046,w)</f>
        <v>4.4561383357081177E-3</v>
      </c>
      <c r="P2046">
        <v>20120207</v>
      </c>
      <c r="Q2046" s="113">
        <v>1.6000000000000001E-3</v>
      </c>
      <c r="R2046" s="113">
        <v>-2.8999999999999998E-3</v>
      </c>
      <c r="S2046" s="113">
        <v>-2.9999999999999997E-4</v>
      </c>
    </row>
    <row r="2047" spans="1:19" x14ac:dyDescent="0.35">
      <c r="A2047" s="110">
        <v>40947</v>
      </c>
      <c r="B2047" s="112">
        <f>+LN(Prices!B2044/Prices!B2043)</f>
        <v>1.0161766636810716E-2</v>
      </c>
      <c r="C2047" s="113">
        <f>+LN(Prices!C2044/Prices!C2043)</f>
        <v>1.6605579213227365E-2</v>
      </c>
      <c r="D2047" s="113">
        <f>+LN(Prices!D2044/Prices!D2043)</f>
        <v>-3.1635584751926902E-3</v>
      </c>
      <c r="E2047" s="113">
        <f>+LN(Prices!E2044/Prices!E2043)</f>
        <v>-7.6284386131418025E-3</v>
      </c>
      <c r="F2047" s="113">
        <f>+LN(Prices!F2044/Prices!F2043)</f>
        <v>1.1322741223611375E-2</v>
      </c>
      <c r="G2047" s="113">
        <f>+LN(Prices!G2044/Prices!G2043)</f>
        <v>-3.0810758586603853E-2</v>
      </c>
      <c r="H2047" s="113">
        <f>+LN(Prices!H2044/Prices!H2043)</f>
        <v>6.9792259922484999E-3</v>
      </c>
      <c r="I2047" s="113">
        <f>+LN(Prices!I2044/Prices!I2043)</f>
        <v>-1.3012052088775909E-3</v>
      </c>
      <c r="J2047" s="113">
        <f>+LN(Prices!J2044/Prices!J2043)</f>
        <v>1.6690234440378947E-2</v>
      </c>
      <c r="K2047" s="114">
        <f>+LN(Prices!K2044/Prices!K2043)</f>
        <v>7.854985730665379E-3</v>
      </c>
      <c r="L2047" s="118">
        <f>+LN(Prices!L2044/Prices!L2043)</f>
        <v>5.380316970109658E-3</v>
      </c>
      <c r="M2047" s="118">
        <f t="array" ref="M2047">+MMULT(B2047:K2047,w)</f>
        <v>2.6710572353126349E-3</v>
      </c>
      <c r="P2047">
        <v>20120208</v>
      </c>
      <c r="Q2047" s="113">
        <v>2.5000000000000001E-3</v>
      </c>
      <c r="R2047" s="113">
        <v>-5.9999999999999995E-4</v>
      </c>
      <c r="S2047" s="113">
        <v>3.2000000000000002E-3</v>
      </c>
    </row>
    <row r="2048" spans="1:19" x14ac:dyDescent="0.35">
      <c r="A2048" s="110">
        <v>40948</v>
      </c>
      <c r="B2048" s="112">
        <f>+LN(Prices!B2045/Prices!B2044)</f>
        <v>3.5812230266123856E-3</v>
      </c>
      <c r="C2048" s="113">
        <f>+LN(Prices!C2045/Prices!C2044)</f>
        <v>3.4008752054520947E-2</v>
      </c>
      <c r="D2048" s="113">
        <f>+LN(Prices!D2045/Prices!D2044)</f>
        <v>1.3845406822053135E-2</v>
      </c>
      <c r="E2048" s="113">
        <f>+LN(Prices!E2045/Prices!E2044)</f>
        <v>5.5550144989650139E-3</v>
      </c>
      <c r="F2048" s="113">
        <f>+LN(Prices!F2045/Prices!F2044)</f>
        <v>-2.1272965155789254E-2</v>
      </c>
      <c r="G2048" s="113">
        <f>+LN(Prices!G2045/Prices!G2044)</f>
        <v>6.751351797541872E-3</v>
      </c>
      <c r="H2048" s="113">
        <f>+LN(Prices!H2045/Prices!H2044)</f>
        <v>-2.6993483971460386E-3</v>
      </c>
      <c r="I2048" s="113">
        <f>+LN(Prices!I2045/Prices!I2044)</f>
        <v>7.6172631140609126E-3</v>
      </c>
      <c r="J2048" s="113">
        <f>+LN(Prices!J2045/Prices!J2044)</f>
        <v>-1.3802624689583467E-3</v>
      </c>
      <c r="K2048" s="114">
        <f>+LN(Prices!K2045/Prices!K2044)</f>
        <v>3.7076649266086644E-4</v>
      </c>
      <c r="L2048" s="118">
        <f>+LN(Prices!L2045/Prices!L2044)</f>
        <v>7.1277199399562216E-3</v>
      </c>
      <c r="M2048" s="118">
        <f t="array" ref="M2048">+MMULT(B2048:K2048,w)</f>
        <v>4.6377201784521494E-3</v>
      </c>
      <c r="P2048">
        <v>20120209</v>
      </c>
      <c r="Q2048" s="113">
        <v>1.5E-3</v>
      </c>
      <c r="R2048" s="113">
        <v>-3.9000000000000003E-3</v>
      </c>
      <c r="S2048" s="113">
        <v>-3.4000000000000002E-3</v>
      </c>
    </row>
    <row r="2049" spans="1:19" x14ac:dyDescent="0.35">
      <c r="A2049" s="110">
        <v>40949</v>
      </c>
      <c r="B2049" s="112">
        <f>+LN(Prices!B2046/Prices!B2045)</f>
        <v>-8.9754467919998613E-3</v>
      </c>
      <c r="C2049" s="113">
        <f>+LN(Prices!C2046/Prices!C2045)</f>
        <v>5.0579162314660822E-4</v>
      </c>
      <c r="D2049" s="113">
        <f>+LN(Prices!D2046/Prices!D2045)</f>
        <v>8.7119406020215364E-3</v>
      </c>
      <c r="E2049" s="113">
        <f>+LN(Prices!E2046/Prices!E2045)</f>
        <v>-1.3768945200892359E-2</v>
      </c>
      <c r="F2049" s="113">
        <f>+LN(Prices!F2046/Prices!F2045)</f>
        <v>-5.2621442804203777E-3</v>
      </c>
      <c r="G2049" s="113">
        <f>+LN(Prices!G2046/Prices!G2045)</f>
        <v>-7.3160273257958375E-3</v>
      </c>
      <c r="H2049" s="113">
        <f>+LN(Prices!H2046/Prices!H2045)</f>
        <v>3.0227810990114791E-3</v>
      </c>
      <c r="I2049" s="113">
        <f>+LN(Prices!I2046/Prices!I2045)</f>
        <v>-3.3949479228124893E-3</v>
      </c>
      <c r="J2049" s="113">
        <f>+LN(Prices!J2046/Prices!J2045)</f>
        <v>-2.6593589573447787E-2</v>
      </c>
      <c r="K2049" s="114">
        <f>+LN(Prices!K2046/Prices!K2045)</f>
        <v>-6.1619373735601161E-3</v>
      </c>
      <c r="L2049" s="118">
        <f>+LN(Prices!L2046/Prices!L2045)</f>
        <v>-6.4994114826747457E-3</v>
      </c>
      <c r="M2049" s="118">
        <f t="array" ref="M2049">+MMULT(B2049:K2049,w)</f>
        <v>-5.9232525144749205E-3</v>
      </c>
      <c r="P2049">
        <v>20120210</v>
      </c>
      <c r="Q2049" s="113">
        <v>-7.4999999999999997E-3</v>
      </c>
      <c r="R2049" s="113">
        <v>-6.0000000000000001E-3</v>
      </c>
      <c r="S2049" s="113">
        <v>-1E-4</v>
      </c>
    </row>
    <row r="2050" spans="1:19" x14ac:dyDescent="0.35">
      <c r="A2050" s="110">
        <v>40952</v>
      </c>
      <c r="B2050" s="112">
        <f>+LN(Prices!B2047/Prices!B2046)</f>
        <v>2.7838695323043039E-3</v>
      </c>
      <c r="C2050" s="113">
        <f>+LN(Prices!C2047/Prices!C2046)</f>
        <v>1.84341852776406E-2</v>
      </c>
      <c r="D2050" s="113">
        <f>+LN(Prices!D2047/Prices!D2046)</f>
        <v>-1.2399257633204362E-3</v>
      </c>
      <c r="E2050" s="113">
        <f>+LN(Prices!E2047/Prices!E2046)</f>
        <v>-2.2838237940419667E-3</v>
      </c>
      <c r="F2050" s="113">
        <f>+LN(Prices!F2047/Prices!F2046)</f>
        <v>6.7620825138426681E-3</v>
      </c>
      <c r="G2050" s="113">
        <f>+LN(Prices!G2047/Prices!G2046)</f>
        <v>-4.6493119092441797E-2</v>
      </c>
      <c r="H2050" s="113">
        <f>+LN(Prices!H2047/Prices!H2046)</f>
        <v>3.2087179882775652E-2</v>
      </c>
      <c r="I2050" s="113">
        <f>+LN(Prices!I2047/Prices!I2046)</f>
        <v>1.6184468907908174E-4</v>
      </c>
      <c r="J2050" s="113">
        <f>+LN(Prices!J2047/Prices!J2046)</f>
        <v>3.3475929196389545E-2</v>
      </c>
      <c r="K2050" s="114">
        <f>+LN(Prices!K2047/Prices!K2046)</f>
        <v>1.8852613601843019E-4</v>
      </c>
      <c r="L2050" s="118">
        <f>+LN(Prices!L2047/Prices!L2046)</f>
        <v>8.6656095238058853E-3</v>
      </c>
      <c r="M2050" s="118">
        <f t="array" ref="M2050">+MMULT(B2050:K2050,w)</f>
        <v>4.3876748578246094E-3</v>
      </c>
      <c r="P2050">
        <v>20120213</v>
      </c>
      <c r="Q2050" s="113">
        <v>7.4999999999999997E-3</v>
      </c>
      <c r="R2050" s="113">
        <v>5.8999999999999999E-3</v>
      </c>
      <c r="S2050" s="113">
        <v>-1.5E-3</v>
      </c>
    </row>
    <row r="2051" spans="1:19" x14ac:dyDescent="0.35">
      <c r="A2051" s="110">
        <v>40953</v>
      </c>
      <c r="B2051" s="112">
        <f>+LN(Prices!B2048/Prices!B2047)</f>
        <v>-4.2888248096778223E-3</v>
      </c>
      <c r="C2051" s="113">
        <f>+LN(Prices!C2048/Prices!C2047)</f>
        <v>1.3557246915111671E-2</v>
      </c>
      <c r="D2051" s="113">
        <f>+LN(Prices!D2048/Prices!D2047)</f>
        <v>-4.7968541496034356E-2</v>
      </c>
      <c r="E2051" s="113">
        <f>+LN(Prices!E2048/Prices!E2047)</f>
        <v>-6.7044548649045303E-3</v>
      </c>
      <c r="F2051" s="113">
        <f>+LN(Prices!F2048/Prices!F2047)</f>
        <v>1.9928372200010754E-3</v>
      </c>
      <c r="G2051" s="113">
        <f>+LN(Prices!G2048/Prices!G2047)</f>
        <v>3.9529528199904192E-2</v>
      </c>
      <c r="H2051" s="113">
        <f>+LN(Prices!H2048/Prices!H2047)</f>
        <v>-1.5147956616938275E-3</v>
      </c>
      <c r="I2051" s="113">
        <f>+LN(Prices!I2048/Prices!I2047)</f>
        <v>-4.873169888921574E-4</v>
      </c>
      <c r="J2051" s="113">
        <f>+LN(Prices!J2048/Prices!J2047)</f>
        <v>4.1067819526535024E-3</v>
      </c>
      <c r="K2051" s="114">
        <f>+LN(Prices!K2048/Prices!K2047)</f>
        <v>2.9911658173662147E-3</v>
      </c>
      <c r="L2051" s="118">
        <f>+LN(Prices!L2048/Prices!L2047)</f>
        <v>2.2352980211530651E-3</v>
      </c>
      <c r="M2051" s="118">
        <f t="array" ref="M2051">+MMULT(B2051:K2051,w)</f>
        <v>1.2136262838339558E-4</v>
      </c>
      <c r="P2051">
        <v>20120214</v>
      </c>
      <c r="Q2051" s="113">
        <v>-8.9999999999999998E-4</v>
      </c>
      <c r="R2051" s="113">
        <v>-4.4000000000000003E-3</v>
      </c>
      <c r="S2051" s="113">
        <v>-3.0999999999999999E-3</v>
      </c>
    </row>
    <row r="2052" spans="1:19" x14ac:dyDescent="0.35">
      <c r="A2052" s="110">
        <v>40954</v>
      </c>
      <c r="B2052" s="112">
        <f>+LN(Prices!B2049/Prices!B2048)</f>
        <v>-6.6323946274692213E-3</v>
      </c>
      <c r="C2052" s="113">
        <f>+LN(Prices!C2049/Prices!C2048)</f>
        <v>-2.3414139518019988E-2</v>
      </c>
      <c r="D2052" s="113">
        <f>+LN(Prices!D2049/Prices!D2048)</f>
        <v>-1.6073824831061134E-2</v>
      </c>
      <c r="E2052" s="113">
        <f>+LN(Prices!E2049/Prices!E2048)</f>
        <v>-9.2499067872818322E-3</v>
      </c>
      <c r="F2052" s="113">
        <f>+LN(Prices!F2049/Prices!F2048)</f>
        <v>-8.0007125515727095E-3</v>
      </c>
      <c r="G2052" s="113">
        <f>+LN(Prices!G2049/Prices!G2048)</f>
        <v>-8.2405720678962978E-3</v>
      </c>
      <c r="H2052" s="113">
        <f>+LN(Prices!H2049/Prices!H2048)</f>
        <v>-3.6356027812719273E-2</v>
      </c>
      <c r="I2052" s="113">
        <f>+LN(Prices!I2049/Prices!I2048)</f>
        <v>-2.1087623787862087E-3</v>
      </c>
      <c r="J2052" s="113">
        <f>+LN(Prices!J2049/Prices!J2048)</f>
        <v>-2.7359798188748602E-3</v>
      </c>
      <c r="K2052" s="114">
        <f>+LN(Prices!K2049/Prices!K2048)</f>
        <v>-7.496815760740955E-3</v>
      </c>
      <c r="L2052" s="118">
        <f>+LN(Prices!L2049/Prices!L2048)</f>
        <v>-7.4952847852799639E-3</v>
      </c>
      <c r="M2052" s="118">
        <f t="array" ref="M2052">+MMULT(B2052:K2052,w)</f>
        <v>-1.2030913615442248E-2</v>
      </c>
      <c r="P2052">
        <v>20120215</v>
      </c>
      <c r="Q2052" s="113">
        <v>-5.0000000000000001E-3</v>
      </c>
      <c r="R2052" s="113">
        <v>-2.3999999999999998E-3</v>
      </c>
      <c r="S2052" s="113">
        <v>1.8E-3</v>
      </c>
    </row>
    <row r="2053" spans="1:19" x14ac:dyDescent="0.35">
      <c r="A2053" s="110">
        <v>40955</v>
      </c>
      <c r="B2053" s="112">
        <f>+LN(Prices!B2050/Prices!B2049)</f>
        <v>4.0273899137939898E-2</v>
      </c>
      <c r="C2053" s="113">
        <f>+LN(Prices!C2050/Prices!C2049)</f>
        <v>9.0804654762666869E-3</v>
      </c>
      <c r="D2053" s="113">
        <f>+LN(Prices!D2050/Prices!D2049)</f>
        <v>1.5422783141398843E-2</v>
      </c>
      <c r="E2053" s="113">
        <f>+LN(Prices!E2050/Prices!E2049)</f>
        <v>3.4080554761297725E-2</v>
      </c>
      <c r="F2053" s="113">
        <f>+LN(Prices!F2050/Prices!F2049)</f>
        <v>1.3966203457092201E-2</v>
      </c>
      <c r="G2053" s="113">
        <f>+LN(Prices!G2050/Prices!G2049)</f>
        <v>-1.2296595392941123E-3</v>
      </c>
      <c r="H2053" s="113">
        <f>+LN(Prices!H2050/Prices!H2049)</f>
        <v>-2.4918962269060613E-2</v>
      </c>
      <c r="I2053" s="113">
        <f>+LN(Prices!I2050/Prices!I2049)</f>
        <v>1.1143335666296977E-2</v>
      </c>
      <c r="J2053" s="113">
        <f>+LN(Prices!J2050/Prices!J2049)</f>
        <v>3.8957243253193226E-2</v>
      </c>
      <c r="K2053" s="114">
        <f>+LN(Prices!K2050/Prices!K2049)</f>
        <v>9.174658229001896E-3</v>
      </c>
      <c r="L2053" s="118">
        <f>+LN(Prices!L2050/Prices!L2049)</f>
        <v>1.4094206076970987E-2</v>
      </c>
      <c r="M2053" s="118">
        <f t="array" ref="M2053">+MMULT(B2053:K2053,w)</f>
        <v>1.4595052131413273E-2</v>
      </c>
      <c r="P2053">
        <v>20120216</v>
      </c>
      <c r="Q2053" s="113">
        <v>1.2699999999999999E-2</v>
      </c>
      <c r="R2053" s="113">
        <v>6.9999999999999993E-3</v>
      </c>
      <c r="S2053" s="113">
        <v>1.1000000000000001E-3</v>
      </c>
    </row>
    <row r="2054" spans="1:19" x14ac:dyDescent="0.35">
      <c r="A2054" s="110">
        <v>40956</v>
      </c>
      <c r="B2054" s="112">
        <f>+LN(Prices!B2051/Prices!B2050)</f>
        <v>-1.1203019801035432E-3</v>
      </c>
      <c r="C2054" s="113">
        <f>+LN(Prices!C2051/Prices!C2050)</f>
        <v>-1.7881012171542141E-4</v>
      </c>
      <c r="D2054" s="113">
        <f>+LN(Prices!D2051/Prices!D2050)</f>
        <v>-2.2724508247415131E-2</v>
      </c>
      <c r="E2054" s="113">
        <f>+LN(Prices!E2051/Prices!E2050)</f>
        <v>-5.5434765798397876E-3</v>
      </c>
      <c r="F2054" s="113">
        <f>+LN(Prices!F2051/Prices!F2050)</f>
        <v>4.9406529739443854E-3</v>
      </c>
      <c r="G2054" s="113">
        <f>+LN(Prices!G2051/Prices!G2050)</f>
        <v>-4.922875058396255E-4</v>
      </c>
      <c r="H2054" s="113">
        <f>+LN(Prices!H2051/Prices!H2050)</f>
        <v>1.418228665811872E-2</v>
      </c>
      <c r="I2054" s="113">
        <f>+LN(Prices!I2051/Prices!I2050)</f>
        <v>4.0066972266752801E-3</v>
      </c>
      <c r="J2054" s="113">
        <f>+LN(Prices!J2051/Prices!J2050)</f>
        <v>-2.2652534228249498E-2</v>
      </c>
      <c r="K2054" s="114">
        <f>+LN(Prices!K2051/Prices!K2050)</f>
        <v>2.0113456588749107E-2</v>
      </c>
      <c r="L2054" s="118">
        <f>+LN(Prices!L2051/Prices!L2050)</f>
        <v>-3.1101940833631824E-3</v>
      </c>
      <c r="M2054" s="118">
        <f t="array" ref="M2054">+MMULT(B2054:K2054,w)</f>
        <v>-9.4688252156755175E-4</v>
      </c>
      <c r="P2054">
        <v>20120217</v>
      </c>
      <c r="Q2054" s="113">
        <v>1.6000000000000001E-3</v>
      </c>
      <c r="R2054" s="113">
        <v>-2.8000000000000004E-3</v>
      </c>
      <c r="S2054" s="113">
        <v>4.5999999999999999E-3</v>
      </c>
    </row>
    <row r="2055" spans="1:19" x14ac:dyDescent="0.35">
      <c r="A2055" s="110">
        <v>40960</v>
      </c>
      <c r="B2055" s="112">
        <f>+LN(Prices!B2052/Prices!B2051)</f>
        <v>6.0641669204476853E-3</v>
      </c>
      <c r="C2055" s="113">
        <f>+LN(Prices!C2052/Prices!C2051)</f>
        <v>2.5036227156225461E-2</v>
      </c>
      <c r="D2055" s="113">
        <f>+LN(Prices!D2052/Prices!D2051)</f>
        <v>-1.7473562859541759E-2</v>
      </c>
      <c r="E2055" s="113">
        <f>+LN(Prices!E2052/Prices!E2051)</f>
        <v>-1.737762800095403E-3</v>
      </c>
      <c r="F2055" s="113">
        <f>+LN(Prices!F2052/Prices!F2051)</f>
        <v>3.4429294630688011E-3</v>
      </c>
      <c r="G2055" s="113">
        <f>+LN(Prices!G2052/Prices!G2051)</f>
        <v>-3.7203872677219064E-2</v>
      </c>
      <c r="H2055" s="113">
        <f>+LN(Prices!H2052/Prices!H2051)</f>
        <v>-1.3159339545655143E-3</v>
      </c>
      <c r="I2055" s="113">
        <f>+LN(Prices!I2052/Prices!I2051)</f>
        <v>4.1498711520806591E-3</v>
      </c>
      <c r="J2055" s="113">
        <f>+LN(Prices!J2052/Prices!J2051)</f>
        <v>-1.9048194970694474E-2</v>
      </c>
      <c r="K2055" s="114">
        <f>+LN(Prices!K2052/Prices!K2051)</f>
        <v>-7.7011591182619792E-3</v>
      </c>
      <c r="L2055" s="118">
        <f>+LN(Prices!L2052/Prices!L2051)</f>
        <v>2.3190746467484312E-3</v>
      </c>
      <c r="M2055" s="118">
        <f t="array" ref="M2055">+MMULT(B2055:K2055,w)</f>
        <v>-4.578729168855559E-3</v>
      </c>
      <c r="P2055">
        <v>20120221</v>
      </c>
      <c r="Q2055" s="113">
        <v>-5.0000000000000001E-4</v>
      </c>
      <c r="R2055" s="113">
        <v>-6.3E-3</v>
      </c>
      <c r="S2055" s="113">
        <v>3.2000000000000002E-3</v>
      </c>
    </row>
    <row r="2056" spans="1:19" x14ac:dyDescent="0.35">
      <c r="A2056" s="110">
        <v>40961</v>
      </c>
      <c r="B2056" s="112">
        <f>+LN(Prices!B2053/Prices!B2052)</f>
        <v>-5.4213862360460831E-3</v>
      </c>
      <c r="C2056" s="113">
        <f>+LN(Prices!C2053/Prices!C2052)</f>
        <v>-3.5214455541755069E-3</v>
      </c>
      <c r="D2056" s="113">
        <f>+LN(Prices!D2053/Prices!D2052)</f>
        <v>-1.7094433359300068E-2</v>
      </c>
      <c r="E2056" s="113">
        <f>+LN(Prices!E2053/Prices!E2052)</f>
        <v>-6.6318978740609689E-3</v>
      </c>
      <c r="F2056" s="113">
        <f>+LN(Prices!F2053/Prices!F2052)</f>
        <v>-1.1860914987904687E-2</v>
      </c>
      <c r="G2056" s="113">
        <f>+LN(Prices!G2053/Prices!G2052)</f>
        <v>-4.3522969934405409E-2</v>
      </c>
      <c r="H2056" s="113">
        <f>+LN(Prices!H2053/Prices!H2052)</f>
        <v>-9.2603461886475308E-3</v>
      </c>
      <c r="I2056" s="113">
        <f>+LN(Prices!I2053/Prices!I2052)</f>
        <v>-3.6705480480236151E-3</v>
      </c>
      <c r="J2056" s="113">
        <f>+LN(Prices!J2053/Prices!J2052)</f>
        <v>-1.9418085857101627E-2</v>
      </c>
      <c r="K2056" s="114">
        <f>+LN(Prices!K2053/Prices!K2052)</f>
        <v>-1.5959081504785436E-2</v>
      </c>
      <c r="L2056" s="118">
        <f>+LN(Prices!L2053/Prices!L2052)</f>
        <v>-4.0464115311673772E-3</v>
      </c>
      <c r="M2056" s="118">
        <f t="array" ref="M2056">+MMULT(B2056:K2056,w)</f>
        <v>-1.3636110954445096E-2</v>
      </c>
      <c r="P2056">
        <v>20120222</v>
      </c>
      <c r="Q2056" s="113">
        <v>-3.9000000000000003E-3</v>
      </c>
      <c r="R2056" s="113">
        <v>-4.0000000000000001E-3</v>
      </c>
      <c r="S2056" s="113">
        <v>-5.3E-3</v>
      </c>
    </row>
    <row r="2057" spans="1:19" x14ac:dyDescent="0.35">
      <c r="A2057" s="110">
        <v>40962</v>
      </c>
      <c r="B2057" s="112">
        <f>+LN(Prices!B2054/Prices!B2053)</f>
        <v>3.1905942354637853E-3</v>
      </c>
      <c r="C2057" s="113">
        <f>+LN(Prices!C2054/Prices!C2053)</f>
        <v>6.5090171752217587E-3</v>
      </c>
      <c r="D2057" s="113">
        <f>+LN(Prices!D2054/Prices!D2053)</f>
        <v>1.9126266093526991E-2</v>
      </c>
      <c r="E2057" s="113">
        <f>+LN(Prices!E2054/Prices!E2053)</f>
        <v>9.0660631586378503E-3</v>
      </c>
      <c r="F2057" s="113">
        <f>+LN(Prices!F2054/Prices!F2053)</f>
        <v>5.4543886646405649E-3</v>
      </c>
      <c r="G2057" s="113">
        <f>+LN(Prices!G2054/Prices!G2053)</f>
        <v>5.2353817615640062E-3</v>
      </c>
      <c r="H2057" s="113">
        <f>+LN(Prices!H2054/Prices!H2053)</f>
        <v>-9.4028010762090726E-3</v>
      </c>
      <c r="I2057" s="113">
        <f>+LN(Prices!I2054/Prices!I2053)</f>
        <v>1.5231524497085959E-2</v>
      </c>
      <c r="J2057" s="113">
        <f>+LN(Prices!J2054/Prices!J2053)</f>
        <v>2.0790769669073908E-2</v>
      </c>
      <c r="K2057" s="114">
        <f>+LN(Prices!K2054/Prices!K2053)</f>
        <v>-2.6232210964321824E-3</v>
      </c>
      <c r="L2057" s="118">
        <f>+LN(Prices!L2054/Prices!L2053)</f>
        <v>5.8554173222997085E-3</v>
      </c>
      <c r="M2057" s="118">
        <f t="array" ref="M2057">+MMULT(B2057:K2057,w)</f>
        <v>7.2577983082573573E-3</v>
      </c>
      <c r="P2057">
        <v>20120223</v>
      </c>
      <c r="Q2057" s="113">
        <v>5.6000000000000008E-3</v>
      </c>
      <c r="R2057" s="113">
        <v>9.1000000000000004E-3</v>
      </c>
      <c r="S2057" s="113">
        <v>-5.0000000000000001E-4</v>
      </c>
    </row>
    <row r="2058" spans="1:19" x14ac:dyDescent="0.35">
      <c r="A2058" s="110">
        <v>40963</v>
      </c>
      <c r="B2058" s="112">
        <f>+LN(Prices!B2055/Prices!B2054)</f>
        <v>3.5013490647890053E-3</v>
      </c>
      <c r="C2058" s="113">
        <f>+LN(Prices!C2055/Prices!C2054)</f>
        <v>1.1589950134725092E-2</v>
      </c>
      <c r="D2058" s="113">
        <f>+LN(Prices!D2055/Prices!D2054)</f>
        <v>7.4149311758619557E-3</v>
      </c>
      <c r="E2058" s="113">
        <f>+LN(Prices!E2055/Prices!E2054)</f>
        <v>1.515722718946173E-2</v>
      </c>
      <c r="F2058" s="113">
        <f>+LN(Prices!F2055/Prices!F2054)</f>
        <v>-4.4565666233298013E-3</v>
      </c>
      <c r="G2058" s="113">
        <f>+LN(Prices!G2055/Prices!G2054)</f>
        <v>-1.1751225763454035E-2</v>
      </c>
      <c r="H2058" s="113">
        <f>+LN(Prices!H2055/Prices!H2054)</f>
        <v>1.3407074238865912E-3</v>
      </c>
      <c r="I2058" s="113">
        <f>+LN(Prices!I2055/Prices!I2054)</f>
        <v>-1.1035151221072312E-3</v>
      </c>
      <c r="J2058" s="113">
        <f>+LN(Prices!J2055/Prices!J2054)</f>
        <v>2.3051868195102635E-2</v>
      </c>
      <c r="K2058" s="114">
        <f>+LN(Prices!K2055/Prices!K2054)</f>
        <v>1.5009968451030172E-3</v>
      </c>
      <c r="L2058" s="118">
        <f>+LN(Prices!L2055/Prices!L2054)</f>
        <v>3.5698249537759507E-3</v>
      </c>
      <c r="M2058" s="118">
        <f t="array" ref="M2058">+MMULT(B2058:K2058,w)</f>
        <v>4.6245722520038973E-3</v>
      </c>
      <c r="P2058">
        <v>20120224</v>
      </c>
      <c r="Q2058" s="113">
        <v>1.5E-3</v>
      </c>
      <c r="R2058" s="113">
        <v>-4.7999999999999996E-3</v>
      </c>
      <c r="S2058" s="113">
        <v>-5.0000000000000001E-3</v>
      </c>
    </row>
    <row r="2059" spans="1:19" x14ac:dyDescent="0.35">
      <c r="A2059" s="110">
        <v>40966</v>
      </c>
      <c r="B2059" s="112">
        <f>+LN(Prices!B2056/Prices!B2055)</f>
        <v>-4.1386540402061746E-3</v>
      </c>
      <c r="C2059" s="113">
        <f>+LN(Prices!C2056/Prices!C2055)</f>
        <v>6.3926427305427908E-3</v>
      </c>
      <c r="D2059" s="113">
        <f>+LN(Prices!D2056/Prices!D2055)</f>
        <v>-2.016807406304535E-3</v>
      </c>
      <c r="E2059" s="113">
        <f>+LN(Prices!E2056/Prices!E2055)</f>
        <v>3.4102755094789233E-4</v>
      </c>
      <c r="F2059" s="113">
        <f>+LN(Prices!F2056/Prices!F2055)</f>
        <v>1.4841607439362167E-3</v>
      </c>
      <c r="G2059" s="113">
        <f>+LN(Prices!G2056/Prices!G2055)</f>
        <v>-2.0445799969002278E-2</v>
      </c>
      <c r="H2059" s="113">
        <f>+LN(Prices!H2056/Prices!H2055)</f>
        <v>-3.3551449021403616E-3</v>
      </c>
      <c r="I2059" s="113">
        <f>+LN(Prices!I2056/Prices!I2055)</f>
        <v>-2.0511976656239087E-3</v>
      </c>
      <c r="J2059" s="113">
        <f>+LN(Prices!J2056/Prices!J2055)</f>
        <v>1.3395849290563455E-3</v>
      </c>
      <c r="K2059" s="114">
        <f>+LN(Prices!K2056/Prices!K2055)</f>
        <v>7.0889556900076709E-3</v>
      </c>
      <c r="L2059" s="118">
        <f>+LN(Prices!L2056/Prices!L2055)</f>
        <v>9.7870461873556273E-4</v>
      </c>
      <c r="M2059" s="118">
        <f t="array" ref="M2059">+MMULT(B2059:K2059,w)</f>
        <v>-1.5361232338786343E-3</v>
      </c>
      <c r="P2059">
        <v>20120227</v>
      </c>
      <c r="Q2059" s="113">
        <v>1.4000000000000002E-3</v>
      </c>
      <c r="R2059" s="113">
        <v>-1.5E-3</v>
      </c>
      <c r="S2059" s="113">
        <v>2.5000000000000001E-3</v>
      </c>
    </row>
    <row r="2060" spans="1:19" x14ac:dyDescent="0.35">
      <c r="A2060" s="110">
        <v>40967</v>
      </c>
      <c r="B2060" s="112">
        <f>+LN(Prices!B2057/Prices!B2056)</f>
        <v>1.6452827273127447E-2</v>
      </c>
      <c r="C2060" s="113">
        <f>+LN(Prices!C2057/Prices!C2056)</f>
        <v>1.8187426740016409E-2</v>
      </c>
      <c r="D2060" s="113">
        <f>+LN(Prices!D2057/Prices!D2056)</f>
        <v>2.6881736618003956E-3</v>
      </c>
      <c r="E2060" s="113">
        <f>+LN(Prices!E2057/Prices!E2056)</f>
        <v>4.4333061054032934E-3</v>
      </c>
      <c r="F2060" s="113">
        <f>+LN(Prices!F2057/Prices!F2056)</f>
        <v>1.4873073388792439E-3</v>
      </c>
      <c r="G2060" s="113">
        <f>+LN(Prices!G2057/Prices!G2056)</f>
        <v>3.5113381473617263E-2</v>
      </c>
      <c r="H2060" s="113">
        <f>+LN(Prices!H2057/Prices!H2056)</f>
        <v>2.9091555596716379E-2</v>
      </c>
      <c r="I2060" s="113">
        <f>+LN(Prices!I2057/Prices!I2056)</f>
        <v>-1.0000717781344417E-2</v>
      </c>
      <c r="J2060" s="113">
        <f>+LN(Prices!J2057/Prices!J2056)</f>
        <v>6.6711388170226007E-3</v>
      </c>
      <c r="K2060" s="114">
        <f>+LN(Prices!K2057/Prices!K2056)</f>
        <v>1.2932931169356544E-2</v>
      </c>
      <c r="L2060" s="118">
        <f>+LN(Prices!L2057/Prices!L2056)</f>
        <v>1.019050003915779E-2</v>
      </c>
      <c r="M2060" s="118">
        <f t="array" ref="M2060">+MMULT(B2060:K2060,w)</f>
        <v>1.1705733039459515E-2</v>
      </c>
      <c r="P2060">
        <v>20120228</v>
      </c>
      <c r="Q2060" s="113">
        <v>2.8000000000000004E-3</v>
      </c>
      <c r="R2060" s="113">
        <v>-6.4000000000000003E-3</v>
      </c>
      <c r="S2060" s="113">
        <v>-1.7000000000000001E-3</v>
      </c>
    </row>
    <row r="2061" spans="1:19" x14ac:dyDescent="0.35">
      <c r="A2061" s="110">
        <v>40968</v>
      </c>
      <c r="B2061" s="112">
        <f>+LN(Prices!B2058/Prices!B2057)</f>
        <v>-4.0878987723378668E-3</v>
      </c>
      <c r="C2061" s="113">
        <f>+LN(Prices!C2058/Prices!C2057)</f>
        <v>1.3045195197985105E-2</v>
      </c>
      <c r="D2061" s="113">
        <f>+LN(Prices!D2058/Prices!D2057)</f>
        <v>-4.7090568015727566E-3</v>
      </c>
      <c r="E2061" s="113">
        <f>+LN(Prices!E2058/Prices!E2057)</f>
        <v>-4.6055632189053956E-3</v>
      </c>
      <c r="F2061" s="113">
        <f>+LN(Prices!F2058/Prices!F2057)</f>
        <v>-1.5967144652708178E-2</v>
      </c>
      <c r="G2061" s="113">
        <f>+LN(Prices!G2058/Prices!G2057)</f>
        <v>-2.3120869252298816E-2</v>
      </c>
      <c r="H2061" s="113">
        <f>+LN(Prices!H2058/Prices!H2057)</f>
        <v>-2.2615065983224391E-2</v>
      </c>
      <c r="I2061" s="113">
        <f>+LN(Prices!I2058/Prices!I2057)</f>
        <v>-4.5727723547244192E-3</v>
      </c>
      <c r="J2061" s="113">
        <f>+LN(Prices!J2058/Prices!J2057)</f>
        <v>-2.286582473700316E-2</v>
      </c>
      <c r="K2061" s="114">
        <f>+LN(Prices!K2058/Prices!K2057)</f>
        <v>-1.330328420956893E-2</v>
      </c>
      <c r="L2061" s="118">
        <f>+LN(Prices!L2058/Prices!L2057)</f>
        <v>-3.9417464706660178E-3</v>
      </c>
      <c r="M2061" s="118">
        <f t="array" ref="M2061">+MMULT(B2061:K2061,w)</f>
        <v>-1.028022847843588E-2</v>
      </c>
      <c r="P2061">
        <v>20120229</v>
      </c>
      <c r="Q2061" s="113">
        <v>-5.5000000000000005E-3</v>
      </c>
      <c r="R2061" s="113">
        <v>-1.03E-2</v>
      </c>
      <c r="S2061" s="113">
        <v>2.2000000000000001E-3</v>
      </c>
    </row>
    <row r="2062" spans="1:19" x14ac:dyDescent="0.35">
      <c r="A2062" s="110">
        <v>40969</v>
      </c>
      <c r="B2062" s="112">
        <f>+LN(Prices!B2059/Prices!B2058)</f>
        <v>1.7177801139984693E-2</v>
      </c>
      <c r="C2062" s="113">
        <f>+LN(Prices!C2059/Prices!C2058)</f>
        <v>3.7351629107498022E-3</v>
      </c>
      <c r="D2062" s="113">
        <f>+LN(Prices!D2059/Prices!D2058)</f>
        <v>6.7204554012583566E-3</v>
      </c>
      <c r="E2062" s="113">
        <f>+LN(Prices!E2059/Prices!E2058)</f>
        <v>1.9465885448231589E-2</v>
      </c>
      <c r="F2062" s="113">
        <f>+LN(Prices!F2059/Prices!F2058)</f>
        <v>0</v>
      </c>
      <c r="G2062" s="113">
        <f>+LN(Prices!G2059/Prices!G2058)</f>
        <v>1.807817267277086E-2</v>
      </c>
      <c r="H2062" s="113">
        <f>+LN(Prices!H2059/Prices!H2058)</f>
        <v>1.9459044863696592E-3</v>
      </c>
      <c r="I2062" s="113">
        <f>+LN(Prices!I2059/Prices!I2058)</f>
        <v>6.8923562720833711E-3</v>
      </c>
      <c r="J2062" s="113">
        <f>+LN(Prices!J2059/Prices!J2058)</f>
        <v>2.1535152551298179E-2</v>
      </c>
      <c r="K2062" s="114">
        <f>+LN(Prices!K2059/Prices!K2058)</f>
        <v>-7.4519141225365773E-4</v>
      </c>
      <c r="L2062" s="118">
        <f>+LN(Prices!L2059/Prices!L2058)</f>
        <v>7.762103590205449E-3</v>
      </c>
      <c r="M2062" s="118">
        <f t="array" ref="M2062">+MMULT(B2062:K2062,w)</f>
        <v>9.4805699470492874E-3</v>
      </c>
      <c r="P2062">
        <v>20120301</v>
      </c>
      <c r="Q2062" s="113">
        <v>6.4000000000000003E-3</v>
      </c>
      <c r="R2062" s="113">
        <v>-2E-3</v>
      </c>
      <c r="S2062" s="113">
        <v>-4.0000000000000002E-4</v>
      </c>
    </row>
    <row r="2063" spans="1:19" x14ac:dyDescent="0.35">
      <c r="A2063" s="110">
        <v>40970</v>
      </c>
      <c r="B2063" s="112">
        <f>+LN(Prices!B2060/Prices!B2059)</f>
        <v>-6.6809704664201478E-3</v>
      </c>
      <c r="C2063" s="113">
        <f>+LN(Prices!C2060/Prices!C2059)</f>
        <v>1.302262933112306E-3</v>
      </c>
      <c r="D2063" s="113">
        <f>+LN(Prices!D2060/Prices!D2059)</f>
        <v>-1.4165498250368795E-2</v>
      </c>
      <c r="E2063" s="113">
        <f>+LN(Prices!E2060/Prices!E2059)</f>
        <v>4.3487753332870707E-3</v>
      </c>
      <c r="F2063" s="113">
        <f>+LN(Prices!F2060/Prices!F2059)</f>
        <v>-6.053343317918361E-3</v>
      </c>
      <c r="G2063" s="113">
        <f>+LN(Prices!G2060/Prices!G2059)</f>
        <v>2.0628337345049149E-2</v>
      </c>
      <c r="H2063" s="113">
        <f>+LN(Prices!H2060/Prices!H2059)</f>
        <v>-4.1186678136446303E-3</v>
      </c>
      <c r="I2063" s="113">
        <f>+LN(Prices!I2060/Prices!I2059)</f>
        <v>-2.8801747343225872E-3</v>
      </c>
      <c r="J2063" s="113">
        <f>+LN(Prices!J2060/Prices!J2059)</f>
        <v>-6.6800515603739107E-3</v>
      </c>
      <c r="K2063" s="114">
        <f>+LN(Prices!K2060/Prices!K2059)</f>
        <v>2.0469253427042953E-3</v>
      </c>
      <c r="L2063" s="118">
        <f>+LN(Prices!L2060/Prices!L2059)</f>
        <v>-7.417050473230919E-4</v>
      </c>
      <c r="M2063" s="118">
        <f t="array" ref="M2063">+MMULT(B2063:K2063,w)</f>
        <v>-1.2252405188895614E-3</v>
      </c>
      <c r="P2063">
        <v>20120302</v>
      </c>
      <c r="Q2063" s="113">
        <v>-4.5999999999999999E-3</v>
      </c>
      <c r="R2063" s="113">
        <v>-1.21E-2</v>
      </c>
      <c r="S2063" s="113">
        <v>5.9999999999999995E-4</v>
      </c>
    </row>
    <row r="2064" spans="1:19" x14ac:dyDescent="0.35">
      <c r="A2064" s="110">
        <v>40973</v>
      </c>
      <c r="B2064" s="112">
        <f>+LN(Prices!B2061/Prices!B2060)</f>
        <v>-8.6095909616634766E-3</v>
      </c>
      <c r="C2064" s="113">
        <f>+LN(Prices!C2061/Prices!C2060)</f>
        <v>-2.2293780001084351E-2</v>
      </c>
      <c r="D2064" s="113">
        <f>+LN(Prices!D2061/Prices!D2060)</f>
        <v>-6.8166589790977922E-3</v>
      </c>
      <c r="E2064" s="113">
        <f>+LN(Prices!E2061/Prices!E2060)</f>
        <v>9.3012801099878802E-3</v>
      </c>
      <c r="F2064" s="113">
        <f>+LN(Prices!F2061/Prices!F2060)</f>
        <v>-8.132222890942991E-3</v>
      </c>
      <c r="G2064" s="113">
        <f>+LN(Prices!G2061/Prices!G2060)</f>
        <v>-3.7984292779602823E-2</v>
      </c>
      <c r="H2064" s="113">
        <f>+LN(Prices!H2061/Prices!H2060)</f>
        <v>5.3398725171764959E-3</v>
      </c>
      <c r="I2064" s="113">
        <f>+LN(Prices!I2061/Prices!I2060)</f>
        <v>-5.1388205961377578E-3</v>
      </c>
      <c r="J2064" s="113">
        <f>+LN(Prices!J2061/Prices!J2060)</f>
        <v>-5.3694934307188018E-2</v>
      </c>
      <c r="K2064" s="114">
        <f>+LN(Prices!K2061/Prices!K2060)</f>
        <v>-1.4033766706361486E-2</v>
      </c>
      <c r="L2064" s="118">
        <f>+LN(Prices!L2061/Prices!L2060)</f>
        <v>-1.0143718671383126E-2</v>
      </c>
      <c r="M2064" s="118">
        <f t="array" ref="M2064">+MMULT(B2064:K2064,w)</f>
        <v>-1.4206291459491432E-2</v>
      </c>
      <c r="P2064">
        <v>20120305</v>
      </c>
      <c r="Q2064" s="113">
        <v>-4.0000000000000001E-3</v>
      </c>
      <c r="R2064" s="113">
        <v>4.1999999999999997E-3</v>
      </c>
      <c r="S2064" s="113">
        <v>3.4000000000000002E-3</v>
      </c>
    </row>
    <row r="2065" spans="1:19" x14ac:dyDescent="0.35">
      <c r="A2065" s="110">
        <v>40974</v>
      </c>
      <c r="B2065" s="112">
        <f>+LN(Prices!B2062/Prices!B2061)</f>
        <v>-7.7338594289155108E-3</v>
      </c>
      <c r="C2065" s="113">
        <f>+LN(Prices!C2062/Prices!C2061)</f>
        <v>-5.4538215635784679E-3</v>
      </c>
      <c r="D2065" s="113">
        <f>+LN(Prices!D2062/Prices!D2061)</f>
        <v>-1.4121123231266977E-2</v>
      </c>
      <c r="E2065" s="113">
        <f>+LN(Prices!E2062/Prices!E2061)</f>
        <v>-9.8026262003747325E-3</v>
      </c>
      <c r="F2065" s="113">
        <f>+LN(Prices!F2062/Prices!F2061)</f>
        <v>-6.140091412776833E-3</v>
      </c>
      <c r="G2065" s="113">
        <f>+LN(Prices!G2062/Prices!G2061)</f>
        <v>-3.3773972673767347E-2</v>
      </c>
      <c r="H2065" s="113">
        <f>+LN(Prices!H2062/Prices!H2061)</f>
        <v>4.5938921249874982E-3</v>
      </c>
      <c r="I2065" s="113">
        <f>+LN(Prices!I2062/Prices!I2061)</f>
        <v>-8.8939347008406885E-3</v>
      </c>
      <c r="J2065" s="113">
        <f>+LN(Prices!J2062/Prices!J2061)</f>
        <v>-2.4339068305267629E-2</v>
      </c>
      <c r="K2065" s="114">
        <f>+LN(Prices!K2062/Prices!K2061)</f>
        <v>2.4459051538215093E-3</v>
      </c>
      <c r="L2065" s="118">
        <f>+LN(Prices!L2062/Prices!L2061)</f>
        <v>-9.9811162076405696E-3</v>
      </c>
      <c r="M2065" s="118">
        <f t="array" ref="M2065">+MMULT(B2065:K2065,w)</f>
        <v>-1.0321870023797919E-2</v>
      </c>
      <c r="P2065">
        <v>20120306</v>
      </c>
      <c r="Q2065" s="113">
        <v>-1.6200000000000003E-2</v>
      </c>
      <c r="R2065" s="113">
        <v>-3.8E-3</v>
      </c>
      <c r="S2065" s="113">
        <v>-1.4000000000000002E-3</v>
      </c>
    </row>
    <row r="2066" spans="1:19" x14ac:dyDescent="0.35">
      <c r="A2066" s="110">
        <v>40975</v>
      </c>
      <c r="B2066" s="112">
        <f>+LN(Prices!B2063/Prices!B2062)</f>
        <v>8.9900434291789177E-3</v>
      </c>
      <c r="C2066" s="113">
        <f>+LN(Prices!C2063/Prices!C2062)</f>
        <v>8.1026375464423759E-4</v>
      </c>
      <c r="D2066" s="113">
        <f>+LN(Prices!D2063/Prices!D2062)</f>
        <v>1.4121123231266934E-2</v>
      </c>
      <c r="E2066" s="113">
        <f>+LN(Prices!E2063/Prices!E2062)</f>
        <v>9.1425691529273736E-3</v>
      </c>
      <c r="F2066" s="113">
        <f>+LN(Prices!F2063/Prices!F2062)</f>
        <v>-3.5987443247735801E-3</v>
      </c>
      <c r="G2066" s="113">
        <f>+LN(Prices!G2063/Prices!G2062)</f>
        <v>-1.8274811523283994E-2</v>
      </c>
      <c r="H2066" s="113">
        <f>+LN(Prices!H2063/Prices!H2062)</f>
        <v>1.4690830454081939E-2</v>
      </c>
      <c r="I2066" s="113">
        <f>+LN(Prices!I2063/Prices!I2062)</f>
        <v>1.8667476369303344E-2</v>
      </c>
      <c r="J2066" s="113">
        <f>+LN(Prices!J2063/Prices!J2062)</f>
        <v>3.8384243008315291E-2</v>
      </c>
      <c r="K2066" s="114">
        <f>+LN(Prices!K2063/Prices!K2062)</f>
        <v>1.140084155305188E-2</v>
      </c>
      <c r="L2066" s="118">
        <f>+LN(Prices!L2063/Prices!L2062)</f>
        <v>7.2737389658598288E-3</v>
      </c>
      <c r="M2066" s="118">
        <f t="array" ref="M2066">+MMULT(B2066:K2066,w)</f>
        <v>9.4333835104712348E-3</v>
      </c>
      <c r="P2066">
        <v>20120307</v>
      </c>
      <c r="Q2066" s="113">
        <v>8.0000000000000002E-3</v>
      </c>
      <c r="R2066" s="113">
        <v>3.4000000000000002E-3</v>
      </c>
      <c r="S2066" s="113">
        <v>1E-3</v>
      </c>
    </row>
    <row r="2067" spans="1:19" x14ac:dyDescent="0.35">
      <c r="A2067" s="110">
        <v>40976</v>
      </c>
      <c r="B2067" s="112">
        <f>+LN(Prices!B2064/Prices!B2063)</f>
        <v>5.3246039798417822E-3</v>
      </c>
      <c r="C2067" s="113">
        <f>+LN(Prices!C2064/Prices!C2063)</f>
        <v>2.1069184787811494E-2</v>
      </c>
      <c r="D2067" s="113">
        <f>+LN(Prices!D2064/Prices!D2063)</f>
        <v>0</v>
      </c>
      <c r="E2067" s="113">
        <f>+LN(Prices!E2064/Prices!E2063)</f>
        <v>-4.9780458496117702E-3</v>
      </c>
      <c r="F2067" s="113">
        <f>+LN(Prices!F2064/Prices!F2063)</f>
        <v>1.3813213791386496E-2</v>
      </c>
      <c r="G2067" s="113">
        <f>+LN(Prices!G2064/Prices!G2063)</f>
        <v>2.701092656389156E-2</v>
      </c>
      <c r="H2067" s="113">
        <f>+LN(Prices!H2064/Prices!H2063)</f>
        <v>2.0840257752924193E-2</v>
      </c>
      <c r="I2067" s="113">
        <f>+LN(Prices!I2064/Prices!I2063)</f>
        <v>9.521703504980614E-3</v>
      </c>
      <c r="J2067" s="113">
        <f>+LN(Prices!J2064/Prices!J2063)</f>
        <v>4.0989344533196949E-2</v>
      </c>
      <c r="K2067" s="114">
        <f>+LN(Prices!K2064/Prices!K2063)</f>
        <v>-2.605652479857566E-3</v>
      </c>
      <c r="L2067" s="118">
        <f>+LN(Prices!L2064/Prices!L2063)</f>
        <v>1.1184037354336623E-2</v>
      </c>
      <c r="M2067" s="118">
        <f t="array" ref="M2067">+MMULT(B2067:K2067,w)</f>
        <v>1.3098553658456377E-2</v>
      </c>
      <c r="P2067">
        <v>20120308</v>
      </c>
      <c r="Q2067" s="113">
        <v>1.0700000000000001E-2</v>
      </c>
      <c r="R2067" s="113">
        <v>4.0000000000000001E-3</v>
      </c>
      <c r="S2067" s="113">
        <v>-3.8E-3</v>
      </c>
    </row>
    <row r="2068" spans="1:19" x14ac:dyDescent="0.35">
      <c r="A2068" s="110">
        <v>40977</v>
      </c>
      <c r="B2068" s="112">
        <f>+LN(Prices!B2065/Prices!B2064)</f>
        <v>-6.2455930306624962E-4</v>
      </c>
      <c r="C2068" s="113">
        <f>+LN(Prices!C2065/Prices!C2064)</f>
        <v>5.8506026611081534E-3</v>
      </c>
      <c r="D2068" s="113">
        <f>+LN(Prices!D2065/Prices!D2064)</f>
        <v>6.8376071040062781E-4</v>
      </c>
      <c r="E2068" s="113">
        <f>+LN(Prices!E2065/Prices!E2064)</f>
        <v>1.9955584958243175E-3</v>
      </c>
      <c r="F2068" s="113">
        <f>+LN(Prices!F2065/Prices!F2064)</f>
        <v>6.0778821030527275E-3</v>
      </c>
      <c r="G2068" s="113">
        <f>+LN(Prices!G2065/Prices!G2064)</f>
        <v>9.7606668099242989E-3</v>
      </c>
      <c r="H2068" s="113">
        <f>+LN(Prices!H2065/Prices!H2064)</f>
        <v>-1.7851855952730818E-2</v>
      </c>
      <c r="I2068" s="113">
        <f>+LN(Prices!I2065/Prices!I2064)</f>
        <v>9.5876590026706243E-3</v>
      </c>
      <c r="J2068" s="113">
        <f>+LN(Prices!J2065/Prices!J2064)</f>
        <v>1.4618200509554313E-2</v>
      </c>
      <c r="K2068" s="114">
        <f>+LN(Prices!K2065/Prices!K2064)</f>
        <v>8.5325927356414092E-3</v>
      </c>
      <c r="L2068" s="118">
        <f>+LN(Prices!L2065/Prices!L2064)</f>
        <v>3.6600892860733417E-3</v>
      </c>
      <c r="M2068" s="118">
        <f t="array" ref="M2068">+MMULT(B2068:K2068,w)</f>
        <v>3.8630507772379409E-3</v>
      </c>
      <c r="P2068">
        <v>20120309</v>
      </c>
      <c r="Q2068" s="113">
        <v>4.8999999999999998E-3</v>
      </c>
      <c r="R2068" s="113">
        <v>9.1000000000000004E-3</v>
      </c>
      <c r="S2068" s="113">
        <v>8.9999999999999998E-4</v>
      </c>
    </row>
    <row r="2069" spans="1:19" x14ac:dyDescent="0.35">
      <c r="A2069" s="110">
        <v>40980</v>
      </c>
      <c r="B2069" s="112">
        <f>+LN(Prices!B2066/Prices!B2065)</f>
        <v>1.5640211276812847E-3</v>
      </c>
      <c r="C2069" s="113">
        <f>+LN(Prices!C2066/Prices!C2065)</f>
        <v>1.2450537095054637E-2</v>
      </c>
      <c r="D2069" s="113">
        <f>+LN(Prices!D2066/Prices!D2065)</f>
        <v>-9.6154586994419804E-3</v>
      </c>
      <c r="E2069" s="113">
        <f>+LN(Prices!E2066/Prices!E2065)</f>
        <v>-1.4039419323759694E-2</v>
      </c>
      <c r="F2069" s="113">
        <f>+LN(Prices!F2066/Prices!F2065)</f>
        <v>1.515077487904612E-3</v>
      </c>
      <c r="G2069" s="113">
        <f>+LN(Prices!G2066/Prices!G2065)</f>
        <v>-2.7215723317159976E-2</v>
      </c>
      <c r="H2069" s="113">
        <f>+LN(Prices!H2066/Prices!H2065)</f>
        <v>-5.0583447987827693E-3</v>
      </c>
      <c r="I2069" s="113">
        <f>+LN(Prices!I2066/Prices!I2065)</f>
        <v>-1.2533570771425448E-3</v>
      </c>
      <c r="J2069" s="113">
        <f>+LN(Prices!J2066/Prices!J2065)</f>
        <v>-1.0610179112015571E-2</v>
      </c>
      <c r="K2069" s="114">
        <f>+LN(Prices!K2066/Prices!K2065)</f>
        <v>-3.1455796573055983E-3</v>
      </c>
      <c r="L2069" s="118">
        <f>+LN(Prices!L2066/Prices!L2065)</f>
        <v>0</v>
      </c>
      <c r="M2069" s="118">
        <f t="array" ref="M2069">+MMULT(B2069:K2069,w)</f>
        <v>-5.5408426274967601E-3</v>
      </c>
      <c r="P2069">
        <v>20120312</v>
      </c>
      <c r="Q2069" s="113">
        <v>-7.000000000000001E-4</v>
      </c>
      <c r="R2069" s="113">
        <v>-2.3999999999999998E-3</v>
      </c>
      <c r="S2069" s="113">
        <v>-1E-4</v>
      </c>
    </row>
    <row r="2070" spans="1:19" x14ac:dyDescent="0.35">
      <c r="A2070" s="110">
        <v>40981</v>
      </c>
      <c r="B2070" s="112">
        <f>+LN(Prices!B2067/Prices!B2066)</f>
        <v>1.9471613762017323E-2</v>
      </c>
      <c r="C2070" s="113">
        <f>+LN(Prices!C2067/Prices!C2066)</f>
        <v>2.8749451072810298E-2</v>
      </c>
      <c r="D2070" s="113">
        <f>+LN(Prices!D2067/Prices!D2066)</f>
        <v>4.1322372849105912E-3</v>
      </c>
      <c r="E2070" s="113">
        <f>+LN(Prices!E2067/Prices!E2066)</f>
        <v>1.4039419323759605E-2</v>
      </c>
      <c r="F2070" s="113">
        <f>+LN(Prices!F2067/Prices!F2066)</f>
        <v>1.9473903673210089E-2</v>
      </c>
      <c r="G2070" s="113">
        <f>+LN(Prices!G2067/Prices!G2066)</f>
        <v>1.4114328384075866E-3</v>
      </c>
      <c r="H2070" s="113">
        <f>+LN(Prices!H2067/Prices!H2066)</f>
        <v>6.5221167117649973E-3</v>
      </c>
      <c r="I2070" s="113">
        <f>+LN(Prices!I2067/Prices!I2066)</f>
        <v>1.5540628242944799E-2</v>
      </c>
      <c r="J2070" s="113">
        <f>+LN(Prices!J2067/Prices!J2066)</f>
        <v>3.4079313652862583E-2</v>
      </c>
      <c r="K2070" s="114">
        <f>+LN(Prices!K2067/Prices!K2066)</f>
        <v>1.8543673493400085E-2</v>
      </c>
      <c r="L2070" s="118">
        <f>+LN(Prices!L2067/Prices!L2066)</f>
        <v>1.892921414646323E-2</v>
      </c>
      <c r="M2070" s="118">
        <f t="array" ref="M2070">+MMULT(B2070:K2070,w)</f>
        <v>1.6196379005608795E-2</v>
      </c>
      <c r="P2070">
        <v>20120313</v>
      </c>
      <c r="Q2070" s="113">
        <v>1.8600000000000002E-2</v>
      </c>
      <c r="R2070" s="113">
        <v>2.3E-3</v>
      </c>
      <c r="S2070" s="113">
        <v>4.7999999999999996E-3</v>
      </c>
    </row>
    <row r="2071" spans="1:19" x14ac:dyDescent="0.35">
      <c r="A2071" s="110">
        <v>40982</v>
      </c>
      <c r="B2071" s="112">
        <f>+LN(Prices!B2068/Prices!B2067)</f>
        <v>3.0540792381010145E-3</v>
      </c>
      <c r="C2071" s="113">
        <f>+LN(Prices!C2068/Prices!C2067)</f>
        <v>3.7112029666114509E-2</v>
      </c>
      <c r="D2071" s="113">
        <f>+LN(Prices!D2068/Prices!D2067)</f>
        <v>5.4832214145314013E-3</v>
      </c>
      <c r="E2071" s="113">
        <f>+LN(Prices!E2068/Prices!E2067)</f>
        <v>-9.6731130329017721E-3</v>
      </c>
      <c r="F2071" s="113">
        <f>+LN(Prices!F2068/Prices!F2067)</f>
        <v>-1.2344789902700602E-3</v>
      </c>
      <c r="G2071" s="113">
        <f>+LN(Prices!G2068/Prices!G2067)</f>
        <v>-1.0397069083755383E-2</v>
      </c>
      <c r="H2071" s="113">
        <f>+LN(Prices!H2068/Prices!H2067)</f>
        <v>-1.2702910352527966E-2</v>
      </c>
      <c r="I2071" s="113">
        <f>+LN(Prices!I2068/Prices!I2067)</f>
        <v>4.0018602916736135E-3</v>
      </c>
      <c r="J2071" s="113">
        <f>+LN(Prices!J2068/Prices!J2067)</f>
        <v>0</v>
      </c>
      <c r="K2071" s="114">
        <f>+LN(Prices!K2068/Prices!K2067)</f>
        <v>-1.091181451458868E-3</v>
      </c>
      <c r="L2071" s="118">
        <f>+LN(Prices!L2068/Prices!L2067)</f>
        <v>4.0622789795581029E-3</v>
      </c>
      <c r="M2071" s="118">
        <f t="array" ref="M2071">+MMULT(B2071:K2071,w)</f>
        <v>1.4552437699506494E-3</v>
      </c>
      <c r="P2071">
        <v>20120314</v>
      </c>
      <c r="Q2071" s="113">
        <v>-2.3E-3</v>
      </c>
      <c r="R2071" s="113">
        <v>-6.0000000000000001E-3</v>
      </c>
      <c r="S2071" s="113">
        <v>-3.0999999999999999E-3</v>
      </c>
    </row>
    <row r="2072" spans="1:19" x14ac:dyDescent="0.35">
      <c r="A2072" s="110">
        <v>40983</v>
      </c>
      <c r="B2072" s="112">
        <f>+LN(Prices!B2069/Prices!B2068)</f>
        <v>2.4398363495144967E-3</v>
      </c>
      <c r="C2072" s="113">
        <f>+LN(Prices!C2069/Prices!C2068)</f>
        <v>-6.841834619966629E-3</v>
      </c>
      <c r="D2072" s="113">
        <f>+LN(Prices!D2069/Prices!D2068)</f>
        <v>1.7279779435706723E-2</v>
      </c>
      <c r="E2072" s="113">
        <f>+LN(Prices!E2069/Prices!E2068)</f>
        <v>7.3457144809378908E-3</v>
      </c>
      <c r="F2072" s="113">
        <f>+LN(Prices!F2069/Prices!F2068)</f>
        <v>-1.4212212496491216E-2</v>
      </c>
      <c r="G2072" s="113">
        <f>+LN(Prices!G2069/Prices!G2068)</f>
        <v>4.5686154789482722E-2</v>
      </c>
      <c r="H2072" s="113">
        <f>+LN(Prices!H2069/Prices!H2068)</f>
        <v>1.183574862673391E-2</v>
      </c>
      <c r="I2072" s="113">
        <f>+LN(Prices!I2069/Prices!I2068)</f>
        <v>1.5345518389049677E-3</v>
      </c>
      <c r="J2072" s="113">
        <f>+LN(Prices!J2069/Prices!J2068)</f>
        <v>6.1230866151462233E-2</v>
      </c>
      <c r="K2072" s="114">
        <f>+LN(Prices!K2069/Prices!K2068)</f>
        <v>1.0503798631940522E-2</v>
      </c>
      <c r="L2072" s="118">
        <f>+LN(Prices!L2069/Prices!L2068)</f>
        <v>2.352855488740496E-3</v>
      </c>
      <c r="M2072" s="118">
        <f t="array" ref="M2072">+MMULT(B2072:K2072,w)</f>
        <v>1.3680240318822562E-2</v>
      </c>
      <c r="P2072">
        <v>20120315</v>
      </c>
      <c r="Q2072" s="113">
        <v>6.7000000000000002E-3</v>
      </c>
      <c r="R2072" s="113">
        <v>3.3E-3</v>
      </c>
      <c r="S2072" s="113">
        <v>3.9000000000000003E-3</v>
      </c>
    </row>
    <row r="2073" spans="1:19" x14ac:dyDescent="0.35">
      <c r="A2073" s="110">
        <v>40984</v>
      </c>
      <c r="B2073" s="112">
        <f>+LN(Prices!B2070/Prices!B2069)</f>
        <v>-7.6406304907791584E-3</v>
      </c>
      <c r="C2073" s="113">
        <f>+LN(Prices!C2070/Prices!C2069)</f>
        <v>1.7596715950514235E-5</v>
      </c>
      <c r="D2073" s="113">
        <f>+LN(Prices!D2070/Prices!D2069)</f>
        <v>1.9624777499744131E-2</v>
      </c>
      <c r="E2073" s="113">
        <f>+LN(Prices!E2070/Prices!E2069)</f>
        <v>-1.0701654047319783E-2</v>
      </c>
      <c r="F2073" s="113">
        <f>+LN(Prices!F2070/Prices!F2069)</f>
        <v>6.0078753315717676E-3</v>
      </c>
      <c r="G2073" s="113">
        <f>+LN(Prices!G2070/Prices!G2069)</f>
        <v>-1.9079640549286275E-3</v>
      </c>
      <c r="H2073" s="113">
        <f>+LN(Prices!H2070/Prices!H2069)</f>
        <v>3.3560711374504715E-3</v>
      </c>
      <c r="I2073" s="113">
        <f>+LN(Prices!I2070/Prices!I2069)</f>
        <v>3.0620571468239618E-3</v>
      </c>
      <c r="J2073" s="113">
        <f>+LN(Prices!J2070/Prices!J2069)</f>
        <v>-6.0790460763822263E-3</v>
      </c>
      <c r="K2073" s="114">
        <f>+LN(Prices!K2070/Prices!K2069)</f>
        <v>-7.2182091326368708E-4</v>
      </c>
      <c r="L2073" s="118">
        <f>+LN(Prices!L2070/Prices!L2069)</f>
        <v>-7.4066298247177007E-4</v>
      </c>
      <c r="M2073" s="118">
        <f t="array" ref="M2073">+MMULT(B2073:K2073,w)</f>
        <v>5.0172622488673627E-4</v>
      </c>
      <c r="P2073">
        <v>20120316</v>
      </c>
      <c r="Q2073" s="113">
        <v>5.9999999999999995E-4</v>
      </c>
      <c r="R2073" s="113">
        <v>-2.5000000000000001E-3</v>
      </c>
      <c r="S2073" s="113">
        <v>4.4000000000000003E-3</v>
      </c>
    </row>
    <row r="2074" spans="1:19" x14ac:dyDescent="0.35">
      <c r="A2074" s="110">
        <v>40987</v>
      </c>
      <c r="B2074" s="112">
        <f>+LN(Prices!B2071/Prices!B2070)</f>
        <v>-1.2343747647479858E-2</v>
      </c>
      <c r="C2074" s="113">
        <f>+LN(Prices!C2071/Prices!C2070)</f>
        <v>2.6176183080490033E-2</v>
      </c>
      <c r="D2074" s="113">
        <f>+LN(Prices!D2071/Prices!D2070)</f>
        <v>-1.9782400121057075E-3</v>
      </c>
      <c r="E2074" s="113">
        <f>+LN(Prices!E2071/Prices!E2070)</f>
        <v>6.7070706791276416E-4</v>
      </c>
      <c r="F2074" s="113">
        <f>+LN(Prices!F2071/Prices!F2070)</f>
        <v>5.4788176159398126E-3</v>
      </c>
      <c r="G2074" s="113">
        <f>+LN(Prices!G2071/Prices!G2070)</f>
        <v>3.8972340256833708E-2</v>
      </c>
      <c r="H2074" s="113">
        <f>+LN(Prices!H2071/Prices!H2070)</f>
        <v>2.5366341151112099E-3</v>
      </c>
      <c r="I2074" s="113">
        <f>+LN(Prices!I2071/Prices!I2070)</f>
        <v>2.0279619424644561E-2</v>
      </c>
      <c r="J2074" s="113">
        <f>+LN(Prices!J2071/Prices!J2070)</f>
        <v>-2.4420036555517443E-3</v>
      </c>
      <c r="K2074" s="114">
        <f>+LN(Prices!K2071/Prices!K2070)</f>
        <v>3.6294777106645712E-4</v>
      </c>
      <c r="L2074" s="118">
        <f>+LN(Prices!L2071/Prices!L2070)</f>
        <v>7.5210966282812184E-3</v>
      </c>
      <c r="M2074" s="118">
        <f t="array" ref="M2074">+MMULT(B2074:K2074,w)</f>
        <v>7.7713258016861228E-3</v>
      </c>
      <c r="P2074">
        <v>20120319</v>
      </c>
      <c r="Q2074" s="113">
        <v>4.0999999999999995E-3</v>
      </c>
      <c r="R2074" s="113">
        <v>5.0000000000000001E-3</v>
      </c>
      <c r="S2074" s="113">
        <v>-1.8E-3</v>
      </c>
    </row>
    <row r="2075" spans="1:19" x14ac:dyDescent="0.35">
      <c r="A2075" s="110">
        <v>40988</v>
      </c>
      <c r="B2075" s="112">
        <f>+LN(Prices!B2072/Prices!B2071)</f>
        <v>-6.5451723390549978E-3</v>
      </c>
      <c r="C2075" s="113">
        <f>+LN(Prices!C2072/Prices!C2071)</f>
        <v>8.0523597853026981E-3</v>
      </c>
      <c r="D2075" s="113">
        <f>+LN(Prices!D2072/Prices!D2071)</f>
        <v>1.7016117376646177E-2</v>
      </c>
      <c r="E2075" s="113">
        <f>+LN(Prices!E2072/Prices!E2071)</f>
        <v>1.1361064065089941E-2</v>
      </c>
      <c r="F2075" s="113">
        <f>+LN(Prices!F2072/Prices!F2071)</f>
        <v>2.1121325039407227E-2</v>
      </c>
      <c r="G2075" s="113">
        <f>+LN(Prices!G2072/Prices!G2071)</f>
        <v>6.0170227317295696E-3</v>
      </c>
      <c r="H2075" s="113">
        <f>+LN(Prices!H2072/Prices!H2071)</f>
        <v>3.6049953719999354E-2</v>
      </c>
      <c r="I2075" s="113">
        <f>+LN(Prices!I2072/Prices!I2071)</f>
        <v>0</v>
      </c>
      <c r="J2075" s="113">
        <f>+LN(Prices!J2072/Prices!J2071)</f>
        <v>-1.477859409611872E-2</v>
      </c>
      <c r="K2075" s="114">
        <f>+LN(Prices!K2072/Prices!K2071)</f>
        <v>3.5887314219716068E-4</v>
      </c>
      <c r="L2075" s="118">
        <f>+LN(Prices!L2072/Prices!L2071)</f>
        <v>1.5975466256531728E-3</v>
      </c>
      <c r="M2075" s="118">
        <f t="array" ref="M2075">+MMULT(B2075:K2075,w)</f>
        <v>7.8652949425198418E-3</v>
      </c>
      <c r="P2075">
        <v>20120320</v>
      </c>
      <c r="Q2075" s="113">
        <v>-3.9000000000000003E-3</v>
      </c>
      <c r="R2075" s="113">
        <v>-6.0999999999999995E-3</v>
      </c>
      <c r="S2075" s="113">
        <v>2.3E-3</v>
      </c>
    </row>
    <row r="2076" spans="1:19" x14ac:dyDescent="0.35">
      <c r="A2076" s="110">
        <v>40989</v>
      </c>
      <c r="B2076" s="112">
        <f>+LN(Prices!B2073/Prices!B2072)</f>
        <v>-2.5021452796087822E-3</v>
      </c>
      <c r="C2076" s="113">
        <f>+LN(Prices!C2073/Prices!C2072)</f>
        <v>-5.7262141925810547E-3</v>
      </c>
      <c r="D2076" s="113">
        <f>+LN(Prices!D2073/Prices!D2072)</f>
        <v>6.4683278564229753E-3</v>
      </c>
      <c r="E2076" s="113">
        <f>+LN(Prices!E2073/Prices!E2072)</f>
        <v>-2.3191859905144496E-2</v>
      </c>
      <c r="F2076" s="113">
        <f>+LN(Prices!F2073/Prices!F2072)</f>
        <v>-3.407731689150777E-3</v>
      </c>
      <c r="G2076" s="113">
        <f>+LN(Prices!G2073/Prices!G2072)</f>
        <v>4.3218702800329724E-2</v>
      </c>
      <c r="H2076" s="113">
        <f>+LN(Prices!H2073/Prices!H2072)</f>
        <v>-3.1245143369757074E-3</v>
      </c>
      <c r="I2076" s="113">
        <f>+LN(Prices!I2073/Prices!I2072)</f>
        <v>-4.8054351445209727E-3</v>
      </c>
      <c r="J2076" s="113">
        <f>+LN(Prices!J2073/Prices!J2072)</f>
        <v>-2.4844733276620564E-3</v>
      </c>
      <c r="K2076" s="114">
        <f>+LN(Prices!K2073/Prices!K2072)</f>
        <v>8.9858951149765411E-4</v>
      </c>
      <c r="L2076" s="118">
        <f>+LN(Prices!L2073/Prices!L2072)</f>
        <v>-2.7399712657097793E-4</v>
      </c>
      <c r="M2076" s="118">
        <f t="array" ref="M2076">+MMULT(B2076:K2076,w)</f>
        <v>5.3432462926065105E-4</v>
      </c>
      <c r="P2076">
        <v>20120321</v>
      </c>
      <c r="Q2076" s="113">
        <v>-1E-3</v>
      </c>
      <c r="R2076" s="113">
        <v>2.8000000000000004E-3</v>
      </c>
      <c r="S2076" s="113">
        <v>-3.5999999999999999E-3</v>
      </c>
    </row>
    <row r="2077" spans="1:19" x14ac:dyDescent="0.35">
      <c r="A2077" s="110">
        <v>40990</v>
      </c>
      <c r="B2077" s="112">
        <f>+LN(Prices!B2074/Prices!B2073)</f>
        <v>2.6600008622306962E-3</v>
      </c>
      <c r="C2077" s="113">
        <f>+LN(Prices!C2074/Prices!C2073)</f>
        <v>-5.2592635793933746E-3</v>
      </c>
      <c r="D2077" s="113">
        <f>+LN(Prices!D2074/Prices!D2073)</f>
        <v>-1.6131637632813551E-3</v>
      </c>
      <c r="E2077" s="113">
        <f>+LN(Prices!E2074/Prices!E2073)</f>
        <v>-2.6877440821612954E-2</v>
      </c>
      <c r="F2077" s="113">
        <f>+LN(Prices!F2074/Prices!F2073)</f>
        <v>-5.8697365486284686E-3</v>
      </c>
      <c r="G2077" s="113">
        <f>+LN(Prices!G2074/Prices!G2073)</f>
        <v>-1.1472721408236887E-2</v>
      </c>
      <c r="H2077" s="113">
        <f>+LN(Prices!H2074/Prices!H2073)</f>
        <v>3.4884059013061373E-3</v>
      </c>
      <c r="I2077" s="113">
        <f>+LN(Prices!I2074/Prices!I2073)</f>
        <v>-2.1101552696844933E-3</v>
      </c>
      <c r="J2077" s="113">
        <f>+LN(Prices!J2074/Prices!J2073)</f>
        <v>-1.2445552322047188E-3</v>
      </c>
      <c r="K2077" s="114">
        <f>+LN(Prices!K2074/Prices!K2073)</f>
        <v>4.3122237789779225E-3</v>
      </c>
      <c r="L2077" s="118">
        <f>+LN(Prices!L2074/Prices!L2073)</f>
        <v>-1.967676619340736E-3</v>
      </c>
      <c r="M2077" s="118">
        <f t="array" ref="M2077">+MMULT(B2077:K2077,w)</f>
        <v>-4.3986406080527493E-3</v>
      </c>
      <c r="P2077">
        <v>20120322</v>
      </c>
      <c r="Q2077" s="113">
        <v>-7.4000000000000003E-3</v>
      </c>
      <c r="R2077" s="113">
        <v>-1.5E-3</v>
      </c>
      <c r="S2077" s="113">
        <v>-3.9000000000000003E-3</v>
      </c>
    </row>
    <row r="2078" spans="1:19" x14ac:dyDescent="0.35">
      <c r="A2078" s="110">
        <v>40991</v>
      </c>
      <c r="B2078" s="112">
        <f>+LN(Prices!B2075/Prices!B2074)</f>
        <v>4.6670372044444727E-4</v>
      </c>
      <c r="C2078" s="113">
        <f>+LN(Prices!C2075/Prices!C2074)</f>
        <v>-5.5043705897849932E-3</v>
      </c>
      <c r="D2078" s="113">
        <f>+LN(Prices!D2075/Prices!D2074)</f>
        <v>-6.4788046511609822E-3</v>
      </c>
      <c r="E2078" s="113">
        <f>+LN(Prices!E2075/Prices!E2074)</f>
        <v>-2.7988750827787575E-3</v>
      </c>
      <c r="F2078" s="113">
        <f>+LN(Prices!F2075/Prices!F2074)</f>
        <v>7.3331180627073458E-3</v>
      </c>
      <c r="G2078" s="113">
        <f>+LN(Prices!G2075/Prices!G2074)</f>
        <v>1.2221816286996505E-2</v>
      </c>
      <c r="H2078" s="113">
        <f>+LN(Prices!H2075/Prices!H2074)</f>
        <v>1.3628127501355225E-2</v>
      </c>
      <c r="I2078" s="113">
        <f>+LN(Prices!I2075/Prices!I2074)</f>
        <v>5.9400028045532693E-3</v>
      </c>
      <c r="J2078" s="113">
        <f>+LN(Prices!J2075/Prices!J2074)</f>
        <v>7.4442031117300462E-3</v>
      </c>
      <c r="K2078" s="114">
        <f>+LN(Prices!K2075/Prices!K2074)</f>
        <v>-7.1806807466820801E-4</v>
      </c>
      <c r="L2078" s="118">
        <f>+LN(Prices!L2075/Prices!L2074)</f>
        <v>-1.0805762903438793E-3</v>
      </c>
      <c r="M2078" s="118">
        <f t="array" ref="M2078">+MMULT(B2078:K2078,w)</f>
        <v>3.1533853089393904E-3</v>
      </c>
      <c r="P2078">
        <v>20120323</v>
      </c>
      <c r="Q2078" s="113">
        <v>3.9000000000000003E-3</v>
      </c>
      <c r="R2078" s="113">
        <v>6.0000000000000001E-3</v>
      </c>
      <c r="S2078" s="113">
        <v>2.7000000000000001E-3</v>
      </c>
    </row>
    <row r="2079" spans="1:19" x14ac:dyDescent="0.35">
      <c r="A2079" s="110">
        <v>40994</v>
      </c>
      <c r="B2079" s="112">
        <f>+LN(Prices!B2076/Prices!B2075)</f>
        <v>1.7957781592728202E-2</v>
      </c>
      <c r="C2079" s="113">
        <f>+LN(Prices!C2076/Prices!C2075)</f>
        <v>1.8171873304233661E-2</v>
      </c>
      <c r="D2079" s="113">
        <f>+LN(Prices!D2076/Prices!D2075)</f>
        <v>1.0024336165496124E-2</v>
      </c>
      <c r="E2079" s="113">
        <f>+LN(Prices!E2076/Prices!E2075)</f>
        <v>2.1141743192852419E-2</v>
      </c>
      <c r="F2079" s="113">
        <f>+LN(Prices!F2076/Prices!F2075)</f>
        <v>1.4988886459409731E-2</v>
      </c>
      <c r="G2079" s="113">
        <f>+LN(Prices!G2076/Prices!G2075)</f>
        <v>1.4865250195948686E-2</v>
      </c>
      <c r="H2079" s="113">
        <f>+LN(Prices!H2076/Prices!H2075)</f>
        <v>3.9360714080276658E-2</v>
      </c>
      <c r="I2079" s="113">
        <f>+LN(Prices!I2076/Prices!I2075)</f>
        <v>2.8167864420028898E-2</v>
      </c>
      <c r="J2079" s="113">
        <f>+LN(Prices!J2076/Prices!J2075)</f>
        <v>1.8371612850980063E-2</v>
      </c>
      <c r="K2079" s="114">
        <f>+LN(Prices!K2076/Prices!K2075)</f>
        <v>1.1237498646334628E-2</v>
      </c>
      <c r="L2079" s="118">
        <f>+LN(Prices!L2076/Prices!L2075)</f>
        <v>1.7968111166990895E-2</v>
      </c>
      <c r="M2079" s="118">
        <f t="array" ref="M2079">+MMULT(B2079:K2079,w)</f>
        <v>1.9428756090828905E-2</v>
      </c>
      <c r="P2079">
        <v>20120326</v>
      </c>
      <c r="Q2079" s="113">
        <v>1.4499999999999999E-2</v>
      </c>
      <c r="R2079" s="113">
        <v>4.8999999999999998E-3</v>
      </c>
      <c r="S2079" s="113">
        <v>-4.0999999999999995E-3</v>
      </c>
    </row>
    <row r="2080" spans="1:19" x14ac:dyDescent="0.35">
      <c r="A2080" s="110">
        <v>40995</v>
      </c>
      <c r="B2080" s="112">
        <f>+LN(Prices!B2077/Prices!B2076)</f>
        <v>-2.1486894170155628E-3</v>
      </c>
      <c r="C2080" s="113">
        <f>+LN(Prices!C2077/Prices!C2076)</f>
        <v>1.228029580658126E-2</v>
      </c>
      <c r="D2080" s="113">
        <f>+LN(Prices!D2077/Prices!D2076)</f>
        <v>-7.103678564431822E-3</v>
      </c>
      <c r="E2080" s="113">
        <f>+LN(Prices!E2077/Prices!E2076)</f>
        <v>6.4936092147525031E-3</v>
      </c>
      <c r="F2080" s="113">
        <f>+LN(Prices!F2077/Prices!F2076)</f>
        <v>3.3522185500520214E-3</v>
      </c>
      <c r="G2080" s="113">
        <f>+LN(Prices!G2077/Prices!G2076)</f>
        <v>-1.0879527075136701E-2</v>
      </c>
      <c r="H2080" s="113">
        <f>+LN(Prices!H2077/Prices!H2076)</f>
        <v>1.2588640688358204E-2</v>
      </c>
      <c r="I2080" s="113">
        <f>+LN(Prices!I2077/Prices!I2076)</f>
        <v>-1.4588764653012121E-3</v>
      </c>
      <c r="J2080" s="113">
        <f>+LN(Prices!J2077/Prices!J2076)</f>
        <v>-6.0864460564023278E-3</v>
      </c>
      <c r="K2080" s="114">
        <f>+LN(Prices!K2077/Prices!K2076)</f>
        <v>0</v>
      </c>
      <c r="L2080" s="118">
        <f>+LN(Prices!L2077/Prices!L2076)</f>
        <v>1.4747832763634468E-3</v>
      </c>
      <c r="M2080" s="118">
        <f t="array" ref="M2080">+MMULT(B2080:K2080,w)</f>
        <v>7.0375466814563605E-4</v>
      </c>
      <c r="P2080">
        <v>20120327</v>
      </c>
      <c r="Q2080" s="113">
        <v>-3.0000000000000001E-3</v>
      </c>
      <c r="R2080" s="113">
        <v>-3.5999999999999999E-3</v>
      </c>
      <c r="S2080" s="113">
        <v>-2.7000000000000001E-3</v>
      </c>
    </row>
    <row r="2081" spans="1:19" x14ac:dyDescent="0.35">
      <c r="A2081" s="110">
        <v>40996</v>
      </c>
      <c r="B2081" s="112">
        <f>+LN(Prices!B2078/Prices!B2077)</f>
        <v>-1.0198866609237018E-2</v>
      </c>
      <c r="C2081" s="113">
        <f>+LN(Prices!C2078/Prices!C2077)</f>
        <v>5.0966451750906758E-3</v>
      </c>
      <c r="D2081" s="113">
        <f>+LN(Prices!D2078/Prices!D2077)</f>
        <v>-7.1545020626242314E-3</v>
      </c>
      <c r="E2081" s="113">
        <f>+LN(Prices!E2078/Prices!E2077)</f>
        <v>3.3986612405012139E-4</v>
      </c>
      <c r="F2081" s="113">
        <f>+LN(Prices!F2078/Prices!F2077)</f>
        <v>8.0960857003545168E-3</v>
      </c>
      <c r="G2081" s="113">
        <f>+LN(Prices!G2078/Prices!G2077)</f>
        <v>-1.5576053500533083E-2</v>
      </c>
      <c r="H2081" s="113">
        <f>+LN(Prices!H2078/Prices!H2077)</f>
        <v>-2.1053409197832381E-2</v>
      </c>
      <c r="I2081" s="113">
        <f>+LN(Prices!I2078/Prices!I2077)</f>
        <v>-5.4167323390971302E-3</v>
      </c>
      <c r="J2081" s="113">
        <f>+LN(Prices!J2078/Prices!J2077)</f>
        <v>-1.3522025331973997E-2</v>
      </c>
      <c r="K2081" s="114">
        <f>+LN(Prices!K2078/Prices!K2077)</f>
        <v>-1.3929935708433523E-2</v>
      </c>
      <c r="L2081" s="118">
        <f>+LN(Prices!L2078/Prices!L2077)</f>
        <v>-4.0157876008667867E-3</v>
      </c>
      <c r="M2081" s="118">
        <f t="array" ref="M2081">+MMULT(B2081:K2081,w)</f>
        <v>-7.3318927750236048E-3</v>
      </c>
      <c r="P2081">
        <v>20120328</v>
      </c>
      <c r="Q2081" s="113">
        <v>-5.1000000000000004E-3</v>
      </c>
      <c r="R2081" s="113">
        <v>2.9999999999999997E-4</v>
      </c>
      <c r="S2081" s="113">
        <v>2.3E-3</v>
      </c>
    </row>
    <row r="2082" spans="1:19" x14ac:dyDescent="0.35">
      <c r="A2082" s="110">
        <v>40997</v>
      </c>
      <c r="B2082" s="112">
        <f>+LN(Prices!B2079/Prices!B2078)</f>
        <v>-2.1787593037325263E-3</v>
      </c>
      <c r="C2082" s="113">
        <f>+LN(Prices!C2079/Prices!C2078)</f>
        <v>-1.2643406186584693E-2</v>
      </c>
      <c r="D2082" s="113">
        <f>+LN(Prices!D2079/Prices!D2078)</f>
        <v>-1.3063359140554128E-3</v>
      </c>
      <c r="E2082" s="113">
        <f>+LN(Prices!E2079/Prices!E2078)</f>
        <v>-2.0444418835713521E-3</v>
      </c>
      <c r="F2082" s="113">
        <f>+LN(Prices!F2079/Prices!F2078)</f>
        <v>-2.374707162741302E-3</v>
      </c>
      <c r="G2082" s="113">
        <f>+LN(Prices!G2079/Prices!G2078)</f>
        <v>-3.2116677103601526E-2</v>
      </c>
      <c r="H2082" s="113">
        <f>+LN(Prices!H2079/Prices!H2078)</f>
        <v>1.7005116874703907E-2</v>
      </c>
      <c r="I2082" s="113">
        <f>+LN(Prices!I2079/Prices!I2078)</f>
        <v>-2.7934679101513944E-3</v>
      </c>
      <c r="J2082" s="113">
        <f>+LN(Prices!J2079/Prices!J2078)</f>
        <v>4.9382816405825767E-3</v>
      </c>
      <c r="K2082" s="114">
        <f>+LN(Prices!K2079/Prices!K2078)</f>
        <v>1.2865862070455024E-2</v>
      </c>
      <c r="L2082" s="118">
        <f>+LN(Prices!L2079/Prices!L2078)</f>
        <v>-3.2242817584922701E-3</v>
      </c>
      <c r="M2082" s="118">
        <f t="array" ref="M2082">+MMULT(B2082:K2082,w)</f>
        <v>-2.0648534878696698E-3</v>
      </c>
      <c r="P2082">
        <v>20120329</v>
      </c>
      <c r="Q2082" s="113">
        <v>-1.6000000000000001E-3</v>
      </c>
      <c r="R2082" s="113">
        <v>-4.0000000000000002E-4</v>
      </c>
      <c r="S2082" s="113">
        <v>-1.6000000000000001E-3</v>
      </c>
    </row>
    <row r="2083" spans="1:19" x14ac:dyDescent="0.35">
      <c r="A2083" s="110">
        <v>40998</v>
      </c>
      <c r="B2083" s="112">
        <f>+LN(Prices!B2080/Prices!B2079)</f>
        <v>4.1962235527909439E-3</v>
      </c>
      <c r="C2083" s="113">
        <f>+LN(Prices!C2080/Prices!C2079)</f>
        <v>-1.7049885457090682E-2</v>
      </c>
      <c r="D2083" s="113">
        <f>+LN(Prices!D2080/Prices!D2079)</f>
        <v>-5.2424759648499828E-3</v>
      </c>
      <c r="E2083" s="113">
        <f>+LN(Prices!E2080/Prices!E2079)</f>
        <v>-4.789033455231048E-3</v>
      </c>
      <c r="F2083" s="113">
        <f>+LN(Prices!F2080/Prices!F2079)</f>
        <v>5.6888304966247073E-3</v>
      </c>
      <c r="G2083" s="113">
        <f>+LN(Prices!G2080/Prices!G2079)</f>
        <v>-8.6922508638228303E-5</v>
      </c>
      <c r="H2083" s="113">
        <f>+LN(Prices!H2080/Prices!H2079)</f>
        <v>-1.0316460135110932E-2</v>
      </c>
      <c r="I2083" s="113">
        <f>+LN(Prices!I2080/Prices!I2079)</f>
        <v>1.9114334166805439E-3</v>
      </c>
      <c r="J2083" s="113">
        <f>+LN(Prices!J2080/Prices!J2079)</f>
        <v>-1.2391732295163384E-2</v>
      </c>
      <c r="K2083" s="114">
        <f>+LN(Prices!K2080/Prices!K2079)</f>
        <v>-1.5982364475092428E-3</v>
      </c>
      <c r="L2083" s="118">
        <f>+LN(Prices!L2080/Prices!L2079)</f>
        <v>-2.4577162146870177E-3</v>
      </c>
      <c r="M2083" s="118">
        <f t="array" ref="M2083">+MMULT(B2083:K2083,w)</f>
        <v>-3.9678258797497309E-3</v>
      </c>
      <c r="P2083">
        <v>20120330</v>
      </c>
      <c r="Q2083" s="113">
        <v>2.8000000000000004E-3</v>
      </c>
      <c r="R2083" s="113">
        <v>-6.8000000000000005E-3</v>
      </c>
      <c r="S2083" s="113">
        <v>-5.9999999999999995E-4</v>
      </c>
    </row>
    <row r="2084" spans="1:19" x14ac:dyDescent="0.35">
      <c r="A2084" s="110">
        <v>41001</v>
      </c>
      <c r="B2084" s="112">
        <f>+LN(Prices!B2081/Prices!B2080)</f>
        <v>1.0820836324445012E-3</v>
      </c>
      <c r="C2084" s="113">
        <f>+LN(Prices!C2081/Prices!C2080)</f>
        <v>3.1326932620348157E-2</v>
      </c>
      <c r="D2084" s="113">
        <f>+LN(Prices!D2081/Prices!D2080)</f>
        <v>1.5322223150539721E-2</v>
      </c>
      <c r="E2084" s="113">
        <f>+LN(Prices!E2081/Prices!E2080)</f>
        <v>1.2607528473705153E-2</v>
      </c>
      <c r="F2084" s="113">
        <f>+LN(Prices!F2081/Prices!F2080)</f>
        <v>1.8925052769784942E-3</v>
      </c>
      <c r="G2084" s="113">
        <f>+LN(Prices!G2081/Prices!G2080)</f>
        <v>-9.3446381050927285E-3</v>
      </c>
      <c r="H2084" s="113">
        <f>+LN(Prices!H2081/Prices!H2080)</f>
        <v>-2.2269743975431286E-2</v>
      </c>
      <c r="I2084" s="113">
        <f>+LN(Prices!I2081/Prices!I2080)</f>
        <v>3.8134750409516932E-3</v>
      </c>
      <c r="J2084" s="113">
        <f>+LN(Prices!J2081/Prices!J2080)</f>
        <v>2.2195732391784347E-2</v>
      </c>
      <c r="K2084" s="114">
        <f>+LN(Prices!K2081/Prices!K2080)</f>
        <v>9.3817021916472124E-3</v>
      </c>
      <c r="L2084" s="118">
        <f>+LN(Prices!L2081/Prices!L2080)</f>
        <v>1.0524151730001366E-2</v>
      </c>
      <c r="M2084" s="118">
        <f t="array" ref="M2084">+MMULT(B2084:K2084,w)</f>
        <v>6.600780069787527E-3</v>
      </c>
      <c r="P2084">
        <v>20120402</v>
      </c>
      <c r="Q2084" s="113">
        <v>7.7000000000000002E-3</v>
      </c>
      <c r="R2084" s="113">
        <v>3.4999999999999996E-3</v>
      </c>
      <c r="S2084" s="113">
        <v>2.9999999999999997E-4</v>
      </c>
    </row>
    <row r="2085" spans="1:19" x14ac:dyDescent="0.35">
      <c r="A2085" s="110">
        <v>41002</v>
      </c>
      <c r="B2085" s="112">
        <f>+LN(Prices!B2082/Prices!B2081)</f>
        <v>-1.0897439718560612E-2</v>
      </c>
      <c r="C2085" s="113">
        <f>+LN(Prices!C2082/Prices!C2081)</f>
        <v>1.7133189522003683E-2</v>
      </c>
      <c r="D2085" s="113">
        <f>+LN(Prices!D2082/Prices!D2081)</f>
        <v>-1.795380361659582E-2</v>
      </c>
      <c r="E2085" s="113">
        <f>+LN(Prices!E2082/Prices!E2081)</f>
        <v>-4.7516476621069824E-3</v>
      </c>
      <c r="F2085" s="113">
        <f>+LN(Prices!F2082/Prices!F2081)</f>
        <v>-1.3834800955739076E-2</v>
      </c>
      <c r="G2085" s="113">
        <f>+LN(Prices!G2082/Prices!G2081)</f>
        <v>-8.9014821227120337E-3</v>
      </c>
      <c r="H2085" s="113">
        <f>+LN(Prices!H2082/Prices!H2081)</f>
        <v>8.0963958403534094E-3</v>
      </c>
      <c r="I2085" s="113">
        <f>+LN(Prices!I2082/Prices!I2081)</f>
        <v>-2.7852796178831963E-3</v>
      </c>
      <c r="J2085" s="113">
        <f>+LN(Prices!J2082/Prices!J2081)</f>
        <v>-2.719574280848994E-2</v>
      </c>
      <c r="K2085" s="114">
        <f>+LN(Prices!K2082/Prices!K2081)</f>
        <v>-9.5607392839404289E-3</v>
      </c>
      <c r="L2085" s="118">
        <f>+LN(Prices!L2082/Prices!L2081)</f>
        <v>-5.8916512697189882E-4</v>
      </c>
      <c r="M2085" s="118">
        <f t="array" ref="M2085">+MMULT(B2085:K2085,w)</f>
        <v>-7.0651350423671004E-3</v>
      </c>
      <c r="P2085">
        <v>20120403</v>
      </c>
      <c r="Q2085" s="113">
        <v>-3.4000000000000002E-3</v>
      </c>
      <c r="R2085" s="113">
        <v>-2.8999999999999998E-3</v>
      </c>
      <c r="S2085" s="113">
        <v>-2.7000000000000001E-3</v>
      </c>
    </row>
    <row r="2086" spans="1:19" x14ac:dyDescent="0.35">
      <c r="A2086" s="110">
        <v>41003</v>
      </c>
      <c r="B2086" s="112">
        <f>+LN(Prices!B2083/Prices!B2082)</f>
        <v>-2.3121276365140442E-2</v>
      </c>
      <c r="C2086" s="113">
        <f>+LN(Prices!C2083/Prices!C2082)</f>
        <v>-7.9927672573596401E-3</v>
      </c>
      <c r="D2086" s="113">
        <f>+LN(Prices!D2083/Prices!D2082)</f>
        <v>5.9113472630571645E-3</v>
      </c>
      <c r="E2086" s="113">
        <f>+LN(Prices!E2083/Prices!E2082)</f>
        <v>-7.8558808115981992E-3</v>
      </c>
      <c r="F2086" s="113">
        <f>+LN(Prices!F2083/Prices!F2082)</f>
        <v>-2.2342978050916073E-2</v>
      </c>
      <c r="G2086" s="113">
        <f>+LN(Prices!G2083/Prices!G2082)</f>
        <v>-2.4192560583394335E-2</v>
      </c>
      <c r="H2086" s="113">
        <f>+LN(Prices!H2083/Prices!H2082)</f>
        <v>-2.8809308565264476E-2</v>
      </c>
      <c r="I2086" s="113">
        <f>+LN(Prices!I2083/Prices!I2082)</f>
        <v>-1.092068531305951E-2</v>
      </c>
      <c r="J2086" s="113">
        <f>+LN(Prices!J2083/Prices!J2082)</f>
        <v>-2.1533447610122772E-2</v>
      </c>
      <c r="K2086" s="114">
        <f>+LN(Prices!K2083/Prices!K2082)</f>
        <v>-6.4236830286961821E-3</v>
      </c>
      <c r="L2086" s="118">
        <f>+LN(Prices!L2083/Prices!L2082)</f>
        <v>-1.3669353074135313E-2</v>
      </c>
      <c r="M2086" s="118">
        <f t="array" ref="M2086">+MMULT(B2086:K2086,w)</f>
        <v>-1.4728124032249445E-2</v>
      </c>
      <c r="P2086">
        <v>20120404</v>
      </c>
      <c r="Q2086" s="113">
        <v>-1.11E-2</v>
      </c>
      <c r="R2086" s="113">
        <v>-6.1999999999999998E-3</v>
      </c>
      <c r="S2086" s="113">
        <v>1.9E-3</v>
      </c>
    </row>
    <row r="2087" spans="1:19" x14ac:dyDescent="0.35">
      <c r="A2087" s="110">
        <v>41004</v>
      </c>
      <c r="B2087" s="112">
        <f>+LN(Prices!B2084/Prices!B2083)</f>
        <v>9.8835852803467721E-3</v>
      </c>
      <c r="C2087" s="113">
        <f>+LN(Prices!C2084/Prices!C2083)</f>
        <v>1.4897102884356299E-2</v>
      </c>
      <c r="D2087" s="113">
        <f>+LN(Prices!D2084/Prices!D2083)</f>
        <v>-1.3515946648276567E-2</v>
      </c>
      <c r="E2087" s="113">
        <f>+LN(Prices!E2084/Prices!E2083)</f>
        <v>1.3624050524378283E-2</v>
      </c>
      <c r="F2087" s="113">
        <f>+LN(Prices!F2084/Prices!F2083)</f>
        <v>-6.8982428855053433E-3</v>
      </c>
      <c r="G2087" s="113">
        <f>+LN(Prices!G2084/Prices!G2083)</f>
        <v>2.174307796270019E-3</v>
      </c>
      <c r="H2087" s="113">
        <f>+LN(Prices!H2084/Prices!H2083)</f>
        <v>2.0598390310068017E-3</v>
      </c>
      <c r="I2087" s="113">
        <f>+LN(Prices!I2084/Prices!I2083)</f>
        <v>-2.9719555458867491E-3</v>
      </c>
      <c r="J2087" s="113">
        <f>+LN(Prices!J2084/Prices!J2083)</f>
        <v>7.6530985777172114E-3</v>
      </c>
      <c r="K2087" s="114">
        <f>+LN(Prices!K2084/Prices!K2083)</f>
        <v>5.0019252241855069E-3</v>
      </c>
      <c r="L2087" s="118">
        <f>+LN(Prices!L2084/Prices!L2083)</f>
        <v>6.3549918823772198E-3</v>
      </c>
      <c r="M2087" s="118">
        <f t="array" ref="M2087">+MMULT(B2087:K2087,w)</f>
        <v>3.1907764238592231E-3</v>
      </c>
      <c r="P2087">
        <v>20120405</v>
      </c>
      <c r="Q2087" s="113">
        <v>-2.9999999999999997E-4</v>
      </c>
      <c r="R2087" s="113">
        <v>-1E-3</v>
      </c>
      <c r="S2087" s="113">
        <v>-4.5000000000000005E-3</v>
      </c>
    </row>
    <row r="2088" spans="1:19" x14ac:dyDescent="0.35">
      <c r="A2088" s="110">
        <v>41008</v>
      </c>
      <c r="B2088" s="112">
        <f>+LN(Prices!B2085/Prices!B2084)</f>
        <v>-1.341528105939448E-2</v>
      </c>
      <c r="C2088" s="113">
        <f>+LN(Prices!C2085/Prices!C2084)</f>
        <v>4.0152643057892214E-3</v>
      </c>
      <c r="D2088" s="113">
        <f>+LN(Prices!D2085/Prices!D2084)</f>
        <v>2.3205712386141922E-3</v>
      </c>
      <c r="E2088" s="113">
        <f>+LN(Prices!E2085/Prices!E2084)</f>
        <v>-1.675050479564202E-2</v>
      </c>
      <c r="F2088" s="113">
        <f>+LN(Prices!F2085/Prices!F2084)</f>
        <v>-1.2943275523595029E-2</v>
      </c>
      <c r="G2088" s="113">
        <f>+LN(Prices!G2085/Prices!G2084)</f>
        <v>-3.518182164399393E-2</v>
      </c>
      <c r="H2088" s="113">
        <f>+LN(Prices!H2085/Prices!H2084)</f>
        <v>-1.3048391004013643E-2</v>
      </c>
      <c r="I2088" s="113">
        <f>+LN(Prices!I2085/Prices!I2084)</f>
        <v>-1.0323789156246283E-2</v>
      </c>
      <c r="J2088" s="113">
        <f>+LN(Prices!J2085/Prices!J2084)</f>
        <v>-1.5365219064056253E-2</v>
      </c>
      <c r="K2088" s="114">
        <f>+LN(Prices!K2085/Prices!K2084)</f>
        <v>-1.1108394481384122E-2</v>
      </c>
      <c r="L2088" s="118">
        <f>+LN(Prices!L2085/Prices!L2084)</f>
        <v>-8.1854457406051098E-3</v>
      </c>
      <c r="M2088" s="118">
        <f t="array" ref="M2088">+MMULT(B2088:K2088,w)</f>
        <v>-1.2180084118392236E-2</v>
      </c>
      <c r="P2088">
        <v>20120409</v>
      </c>
      <c r="Q2088" s="113">
        <v>-1.21E-2</v>
      </c>
      <c r="R2088" s="113">
        <v>-4.6999999999999993E-3</v>
      </c>
      <c r="S2088" s="113">
        <v>1E-4</v>
      </c>
    </row>
    <row r="2089" spans="1:19" x14ac:dyDescent="0.35">
      <c r="A2089" s="110">
        <v>41009</v>
      </c>
      <c r="B2089" s="112">
        <f>+LN(Prices!B2086/Prices!B2085)</f>
        <v>-2.0464759017390553E-2</v>
      </c>
      <c r="C2089" s="113">
        <f>+LN(Prices!C2086/Prices!C2085)</f>
        <v>-1.2319322791531227E-2</v>
      </c>
      <c r="D2089" s="113">
        <f>+LN(Prices!D2086/Prices!D2085)</f>
        <v>-7.3114317063722569E-3</v>
      </c>
      <c r="E2089" s="113">
        <f>+LN(Prices!E2086/Prices!E2085)</f>
        <v>-2.3013710238192198E-2</v>
      </c>
      <c r="F2089" s="113">
        <f>+LN(Prices!F2086/Prices!F2085)</f>
        <v>-2.0754830060791971E-2</v>
      </c>
      <c r="G2089" s="113">
        <f>+LN(Prices!G2086/Prices!G2085)</f>
        <v>-4.564550748996038E-2</v>
      </c>
      <c r="H2089" s="113">
        <f>+LN(Prices!H2086/Prices!H2085)</f>
        <v>-2.5816400106838243E-2</v>
      </c>
      <c r="I2089" s="113">
        <f>+LN(Prices!I2086/Prices!I2085)</f>
        <v>-4.2187391050686491E-3</v>
      </c>
      <c r="J2089" s="113">
        <f>+LN(Prices!J2086/Prices!J2085)</f>
        <v>-2.8797801553453354E-2</v>
      </c>
      <c r="K2089" s="114">
        <f>+LN(Prices!K2086/Prices!K2085)</f>
        <v>-1.122919229862528E-2</v>
      </c>
      <c r="L2089" s="118">
        <f>+LN(Prices!L2086/Prices!L2085)</f>
        <v>-1.650789083192895E-2</v>
      </c>
      <c r="M2089" s="118">
        <f t="array" ref="M2089">+MMULT(B2089:K2089,w)</f>
        <v>-1.9957169436822412E-2</v>
      </c>
      <c r="P2089">
        <v>20120410</v>
      </c>
      <c r="Q2089" s="113">
        <v>-1.8500000000000003E-2</v>
      </c>
      <c r="R2089" s="113">
        <v>-4.3E-3</v>
      </c>
      <c r="S2089" s="113">
        <v>1.1000000000000001E-3</v>
      </c>
    </row>
    <row r="2090" spans="1:19" x14ac:dyDescent="0.35">
      <c r="A2090" s="110">
        <v>41010</v>
      </c>
      <c r="B2090" s="112">
        <f>+LN(Prices!B2087/Prices!B2086)</f>
        <v>-4.1096989000853372E-3</v>
      </c>
      <c r="C2090" s="113">
        <f>+LN(Prices!C2087/Prices!C2086)</f>
        <v>-3.5701941691330076E-3</v>
      </c>
      <c r="D2090" s="113">
        <f>+LN(Prices!D2087/Prices!D2086)</f>
        <v>-7.7013606828129442E-3</v>
      </c>
      <c r="E2090" s="113">
        <f>+LN(Prices!E2087/Prices!E2086)</f>
        <v>-7.4353567610328762E-3</v>
      </c>
      <c r="F2090" s="113">
        <f>+LN(Prices!F2087/Prices!F2086)</f>
        <v>2.3505285942609411E-2</v>
      </c>
      <c r="G2090" s="113">
        <f>+LN(Prices!G2087/Prices!G2086)</f>
        <v>-2.0919813125358157E-2</v>
      </c>
      <c r="H2090" s="113">
        <f>+LN(Prices!H2087/Prices!H2086)</f>
        <v>5.2807163653344081E-3</v>
      </c>
      <c r="I2090" s="113">
        <f>+LN(Prices!I2087/Prices!I2086)</f>
        <v>7.5971365162852072E-5</v>
      </c>
      <c r="J2090" s="113">
        <f>+LN(Prices!J2087/Prices!J2086)</f>
        <v>1.4502561366626901E-2</v>
      </c>
      <c r="K2090" s="114">
        <f>+LN(Prices!K2087/Prices!K2086)</f>
        <v>1.4467828921767061E-2</v>
      </c>
      <c r="L2090" s="118">
        <f>+LN(Prices!L2087/Prices!L2086)</f>
        <v>4.8156295348642571E-3</v>
      </c>
      <c r="M2090" s="118">
        <f t="array" ref="M2090">+MMULT(B2090:K2090,w)</f>
        <v>1.4095940323078314E-3</v>
      </c>
      <c r="P2090">
        <v>20120411</v>
      </c>
      <c r="Q2090" s="113">
        <v>8.5000000000000006E-3</v>
      </c>
      <c r="R2090" s="113">
        <v>8.1000000000000013E-3</v>
      </c>
      <c r="S2090" s="113">
        <v>8.0000000000000004E-4</v>
      </c>
    </row>
    <row r="2091" spans="1:19" x14ac:dyDescent="0.35">
      <c r="A2091" s="110">
        <v>41011</v>
      </c>
      <c r="B2091" s="112">
        <f>+LN(Prices!B2088/Prices!B2087)</f>
        <v>2.0548176091594626E-2</v>
      </c>
      <c r="C2091" s="113">
        <f>+LN(Prices!C2088/Prices!C2087)</f>
        <v>-5.4933439733088592E-3</v>
      </c>
      <c r="D2091" s="113">
        <f>+LN(Prices!D2088/Prices!D2087)</f>
        <v>1.2028210502003697E-2</v>
      </c>
      <c r="E2091" s="113">
        <f>+LN(Prices!E2088/Prices!E2087)</f>
        <v>1.9706067506819532E-2</v>
      </c>
      <c r="F2091" s="113">
        <f>+LN(Prices!F2088/Prices!F2087)</f>
        <v>2.2496351818542589E-3</v>
      </c>
      <c r="G2091" s="113">
        <f>+LN(Prices!G2088/Prices!G2087)</f>
        <v>4.3619400641464905E-2</v>
      </c>
      <c r="H2091" s="113">
        <f>+LN(Prices!H2088/Prices!H2087)</f>
        <v>1.4366697218031377E-2</v>
      </c>
      <c r="I2091" s="113">
        <f>+LN(Prices!I2088/Prices!I2087)</f>
        <v>3.1290210499069354E-2</v>
      </c>
      <c r="J2091" s="113">
        <f>+LN(Prices!J2088/Prices!J2087)</f>
        <v>3.5993602647905451E-2</v>
      </c>
      <c r="K2091" s="114">
        <f>+LN(Prices!K2088/Prices!K2087)</f>
        <v>2.236991613731501E-2</v>
      </c>
      <c r="L2091" s="118">
        <f>+LN(Prices!L2088/Prices!L2087)</f>
        <v>1.1794446602906771E-2</v>
      </c>
      <c r="M2091" s="118">
        <f t="array" ref="M2091">+MMULT(B2091:K2091,w)</f>
        <v>1.9667857245274936E-2</v>
      </c>
      <c r="P2091">
        <v>20120412</v>
      </c>
      <c r="Q2091" s="113">
        <v>1.44E-2</v>
      </c>
      <c r="R2091" s="113">
        <v>1E-3</v>
      </c>
      <c r="S2091" s="113">
        <v>2.3999999999999998E-3</v>
      </c>
    </row>
    <row r="2092" spans="1:19" x14ac:dyDescent="0.35">
      <c r="A2092" s="110">
        <v>41012</v>
      </c>
      <c r="B2092" s="112">
        <f>+LN(Prices!B2089/Prices!B2088)</f>
        <v>-5.3390781202992798E-3</v>
      </c>
      <c r="C2092" s="113">
        <f>+LN(Prices!C2089/Prices!C2088)</f>
        <v>-2.8568148473557375E-2</v>
      </c>
      <c r="D2092" s="113">
        <f>+LN(Prices!D2089/Prices!D2088)</f>
        <v>-1.2364401461633531E-2</v>
      </c>
      <c r="E2092" s="113">
        <f>+LN(Prices!E2089/Prices!E2088)</f>
        <v>-6.9949303897331103E-3</v>
      </c>
      <c r="F2092" s="113">
        <f>+LN(Prices!F2089/Prices!F2088)</f>
        <v>-1.0523802418338616E-2</v>
      </c>
      <c r="G2092" s="113">
        <f>+LN(Prices!G2089/Prices!G2088)</f>
        <v>-8.6359934360252192E-4</v>
      </c>
      <c r="H2092" s="113">
        <f>+LN(Prices!H2089/Prices!H2088)</f>
        <v>-1.1763290067925243E-2</v>
      </c>
      <c r="I2092" s="113">
        <f>+LN(Prices!I2089/Prices!I2088)</f>
        <v>-2.4594216390824233E-2</v>
      </c>
      <c r="J2092" s="113">
        <f>+LN(Prices!J2089/Prices!J2088)</f>
        <v>-2.4282343227003796E-2</v>
      </c>
      <c r="K2092" s="114">
        <f>+LN(Prices!K2089/Prices!K2088)</f>
        <v>-1.3790974317431209E-2</v>
      </c>
      <c r="L2092" s="118">
        <f>+LN(Prices!L2089/Prices!L2088)</f>
        <v>-1.5175177456058413E-2</v>
      </c>
      <c r="M2092" s="118">
        <f t="array" ref="M2092">+MMULT(B2092:K2092,w)</f>
        <v>-1.3908478421034893E-2</v>
      </c>
      <c r="P2092">
        <v>20120413</v>
      </c>
      <c r="Q2092" s="113">
        <v>-1.2500000000000001E-2</v>
      </c>
      <c r="R2092" s="113">
        <v>-2.3999999999999998E-3</v>
      </c>
      <c r="S2092" s="113">
        <v>-4.8999999999999998E-3</v>
      </c>
    </row>
    <row r="2093" spans="1:19" x14ac:dyDescent="0.35">
      <c r="A2093" s="110">
        <v>41015</v>
      </c>
      <c r="B2093" s="112">
        <f>+LN(Prices!B2090/Prices!B2089)</f>
        <v>8.5634740889862313E-3</v>
      </c>
      <c r="C2093" s="113">
        <f>+LN(Prices!C2090/Prices!C2089)</f>
        <v>-4.235607581757931E-2</v>
      </c>
      <c r="D2093" s="113">
        <f>+LN(Prices!D2090/Prices!D2089)</f>
        <v>-5.7326071676230767E-3</v>
      </c>
      <c r="E2093" s="113">
        <f>+LN(Prices!E2090/Prices!E2089)</f>
        <v>4.7284639777488632E-3</v>
      </c>
      <c r="F2093" s="113">
        <f>+LN(Prices!F2090/Prices!F2089)</f>
        <v>-6.3176761952133389E-3</v>
      </c>
      <c r="G2093" s="113">
        <f>+LN(Prices!G2090/Prices!G2089)</f>
        <v>-2.9419616382602959E-2</v>
      </c>
      <c r="H2093" s="113">
        <f>+LN(Prices!H2090/Prices!H2089)</f>
        <v>-1.5830900731120433E-2</v>
      </c>
      <c r="I2093" s="113">
        <f>+LN(Prices!I2090/Prices!I2089)</f>
        <v>-6.3193879894827189E-3</v>
      </c>
      <c r="J2093" s="113">
        <f>+LN(Prices!J2090/Prices!J2089)</f>
        <v>-3.8885337396924805E-3</v>
      </c>
      <c r="K2093" s="114">
        <f>+LN(Prices!K2090/Prices!K2089)</f>
        <v>1.1151963145378824E-2</v>
      </c>
      <c r="L2093" s="118">
        <f>+LN(Prices!L2090/Prices!L2089)</f>
        <v>-1.076170405872387E-2</v>
      </c>
      <c r="M2093" s="118">
        <f t="array" ref="M2093">+MMULT(B2093:K2093,w)</f>
        <v>-8.5420896811200415E-3</v>
      </c>
      <c r="P2093">
        <v>20120416</v>
      </c>
      <c r="Q2093" s="113">
        <v>-8.9999999999999998E-4</v>
      </c>
      <c r="R2093" s="113">
        <v>1.7000000000000001E-3</v>
      </c>
      <c r="S2093" s="113">
        <v>7.7000000000000002E-3</v>
      </c>
    </row>
    <row r="2094" spans="1:19" x14ac:dyDescent="0.35">
      <c r="A2094" s="110">
        <v>41016</v>
      </c>
      <c r="B2094" s="112">
        <f>+LN(Prices!B2091/Prices!B2090)</f>
        <v>1.1677665055168282E-2</v>
      </c>
      <c r="C2094" s="113">
        <f>+LN(Prices!C2091/Prices!C2090)</f>
        <v>4.9714123744349005E-2</v>
      </c>
      <c r="D2094" s="113">
        <f>+LN(Prices!D2091/Prices!D2090)</f>
        <v>1.51034923409301E-2</v>
      </c>
      <c r="E2094" s="113">
        <f>+LN(Prices!E2091/Prices!E2090)</f>
        <v>2.2272019756620215E-2</v>
      </c>
      <c r="F2094" s="113">
        <f>+LN(Prices!F2091/Prices!F2090)</f>
        <v>1.7838503702174151E-2</v>
      </c>
      <c r="G2094" s="113">
        <f>+LN(Prices!G2091/Prices!G2090)</f>
        <v>5.6411169269404031E-2</v>
      </c>
      <c r="H2094" s="113">
        <f>+LN(Prices!H2091/Prices!H2090)</f>
        <v>1.5459400129793018E-2</v>
      </c>
      <c r="I2094" s="113">
        <f>+LN(Prices!I2091/Prices!I2090)</f>
        <v>1.468411349720268E-2</v>
      </c>
      <c r="J2094" s="113">
        <f>+LN(Prices!J2091/Prices!J2090)</f>
        <v>3.0692946399406198E-2</v>
      </c>
      <c r="K2094" s="114">
        <f>+LN(Prices!K2091/Prices!K2090)</f>
        <v>2.2854954157856535E-3</v>
      </c>
      <c r="L2094" s="118">
        <f>+LN(Prices!L2091/Prices!L2090)</f>
        <v>1.9831266483181231E-2</v>
      </c>
      <c r="M2094" s="118">
        <f t="array" ref="M2094">+MMULT(B2094:K2094,w)</f>
        <v>2.3613892931083336E-2</v>
      </c>
      <c r="P2094">
        <v>20120417</v>
      </c>
      <c r="Q2094" s="113">
        <v>1.55E-2</v>
      </c>
      <c r="R2094" s="113">
        <v>5.9999999999999995E-4</v>
      </c>
      <c r="S2094" s="113">
        <v>-3.0000000000000001E-3</v>
      </c>
    </row>
    <row r="2095" spans="1:19" x14ac:dyDescent="0.35">
      <c r="A2095" s="110">
        <v>41017</v>
      </c>
      <c r="B2095" s="112">
        <f>+LN(Prices!B2092/Prices!B2091)</f>
        <v>-9.5878867609507732E-3</v>
      </c>
      <c r="C2095" s="113">
        <f>+LN(Prices!C2092/Prices!C2091)</f>
        <v>-2.2321019719178776E-3</v>
      </c>
      <c r="D2095" s="113">
        <f>+LN(Prices!D2092/Prices!D2091)</f>
        <v>3.1478008783406751E-2</v>
      </c>
      <c r="E2095" s="113">
        <f>+LN(Prices!E2092/Prices!E2091)</f>
        <v>-5.3075509215627283E-3</v>
      </c>
      <c r="F2095" s="113">
        <f>+LN(Prices!F2092/Prices!F2091)</f>
        <v>-9.9702508862220735E-4</v>
      </c>
      <c r="G2095" s="113">
        <f>+LN(Prices!G2092/Prices!G2091)</f>
        <v>-5.6080008947084162E-4</v>
      </c>
      <c r="H2095" s="113">
        <f>+LN(Prices!H2092/Prices!H2091)</f>
        <v>1.4125570874101108E-2</v>
      </c>
      <c r="I2095" s="113">
        <f>+LN(Prices!I2092/Prices!I2091)</f>
        <v>-3.650080857199894E-3</v>
      </c>
      <c r="J2095" s="113">
        <f>+LN(Prices!J2092/Prices!J2091)</f>
        <v>3.771217543079324E-3</v>
      </c>
      <c r="K2095" s="114">
        <f>+LN(Prices!K2092/Prices!K2091)</f>
        <v>-1.8431914136086275E-2</v>
      </c>
      <c r="L2095" s="118">
        <f>+LN(Prices!L2092/Prices!L2091)</f>
        <v>-2.7354366177743498E-3</v>
      </c>
      <c r="M2095" s="118">
        <f t="array" ref="M2095">+MMULT(B2095:K2095,w)</f>
        <v>8.6074373747765855E-4</v>
      </c>
      <c r="P2095">
        <v>20120418</v>
      </c>
      <c r="Q2095" s="113">
        <v>-4.3E-3</v>
      </c>
      <c r="R2095" s="113">
        <v>-4.5000000000000005E-3</v>
      </c>
      <c r="S2095" s="113">
        <v>-4.5000000000000005E-3</v>
      </c>
    </row>
    <row r="2096" spans="1:19" x14ac:dyDescent="0.35">
      <c r="A2096" s="110">
        <v>41018</v>
      </c>
      <c r="B2096" s="112">
        <f>+LN(Prices!B2093/Prices!B2092)</f>
        <v>-4.1839329088895986E-3</v>
      </c>
      <c r="C2096" s="113">
        <f>+LN(Prices!C2093/Prices!C2092)</f>
        <v>-3.4960189192737343E-2</v>
      </c>
      <c r="D2096" s="113">
        <f>+LN(Prices!D2093/Prices!D2092)</f>
        <v>-6.1518730523135931E-3</v>
      </c>
      <c r="E2096" s="113">
        <f>+LN(Prices!E2093/Prices!E2092)</f>
        <v>-3.9550029306679984E-3</v>
      </c>
      <c r="F2096" s="113">
        <f>+LN(Prices!F2093/Prices!F2092)</f>
        <v>-7.7581328224627559E-3</v>
      </c>
      <c r="G2096" s="113">
        <f>+LN(Prices!G2093/Prices!G2092)</f>
        <v>1.2146696190960091E-3</v>
      </c>
      <c r="H2096" s="113">
        <f>+LN(Prices!H2093/Prices!H2092)</f>
        <v>1.5699819484327044E-4</v>
      </c>
      <c r="I2096" s="113">
        <f>+LN(Prices!I2093/Prices!I2092)</f>
        <v>-6.8263642646779796E-2</v>
      </c>
      <c r="J2096" s="113">
        <f>+LN(Prices!J2093/Prices!J2092)</f>
        <v>0</v>
      </c>
      <c r="K2096" s="114">
        <f>+LN(Prices!K2093/Prices!K2092)</f>
        <v>-9.3449434663060178E-3</v>
      </c>
      <c r="L2096" s="118">
        <f>+LN(Prices!L2093/Prices!L2092)</f>
        <v>-1.0853416577549931E-2</v>
      </c>
      <c r="M2096" s="118">
        <f t="array" ref="M2096">+MMULT(B2096:K2096,w)</f>
        <v>-1.3324604920621782E-2</v>
      </c>
      <c r="P2096">
        <v>20120419</v>
      </c>
      <c r="Q2096" s="113">
        <v>-5.6999999999999993E-3</v>
      </c>
      <c r="R2096" s="113">
        <v>-5.9999999999999995E-4</v>
      </c>
      <c r="S2096" s="113">
        <v>3.4000000000000002E-3</v>
      </c>
    </row>
    <row r="2097" spans="1:19" x14ac:dyDescent="0.35">
      <c r="A2097" s="110">
        <v>41019</v>
      </c>
      <c r="B2097" s="112">
        <f>+LN(Prices!B2094/Prices!B2093)</f>
        <v>4.4464869373422707E-2</v>
      </c>
      <c r="C2097" s="113">
        <f>+LN(Prices!C2094/Prices!C2093)</f>
        <v>-2.4923673260112186E-2</v>
      </c>
      <c r="D2097" s="113">
        <f>+LN(Prices!D2094/Prices!D2093)</f>
        <v>1.3228132879027672E-2</v>
      </c>
      <c r="E2097" s="113">
        <f>+LN(Prices!E2094/Prices!E2093)</f>
        <v>-4.4930348553535301E-3</v>
      </c>
      <c r="F2097" s="113">
        <f>+LN(Prices!F2094/Prices!F2093)</f>
        <v>2.4858952593365092E-4</v>
      </c>
      <c r="G2097" s="113">
        <f>+LN(Prices!G2094/Prices!G2093)</f>
        <v>-9.1933105272847242E-3</v>
      </c>
      <c r="H2097" s="113">
        <f>+LN(Prices!H2094/Prices!H2093)</f>
        <v>-5.8780477841909448E-3</v>
      </c>
      <c r="I2097" s="113">
        <f>+LN(Prices!I2094/Prices!I2093)</f>
        <v>-5.0468811069231288E-3</v>
      </c>
      <c r="J2097" s="113">
        <f>+LN(Prices!J2094/Prices!J2093)</f>
        <v>-2.6702158606996335E-2</v>
      </c>
      <c r="K2097" s="114">
        <f>+LN(Prices!K2094/Prices!K2093)</f>
        <v>-3.2573769933750977E-3</v>
      </c>
      <c r="L2097" s="118">
        <f>+LN(Prices!L2094/Prices!L2093)</f>
        <v>-4.020248344807107E-3</v>
      </c>
      <c r="M2097" s="118">
        <f t="array" ref="M2097">+MMULT(B2097:K2097,w)</f>
        <v>-2.155289135585191E-3</v>
      </c>
      <c r="P2097">
        <v>20120420</v>
      </c>
      <c r="Q2097" s="113">
        <v>1.1000000000000001E-3</v>
      </c>
      <c r="R2097" s="113">
        <v>4.8999999999999998E-3</v>
      </c>
      <c r="S2097" s="113">
        <v>0</v>
      </c>
    </row>
    <row r="2098" spans="1:19" x14ac:dyDescent="0.35">
      <c r="A2098" s="110">
        <v>41022</v>
      </c>
      <c r="B2098" s="112">
        <f>+LN(Prices!B2095/Prices!B2094)</f>
        <v>-9.2967242240429918E-3</v>
      </c>
      <c r="C2098" s="113">
        <f>+LN(Prices!C2095/Prices!C2094)</f>
        <v>-2.2362700275182692E-3</v>
      </c>
      <c r="D2098" s="113">
        <f>+LN(Prices!D2095/Prices!D2094)</f>
        <v>-1.7459221371768543E-2</v>
      </c>
      <c r="E2098" s="113">
        <f>+LN(Prices!E2095/Prices!E2094)</f>
        <v>-1.394384303045215E-2</v>
      </c>
      <c r="F2098" s="113">
        <f>+LN(Prices!F2095/Prices!F2094)</f>
        <v>-1.1614355672393861E-2</v>
      </c>
      <c r="G2098" s="113">
        <f>+LN(Prices!G2095/Prices!G2094)</f>
        <v>-4.107333763634783E-2</v>
      </c>
      <c r="H2098" s="113">
        <f>+LN(Prices!H2095/Prices!H2094)</f>
        <v>-9.2010590429292462E-3</v>
      </c>
      <c r="I2098" s="113">
        <f>+LN(Prices!I2095/Prices!I2094)</f>
        <v>-1.1178295074688182E-2</v>
      </c>
      <c r="J2098" s="113">
        <f>+LN(Prices!J2095/Prices!J2094)</f>
        <v>-4.8854599235017032E-2</v>
      </c>
      <c r="K2098" s="114">
        <f>+LN(Prices!K2095/Prices!K2094)</f>
        <v>-5.4499947070480604E-3</v>
      </c>
      <c r="L2098" s="118">
        <f>+LN(Prices!L2095/Prices!L2094)</f>
        <v>-8.4585665515630685E-3</v>
      </c>
      <c r="M2098" s="118">
        <f t="array" ref="M2098">+MMULT(B2098:K2098,w)</f>
        <v>-1.703077000222062E-2</v>
      </c>
      <c r="P2098">
        <v>20120423</v>
      </c>
      <c r="Q2098" s="113">
        <v>-9.4999999999999998E-3</v>
      </c>
      <c r="R2098" s="113">
        <v>-5.6000000000000008E-3</v>
      </c>
      <c r="S2098" s="113">
        <v>2E-3</v>
      </c>
    </row>
    <row r="2099" spans="1:19" x14ac:dyDescent="0.35">
      <c r="A2099" s="110">
        <v>41023</v>
      </c>
      <c r="B2099" s="112">
        <f>+LN(Prices!B2096/Prices!B2095)</f>
        <v>-6.245060087505484E-3</v>
      </c>
      <c r="C2099" s="113">
        <f>+LN(Prices!C2096/Prices!C2095)</f>
        <v>-2.0177353925053661E-2</v>
      </c>
      <c r="D2099" s="113">
        <f>+LN(Prices!D2096/Prices!D2095)</f>
        <v>6.5019734913466035E-3</v>
      </c>
      <c r="E2099" s="113">
        <f>+LN(Prices!E2096/Prices!E2095)</f>
        <v>7.3433237623104237E-3</v>
      </c>
      <c r="F2099" s="113">
        <f>+LN(Prices!F2096/Prices!F2095)</f>
        <v>-1.3300768663077627E-2</v>
      </c>
      <c r="G2099" s="113">
        <f>+LN(Prices!G2096/Prices!G2095)</f>
        <v>-0.14970913104944567</v>
      </c>
      <c r="H2099" s="113">
        <f>+LN(Prices!H2096/Prices!H2095)</f>
        <v>1.1041663280585727E-2</v>
      </c>
      <c r="I2099" s="113">
        <f>+LN(Prices!I2096/Prices!I2095)</f>
        <v>4.8933906218268375E-3</v>
      </c>
      <c r="J2099" s="113">
        <f>+LN(Prices!J2096/Prices!J2095)</f>
        <v>-1.0884461198423331E-2</v>
      </c>
      <c r="K2099" s="114">
        <f>+LN(Prices!K2096/Prices!K2095)</f>
        <v>-5.1111963906670709E-3</v>
      </c>
      <c r="L2099" s="118">
        <f>+LN(Prices!L2096/Prices!L2095)</f>
        <v>-5.5817824804240117E-3</v>
      </c>
      <c r="M2099" s="118">
        <f t="array" ref="M2099">+MMULT(B2099:K2099,w)</f>
        <v>-1.7564762015810326E-2</v>
      </c>
      <c r="P2099">
        <v>20120424</v>
      </c>
      <c r="Q2099" s="113">
        <v>2.8999999999999998E-3</v>
      </c>
      <c r="R2099" s="113">
        <v>2.3999999999999998E-3</v>
      </c>
      <c r="S2099" s="113">
        <v>9.3999999999999986E-3</v>
      </c>
    </row>
    <row r="2100" spans="1:19" x14ac:dyDescent="0.35">
      <c r="A2100" s="110">
        <v>41024</v>
      </c>
      <c r="B2100" s="112">
        <f>+LN(Prices!B2097/Prices!B2096)</f>
        <v>8.7342068607511366E-3</v>
      </c>
      <c r="C2100" s="113">
        <f>+LN(Prices!C2097/Prices!C2096)</f>
        <v>8.5021985795443192E-2</v>
      </c>
      <c r="D2100" s="113">
        <f>+LN(Prices!D2097/Prices!D2096)</f>
        <v>4.2037248646419542E-3</v>
      </c>
      <c r="E2100" s="113">
        <f>+LN(Prices!E2097/Prices!E2096)</f>
        <v>6.2557045493130525E-3</v>
      </c>
      <c r="F2100" s="113">
        <f>+LN(Prices!F2097/Prices!F2096)</f>
        <v>3.5999010334699668E-3</v>
      </c>
      <c r="G2100" s="113">
        <f>+LN(Prices!G2097/Prices!G2096)</f>
        <v>-1.5285018607017888E-2</v>
      </c>
      <c r="H2100" s="113">
        <f>+LN(Prices!H2097/Prices!H2096)</f>
        <v>2.1261359693230231E-2</v>
      </c>
      <c r="I2100" s="113">
        <f>+LN(Prices!I2097/Prices!I2096)</f>
        <v>2.2379210100313417E-2</v>
      </c>
      <c r="J2100" s="113">
        <f>+LN(Prices!J2097/Prices!J2096)</f>
        <v>1.088446119842338E-2</v>
      </c>
      <c r="K2100" s="114">
        <f>+LN(Prices!K2097/Prices!K2096)</f>
        <v>1.9936481719325549E-2</v>
      </c>
      <c r="L2100" s="118">
        <f>+LN(Prices!L2097/Prices!L2096)</f>
        <v>2.651066285206707E-2</v>
      </c>
      <c r="M2100" s="118">
        <f t="array" ref="M2100">+MMULT(B2100:K2100,w)</f>
        <v>1.6699201720789397E-2</v>
      </c>
      <c r="P2100">
        <v>20120425</v>
      </c>
      <c r="Q2100" s="113">
        <v>1.44E-2</v>
      </c>
      <c r="R2100" s="113">
        <v>3.8E-3</v>
      </c>
      <c r="S2100" s="113">
        <v>-1.06E-2</v>
      </c>
    </row>
    <row r="2101" spans="1:19" x14ac:dyDescent="0.35">
      <c r="A2101" s="110">
        <v>41025</v>
      </c>
      <c r="B2101" s="112">
        <f>+LN(Prices!B2098/Prices!B2097)</f>
        <v>-2.8003079254465095E-3</v>
      </c>
      <c r="C2101" s="113">
        <f>+LN(Prices!C2098/Prices!C2097)</f>
        <v>-3.7776241809493712E-3</v>
      </c>
      <c r="D2101" s="113">
        <f>+LN(Prices!D2098/Prices!D2097)</f>
        <v>2.2562459208841819E-3</v>
      </c>
      <c r="E2101" s="113">
        <f>+LN(Prices!E2098/Prices!E2097)</f>
        <v>5.1810004454206152E-3</v>
      </c>
      <c r="F2101" s="113">
        <f>+LN(Prices!F2098/Prices!F2097)</f>
        <v>5.6254448611607897E-3</v>
      </c>
      <c r="G2101" s="113">
        <f>+LN(Prices!G2098/Prices!G2097)</f>
        <v>-1.4934357604894701E-2</v>
      </c>
      <c r="H2101" s="113">
        <f>+LN(Prices!H2098/Prices!H2097)</f>
        <v>8.0428701278457502E-3</v>
      </c>
      <c r="I2101" s="113">
        <f>+LN(Prices!I2098/Prices!I2097)</f>
        <v>1.022339627135282E-2</v>
      </c>
      <c r="J2101" s="113">
        <f>+LN(Prices!J2098/Prices!J2097)</f>
        <v>8.086297431357841E-3</v>
      </c>
      <c r="K2101" s="114">
        <f>+LN(Prices!K2098/Prices!K2097)</f>
        <v>1.2838349022327323E-2</v>
      </c>
      <c r="L2101" s="118">
        <f>+LN(Prices!L2098/Prices!L2097)</f>
        <v>5.7444245656873318E-3</v>
      </c>
      <c r="M2101" s="118">
        <f t="array" ref="M2101">+MMULT(B2101:K2101,w)</f>
        <v>3.0741314369058742E-3</v>
      </c>
      <c r="P2101">
        <v>20120426</v>
      </c>
      <c r="Q2101" s="113">
        <v>7.4999999999999997E-3</v>
      </c>
      <c r="R2101" s="113">
        <v>-2.9999999999999997E-4</v>
      </c>
      <c r="S2101" s="113">
        <v>-5.0000000000000001E-4</v>
      </c>
    </row>
    <row r="2102" spans="1:19" x14ac:dyDescent="0.35">
      <c r="A2102" s="110">
        <v>41026</v>
      </c>
      <c r="B2102" s="112">
        <f>+LN(Prices!B2099/Prices!B2098)</f>
        <v>-4.0572904039450335E-3</v>
      </c>
      <c r="C2102" s="113">
        <f>+LN(Prices!C2099/Prices!C2098)</f>
        <v>-7.7643143417939486E-3</v>
      </c>
      <c r="D2102" s="113">
        <f>+LN(Prices!D2099/Prices!D2098)</f>
        <v>2.5723486853113046E-3</v>
      </c>
      <c r="E2102" s="113">
        <f>+LN(Prices!E2099/Prices!E2098)</f>
        <v>7.5547849586857403E-3</v>
      </c>
      <c r="F2102" s="113">
        <f>+LN(Prices!F2099/Prices!F2098)</f>
        <v>1.9201250959557492E-2</v>
      </c>
      <c r="G2102" s="113">
        <f>+LN(Prices!G2099/Prices!G2098)</f>
        <v>-1.5757686396795707E-2</v>
      </c>
      <c r="H2102" s="113">
        <f>+LN(Prices!H2099/Prices!H2098)</f>
        <v>0.14622536858920415</v>
      </c>
      <c r="I2102" s="113">
        <f>+LN(Prices!I2099/Prices!I2098)</f>
        <v>4.2157557339476655E-3</v>
      </c>
      <c r="J2102" s="113">
        <f>+LN(Prices!J2099/Prices!J2098)</f>
        <v>-1.6238516492908067E-2</v>
      </c>
      <c r="K2102" s="114">
        <f>+LN(Prices!K2099/Prices!K2098)</f>
        <v>5.6564495174749483E-3</v>
      </c>
      <c r="L2102" s="118">
        <f>+LN(Prices!L2099/Prices!L2098)</f>
        <v>5.8940237252144735E-3</v>
      </c>
      <c r="M2102" s="118">
        <f t="array" ref="M2102">+MMULT(B2102:K2102,w)</f>
        <v>1.4160815080873855E-2</v>
      </c>
      <c r="P2102">
        <v>20120427</v>
      </c>
      <c r="Q2102" s="113">
        <v>3.4999999999999996E-3</v>
      </c>
      <c r="R2102" s="113">
        <v>7.0999999999999995E-3</v>
      </c>
      <c r="S2102" s="113">
        <v>-2.7000000000000001E-3</v>
      </c>
    </row>
    <row r="2103" spans="1:19" x14ac:dyDescent="0.35">
      <c r="A2103" s="110">
        <v>41029</v>
      </c>
      <c r="B2103" s="112">
        <f>+LN(Prices!B2100/Prices!B2099)</f>
        <v>1.0947423244069899E-3</v>
      </c>
      <c r="C2103" s="113">
        <f>+LN(Prices!C2100/Prices!C2099)</f>
        <v>-3.2050026658192676E-2</v>
      </c>
      <c r="D2103" s="113">
        <f>+LN(Prices!D2100/Prices!D2099)</f>
        <v>-1.928640906405597E-3</v>
      </c>
      <c r="E2103" s="113">
        <f>+LN(Prices!E2100/Prices!E2099)</f>
        <v>5.4543171004830101E-3</v>
      </c>
      <c r="F2103" s="113">
        <f>+LN(Prices!F2100/Prices!F2099)</f>
        <v>8.7224426721671054E-3</v>
      </c>
      <c r="G2103" s="113">
        <f>+LN(Prices!G2100/Prices!G2099)</f>
        <v>-4.3941655382998733E-2</v>
      </c>
      <c r="H2103" s="113">
        <f>+LN(Prices!H2100/Prices!H2099)</f>
        <v>2.2017238151513172E-2</v>
      </c>
      <c r="I2103" s="113">
        <f>+LN(Prices!I2100/Prices!I2099)</f>
        <v>-5.4695056602274009E-3</v>
      </c>
      <c r="J2103" s="113">
        <f>+LN(Prices!J2100/Prices!J2099)</f>
        <v>4.0844168422248554E-3</v>
      </c>
      <c r="K2103" s="114">
        <f>+LN(Prices!K2100/Prices!K2099)</f>
        <v>5.2805332638287234E-4</v>
      </c>
      <c r="L2103" s="118">
        <f>+LN(Prices!L2100/Prices!L2099)</f>
        <v>-6.462944864234107E-3</v>
      </c>
      <c r="M2103" s="118">
        <f t="array" ref="M2103">+MMULT(B2103:K2103,w)</f>
        <v>-4.148861819064641E-3</v>
      </c>
      <c r="P2103">
        <v>20120430</v>
      </c>
      <c r="Q2103" s="113">
        <v>-4.8999999999999998E-3</v>
      </c>
      <c r="R2103" s="113">
        <v>-6.1999999999999998E-3</v>
      </c>
      <c r="S2103" s="113">
        <v>2.2000000000000001E-3</v>
      </c>
    </row>
    <row r="2104" spans="1:19" x14ac:dyDescent="0.35">
      <c r="A2104" s="110">
        <v>41030</v>
      </c>
      <c r="B2104" s="112">
        <f>+LN(Prices!B2101/Prices!B2100)</f>
        <v>-1.577570310042891E-4</v>
      </c>
      <c r="C2104" s="113">
        <f>+LN(Prices!C2101/Prices!C2100)</f>
        <v>-3.173471754809806E-3</v>
      </c>
      <c r="D2104" s="113">
        <f>+LN(Prices!D2101/Prices!D2100)</f>
        <v>5.7747994938839578E-3</v>
      </c>
      <c r="E2104" s="113">
        <f>+LN(Prices!E2101/Prices!E2100)</f>
        <v>5.7684400527988353E-3</v>
      </c>
      <c r="F2104" s="113">
        <f>+LN(Prices!F2101/Prices!F2100)</f>
        <v>-8.7224426721671956E-3</v>
      </c>
      <c r="G2104" s="113">
        <f>+LN(Prices!G2101/Prices!G2100)</f>
        <v>1.5108646532306086E-2</v>
      </c>
      <c r="H2104" s="113">
        <f>+LN(Prices!H2101/Prices!H2100)</f>
        <v>-8.0530374159325496E-3</v>
      </c>
      <c r="I2104" s="113">
        <f>+LN(Prices!I2101/Prices!I2100)</f>
        <v>-2.9798536728619495E-3</v>
      </c>
      <c r="J2104" s="113">
        <f>+LN(Prices!J2101/Prices!J2100)</f>
        <v>3.0771658666753687E-2</v>
      </c>
      <c r="K2104" s="114">
        <f>+LN(Prices!K2101/Prices!K2100)</f>
        <v>1.9355836909310975E-2</v>
      </c>
      <c r="L2104" s="118">
        <f>+LN(Prices!L2101/Prices!L2100)</f>
        <v>1.1888600820514589E-3</v>
      </c>
      <c r="M2104" s="118">
        <f t="array" ref="M2104">+MMULT(B2104:K2104,w)</f>
        <v>5.3692819108277752E-3</v>
      </c>
      <c r="P2104">
        <v>20120501</v>
      </c>
      <c r="Q2104" s="113">
        <v>4.7999999999999996E-3</v>
      </c>
      <c r="R2104" s="113">
        <v>-7.9000000000000008E-3</v>
      </c>
      <c r="S2104" s="113">
        <v>4.5999999999999999E-3</v>
      </c>
    </row>
    <row r="2105" spans="1:19" x14ac:dyDescent="0.35">
      <c r="A2105" s="110">
        <v>41031</v>
      </c>
      <c r="B2105" s="112">
        <f>+LN(Prices!B2102/Prices!B2101)</f>
        <v>-6.5807879801051536E-3</v>
      </c>
      <c r="C2105" s="113">
        <f>+LN(Prices!C2102/Prices!C2101)</f>
        <v>6.5919085805848585E-3</v>
      </c>
      <c r="D2105" s="113">
        <f>+LN(Prices!D2102/Prices!D2101)</f>
        <v>2.5559119345440677E-3</v>
      </c>
      <c r="E2105" s="113">
        <f>+LN(Prices!E2102/Prices!E2101)</f>
        <v>4.7235892845485039E-3</v>
      </c>
      <c r="F2105" s="113">
        <f>+LN(Prices!F2102/Prices!F2101)</f>
        <v>-7.0298964317718864E-3</v>
      </c>
      <c r="G2105" s="113">
        <f>+LN(Prices!G2102/Prices!G2101)</f>
        <v>1.0636447242499739E-2</v>
      </c>
      <c r="H2105" s="113">
        <f>+LN(Prices!H2102/Prices!H2101)</f>
        <v>9.1246828986278313E-4</v>
      </c>
      <c r="I2105" s="113">
        <f>+LN(Prices!I2102/Prices!I2101)</f>
        <v>9.3830601204597658E-3</v>
      </c>
      <c r="J2105" s="113">
        <f>+LN(Prices!J2102/Prices!J2101)</f>
        <v>5.2562538888271228E-3</v>
      </c>
      <c r="K2105" s="114">
        <f>+LN(Prices!K2102/Prices!K2101)</f>
        <v>7.9131551511629952E-3</v>
      </c>
      <c r="L2105" s="118">
        <f>+LN(Prices!L2102/Prices!L2101)</f>
        <v>2.874570107596122E-3</v>
      </c>
      <c r="M2105" s="118">
        <f t="array" ref="M2105">+MMULT(B2105:K2105,w)</f>
        <v>3.4362110080612797E-3</v>
      </c>
      <c r="P2105">
        <v>20120502</v>
      </c>
      <c r="Q2105" s="113">
        <v>-1.5E-3</v>
      </c>
      <c r="R2105" s="113">
        <v>6.9999999999999993E-3</v>
      </c>
      <c r="S2105" s="113">
        <v>-6.4000000000000003E-3</v>
      </c>
    </row>
    <row r="2106" spans="1:19" x14ac:dyDescent="0.35">
      <c r="A2106" s="110">
        <v>41032</v>
      </c>
      <c r="B2106" s="112">
        <f>+LN(Prices!B2103/Prices!B2102)</f>
        <v>-1.2577639834632868E-3</v>
      </c>
      <c r="C2106" s="113">
        <f>+LN(Prices!C2103/Prices!C2102)</f>
        <v>-7.1243310330606231E-3</v>
      </c>
      <c r="D2106" s="113">
        <f>+LN(Prices!D2103/Prices!D2102)</f>
        <v>-1.7380546948345985E-2</v>
      </c>
      <c r="E2106" s="113">
        <f>+LN(Prices!E2103/Prices!E2102)</f>
        <v>-1.1169573997393044E-2</v>
      </c>
      <c r="F2106" s="113">
        <f>+LN(Prices!F2103/Prices!F2102)</f>
        <v>-6.0698873943970831E-3</v>
      </c>
      <c r="G2106" s="113">
        <f>+LN(Prices!G2103/Prices!G2102)</f>
        <v>-7.9181673467673949E-2</v>
      </c>
      <c r="H2106" s="113">
        <f>+LN(Prices!H2103/Prices!H2102)</f>
        <v>-3.4805342945738067E-3</v>
      </c>
      <c r="I2106" s="113">
        <f>+LN(Prices!I2103/Prices!I2102)</f>
        <v>-1.0798803453119735E-2</v>
      </c>
      <c r="J2106" s="113">
        <f>+LN(Prices!J2103/Prices!J2102)</f>
        <v>-2.9257405988370087E-2</v>
      </c>
      <c r="K2106" s="114">
        <f>+LN(Prices!K2103/Prices!K2102)</f>
        <v>-1.4252560945836056E-2</v>
      </c>
      <c r="L2106" s="118">
        <f>+LN(Prices!L2103/Prices!L2102)</f>
        <v>-1.109700762790611E-2</v>
      </c>
      <c r="M2106" s="118">
        <f t="array" ref="M2106">+MMULT(B2106:K2106,w)</f>
        <v>-1.7997308150623365E-2</v>
      </c>
      <c r="P2106">
        <v>20120503</v>
      </c>
      <c r="Q2106" s="113">
        <v>-9.1999999999999998E-3</v>
      </c>
      <c r="R2106" s="113">
        <v>-6.4000000000000003E-3</v>
      </c>
      <c r="S2106" s="113">
        <v>1.2999999999999999E-3</v>
      </c>
    </row>
    <row r="2107" spans="1:19" x14ac:dyDescent="0.35">
      <c r="A2107" s="110">
        <v>41033</v>
      </c>
      <c r="B2107" s="112">
        <f>+LN(Prices!B2104/Prices!B2103)</f>
        <v>-2.4865340539460323E-2</v>
      </c>
      <c r="C2107" s="113">
        <f>+LN(Prices!C2104/Prices!C2103)</f>
        <v>-2.8893596571407918E-2</v>
      </c>
      <c r="D2107" s="113">
        <f>+LN(Prices!D2104/Prices!D2103)</f>
        <v>-1.6366977464205359E-2</v>
      </c>
      <c r="E2107" s="113">
        <f>+LN(Prices!E2104/Prices!E2103)</f>
        <v>-3.3572597350570173E-2</v>
      </c>
      <c r="F2107" s="113">
        <f>+LN(Prices!F2104/Prices!F2103)</f>
        <v>-3.0897825238849135E-2</v>
      </c>
      <c r="G2107" s="113">
        <f>+LN(Prices!G2104/Prices!G2103)</f>
        <v>-3.7894753085080821E-2</v>
      </c>
      <c r="H2107" s="113">
        <f>+LN(Prices!H2104/Prices!H2103)</f>
        <v>-2.4083732839467405E-2</v>
      </c>
      <c r="I2107" s="113">
        <f>+LN(Prices!I2104/Prices!I2103)</f>
        <v>-2.6145378406786733E-2</v>
      </c>
      <c r="J2107" s="113">
        <f>+LN(Prices!J2104/Prices!J2103)</f>
        <v>-3.1531056247862781E-2</v>
      </c>
      <c r="K2107" s="114">
        <f>+LN(Prices!K2104/Prices!K2103)</f>
        <v>-2.3381626519557153E-2</v>
      </c>
      <c r="L2107" s="118">
        <f>+LN(Prices!L2104/Prices!L2103)</f>
        <v>-2.4959601815133563E-2</v>
      </c>
      <c r="M2107" s="118">
        <f t="array" ref="M2107">+MMULT(B2107:K2107,w)</f>
        <v>-2.7763288426324782E-2</v>
      </c>
      <c r="P2107">
        <v>20120504</v>
      </c>
      <c r="Q2107" s="113">
        <v>-1.6200000000000003E-2</v>
      </c>
      <c r="R2107" s="113">
        <v>-2.3E-3</v>
      </c>
      <c r="S2107" s="113">
        <v>2.8999999999999998E-3</v>
      </c>
    </row>
    <row r="2108" spans="1:19" x14ac:dyDescent="0.35">
      <c r="A2108" s="110">
        <v>41036</v>
      </c>
      <c r="B2108" s="112">
        <f>+LN(Prices!B2105/Prices!B2104)</f>
        <v>-1.0708566062346587E-2</v>
      </c>
      <c r="C2108" s="113">
        <f>+LN(Prices!C2105/Prices!C2104)</f>
        <v>7.4564963607046562E-3</v>
      </c>
      <c r="D2108" s="113">
        <f>+LN(Prices!D2105/Prices!D2104)</f>
        <v>1.311494207782795E-2</v>
      </c>
      <c r="E2108" s="113">
        <f>+LN(Prices!E2105/Prices!E2104)</f>
        <v>-1.7398778510105718E-2</v>
      </c>
      <c r="F2108" s="113">
        <f>+LN(Prices!F2105/Prices!F2104)</f>
        <v>-2.0953268376474269E-3</v>
      </c>
      <c r="G2108" s="113">
        <f>+LN(Prices!G2105/Prices!G2104)</f>
        <v>4.1611301898369585E-3</v>
      </c>
      <c r="H2108" s="113">
        <f>+LN(Prices!H2105/Prices!H2104)</f>
        <v>5.2098525944507777E-3</v>
      </c>
      <c r="I2108" s="113">
        <f>+LN(Prices!I2105/Prices!I2104)</f>
        <v>1.6082082986050873E-4</v>
      </c>
      <c r="J2108" s="113">
        <f>+LN(Prices!J2105/Prices!J2104)</f>
        <v>0</v>
      </c>
      <c r="K2108" s="114">
        <f>+LN(Prices!K2105/Prices!K2104)</f>
        <v>-5.0314031466837496E-3</v>
      </c>
      <c r="L2108" s="118">
        <f>+LN(Prices!L2105/Prices!L2104)</f>
        <v>5.1542485792040443E-4</v>
      </c>
      <c r="M2108" s="118">
        <f t="array" ref="M2108">+MMULT(B2108:K2108,w)</f>
        <v>-5.1308325041026284E-4</v>
      </c>
      <c r="P2108">
        <v>20120507</v>
      </c>
      <c r="Q2108" s="113">
        <v>4.0000000000000002E-4</v>
      </c>
      <c r="R2108" s="113">
        <v>1.8E-3</v>
      </c>
      <c r="S2108" s="113">
        <v>4.5999999999999999E-3</v>
      </c>
    </row>
    <row r="2109" spans="1:19" x14ac:dyDescent="0.35">
      <c r="A2109" s="110">
        <v>41037</v>
      </c>
      <c r="B2109" s="112">
        <f>+LN(Prices!B2106/Prices!B2105)</f>
        <v>-4.9060189985853306E-3</v>
      </c>
      <c r="C2109" s="113">
        <f>+LN(Prices!C2106/Prices!C2105)</f>
        <v>-2.286297900085985E-3</v>
      </c>
      <c r="D2109" s="113">
        <f>+LN(Prices!D2106/Prices!D2105)</f>
        <v>6.5125368631999267E-4</v>
      </c>
      <c r="E2109" s="113">
        <f>+LN(Prices!E2106/Prices!E2105)</f>
        <v>3.5654489994715855E-4</v>
      </c>
      <c r="F2109" s="113">
        <f>+LN(Prices!F2106/Prices!F2105)</f>
        <v>-1.9581284118805109E-2</v>
      </c>
      <c r="G2109" s="113">
        <f>+LN(Prices!G2106/Prices!G2105)</f>
        <v>-9.0263194897196985E-3</v>
      </c>
      <c r="H2109" s="113">
        <f>+LN(Prices!H2106/Prices!H2105)</f>
        <v>-5.6117369911166583E-3</v>
      </c>
      <c r="I2109" s="113">
        <f>+LN(Prices!I2106/Prices!I2105)</f>
        <v>1.2040290486832667E-2</v>
      </c>
      <c r="J2109" s="113">
        <f>+LN(Prices!J2106/Prices!J2105)</f>
        <v>-2.1112677237559184E-2</v>
      </c>
      <c r="K2109" s="114">
        <f>+LN(Prices!K2106/Prices!K2105)</f>
        <v>-1.4147907728748688E-2</v>
      </c>
      <c r="L2109" s="118">
        <f>+LN(Prices!L2106/Prices!L2105)</f>
        <v>-3.5717373784591006E-3</v>
      </c>
      <c r="M2109" s="118">
        <f t="array" ref="M2109">+MMULT(B2109:K2109,w)</f>
        <v>-6.3624153391520838E-3</v>
      </c>
      <c r="P2109">
        <v>20120508</v>
      </c>
      <c r="Q2109" s="113">
        <v>-4.0999999999999995E-3</v>
      </c>
      <c r="R2109" s="113">
        <v>3.2000000000000002E-3</v>
      </c>
      <c r="S2109" s="113">
        <v>4.5000000000000005E-3</v>
      </c>
    </row>
    <row r="2110" spans="1:19" x14ac:dyDescent="0.35">
      <c r="A2110" s="110">
        <v>41038</v>
      </c>
      <c r="B2110" s="112">
        <f>+LN(Prices!B2107/Prices!B2106)</f>
        <v>8.4859688253348942E-3</v>
      </c>
      <c r="C2110" s="113">
        <f>+LN(Prices!C2107/Prices!C2106)</f>
        <v>1.7588560454317489E-3</v>
      </c>
      <c r="D2110" s="113">
        <f>+LN(Prices!D2107/Prices!D2106)</f>
        <v>-3.9138993211362176E-3</v>
      </c>
      <c r="E2110" s="113">
        <f>+LN(Prices!E2107/Prices!E2106)</f>
        <v>-5.3837369119540211E-3</v>
      </c>
      <c r="F2110" s="113">
        <f>+LN(Prices!F2107/Prices!F2106)</f>
        <v>3.7362624064783889E-3</v>
      </c>
      <c r="G2110" s="113">
        <f>+LN(Prices!G2107/Prices!G2106)</f>
        <v>2.1205089775997343E-2</v>
      </c>
      <c r="H2110" s="113">
        <f>+LN(Prices!H2107/Prices!H2106)</f>
        <v>-4.1174422652837453E-3</v>
      </c>
      <c r="I2110" s="113">
        <f>+LN(Prices!I2107/Prices!I2106)</f>
        <v>-1.0587304633356935E-2</v>
      </c>
      <c r="J2110" s="113">
        <f>+LN(Prices!J2107/Prices!J2106)</f>
        <v>-2.4479264084779611E-2</v>
      </c>
      <c r="K2110" s="114">
        <f>+LN(Prices!K2107/Prices!K2106)</f>
        <v>-6.5982395932653436E-3</v>
      </c>
      <c r="L2110" s="118">
        <f>+LN(Prices!L2107/Prices!L2106)</f>
        <v>-3.244963066162268E-3</v>
      </c>
      <c r="M2110" s="118">
        <f t="array" ref="M2110">+MMULT(B2110:K2110,w)</f>
        <v>-1.9893709756533496E-3</v>
      </c>
      <c r="P2110">
        <v>20120509</v>
      </c>
      <c r="Q2110" s="113">
        <v>-6.1999999999999998E-3</v>
      </c>
      <c r="R2110" s="113">
        <v>1.5E-3</v>
      </c>
      <c r="S2110" s="113">
        <v>-2.3999999999999998E-3</v>
      </c>
    </row>
    <row r="2111" spans="1:19" x14ac:dyDescent="0.35">
      <c r="A2111" s="110">
        <v>41039</v>
      </c>
      <c r="B2111" s="112">
        <f>+LN(Prices!B2108/Prices!B2107)</f>
        <v>-6.4994743304906059E-4</v>
      </c>
      <c r="C2111" s="113">
        <f>+LN(Prices!C2108/Prices!C2107)</f>
        <v>2.3519500310049779E-3</v>
      </c>
      <c r="D2111" s="113">
        <f>+LN(Prices!D2108/Prices!D2107)</f>
        <v>9.1087161982403003E-3</v>
      </c>
      <c r="E2111" s="113">
        <f>+LN(Prices!E2108/Prices!E2107)</f>
        <v>-2.773824448102815E-2</v>
      </c>
      <c r="F2111" s="113">
        <f>+LN(Prices!F2108/Prices!F2107)</f>
        <v>-0.11082134804473361</v>
      </c>
      <c r="G2111" s="113">
        <f>+LN(Prices!G2108/Prices!G2107)</f>
        <v>-2.6301168568668827E-2</v>
      </c>
      <c r="H2111" s="113">
        <f>+LN(Prices!H2108/Prices!H2107)</f>
        <v>1.650136404100868E-2</v>
      </c>
      <c r="I2111" s="113">
        <f>+LN(Prices!I2108/Prices!I2107)</f>
        <v>7.5505353090828771E-3</v>
      </c>
      <c r="J2111" s="113">
        <f>+LN(Prices!J2108/Prices!J2107)</f>
        <v>-1.1730339785489716E-2</v>
      </c>
      <c r="K2111" s="114">
        <f>+LN(Prices!K2108/Prices!K2107)</f>
        <v>1.8400958369420779E-3</v>
      </c>
      <c r="L2111" s="118">
        <f>+LN(Prices!L2108/Prices!L2107)</f>
        <v>-1.9512797379548225E-3</v>
      </c>
      <c r="M2111" s="118">
        <f t="array" ref="M2111">+MMULT(B2111:K2111,w)</f>
        <v>-1.3988838689669046E-2</v>
      </c>
      <c r="P2111">
        <v>20120510</v>
      </c>
      <c r="Q2111" s="113">
        <v>2.8999999999999998E-3</v>
      </c>
      <c r="R2111" s="113">
        <v>5.0000000000000001E-4</v>
      </c>
      <c r="S2111" s="113">
        <v>6.3E-3</v>
      </c>
    </row>
    <row r="2112" spans="1:19" x14ac:dyDescent="0.35">
      <c r="A2112" s="110">
        <v>41040</v>
      </c>
      <c r="B2112" s="112">
        <f>+LN(Prices!B2109/Prices!B2108)</f>
        <v>1.3571310767851893E-2</v>
      </c>
      <c r="C2112" s="113">
        <f>+LN(Prices!C2109/Prices!C2108)</f>
        <v>-6.7010056287117054E-3</v>
      </c>
      <c r="D2112" s="113">
        <f>+LN(Prices!D2109/Prices!D2108)</f>
        <v>-1.6324227988948569E-2</v>
      </c>
      <c r="E2112" s="113">
        <f>+LN(Prices!E2109/Prices!E2108)</f>
        <v>-7.4104620108820401E-4</v>
      </c>
      <c r="F2112" s="113">
        <f>+LN(Prices!F2109/Prices!F2108)</f>
        <v>-1.8310384359663649E-2</v>
      </c>
      <c r="G2112" s="113">
        <f>+LN(Prices!G2109/Prices!G2108)</f>
        <v>6.6245844934871595E-2</v>
      </c>
      <c r="H2112" s="113">
        <f>+LN(Prices!H2109/Prices!H2108)</f>
        <v>4.3576889611082262E-3</v>
      </c>
      <c r="I2112" s="113">
        <f>+LN(Prices!I2109/Prices!I2108)</f>
        <v>-9.9722230254968534E-3</v>
      </c>
      <c r="J2112" s="113">
        <f>+LN(Prices!J2109/Prices!J2108)</f>
        <v>0</v>
      </c>
      <c r="K2112" s="114">
        <f>+LN(Prices!K2109/Prices!K2108)</f>
        <v>1.4214908576703071E-2</v>
      </c>
      <c r="L2112" s="118">
        <f>+LN(Prices!L2109/Prices!L2108)</f>
        <v>-9.9384200287367796E-5</v>
      </c>
      <c r="M2112" s="118">
        <f t="array" ref="M2112">+MMULT(B2112:K2112,w)</f>
        <v>4.6340866036625808E-3</v>
      </c>
      <c r="P2112">
        <v>20120511</v>
      </c>
      <c r="Q2112" s="113">
        <v>-2.8999999999999998E-3</v>
      </c>
      <c r="R2112" s="113">
        <v>1.8E-3</v>
      </c>
      <c r="S2112" s="113">
        <v>-8.8999999999999999E-3</v>
      </c>
    </row>
    <row r="2113" spans="1:19" x14ac:dyDescent="0.35">
      <c r="A2113" s="110">
        <v>41043</v>
      </c>
      <c r="B2113" s="112">
        <f>+LN(Prices!B2110/Prices!B2109)</f>
        <v>-1.5523691507335938E-2</v>
      </c>
      <c r="C2113" s="113">
        <f>+LN(Prices!C2110/Prices!C2109)</f>
        <v>-1.509415710081998E-2</v>
      </c>
      <c r="D2113" s="113">
        <f>+LN(Prices!D2110/Prices!D2109)</f>
        <v>2.0202707317519469E-2</v>
      </c>
      <c r="E2113" s="113">
        <f>+LN(Prices!E2110/Prices!E2109)</f>
        <v>-1.4837418881123695E-3</v>
      </c>
      <c r="F2113" s="113">
        <f>+LN(Prices!F2110/Prices!F2109)</f>
        <v>1.2044474436466293E-2</v>
      </c>
      <c r="G2113" s="113">
        <f>+LN(Prices!G2110/Prices!G2109)</f>
        <v>-5.4425429149158261E-3</v>
      </c>
      <c r="H2113" s="113">
        <f>+LN(Prices!H2110/Prices!H2109)</f>
        <v>-2.1083313504054707E-2</v>
      </c>
      <c r="I2113" s="113">
        <f>+LN(Prices!I2110/Prices!I2109)</f>
        <v>-6.4866525698663528E-3</v>
      </c>
      <c r="J2113" s="113">
        <f>+LN(Prices!J2110/Prices!J2109)</f>
        <v>-4.4345970678657531E-3</v>
      </c>
      <c r="K2113" s="114">
        <f>+LN(Prices!K2110/Prices!K2109)</f>
        <v>-2.2512083016168798E-2</v>
      </c>
      <c r="L2113" s="118">
        <f>+LN(Prices!L2110/Prices!L2109)</f>
        <v>-9.8728103294940823E-3</v>
      </c>
      <c r="M2113" s="118">
        <f t="array" ref="M2113">+MMULT(B2113:K2113,w)</f>
        <v>-5.9813597815153961E-3</v>
      </c>
      <c r="P2113">
        <v>20120514</v>
      </c>
      <c r="Q2113" s="113">
        <v>-1.1399999999999999E-2</v>
      </c>
      <c r="R2113" s="113">
        <v>-1.2999999999999999E-3</v>
      </c>
      <c r="S2113" s="113">
        <v>0</v>
      </c>
    </row>
    <row r="2114" spans="1:19" x14ac:dyDescent="0.35">
      <c r="A2114" s="110">
        <v>41044</v>
      </c>
      <c r="B2114" s="112">
        <f>+LN(Prices!B2111/Prices!B2110)</f>
        <v>-8.9003299830952391E-3</v>
      </c>
      <c r="C2114" s="113">
        <f>+LN(Prices!C2111/Prices!C2110)</f>
        <v>-9.0885755651574501E-3</v>
      </c>
      <c r="D2114" s="113">
        <f>+LN(Prices!D2111/Prices!D2110)</f>
        <v>-6.4725145056174788E-3</v>
      </c>
      <c r="E2114" s="113">
        <f>+LN(Prices!E2111/Prices!E2110)</f>
        <v>3.7014418583103193E-3</v>
      </c>
      <c r="F2114" s="113">
        <f>+LN(Prices!F2111/Prices!F2110)</f>
        <v>-9.921801416502991E-3</v>
      </c>
      <c r="G2114" s="113">
        <f>+LN(Prices!G2111/Prices!G2110)</f>
        <v>6.7340321813441194E-3</v>
      </c>
      <c r="H2114" s="113">
        <f>+LN(Prices!H2111/Prices!H2110)</f>
        <v>6.5277885382238185E-3</v>
      </c>
      <c r="I2114" s="113">
        <f>+LN(Prices!I2111/Prices!I2110)</f>
        <v>-3.2578096038740438E-4</v>
      </c>
      <c r="J2114" s="113">
        <f>+LN(Prices!J2111/Prices!J2110)</f>
        <v>-2.2472855852058628E-2</v>
      </c>
      <c r="K2114" s="114">
        <f>+LN(Prices!K2111/Prices!K2110)</f>
        <v>-5.0107434497572122E-3</v>
      </c>
      <c r="L2114" s="118">
        <f>+LN(Prices!L2111/Prices!L2110)</f>
        <v>-3.6859236127317237E-3</v>
      </c>
      <c r="M2114" s="118">
        <f t="array" ref="M2114">+MMULT(B2114:K2114,w)</f>
        <v>-4.5229339154698152E-3</v>
      </c>
      <c r="P2114">
        <v>20120515</v>
      </c>
      <c r="Q2114" s="113">
        <v>-5.1999999999999998E-3</v>
      </c>
      <c r="R2114" s="113">
        <v>4.8999999999999998E-3</v>
      </c>
      <c r="S2114" s="113">
        <v>-1.8E-3</v>
      </c>
    </row>
    <row r="2115" spans="1:19" x14ac:dyDescent="0.35">
      <c r="A2115" s="110">
        <v>41045</v>
      </c>
      <c r="B2115" s="112">
        <f>+LN(Prices!B2112/Prices!B2111)</f>
        <v>-1.0314642637679143E-2</v>
      </c>
      <c r="C2115" s="113">
        <f>+LN(Prices!C2112/Prices!C2111)</f>
        <v>-1.2909141623455491E-2</v>
      </c>
      <c r="D2115" s="113">
        <f>+LN(Prices!D2112/Prices!D2111)</f>
        <v>-7.8227256812091559E-3</v>
      </c>
      <c r="E2115" s="113">
        <f>+LN(Prices!E2112/Prices!E2111)</f>
        <v>-1.2642740886117897E-2</v>
      </c>
      <c r="F2115" s="113">
        <f>+LN(Prices!F2112/Prices!F2111)</f>
        <v>9.0262203081694931E-3</v>
      </c>
      <c r="G2115" s="113">
        <f>+LN(Prices!G2112/Prices!G2111)</f>
        <v>-4.3255688365460378E-2</v>
      </c>
      <c r="H2115" s="113">
        <f>+LN(Prices!H2112/Prices!H2111)</f>
        <v>-1.4717362451341072E-3</v>
      </c>
      <c r="I2115" s="113">
        <f>+LN(Prices!I2112/Prices!I2111)</f>
        <v>-3.8660776598126126E-2</v>
      </c>
      <c r="J2115" s="113">
        <f>+LN(Prices!J2112/Prices!J2111)</f>
        <v>-3.2335380642936465E-2</v>
      </c>
      <c r="K2115" s="114">
        <f>+LN(Prices!K2112/Prices!K2111)</f>
        <v>-1.4425871115192664E-2</v>
      </c>
      <c r="L2115" s="118">
        <f>+LN(Prices!L2112/Prices!L2111)</f>
        <v>-7.4636064656430799E-3</v>
      </c>
      <c r="M2115" s="118">
        <f t="array" ref="M2115">+MMULT(B2115:K2115,w)</f>
        <v>-1.6481248348714193E-2</v>
      </c>
      <c r="P2115">
        <v>20120516</v>
      </c>
      <c r="Q2115" s="113">
        <v>-4.4000000000000003E-3</v>
      </c>
      <c r="R2115" s="113">
        <v>-2.3999999999999998E-3</v>
      </c>
      <c r="S2115" s="113">
        <v>-3.7000000000000002E-3</v>
      </c>
    </row>
    <row r="2116" spans="1:19" x14ac:dyDescent="0.35">
      <c r="A2116" s="110">
        <v>41046</v>
      </c>
      <c r="B2116" s="112">
        <f>+LN(Prices!B2113/Prices!B2112)</f>
        <v>-6.0376406778829446E-3</v>
      </c>
      <c r="C2116" s="113">
        <f>+LN(Prices!C2113/Prices!C2112)</f>
        <v>-2.9651629766607183E-2</v>
      </c>
      <c r="D2116" s="113">
        <f>+LN(Prices!D2113/Prices!D2112)</f>
        <v>-2.7199023266310723E-2</v>
      </c>
      <c r="E2116" s="113">
        <f>+LN(Prices!E2113/Prices!E2112)</f>
        <v>-1.7746704998663019E-2</v>
      </c>
      <c r="F2116" s="113">
        <f>+LN(Prices!F2113/Prices!F2112)</f>
        <v>-8.4214976006107244E-3</v>
      </c>
      <c r="G2116" s="113">
        <f>+LN(Prices!G2113/Prices!G2112)</f>
        <v>-3.0514784653621969E-2</v>
      </c>
      <c r="H2116" s="113">
        <f>+LN(Prices!H2113/Prices!H2112)</f>
        <v>-2.5768796217020322E-2</v>
      </c>
      <c r="I2116" s="113">
        <f>+LN(Prices!I2113/Prices!I2112)</f>
        <v>-3.3546489226077086E-2</v>
      </c>
      <c r="J2116" s="113">
        <f>+LN(Prices!J2113/Prices!J2112)</f>
        <v>-4.1539518441323323E-2</v>
      </c>
      <c r="K2116" s="114">
        <f>+LN(Prices!K2113/Prices!K2112)</f>
        <v>-1.1575458581040924E-2</v>
      </c>
      <c r="L2116" s="118">
        <f>+LN(Prices!L2113/Prices!L2112)</f>
        <v>-2.0712252453928895E-2</v>
      </c>
      <c r="M2116" s="118">
        <f t="array" ref="M2116">+MMULT(B2116:K2116,w)</f>
        <v>-2.3200154342915821E-2</v>
      </c>
      <c r="P2116">
        <v>20120517</v>
      </c>
      <c r="Q2116" s="113">
        <v>-1.6399999999999998E-2</v>
      </c>
      <c r="R2116" s="113">
        <v>-5.5000000000000005E-3</v>
      </c>
      <c r="S2116" s="113">
        <v>4.7999999999999996E-3</v>
      </c>
    </row>
    <row r="2117" spans="1:19" x14ac:dyDescent="0.35">
      <c r="A2117" s="110">
        <v>41047</v>
      </c>
      <c r="B2117" s="112">
        <f>+LN(Prices!B2114/Prices!B2113)</f>
        <v>-1.525553611974345E-2</v>
      </c>
      <c r="C2117" s="113">
        <f>+LN(Prices!C2114/Prices!C2113)</f>
        <v>4.8997325559741204E-4</v>
      </c>
      <c r="D2117" s="113">
        <f>+LN(Prices!D2114/Prices!D2113)</f>
        <v>3.631960766311973E-2</v>
      </c>
      <c r="E2117" s="113">
        <f>+LN(Prices!E2114/Prices!E2113)</f>
        <v>-2.4682641458752545E-2</v>
      </c>
      <c r="F2117" s="113">
        <f>+LN(Prices!F2114/Prices!F2113)</f>
        <v>-4.8480520332009379E-3</v>
      </c>
      <c r="G2117" s="113">
        <f>+LN(Prices!G2114/Prices!G2113)</f>
        <v>-2.83257153693116E-2</v>
      </c>
      <c r="H2117" s="113">
        <f>+LN(Prices!H2114/Prices!H2113)</f>
        <v>-2.0870242240639259E-2</v>
      </c>
      <c r="I2117" s="113">
        <f>+LN(Prices!I2114/Prices!I2113)</f>
        <v>-2.0859565654867077E-2</v>
      </c>
      <c r="J2117" s="113">
        <f>+LN(Prices!J2114/Prices!J2113)</f>
        <v>-1.9770001401003805E-2</v>
      </c>
      <c r="K2117" s="114">
        <f>+LN(Prices!K2114/Prices!K2113)</f>
        <v>-4.5937908819691682E-3</v>
      </c>
      <c r="L2117" s="118">
        <f>+LN(Prices!L2114/Prices!L2113)</f>
        <v>-1.2238552943533961E-2</v>
      </c>
      <c r="M2117" s="118">
        <f t="array" ref="M2117">+MMULT(B2117:K2117,w)</f>
        <v>-1.023959642407707E-2</v>
      </c>
      <c r="P2117">
        <v>20120518</v>
      </c>
      <c r="Q2117" s="113">
        <v>-8.0000000000000002E-3</v>
      </c>
      <c r="R2117" s="113">
        <v>-2E-3</v>
      </c>
      <c r="S2117" s="113">
        <v>2.7000000000000001E-3</v>
      </c>
    </row>
    <row r="2118" spans="1:19" x14ac:dyDescent="0.35">
      <c r="A2118" s="110">
        <v>41050</v>
      </c>
      <c r="B2118" s="112">
        <f>+LN(Prices!B2115/Prices!B2114)</f>
        <v>1.6264344429418879E-2</v>
      </c>
      <c r="C2118" s="113">
        <f>+LN(Prices!C2115/Prices!C2114)</f>
        <v>5.6625323167325943E-2</v>
      </c>
      <c r="D2118" s="113">
        <f>+LN(Prices!D2115/Prices!D2114)</f>
        <v>1.0322672307418738E-2</v>
      </c>
      <c r="E2118" s="113">
        <f>+LN(Prices!E2115/Prices!E2114)</f>
        <v>2.5061865461530254E-2</v>
      </c>
      <c r="F2118" s="113">
        <f>+LN(Prices!F2115/Prices!F2114)</f>
        <v>1.2069890038423781E-2</v>
      </c>
      <c r="G2118" s="113">
        <f>+LN(Prices!G2115/Prices!G2114)</f>
        <v>2.5124821953735142E-2</v>
      </c>
      <c r="H2118" s="113">
        <f>+LN(Prices!H2115/Prices!H2114)</f>
        <v>1.9724688010843525E-2</v>
      </c>
      <c r="I2118" s="113">
        <f>+LN(Prices!I2115/Prices!I2114)</f>
        <v>2.1909709665076771E-2</v>
      </c>
      <c r="J2118" s="113">
        <f>+LN(Prices!J2115/Prices!J2114)</f>
        <v>4.7124884850370752E-2</v>
      </c>
      <c r="K2118" s="114">
        <f>+LN(Prices!K2115/Prices!K2114)</f>
        <v>3.0621014282437228E-3</v>
      </c>
      <c r="L2118" s="118">
        <f>+LN(Prices!L2115/Prices!L2114)</f>
        <v>2.6633951972741356E-2</v>
      </c>
      <c r="M2118" s="118">
        <f t="array" ref="M2118">+MMULT(B2118:K2118,w)</f>
        <v>2.3729030131238747E-2</v>
      </c>
      <c r="P2118">
        <v>20120521</v>
      </c>
      <c r="Q2118" s="113">
        <v>1.6899999999999998E-2</v>
      </c>
      <c r="R2118" s="113">
        <v>6.5000000000000006E-3</v>
      </c>
      <c r="S2118" s="113">
        <v>-1.1699999999999999E-2</v>
      </c>
    </row>
    <row r="2119" spans="1:19" x14ac:dyDescent="0.35">
      <c r="A2119" s="110">
        <v>41051</v>
      </c>
      <c r="B2119" s="112">
        <f>+LN(Prices!B2116/Prices!B2115)</f>
        <v>3.3723909135896822E-4</v>
      </c>
      <c r="C2119" s="113">
        <f>+LN(Prices!C2116/Prices!C2115)</f>
        <v>-7.7085571640598842E-3</v>
      </c>
      <c r="D2119" s="113">
        <f>+LN(Prices!D2116/Prices!D2115)</f>
        <v>-1.8789020501631337E-2</v>
      </c>
      <c r="E2119" s="113">
        <f>+LN(Prices!E2116/Prices!E2115)</f>
        <v>3.8038212776163203E-3</v>
      </c>
      <c r="F2119" s="113">
        <f>+LN(Prices!F2116/Prices!F2115)</f>
        <v>3.5946698502650198E-3</v>
      </c>
      <c r="G2119" s="113">
        <f>+LN(Prices!G2116/Prices!G2115)</f>
        <v>-5.7814592606582518E-2</v>
      </c>
      <c r="H2119" s="113">
        <f>+LN(Prices!H2116/Prices!H2115)</f>
        <v>-1.2827787565244501E-2</v>
      </c>
      <c r="I2119" s="113">
        <f>+LN(Prices!I2116/Prices!I2115)</f>
        <v>1.233192341501785E-2</v>
      </c>
      <c r="J2119" s="113">
        <f>+LN(Prices!J2116/Prices!J2115)</f>
        <v>-2.2472855852058514E-2</v>
      </c>
      <c r="K2119" s="114">
        <f>+LN(Prices!K2116/Prices!K2115)</f>
        <v>-4.5966755098658238E-3</v>
      </c>
      <c r="L2119" s="118">
        <f>+LN(Prices!L2116/Prices!L2115)</f>
        <v>-2.4505236831903012E-3</v>
      </c>
      <c r="M2119" s="118">
        <f t="array" ref="M2119">+MMULT(B2119:K2119,w)</f>
        <v>-1.0414183556518443E-2</v>
      </c>
      <c r="P2119">
        <v>20120522</v>
      </c>
      <c r="Q2119" s="113">
        <v>0</v>
      </c>
      <c r="R2119" s="113">
        <v>-8.199999999999999E-3</v>
      </c>
      <c r="S2119" s="113">
        <v>2.8999999999999998E-3</v>
      </c>
    </row>
    <row r="2120" spans="1:19" x14ac:dyDescent="0.35">
      <c r="A2120" s="110">
        <v>41052</v>
      </c>
      <c r="B2120" s="112">
        <f>+LN(Prices!B2117/Prices!B2116)</f>
        <v>-2.2083574198935745E-2</v>
      </c>
      <c r="C2120" s="113">
        <f>+LN(Prices!C2117/Prices!C2116)</f>
        <v>2.4107430857114583E-2</v>
      </c>
      <c r="D2120" s="113">
        <f>+LN(Prices!D2117/Prices!D2116)</f>
        <v>5.8689441365271872E-3</v>
      </c>
      <c r="E2120" s="113">
        <f>+LN(Prices!E2117/Prices!E2116)</f>
        <v>1.2064357189611151E-2</v>
      </c>
      <c r="F2120" s="113">
        <f>+LN(Prices!F2117/Prices!F2116)</f>
        <v>-2.3950102548771848E-3</v>
      </c>
      <c r="G2120" s="113">
        <f>+LN(Prices!G2117/Prices!G2116)</f>
        <v>6.0181457616848615E-2</v>
      </c>
      <c r="H2120" s="113">
        <f>+LN(Prices!H2117/Prices!H2116)</f>
        <v>9.0151092518146667E-3</v>
      </c>
      <c r="I2120" s="113">
        <f>+LN(Prices!I2117/Prices!I2116)</f>
        <v>3.6174765361730869E-3</v>
      </c>
      <c r="J2120" s="113">
        <f>+LN(Prices!J2117/Prices!J2116)</f>
        <v>-1.3072081567352775E-2</v>
      </c>
      <c r="K2120" s="114">
        <f>+LN(Prices!K2117/Prices!K2116)</f>
        <v>-2.2929930021864112E-2</v>
      </c>
      <c r="L2120" s="118">
        <f>+LN(Prices!L2117/Prices!L2116)</f>
        <v>3.0985342154185038E-3</v>
      </c>
      <c r="M2120" s="118">
        <f t="array" ref="M2120">+MMULT(B2120:K2120,w)</f>
        <v>5.4374179545059482E-3</v>
      </c>
      <c r="P2120">
        <v>20120523</v>
      </c>
      <c r="Q2120" s="113">
        <v>2.5999999999999999E-3</v>
      </c>
      <c r="R2120" s="113">
        <v>5.1000000000000004E-3</v>
      </c>
      <c r="S2120" s="113">
        <v>-3.0999999999999999E-3</v>
      </c>
    </row>
    <row r="2121" spans="1:19" x14ac:dyDescent="0.35">
      <c r="A2121" s="110">
        <v>41053</v>
      </c>
      <c r="B2121" s="112">
        <f>+LN(Prices!B2118/Prices!B2117)</f>
        <v>-1.3761242811722214E-3</v>
      </c>
      <c r="C2121" s="113">
        <f>+LN(Prices!C2118/Prices!C2117)</f>
        <v>-9.2256729428704439E-3</v>
      </c>
      <c r="D2121" s="113">
        <f>+LN(Prices!D2118/Prices!D2117)</f>
        <v>-1.9524900442917782E-3</v>
      </c>
      <c r="E2121" s="113">
        <f>+LN(Prices!E2118/Prices!E2117)</f>
        <v>-2.1210094541810748E-2</v>
      </c>
      <c r="F2121" s="113">
        <f>+LN(Prices!F2118/Prices!F2117)</f>
        <v>-1.8141219824068328E-2</v>
      </c>
      <c r="G2121" s="113">
        <f>+LN(Prices!G2118/Prices!G2117)</f>
        <v>-2.3070371910296376E-2</v>
      </c>
      <c r="H2121" s="113">
        <f>+LN(Prices!H2118/Prices!H2117)</f>
        <v>-9.4331597491123763E-3</v>
      </c>
      <c r="I2121" s="113">
        <f>+LN(Prices!I2118/Prices!I2117)</f>
        <v>-1.7173758232557183E-2</v>
      </c>
      <c r="J2121" s="113">
        <f>+LN(Prices!J2118/Prices!J2117)</f>
        <v>-9.9174366573460283E-3</v>
      </c>
      <c r="K2121" s="114">
        <f>+LN(Prices!K2118/Prices!K2117)</f>
        <v>8.2243390639498044E-3</v>
      </c>
      <c r="L2121" s="118">
        <f>+LN(Prices!L2118/Prices!L2117)</f>
        <v>-6.1948477402226677E-3</v>
      </c>
      <c r="M2121" s="118">
        <f t="array" ref="M2121">+MMULT(B2121:K2121,w)</f>
        <v>-1.0327598911957567E-2</v>
      </c>
      <c r="P2121">
        <v>20120524</v>
      </c>
      <c r="Q2121" s="113">
        <v>1.6000000000000001E-3</v>
      </c>
      <c r="R2121" s="113">
        <v>-2.0000000000000001E-4</v>
      </c>
      <c r="S2121" s="113">
        <v>2.0999999999999999E-3</v>
      </c>
    </row>
    <row r="2122" spans="1:19" x14ac:dyDescent="0.35">
      <c r="A2122" s="110">
        <v>41054</v>
      </c>
      <c r="B2122" s="112">
        <f>+LN(Prices!B2119/Prices!B2118)</f>
        <v>-3.4157207962011974E-4</v>
      </c>
      <c r="C2122" s="113">
        <f>+LN(Prices!C2119/Prices!C2118)</f>
        <v>-5.374416442169812E-3</v>
      </c>
      <c r="D2122" s="113">
        <f>+LN(Prices!D2119/Prices!D2118)</f>
        <v>6.5125368631999267E-4</v>
      </c>
      <c r="E2122" s="113">
        <f>+LN(Prices!E2119/Prices!E2118)</f>
        <v>7.6207539592152069E-4</v>
      </c>
      <c r="F2122" s="113">
        <f>+LN(Prices!F2119/Prices!F2118)</f>
        <v>-3.6628030126468793E-3</v>
      </c>
      <c r="G2122" s="113">
        <f>+LN(Prices!G2119/Prices!G2118)</f>
        <v>-7.1179446382013938E-4</v>
      </c>
      <c r="H2122" s="113">
        <f>+LN(Prices!H2119/Prices!H2118)</f>
        <v>-1.0978084233572005E-2</v>
      </c>
      <c r="I2122" s="113">
        <f>+LN(Prices!I2119/Prices!I2118)</f>
        <v>2.9703227843930718E-3</v>
      </c>
      <c r="J2122" s="113">
        <f>+LN(Prices!J2119/Prices!J2118)</f>
        <v>3.2682647430358404E-2</v>
      </c>
      <c r="K2122" s="114">
        <f>+LN(Prices!K2119/Prices!K2118)</f>
        <v>3.5004982095496861E-3</v>
      </c>
      <c r="L2122" s="118">
        <f>+LN(Prices!L2119/Prices!L2118)</f>
        <v>-1.7001427470176584E-3</v>
      </c>
      <c r="M2122" s="118">
        <f t="array" ref="M2122">+MMULT(B2122:K2122,w)</f>
        <v>1.949812727471372E-3</v>
      </c>
      <c r="P2122">
        <v>20120525</v>
      </c>
      <c r="Q2122" s="113">
        <v>-1.6000000000000001E-3</v>
      </c>
      <c r="R2122" s="113">
        <v>2.3999999999999998E-3</v>
      </c>
      <c r="S2122" s="113">
        <v>-7.000000000000001E-4</v>
      </c>
    </row>
    <row r="2123" spans="1:19" x14ac:dyDescent="0.35">
      <c r="A2123" s="110">
        <v>41058</v>
      </c>
      <c r="B2123" s="112">
        <f>+LN(Prices!B2120/Prices!B2119)</f>
        <v>1.7056452948346276E-2</v>
      </c>
      <c r="C2123" s="113">
        <f>+LN(Prices!C2120/Prices!C2119)</f>
        <v>1.7592192753684916E-2</v>
      </c>
      <c r="D2123" s="113">
        <f>+LN(Prices!D2120/Prices!D2119)</f>
        <v>7.1359368654487923E-3</v>
      </c>
      <c r="E2123" s="113">
        <f>+LN(Prices!E2120/Prices!E2119)</f>
        <v>1.2169189765245308E-2</v>
      </c>
      <c r="F2123" s="113">
        <f>+LN(Prices!F2120/Prices!F2119)</f>
        <v>1.5791281022677853E-2</v>
      </c>
      <c r="G2123" s="113">
        <f>+LN(Prices!G2120/Prices!G2119)</f>
        <v>-1.117010038819145E-2</v>
      </c>
      <c r="H2123" s="113">
        <f>+LN(Prices!H2120/Prices!H2119)</f>
        <v>8.6989604767178253E-3</v>
      </c>
      <c r="I2123" s="113">
        <f>+LN(Prices!I2120/Prices!I2119)</f>
        <v>1.8493816749081383E-2</v>
      </c>
      <c r="J2123" s="113">
        <f>+LN(Prices!J2120/Prices!J2119)</f>
        <v>3.7859411043422463E-2</v>
      </c>
      <c r="K2123" s="114">
        <f>+LN(Prices!K2120/Prices!K2119)</f>
        <v>1.3506071679189983E-2</v>
      </c>
      <c r="L2123" s="118">
        <f>+LN(Prices!L2120/Prices!L2119)</f>
        <v>1.2552219261321464E-2</v>
      </c>
      <c r="M2123" s="118">
        <f t="array" ref="M2123">+MMULT(B2123:K2123,w)</f>
        <v>1.3713321291562336E-2</v>
      </c>
      <c r="P2123">
        <v>20120529</v>
      </c>
      <c r="Q2123" s="113">
        <v>1.1399999999999999E-2</v>
      </c>
      <c r="R2123" s="113">
        <v>1.9E-3</v>
      </c>
      <c r="S2123" s="113">
        <v>-5.0000000000000001E-4</v>
      </c>
    </row>
    <row r="2124" spans="1:19" x14ac:dyDescent="0.35">
      <c r="A2124" s="110">
        <v>41059</v>
      </c>
      <c r="B2124" s="112">
        <f>+LN(Prices!B2121/Prices!B2120)</f>
        <v>-7.4671305392899892E-3</v>
      </c>
      <c r="C2124" s="113">
        <f>+LN(Prices!C2121/Prices!C2120)</f>
        <v>1.1985163148669027E-2</v>
      </c>
      <c r="D2124" s="113">
        <f>+LN(Prices!D2121/Prices!D2120)</f>
        <v>-1.4323161531554185E-2</v>
      </c>
      <c r="E2124" s="113">
        <f>+LN(Prices!E2121/Prices!E2120)</f>
        <v>-1.101932002905317E-2</v>
      </c>
      <c r="F2124" s="113">
        <f>+LN(Prices!F2121/Prices!F2120)</f>
        <v>-1.212847801003096E-2</v>
      </c>
      <c r="G2124" s="113">
        <f>+LN(Prices!G2121/Prices!G2120)</f>
        <v>-3.0708656619166219E-2</v>
      </c>
      <c r="H2124" s="113">
        <f>+LN(Prices!H2121/Prices!H2120)</f>
        <v>-2.6040435513204972E-2</v>
      </c>
      <c r="I2124" s="113">
        <f>+LN(Prices!I2121/Prices!I2120)</f>
        <v>-1.1938041586207968E-2</v>
      </c>
      <c r="J2124" s="113">
        <f>+LN(Prices!J2121/Prices!J2120)</f>
        <v>-4.9177235976083859E-2</v>
      </c>
      <c r="K2124" s="114">
        <f>+LN(Prices!K2121/Prices!K2120)</f>
        <v>1.5310498168823103E-3</v>
      </c>
      <c r="L2124" s="118">
        <f>+LN(Prices!L2121/Prices!L2120)</f>
        <v>-8.4648990551465207E-3</v>
      </c>
      <c r="M2124" s="118">
        <f t="array" ref="M2124">+MMULT(B2124:K2124,w)</f>
        <v>-1.4928624683903997E-2</v>
      </c>
      <c r="P2124">
        <v>20120530</v>
      </c>
      <c r="Q2124" s="113">
        <v>-1.47E-2</v>
      </c>
      <c r="R2124" s="113">
        <v>-2.8999999999999998E-3</v>
      </c>
      <c r="S2124" s="113">
        <v>-2.0999999999999999E-3</v>
      </c>
    </row>
    <row r="2125" spans="1:19" x14ac:dyDescent="0.35">
      <c r="A2125" s="110">
        <v>41060</v>
      </c>
      <c r="B2125" s="112">
        <f>+LN(Prices!B2122/Prices!B2121)</f>
        <v>-5.1287027325157266E-3</v>
      </c>
      <c r="C2125" s="113">
        <f>+LN(Prices!C2122/Prices!C2121)</f>
        <v>-2.4887535494043816E-3</v>
      </c>
      <c r="D2125" s="113">
        <f>+LN(Prices!D2122/Prices!D2121)</f>
        <v>-6.559527949203843E-4</v>
      </c>
      <c r="E2125" s="113">
        <f>+LN(Prices!E2122/Prices!E2121)</f>
        <v>1.1395534731849582E-2</v>
      </c>
      <c r="F2125" s="113">
        <f>+LN(Prices!F2122/Prices!F2121)</f>
        <v>-3.6628030126468793E-3</v>
      </c>
      <c r="G2125" s="113">
        <f>+LN(Prices!G2122/Prices!G2121)</f>
        <v>-5.9659836406335993E-2</v>
      </c>
      <c r="H2125" s="113">
        <f>+LN(Prices!H2122/Prices!H2121)</f>
        <v>1.7435415853841493E-2</v>
      </c>
      <c r="I2125" s="113">
        <f>+LN(Prices!I2122/Prices!I2121)</f>
        <v>-2.4408621700771666E-3</v>
      </c>
      <c r="J2125" s="113">
        <f>+LN(Prices!J2122/Prices!J2121)</f>
        <v>-1.1447385840350948E-2</v>
      </c>
      <c r="K2125" s="114">
        <f>+LN(Prices!K2122/Prices!K2121)</f>
        <v>-1.1157792669556485E-2</v>
      </c>
      <c r="L2125" s="118">
        <f>+LN(Prices!L2122/Prices!L2121)</f>
        <v>-4.9503584709583732E-3</v>
      </c>
      <c r="M2125" s="118">
        <f t="array" ref="M2125">+MMULT(B2125:K2125,w)</f>
        <v>-6.7811138590116891E-3</v>
      </c>
      <c r="P2125">
        <v>20120531</v>
      </c>
      <c r="Q2125" s="113">
        <v>-2.3E-3</v>
      </c>
      <c r="R2125" s="113">
        <v>1.7000000000000001E-3</v>
      </c>
      <c r="S2125" s="113">
        <v>5.3E-3</v>
      </c>
    </row>
    <row r="2126" spans="1:19" x14ac:dyDescent="0.35">
      <c r="A2126" s="110">
        <v>41061</v>
      </c>
      <c r="B2126" s="112">
        <f>+LN(Prices!B2123/Prices!B2122)</f>
        <v>-2.5677862327404207E-2</v>
      </c>
      <c r="C2126" s="113">
        <f>+LN(Prices!C2123/Prices!C2122)</f>
        <v>-2.9404168981196591E-2</v>
      </c>
      <c r="D2126" s="113">
        <f>+LN(Prices!D2123/Prices!D2122)</f>
        <v>-2.1220955482885422E-2</v>
      </c>
      <c r="E2126" s="113">
        <f>+LN(Prices!E2123/Prices!E2122)</f>
        <v>-1.7915855554702757E-2</v>
      </c>
      <c r="F2126" s="113">
        <f>+LN(Prices!F2123/Prices!F2122)</f>
        <v>-2.2923487136594981E-2</v>
      </c>
      <c r="G2126" s="113">
        <f>+LN(Prices!G2123/Prices!G2122)</f>
        <v>-7.7538168362362835E-3</v>
      </c>
      <c r="H2126" s="113">
        <f>+LN(Prices!H2123/Prices!H2122)</f>
        <v>-2.2274328158394367E-2</v>
      </c>
      <c r="I2126" s="113">
        <f>+LN(Prices!I2123/Prices!I2122)</f>
        <v>-3.8962085251147624E-2</v>
      </c>
      <c r="J2126" s="113">
        <f>+LN(Prices!J2123/Prices!J2122)</f>
        <v>-5.9289165251427411E-2</v>
      </c>
      <c r="K2126" s="114">
        <f>+LN(Prices!K2123/Prices!K2122)</f>
        <v>-2.7463786782520337E-2</v>
      </c>
      <c r="L2126" s="118">
        <f>+LN(Prices!L2123/Prices!L2122)</f>
        <v>-2.650394920342319E-2</v>
      </c>
      <c r="M2126" s="118">
        <f t="array" ref="M2126">+MMULT(B2126:K2126,w)</f>
        <v>-2.7288551176251005E-2</v>
      </c>
      <c r="P2126">
        <v>20120601</v>
      </c>
      <c r="Q2126" s="113">
        <v>-2.6000000000000002E-2</v>
      </c>
      <c r="R2126" s="113">
        <v>-6.0000000000000001E-3</v>
      </c>
      <c r="S2126" s="113">
        <v>4.5999999999999999E-3</v>
      </c>
    </row>
    <row r="2127" spans="1:19" x14ac:dyDescent="0.35">
      <c r="A2127" s="110">
        <v>41064</v>
      </c>
      <c r="B2127" s="112">
        <f>+LN(Prices!B2124/Prices!B2123)</f>
        <v>3.509662656251313E-3</v>
      </c>
      <c r="C2127" s="113">
        <f>+LN(Prices!C2124/Prices!C2123)</f>
        <v>5.8656334986880894E-3</v>
      </c>
      <c r="D2127" s="113">
        <f>+LN(Prices!D2124/Prices!D2123)</f>
        <v>6.0140508697558532E-3</v>
      </c>
      <c r="E2127" s="113">
        <f>+LN(Prices!E2124/Prices!E2123)</f>
        <v>7.6649521570581417E-3</v>
      </c>
      <c r="F2127" s="113">
        <f>+LN(Prices!F2124/Prices!F2123)</f>
        <v>9.3594379237494831E-3</v>
      </c>
      <c r="G2127" s="113">
        <f>+LN(Prices!G2124/Prices!G2123)</f>
        <v>3.2046509405280872E-2</v>
      </c>
      <c r="H2127" s="113">
        <f>+LN(Prices!H2124/Prices!H2123)</f>
        <v>3.0040812410382894E-2</v>
      </c>
      <c r="I2127" s="113">
        <f>+LN(Prices!I2124/Prices!I2123)</f>
        <v>1.3157379193727052E-2</v>
      </c>
      <c r="J2127" s="113">
        <f>+LN(Prices!J2124/Prices!J2123)</f>
        <v>-1.760608857504924E-2</v>
      </c>
      <c r="K2127" s="114">
        <f>+LN(Prices!K2124/Prices!K2123)</f>
        <v>-3.9875620284785668E-3</v>
      </c>
      <c r="L2127" s="118">
        <f>+LN(Prices!L2124/Prices!L2123)</f>
        <v>7.8186164435377122E-3</v>
      </c>
      <c r="M2127" s="118">
        <f t="array" ref="M2127">+MMULT(B2127:K2127,w)</f>
        <v>8.6064787511365912E-3</v>
      </c>
      <c r="P2127">
        <v>20120604</v>
      </c>
      <c r="Q2127" s="113">
        <v>-5.0000000000000001E-4</v>
      </c>
      <c r="R2127" s="113">
        <v>5.9999999999999995E-4</v>
      </c>
      <c r="S2127" s="113">
        <v>-4.7999999999999996E-3</v>
      </c>
    </row>
    <row r="2128" spans="1:19" x14ac:dyDescent="0.35">
      <c r="A2128" s="110">
        <v>41065</v>
      </c>
      <c r="B2128" s="112">
        <f>+LN(Prices!B2125/Prices!B2124)</f>
        <v>-1.5753898231022424E-3</v>
      </c>
      <c r="C2128" s="113">
        <f>+LN(Prices!C2125/Prices!C2124)</f>
        <v>-2.5910776473911244E-3</v>
      </c>
      <c r="D2128" s="113">
        <f>+LN(Prices!D2125/Prices!D2124)</f>
        <v>5.6469175134315338E-3</v>
      </c>
      <c r="E2128" s="113">
        <f>+LN(Prices!E2125/Prices!E2124)</f>
        <v>1.9091806460333205E-2</v>
      </c>
      <c r="F2128" s="113">
        <f>+LN(Prices!F2125/Prices!F2124)</f>
        <v>6.2085887469232265E-4</v>
      </c>
      <c r="G2128" s="113">
        <f>+LN(Prices!G2125/Prices!G2124)</f>
        <v>-2.6188107087328836E-3</v>
      </c>
      <c r="H2128" s="113">
        <f>+LN(Prices!H2125/Prices!H2124)</f>
        <v>-6.358429950076217E-3</v>
      </c>
      <c r="I2128" s="113">
        <f>+LN(Prices!I2125/Prices!I2124)</f>
        <v>2.3534930009458513E-2</v>
      </c>
      <c r="J2128" s="113">
        <f>+LN(Prices!J2125/Prices!J2124)</f>
        <v>3.404955730016522E-2</v>
      </c>
      <c r="K2128" s="114">
        <f>+LN(Prices!K2125/Prices!K2124)</f>
        <v>1.5454262110055921E-2</v>
      </c>
      <c r="L2128" s="118">
        <f>+LN(Prices!L2125/Prices!L2124)</f>
        <v>3.773946557093808E-3</v>
      </c>
      <c r="M2128" s="118">
        <f t="array" ref="M2128">+MMULT(B2128:K2128,w)</f>
        <v>8.5254624138834251E-3</v>
      </c>
      <c r="P2128">
        <v>20120605</v>
      </c>
      <c r="Q2128" s="113">
        <v>6.8000000000000005E-3</v>
      </c>
      <c r="R2128" s="113">
        <v>3.3E-3</v>
      </c>
      <c r="S2128" s="113">
        <v>0</v>
      </c>
    </row>
    <row r="2129" spans="1:19" x14ac:dyDescent="0.35">
      <c r="A2129" s="110">
        <v>41066</v>
      </c>
      <c r="B2129" s="112">
        <f>+LN(Prices!B2126/Prices!B2125)</f>
        <v>2.9210605067514741E-2</v>
      </c>
      <c r="C2129" s="113">
        <f>+LN(Prices!C2126/Prices!C2125)</f>
        <v>1.5217481836087662E-2</v>
      </c>
      <c r="D2129" s="113">
        <f>+LN(Prices!D2126/Prices!D2125)</f>
        <v>1.7403164560723848E-2</v>
      </c>
      <c r="E2129" s="113">
        <f>+LN(Prices!E2126/Prices!E2125)</f>
        <v>3.0423806927301719E-2</v>
      </c>
      <c r="F2129" s="113">
        <f>+LN(Prices!F2126/Prices!F2125)</f>
        <v>3.4444209243169252E-2</v>
      </c>
      <c r="G2129" s="113">
        <f>+LN(Prices!G2126/Prices!G2125)</f>
        <v>1.6066446122535279E-2</v>
      </c>
      <c r="H2129" s="113">
        <f>+LN(Prices!H2126/Prices!H2125)</f>
        <v>2.0564726110811071E-2</v>
      </c>
      <c r="I2129" s="113">
        <f>+LN(Prices!I2126/Prices!I2125)</f>
        <v>2.1197740407334374E-2</v>
      </c>
      <c r="J2129" s="113">
        <f>+LN(Prices!J2126/Prices!J2125)</f>
        <v>3.2928259868965373E-2</v>
      </c>
      <c r="K2129" s="114">
        <f>+LN(Prices!K2126/Prices!K2125)</f>
        <v>2.4857424704414047E-2</v>
      </c>
      <c r="L2129" s="118">
        <f>+LN(Prices!L2126/Prices!L2125)</f>
        <v>2.3370989539320711E-2</v>
      </c>
      <c r="M2129" s="118">
        <f t="array" ref="M2129">+MMULT(B2129:K2129,w)</f>
        <v>2.423138648488574E-2</v>
      </c>
      <c r="P2129">
        <v>20120606</v>
      </c>
      <c r="Q2129" s="113">
        <v>2.3199999999999998E-2</v>
      </c>
      <c r="R2129" s="113">
        <v>1E-3</v>
      </c>
      <c r="S2129" s="113">
        <v>1.7000000000000001E-3</v>
      </c>
    </row>
    <row r="2130" spans="1:19" x14ac:dyDescent="0.35">
      <c r="A2130" s="110">
        <v>41067</v>
      </c>
      <c r="B2130" s="112">
        <f>+LN(Prices!B2127/Prices!B2126)</f>
        <v>-4.0965440810960211E-3</v>
      </c>
      <c r="C2130" s="113">
        <f>+LN(Prices!C2127/Prices!C2126)</f>
        <v>4.5453639037267528E-4</v>
      </c>
      <c r="D2130" s="113">
        <f>+LN(Prices!D2127/Prices!D2126)</f>
        <v>0</v>
      </c>
      <c r="E2130" s="113">
        <f>+LN(Prices!E2127/Prices!E2126)</f>
        <v>-1.2795575738869578E-2</v>
      </c>
      <c r="F2130" s="113">
        <f>+LN(Prices!F2127/Prices!F2126)</f>
        <v>-6.3130052745722226E-3</v>
      </c>
      <c r="G2130" s="113">
        <f>+LN(Prices!G2127/Prices!G2126)</f>
        <v>-1.9001491096599519E-2</v>
      </c>
      <c r="H2130" s="113">
        <f>+LN(Prices!H2127/Prices!H2126)</f>
        <v>5.3157489301016601E-3</v>
      </c>
      <c r="I2130" s="113">
        <f>+LN(Prices!I2127/Prices!I2126)</f>
        <v>-6.9591225603195294E-3</v>
      </c>
      <c r="J2130" s="113">
        <f>+LN(Prices!J2127/Prices!J2126)</f>
        <v>-4.4149784612929746E-2</v>
      </c>
      <c r="K2130" s="114">
        <f>+LN(Prices!K2127/Prices!K2126)</f>
        <v>-5.0001879512698499E-3</v>
      </c>
      <c r="L2130" s="118">
        <f>+LN(Prices!L2127/Prices!L2126)</f>
        <v>-4.2938199243960527E-3</v>
      </c>
      <c r="M2130" s="118">
        <f t="array" ref="M2130">+MMULT(B2130:K2130,w)</f>
        <v>-9.2545425995182121E-3</v>
      </c>
      <c r="P2130">
        <v>20120607</v>
      </c>
      <c r="Q2130" s="113">
        <v>-1E-3</v>
      </c>
      <c r="R2130" s="113">
        <v>-4.6999999999999993E-3</v>
      </c>
      <c r="S2130" s="113">
        <v>1.7000000000000001E-3</v>
      </c>
    </row>
    <row r="2131" spans="1:19" x14ac:dyDescent="0.35">
      <c r="A2131" s="110">
        <v>41068</v>
      </c>
      <c r="B2131" s="112">
        <f>+LN(Prices!B2128/Prices!B2127)</f>
        <v>1.4268680911116088E-2</v>
      </c>
      <c r="C2131" s="113">
        <f>+LN(Prices!C2128/Prices!C2127)</f>
        <v>1.4930618405936916E-2</v>
      </c>
      <c r="D2131" s="113">
        <f>+LN(Prices!D2128/Prices!D2127)</f>
        <v>1.8704189266636261E-2</v>
      </c>
      <c r="E2131" s="113">
        <f>+LN(Prices!E2128/Prices!E2127)</f>
        <v>-7.3290520847730427E-4</v>
      </c>
      <c r="F2131" s="113">
        <f>+LN(Prices!F2128/Prices!F2127)</f>
        <v>9.0110194611482137E-3</v>
      </c>
      <c r="G2131" s="113">
        <f>+LN(Prices!G2128/Prices!G2127)</f>
        <v>1.5351852009050168E-2</v>
      </c>
      <c r="H2131" s="113">
        <f>+LN(Prices!H2128/Prices!H2127)</f>
        <v>-1.4635933823766228E-3</v>
      </c>
      <c r="I2131" s="113">
        <f>+LN(Prices!I2128/Prices!I2127)</f>
        <v>1.3017981863127151E-2</v>
      </c>
      <c r="J2131" s="113">
        <f>+LN(Prices!J2128/Prices!J2127)</f>
        <v>2.570835671020703E-2</v>
      </c>
      <c r="K2131" s="114">
        <f>+LN(Prices!K2128/Prices!K2127)</f>
        <v>1.7958080752562621E-2</v>
      </c>
      <c r="L2131" s="118">
        <f>+LN(Prices!L2128/Prices!L2127)</f>
        <v>9.3432574510864605E-3</v>
      </c>
      <c r="M2131" s="118">
        <f t="array" ref="M2131">+MMULT(B2131:K2131,w)</f>
        <v>1.2675428078893053E-2</v>
      </c>
      <c r="P2131">
        <v>20120608</v>
      </c>
      <c r="Q2131" s="113">
        <v>8.5000000000000006E-3</v>
      </c>
      <c r="R2131" s="113">
        <v>2.3E-3</v>
      </c>
      <c r="S2131" s="113">
        <v>-5.9999999999999995E-4</v>
      </c>
    </row>
    <row r="2132" spans="1:19" x14ac:dyDescent="0.35">
      <c r="A2132" s="110">
        <v>41071</v>
      </c>
      <c r="B2132" s="112">
        <f>+LN(Prices!B2129/Prices!B2128)</f>
        <v>-2.5795106335148008E-2</v>
      </c>
      <c r="C2132" s="113">
        <f>+LN(Prices!C2129/Prices!C2128)</f>
        <v>-1.5892728476243043E-2</v>
      </c>
      <c r="D2132" s="113">
        <f>+LN(Prices!D2129/Prices!D2128)</f>
        <v>-2.2618088587772402E-2</v>
      </c>
      <c r="E2132" s="113">
        <f>+LN(Prices!E2129/Prices!E2128)</f>
        <v>-1.2970991829339466E-2</v>
      </c>
      <c r="F2132" s="113">
        <f>+LN(Prices!F2129/Prices!F2128)</f>
        <v>-1.5364132103390321E-2</v>
      </c>
      <c r="G2132" s="113">
        <f>+LN(Prices!G2129/Prices!G2128)</f>
        <v>-4.1050539830357412E-2</v>
      </c>
      <c r="H2132" s="113">
        <f>+LN(Prices!H2129/Prices!H2128)</f>
        <v>-9.1039297229049739E-3</v>
      </c>
      <c r="I2132" s="113">
        <f>+LN(Prices!I2129/Prices!I2128)</f>
        <v>-1.6644903625861438E-2</v>
      </c>
      <c r="J2132" s="113">
        <f>+LN(Prices!J2129/Prices!J2128)</f>
        <v>-3.7935583279767357E-2</v>
      </c>
      <c r="K2132" s="114">
        <f>+LN(Prices!K2129/Prices!K2128)</f>
        <v>-1.6225862746202978E-2</v>
      </c>
      <c r="L2132" s="118">
        <f>+LN(Prices!L2129/Prices!L2128)</f>
        <v>-1.6559389813632419E-2</v>
      </c>
      <c r="M2132" s="118">
        <f t="array" ref="M2132">+MMULT(B2132:K2132,w)</f>
        <v>-2.1360186653698737E-2</v>
      </c>
      <c r="P2132">
        <v>20120611</v>
      </c>
      <c r="Q2132" s="113">
        <v>-1.3999999999999999E-2</v>
      </c>
      <c r="R2132" s="113">
        <v>-9.1000000000000004E-3</v>
      </c>
      <c r="S2132" s="113">
        <v>1.2999999999999999E-3</v>
      </c>
    </row>
    <row r="2133" spans="1:19" x14ac:dyDescent="0.35">
      <c r="A2133" s="110">
        <v>41072</v>
      </c>
      <c r="B2133" s="112">
        <f>+LN(Prices!B2130/Prices!B2129)</f>
        <v>1.3576795172289203E-2</v>
      </c>
      <c r="C2133" s="113">
        <f>+LN(Prices!C2130/Prices!C2129)</f>
        <v>8.6986634570651311E-3</v>
      </c>
      <c r="D2133" s="113">
        <f>+LN(Prices!D2130/Prices!D2129)</f>
        <v>1.1049836186584935E-2</v>
      </c>
      <c r="E2133" s="113">
        <f>+LN(Prices!E2130/Prices!E2129)</f>
        <v>8.1711856682390744E-3</v>
      </c>
      <c r="F2133" s="113">
        <f>+LN(Prices!F2130/Prices!F2129)</f>
        <v>1.8939519046259946E-2</v>
      </c>
      <c r="G2133" s="113">
        <f>+LN(Prices!G2130/Prices!G2129)</f>
        <v>3.1740993759581408E-4</v>
      </c>
      <c r="H2133" s="113">
        <f>+LN(Prices!H2130/Prices!H2129)</f>
        <v>-3.695832990419282E-4</v>
      </c>
      <c r="I2133" s="113">
        <f>+LN(Prices!I2130/Prices!I2129)</f>
        <v>2.7478870665359319E-2</v>
      </c>
      <c r="J2133" s="113">
        <f>+LN(Prices!J2130/Prices!J2129)</f>
        <v>3.7935583279767433E-2</v>
      </c>
      <c r="K2133" s="114">
        <f>+LN(Prices!K2130/Prices!K2129)</f>
        <v>2.037977675854722E-2</v>
      </c>
      <c r="L2133" s="118">
        <f>+LN(Prices!L2130/Prices!L2129)</f>
        <v>1.1462824342418519E-2</v>
      </c>
      <c r="M2133" s="118">
        <f t="array" ref="M2133">+MMULT(B2133:K2133,w)</f>
        <v>1.4617805687266616E-2</v>
      </c>
      <c r="P2133">
        <v>20120612</v>
      </c>
      <c r="Q2133" s="113">
        <v>1.1599999999999999E-2</v>
      </c>
      <c r="R2133" s="113">
        <v>1.4000000000000002E-3</v>
      </c>
      <c r="S2133" s="113">
        <v>-2.9999999999999997E-4</v>
      </c>
    </row>
    <row r="2134" spans="1:19" x14ac:dyDescent="0.35">
      <c r="A2134" s="110">
        <v>41073</v>
      </c>
      <c r="B2134" s="112">
        <f>+LN(Prices!B2131/Prices!B2130)</f>
        <v>-5.4782442212421012E-3</v>
      </c>
      <c r="C2134" s="113">
        <f>+LN(Prices!C2131/Prices!C2130)</f>
        <v>-6.9670167050694528E-3</v>
      </c>
      <c r="D2134" s="113">
        <f>+LN(Prices!D2131/Prices!D2130)</f>
        <v>-8.764867018759866E-3</v>
      </c>
      <c r="E2134" s="113">
        <f>+LN(Prices!E2131/Prices!E2130)</f>
        <v>-3.6841855802955054E-4</v>
      </c>
      <c r="F2134" s="113">
        <f>+LN(Prices!F2131/Prices!F2130)</f>
        <v>-8.0675171698075063E-3</v>
      </c>
      <c r="G2134" s="113">
        <f>+LN(Prices!G2131/Prices!G2130)</f>
        <v>-3.0194699142729966E-3</v>
      </c>
      <c r="H2134" s="113">
        <f>+LN(Prices!H2131/Prices!H2130)</f>
        <v>-7.839539164461784E-3</v>
      </c>
      <c r="I2134" s="113">
        <f>+LN(Prices!I2131/Prices!I2130)</f>
        <v>-7.7748655186787863E-3</v>
      </c>
      <c r="J2134" s="113">
        <f>+LN(Prices!J2131/Prices!J2130)</f>
        <v>-2.5708356710207037E-2</v>
      </c>
      <c r="K2134" s="114">
        <f>+LN(Prices!K2131/Prices!K2130)</f>
        <v>7.5749979566414538E-4</v>
      </c>
      <c r="L2134" s="118">
        <f>+LN(Prices!L2131/Prices!L2130)</f>
        <v>-7.3951188870934629E-3</v>
      </c>
      <c r="M2134" s="118">
        <f t="array" ref="M2134">+MMULT(B2134:K2134,w)</f>
        <v>-7.323079518486493E-3</v>
      </c>
      <c r="P2134">
        <v>20120613</v>
      </c>
      <c r="Q2134" s="113">
        <v>-7.7000000000000002E-3</v>
      </c>
      <c r="R2134" s="113">
        <v>-4.7999999999999996E-3</v>
      </c>
      <c r="S2134" s="113">
        <v>3.4000000000000002E-3</v>
      </c>
    </row>
    <row r="2135" spans="1:19" x14ac:dyDescent="0.35">
      <c r="A2135" s="110">
        <v>41074</v>
      </c>
      <c r="B2135" s="112">
        <f>+LN(Prices!B2132/Prices!B2131)</f>
        <v>7.1861057133369511E-3</v>
      </c>
      <c r="C2135" s="113">
        <f>+LN(Prices!C2132/Prices!C2131)</f>
        <v>-1.1017270942267521E-3</v>
      </c>
      <c r="D2135" s="113">
        <f>+LN(Prices!D2132/Prices!D2131)</f>
        <v>1.6289301533111817E-3</v>
      </c>
      <c r="E2135" s="113">
        <f>+LN(Prices!E2132/Prices!E2131)</f>
        <v>-4.080659480701603E-3</v>
      </c>
      <c r="F2135" s="113">
        <f>+LN(Prices!F2132/Prices!F2131)</f>
        <v>1.5784387925093367E-2</v>
      </c>
      <c r="G2135" s="113">
        <f>+LN(Prices!G2132/Prices!G2131)</f>
        <v>-2.7093808908100247E-3</v>
      </c>
      <c r="H2135" s="113">
        <f>+LN(Prices!H2132/Prices!H2131)</f>
        <v>-1.3048140161513765E-3</v>
      </c>
      <c r="I2135" s="113">
        <f>+LN(Prices!I2132/Prices!I2131)</f>
        <v>-3.7159780790445449E-2</v>
      </c>
      <c r="J2135" s="113">
        <f>+LN(Prices!J2132/Prices!J2131)</f>
        <v>0</v>
      </c>
      <c r="K2135" s="114">
        <f>+LN(Prices!K2132/Prices!K2131)</f>
        <v>1.6440928575856786E-2</v>
      </c>
      <c r="L2135" s="118">
        <f>+LN(Prices!L2132/Prices!L2131)</f>
        <v>4.9453371787580424E-3</v>
      </c>
      <c r="M2135" s="118">
        <f t="array" ref="M2135">+MMULT(B2135:K2135,w)</f>
        <v>-5.3160099047369212E-4</v>
      </c>
      <c r="P2135">
        <v>20120614</v>
      </c>
      <c r="Q2135" s="113">
        <v>1.04E-2</v>
      </c>
      <c r="R2135" s="113">
        <v>1.9E-3</v>
      </c>
      <c r="S2135" s="113">
        <v>3.4000000000000002E-3</v>
      </c>
    </row>
    <row r="2136" spans="1:19" x14ac:dyDescent="0.35">
      <c r="A2136" s="110">
        <v>41075</v>
      </c>
      <c r="B2136" s="112">
        <f>+LN(Prices!B2133/Prices!B2132)</f>
        <v>2.2912034098672433E-2</v>
      </c>
      <c r="C2136" s="113">
        <f>+LN(Prices!C2133/Prices!C2132)</f>
        <v>4.539385580189177E-3</v>
      </c>
      <c r="D2136" s="113">
        <f>+LN(Prices!D2133/Prices!D2132)</f>
        <v>0</v>
      </c>
      <c r="E2136" s="113">
        <f>+LN(Prices!E2133/Prices!E2132)</f>
        <v>2.8932717531034765E-2</v>
      </c>
      <c r="F2136" s="113">
        <f>+LN(Prices!F2133/Prices!F2132)</f>
        <v>1.0581239248420932E-2</v>
      </c>
      <c r="G2136" s="113">
        <f>+LN(Prices!G2133/Prices!G2132)</f>
        <v>4.8744565573861101E-2</v>
      </c>
      <c r="H2136" s="113">
        <f>+LN(Prices!H2133/Prices!H2132)</f>
        <v>1.8022668968680527E-2</v>
      </c>
      <c r="I2136" s="113">
        <f>+LN(Prices!I2133/Prices!I2132)</f>
        <v>-5.1201049279554524E-3</v>
      </c>
      <c r="J2136" s="113">
        <f>+LN(Prices!J2133/Prices!J2132)</f>
        <v>1.8917159132205305E-2</v>
      </c>
      <c r="K2136" s="114">
        <f>+LN(Prices!K2133/Prices!K2132)</f>
        <v>1.3254921609099201E-2</v>
      </c>
      <c r="L2136" s="118">
        <f>+LN(Prices!L2133/Prices!L2132)</f>
        <v>1.2232113699767476E-2</v>
      </c>
      <c r="M2136" s="118">
        <f t="array" ref="M2136">+MMULT(B2136:K2136,w)</f>
        <v>1.6078458681420799E-2</v>
      </c>
      <c r="P2136">
        <v>20120615</v>
      </c>
      <c r="Q2136" s="113">
        <v>1.0700000000000001E-2</v>
      </c>
      <c r="R2136" s="113">
        <v>1.4000000000000002E-3</v>
      </c>
      <c r="S2136" s="113">
        <v>-1.5E-3</v>
      </c>
    </row>
    <row r="2137" spans="1:19" x14ac:dyDescent="0.35">
      <c r="A2137" s="110">
        <v>41078</v>
      </c>
      <c r="B2137" s="112">
        <f>+LN(Prices!B2134/Prices!B2133)</f>
        <v>-6.0169919400475877E-3</v>
      </c>
      <c r="C2137" s="113">
        <f>+LN(Prices!C2134/Prices!C2133)</f>
        <v>2.0087454165253586E-2</v>
      </c>
      <c r="D2137" s="113">
        <f>+LN(Prices!D2134/Prices!D2133)</f>
        <v>8.4279267092512277E-3</v>
      </c>
      <c r="E2137" s="113">
        <f>+LN(Prices!E2134/Prices!E2133)</f>
        <v>-2.1158826790959387E-2</v>
      </c>
      <c r="F2137" s="113">
        <f>+LN(Prices!F2134/Prices!F2133)</f>
        <v>2.3376536089293278E-3</v>
      </c>
      <c r="G2137" s="113">
        <f>+LN(Prices!G2134/Prices!G2133)</f>
        <v>1.4186775817608653E-2</v>
      </c>
      <c r="H2137" s="113">
        <f>+LN(Prices!H2134/Prices!H2133)</f>
        <v>1.9546664368991329E-2</v>
      </c>
      <c r="I2137" s="113">
        <f>+LN(Prices!I2134/Prices!I2133)</f>
        <v>4.7672007249166329E-3</v>
      </c>
      <c r="J2137" s="113">
        <f>+LN(Prices!J2134/Prices!J2133)</f>
        <v>1.0169579169629012E-2</v>
      </c>
      <c r="K2137" s="114">
        <f>+LN(Prices!K2134/Prices!K2133)</f>
        <v>2.9240308951605726E-3</v>
      </c>
      <c r="L2137" s="118">
        <f>+LN(Prices!L2134/Prices!L2133)</f>
        <v>8.2459920161827502E-3</v>
      </c>
      <c r="M2137" s="118">
        <f t="array" ref="M2137">+MMULT(B2137:K2137,w)</f>
        <v>5.5271466728733371E-3</v>
      </c>
      <c r="P2137">
        <v>20120618</v>
      </c>
      <c r="Q2137" s="113">
        <v>2.0999999999999999E-3</v>
      </c>
      <c r="R2137" s="113">
        <v>8.9999999999999998E-4</v>
      </c>
      <c r="S2137" s="113">
        <v>-8.0000000000000002E-3</v>
      </c>
    </row>
    <row r="2138" spans="1:19" x14ac:dyDescent="0.35">
      <c r="A2138" s="110">
        <v>41079</v>
      </c>
      <c r="B2138" s="112">
        <f>+LN(Prices!B2135/Prices!B2134)</f>
        <v>2.841580179512572E-2</v>
      </c>
      <c r="C2138" s="113">
        <f>+LN(Prices!C2135/Prices!C2134)</f>
        <v>2.7791649658274443E-3</v>
      </c>
      <c r="D2138" s="113">
        <f>+LN(Prices!D2135/Prices!D2134)</f>
        <v>1.0276262557385073E-2</v>
      </c>
      <c r="E2138" s="113">
        <f>+LN(Prices!E2135/Prices!E2134)</f>
        <v>3.050129385442326E-2</v>
      </c>
      <c r="F2138" s="113">
        <f>+LN(Prices!F2135/Prices!F2134)</f>
        <v>2.3322017266692737E-3</v>
      </c>
      <c r="G2138" s="113">
        <f>+LN(Prices!G2135/Prices!G2134)</f>
        <v>4.5409089942428739E-2</v>
      </c>
      <c r="H2138" s="113">
        <f>+LN(Prices!H2135/Prices!H2134)</f>
        <v>6.1340271582768233E-3</v>
      </c>
      <c r="I2138" s="113">
        <f>+LN(Prices!I2135/Prices!I2134)</f>
        <v>4.3950551249485447E-3</v>
      </c>
      <c r="J2138" s="113">
        <f>+LN(Prices!J2135/Prices!J2134)</f>
        <v>-2.0443642145814088E-2</v>
      </c>
      <c r="K2138" s="114">
        <f>+LN(Prices!K2135/Prices!K2134)</f>
        <v>3.2749048380939787E-3</v>
      </c>
      <c r="L2138" s="118">
        <f>+LN(Prices!L2135/Prices!L2134)</f>
        <v>1.0860685844522461E-2</v>
      </c>
      <c r="M2138" s="118">
        <f t="array" ref="M2138">+MMULT(B2138:K2138,w)</f>
        <v>1.1307415981736478E-2</v>
      </c>
      <c r="P2138">
        <v>20120619</v>
      </c>
      <c r="Q2138" s="113">
        <v>1.09E-2</v>
      </c>
      <c r="R2138" s="113">
        <v>7.1999999999999998E-3</v>
      </c>
      <c r="S2138" s="113">
        <v>7.000000000000001E-4</v>
      </c>
    </row>
    <row r="2139" spans="1:19" x14ac:dyDescent="0.35">
      <c r="A2139" s="110">
        <v>41080</v>
      </c>
      <c r="B2139" s="112">
        <f>+LN(Prices!B2136/Prices!B2135)</f>
        <v>7.4619973214627034E-3</v>
      </c>
      <c r="C2139" s="113">
        <f>+LN(Prices!C2136/Prices!C2135)</f>
        <v>-2.845758881806798E-3</v>
      </c>
      <c r="D2139" s="113">
        <f>+LN(Prices!D2136/Prices!D2135)</f>
        <v>5.7343260030948652E-3</v>
      </c>
      <c r="E2139" s="113">
        <f>+LN(Prices!E2136/Prices!E2135)</f>
        <v>1.8780236151618175E-2</v>
      </c>
      <c r="F2139" s="113">
        <f>+LN(Prices!F2136/Prices!F2135)</f>
        <v>1.9023619058773311E-2</v>
      </c>
      <c r="G2139" s="113">
        <f>+LN(Prices!G2136/Prices!G2135)</f>
        <v>-2.4220505806011341E-2</v>
      </c>
      <c r="H2139" s="113">
        <f>+LN(Prices!H2136/Prices!H2135)</f>
        <v>-4.5185179216221802E-3</v>
      </c>
      <c r="I2139" s="113">
        <f>+LN(Prices!I2136/Prices!I2135)</f>
        <v>-3.5148033994115573E-4</v>
      </c>
      <c r="J2139" s="113">
        <f>+LN(Prices!J2136/Prices!J2135)</f>
        <v>4.2129229217403127E-2</v>
      </c>
      <c r="K2139" s="114">
        <f>+LN(Prices!K2136/Prices!K2135)</f>
        <v>4.715494005300639E-3</v>
      </c>
      <c r="L2139" s="118">
        <f>+LN(Prices!L2136/Prices!L2135)</f>
        <v>9.5344161481946386E-4</v>
      </c>
      <c r="M2139" s="118">
        <f t="array" ref="M2139">+MMULT(B2139:K2139,w)</f>
        <v>6.5908638808271349E-3</v>
      </c>
      <c r="P2139">
        <v>20120620</v>
      </c>
      <c r="Q2139" s="113">
        <v>-1.4000000000000002E-3</v>
      </c>
      <c r="R2139" s="113">
        <v>-7.000000000000001E-4</v>
      </c>
      <c r="S2139" s="113">
        <v>0</v>
      </c>
    </row>
    <row r="2140" spans="1:19" x14ac:dyDescent="0.35">
      <c r="A2140" s="110">
        <v>41081</v>
      </c>
      <c r="B2140" s="112">
        <f>+LN(Prices!B2137/Prices!B2136)</f>
        <v>-2.6038339429291315E-2</v>
      </c>
      <c r="C2140" s="113">
        <f>+LN(Prices!C2137/Prices!C2136)</f>
        <v>-1.3874930158142992E-2</v>
      </c>
      <c r="D2140" s="113">
        <f>+LN(Prices!D2137/Prices!D2136)</f>
        <v>-1.439794508891358E-2</v>
      </c>
      <c r="E2140" s="113">
        <f>+LN(Prices!E2137/Prices!E2136)</f>
        <v>-2.4158186319358142E-2</v>
      </c>
      <c r="F2140" s="113">
        <f>+LN(Prices!F2137/Prices!F2136)</f>
        <v>-3.3982275084592201E-2</v>
      </c>
      <c r="G2140" s="113">
        <f>+LN(Prices!G2137/Prices!G2136)</f>
        <v>-3.461565468311812E-2</v>
      </c>
      <c r="H2140" s="113">
        <f>+LN(Prices!H2137/Prices!H2136)</f>
        <v>-1.1023680429047415E-2</v>
      </c>
      <c r="I2140" s="113">
        <f>+LN(Prices!I2137/Prices!I2136)</f>
        <v>-3.3357150543704681E-2</v>
      </c>
      <c r="J2140" s="113">
        <f>+LN(Prices!J2137/Prices!J2136)</f>
        <v>-5.7740994689516566E-2</v>
      </c>
      <c r="K2140" s="114">
        <f>+LN(Prices!K2137/Prices!K2136)</f>
        <v>-3.4225096285200124E-2</v>
      </c>
      <c r="L2140" s="118">
        <f>+LN(Prices!L2137/Prices!L2136)</f>
        <v>-2.5625450257702718E-2</v>
      </c>
      <c r="M2140" s="118">
        <f t="array" ref="M2140">+MMULT(B2140:K2140,w)</f>
        <v>-2.8341425271088516E-2</v>
      </c>
      <c r="P2140">
        <v>20120621</v>
      </c>
      <c r="Q2140" s="113">
        <v>-2.2599999999999999E-2</v>
      </c>
      <c r="R2140" s="113">
        <v>-8.9999999999999998E-4</v>
      </c>
      <c r="S2140" s="113">
        <v>1.7000000000000001E-3</v>
      </c>
    </row>
    <row r="2141" spans="1:19" x14ac:dyDescent="0.35">
      <c r="A2141" s="110">
        <v>41082</v>
      </c>
      <c r="B2141" s="112">
        <f>+LN(Prices!B2138/Prices!B2137)</f>
        <v>1.8576342107828533E-2</v>
      </c>
      <c r="C2141" s="113">
        <f>+LN(Prices!C2138/Prices!C2137)</f>
        <v>7.6394720719496507E-3</v>
      </c>
      <c r="D2141" s="113">
        <f>+LN(Prices!D2138/Prices!D2137)</f>
        <v>6.1044366269970857E-3</v>
      </c>
      <c r="E2141" s="113">
        <f>+LN(Prices!E2138/Prices!E2137)</f>
        <v>6.8086652923250949E-3</v>
      </c>
      <c r="F2141" s="113">
        <f>+LN(Prices!F2138/Prices!F2137)</f>
        <v>1.2042553005825393E-2</v>
      </c>
      <c r="G2141" s="113">
        <f>+LN(Prices!G2138/Prices!G2137)</f>
        <v>3.0219202987269739E-2</v>
      </c>
      <c r="H2141" s="113">
        <f>+LN(Prices!H2138/Prices!H2137)</f>
        <v>7.1600698903757677E-3</v>
      </c>
      <c r="I2141" s="113">
        <f>+LN(Prices!I2138/Prices!I2137)</f>
        <v>9.208822346984372E-3</v>
      </c>
      <c r="J2141" s="113">
        <f>+LN(Prices!J2138/Prices!J2137)</f>
        <v>1.7467253349418002E-3</v>
      </c>
      <c r="K2141" s="114">
        <f>+LN(Prices!K2138/Prices!K2137)</f>
        <v>8.3874660206419878E-3</v>
      </c>
      <c r="L2141" s="118">
        <f>+LN(Prices!L2138/Prices!L2137)</f>
        <v>1.1111463103694793E-2</v>
      </c>
      <c r="M2141" s="118">
        <f t="array" ref="M2141">+MMULT(B2141:K2141,w)</f>
        <v>1.0789375568513943E-2</v>
      </c>
      <c r="P2141">
        <v>20120622</v>
      </c>
      <c r="Q2141" s="113">
        <v>7.9000000000000008E-3</v>
      </c>
      <c r="R2141" s="113">
        <v>6.6E-3</v>
      </c>
      <c r="S2141" s="113">
        <v>4.0000000000000002E-4</v>
      </c>
    </row>
    <row r="2142" spans="1:19" x14ac:dyDescent="0.35">
      <c r="A2142" s="110">
        <v>41085</v>
      </c>
      <c r="B2142" s="112">
        <f>+LN(Prices!B2139/Prices!B2138)</f>
        <v>-2.7575458098760476E-2</v>
      </c>
      <c r="C2142" s="113">
        <f>+LN(Prices!C2139/Prices!C2138)</f>
        <v>-1.966368045108955E-2</v>
      </c>
      <c r="D2142" s="113">
        <f>+LN(Prices!D2139/Prices!D2138)</f>
        <v>-1.1274076573217995E-2</v>
      </c>
      <c r="E2142" s="113">
        <f>+LN(Prices!E2139/Prices!E2138)</f>
        <v>-1.3664006489880951E-2</v>
      </c>
      <c r="F2142" s="113">
        <f>+LN(Prices!F2139/Prices!F2138)</f>
        <v>-1.1451579630085834E-2</v>
      </c>
      <c r="G2142" s="113">
        <f>+LN(Prices!G2139/Prices!G2138)</f>
        <v>-1.2306478986217787E-2</v>
      </c>
      <c r="H2142" s="113">
        <f>+LN(Prices!H2139/Prices!H2138)</f>
        <v>-9.4521654371004862E-3</v>
      </c>
      <c r="I2142" s="113">
        <f>+LN(Prices!I2139/Prices!I2138)</f>
        <v>-3.8192907186880287E-2</v>
      </c>
      <c r="J2142" s="113">
        <f>+LN(Prices!J2139/Prices!J2138)</f>
        <v>-5.7466437868258065E-2</v>
      </c>
      <c r="K2142" s="114">
        <f>+LN(Prices!K2139/Prices!K2138)</f>
        <v>-3.3408948944392614E-2</v>
      </c>
      <c r="L2142" s="118">
        <f>+LN(Prices!L2139/Prices!L2138)</f>
        <v>-2.0312981714193722E-2</v>
      </c>
      <c r="M2142" s="118">
        <f t="array" ref="M2142">+MMULT(B2142:K2142,w)</f>
        <v>-2.3445573966588404E-2</v>
      </c>
      <c r="P2142">
        <v>20120625</v>
      </c>
      <c r="Q2142" s="113">
        <v>-1.6200000000000003E-2</v>
      </c>
      <c r="R2142" s="113">
        <v>5.0000000000000001E-4</v>
      </c>
      <c r="S2142" s="113">
        <v>-2.0000000000000001E-4</v>
      </c>
    </row>
    <row r="2143" spans="1:19" x14ac:dyDescent="0.35">
      <c r="A2143" s="110">
        <v>41086</v>
      </c>
      <c r="B2143" s="112">
        <f>+LN(Prices!B2140/Prices!B2139)</f>
        <v>5.1766482436822097E-3</v>
      </c>
      <c r="C2143" s="113">
        <f>+LN(Prices!C2140/Prices!C2139)</f>
        <v>2.2051890108568512E-3</v>
      </c>
      <c r="D2143" s="113">
        <f>+LN(Prices!D2140/Prices!D2139)</f>
        <v>-5.8479698824230996E-3</v>
      </c>
      <c r="E2143" s="113">
        <f>+LN(Prices!E2140/Prices!E2139)</f>
        <v>7.5748121407514307E-3</v>
      </c>
      <c r="F2143" s="113">
        <f>+LN(Prices!F2140/Prices!F2139)</f>
        <v>-7.1084379357246119E-3</v>
      </c>
      <c r="G2143" s="113">
        <f>+LN(Prices!G2140/Prices!G2139)</f>
        <v>-3.4371998272663055E-3</v>
      </c>
      <c r="H2143" s="113">
        <f>+LN(Prices!H2140/Prices!H2139)</f>
        <v>2.4862167321216239E-2</v>
      </c>
      <c r="I2143" s="113">
        <f>+LN(Prices!I2140/Prices!I2139)</f>
        <v>6.7915767714856841E-3</v>
      </c>
      <c r="J2143" s="113">
        <f>+LN(Prices!J2140/Prices!J2139)</f>
        <v>5.5299680094611755E-3</v>
      </c>
      <c r="K2143" s="114">
        <f>+LN(Prices!K2140/Prices!K2139)</f>
        <v>-1.7278874411120547E-3</v>
      </c>
      <c r="L2143" s="118">
        <f>+LN(Prices!L2140/Prices!L2139)</f>
        <v>6.4130778595768547E-3</v>
      </c>
      <c r="M2143" s="118">
        <f t="array" ref="M2143">+MMULT(B2143:K2143,w)</f>
        <v>3.401886641092752E-3</v>
      </c>
      <c r="P2143">
        <v>20120626</v>
      </c>
      <c r="Q2143" s="113">
        <v>5.1999999999999998E-3</v>
      </c>
      <c r="R2143" s="113">
        <v>-1.2999999999999999E-3</v>
      </c>
      <c r="S2143" s="113">
        <v>-2.0000000000000001E-4</v>
      </c>
    </row>
    <row r="2144" spans="1:19" x14ac:dyDescent="0.35">
      <c r="A2144" s="110">
        <v>41087</v>
      </c>
      <c r="B2144" s="112">
        <f>+LN(Prices!B2141/Prices!B2140)</f>
        <v>4.9837024683696924E-3</v>
      </c>
      <c r="C2144" s="113">
        <f>+LN(Prices!C2141/Prices!C2140)</f>
        <v>4.3164167632710653E-3</v>
      </c>
      <c r="D2144" s="113">
        <f>+LN(Prices!D2141/Prices!D2140)</f>
        <v>1.1339826683373114E-2</v>
      </c>
      <c r="E2144" s="113">
        <f>+LN(Prices!E2141/Prices!E2140)</f>
        <v>1.2141534708360397E-2</v>
      </c>
      <c r="F2144" s="113">
        <f>+LN(Prices!F2141/Prices!F2140)</f>
        <v>-5.0672316963711337E-3</v>
      </c>
      <c r="G2144" s="113">
        <f>+LN(Prices!G2141/Prices!G2140)</f>
        <v>-4.6515201282365005E-3</v>
      </c>
      <c r="H2144" s="113">
        <f>+LN(Prices!H2141/Prices!H2140)</f>
        <v>4.4323294114391379E-5</v>
      </c>
      <c r="I2144" s="113">
        <f>+LN(Prices!I2141/Prices!I2140)</f>
        <v>1.8193967100271682E-2</v>
      </c>
      <c r="J2144" s="113">
        <f>+LN(Prices!J2141/Prices!J2140)</f>
        <v>1.0969031370573937E-2</v>
      </c>
      <c r="K2144" s="114">
        <f>+LN(Prices!K2141/Prices!K2140)</f>
        <v>8.2327931968764704E-3</v>
      </c>
      <c r="L2144" s="118">
        <f>+LN(Prices!L2141/Prices!L2140)</f>
        <v>6.1344728547463208E-3</v>
      </c>
      <c r="M2144" s="118">
        <f t="array" ref="M2144">+MMULT(B2144:K2144,w)</f>
        <v>6.0502843760603109E-3</v>
      </c>
      <c r="P2144">
        <v>20120627</v>
      </c>
      <c r="Q2144" s="113">
        <v>9.1999999999999998E-3</v>
      </c>
      <c r="R2144" s="113">
        <v>3.9000000000000003E-3</v>
      </c>
      <c r="S2144" s="113">
        <v>4.0000000000000001E-3</v>
      </c>
    </row>
    <row r="2145" spans="1:19" x14ac:dyDescent="0.35">
      <c r="A2145" s="110">
        <v>41088</v>
      </c>
      <c r="B2145" s="112">
        <f>+LN(Prices!B2142/Prices!B2141)</f>
        <v>-8.6566474261295882E-3</v>
      </c>
      <c r="C2145" s="113">
        <f>+LN(Prices!C2142/Prices!C2141)</f>
        <v>-9.5319544181248581E-3</v>
      </c>
      <c r="D2145" s="113">
        <f>+LN(Prices!D2142/Prices!D2141)</f>
        <v>-4.5205114113182066E-3</v>
      </c>
      <c r="E2145" s="113">
        <f>+LN(Prices!E2142/Prices!E2141)</f>
        <v>0</v>
      </c>
      <c r="F2145" s="113">
        <f>+LN(Prices!F2142/Prices!F2141)</f>
        <v>-1.5057266472217831E-2</v>
      </c>
      <c r="G2145" s="113">
        <f>+LN(Prices!G2142/Prices!G2141)</f>
        <v>1.2999809519707837E-2</v>
      </c>
      <c r="H2145" s="113">
        <f>+LN(Prices!H2142/Prices!H2141)</f>
        <v>-1.9287734612453731E-2</v>
      </c>
      <c r="I2145" s="113">
        <f>+LN(Prices!I2142/Prices!I2141)</f>
        <v>-1.1171399961507001E-2</v>
      </c>
      <c r="J2145" s="113">
        <f>+LN(Prices!J2142/Prices!J2141)</f>
        <v>-1.6498999380035077E-2</v>
      </c>
      <c r="K2145" s="114">
        <f>+LN(Prices!K2142/Prices!K2141)</f>
        <v>-1.4985086897143384E-2</v>
      </c>
      <c r="L2145" s="118">
        <f>+LN(Prices!L2142/Prices!L2141)</f>
        <v>-1.1320772076819469E-2</v>
      </c>
      <c r="M2145" s="118">
        <f t="array" ref="M2145">+MMULT(B2145:K2145,w)</f>
        <v>-8.6709791059221848E-3</v>
      </c>
      <c r="P2145">
        <v>20120628</v>
      </c>
      <c r="Q2145" s="113">
        <v>-2.3999999999999998E-3</v>
      </c>
      <c r="R2145" s="113">
        <v>1.5E-3</v>
      </c>
      <c r="S2145" s="113">
        <v>5.7999999999999996E-3</v>
      </c>
    </row>
    <row r="2146" spans="1:19" x14ac:dyDescent="0.35">
      <c r="A2146" s="110">
        <v>41089</v>
      </c>
      <c r="B2146" s="112">
        <f>+LN(Prices!B2143/Prices!B2142)</f>
        <v>2.2480311189235446E-2</v>
      </c>
      <c r="C2146" s="113">
        <f>+LN(Prices!C2143/Prices!C2142)</f>
        <v>2.5933367540573942E-2</v>
      </c>
      <c r="D2146" s="113">
        <f>+LN(Prices!D2143/Prices!D2142)</f>
        <v>2.4297870549166461E-2</v>
      </c>
      <c r="E2146" s="113">
        <f>+LN(Prices!E2143/Prices!E2142)</f>
        <v>5.2890170588176487E-2</v>
      </c>
      <c r="F2146" s="113">
        <f>+LN(Prices!F2143/Prices!F2142)</f>
        <v>4.1018078046198864E-2</v>
      </c>
      <c r="G2146" s="113">
        <f>+LN(Prices!G2143/Prices!G2142)</f>
        <v>1.6563373252713273E-2</v>
      </c>
      <c r="H2146" s="113">
        <f>+LN(Prices!H2143/Prices!H2142)</f>
        <v>3.1315106066687255E-2</v>
      </c>
      <c r="I2146" s="113">
        <f>+LN(Prices!I2143/Prices!I2142)</f>
        <v>2.5096898855108692E-2</v>
      </c>
      <c r="J2146" s="113">
        <f>+LN(Prices!J2143/Prices!J2142)</f>
        <v>5.746643786825812E-2</v>
      </c>
      <c r="K2146" s="114">
        <f>+LN(Prices!K2143/Prices!K2142)</f>
        <v>3.1250084871567441E-2</v>
      </c>
      <c r="L2146" s="118">
        <f>+LN(Prices!L2143/Prices!L2142)</f>
        <v>3.0695081345633403E-2</v>
      </c>
      <c r="M2146" s="118">
        <f t="array" ref="M2146">+MMULT(B2146:K2146,w)</f>
        <v>3.2831169882768602E-2</v>
      </c>
      <c r="P2146">
        <v>20120629</v>
      </c>
      <c r="Q2146" s="113">
        <v>2.5499999999999998E-2</v>
      </c>
      <c r="R2146" s="113">
        <v>3.8E-3</v>
      </c>
      <c r="S2146" s="113">
        <v>-7.8000000000000005E-3</v>
      </c>
    </row>
    <row r="2147" spans="1:19" x14ac:dyDescent="0.35">
      <c r="A2147" s="110">
        <v>41092</v>
      </c>
      <c r="B2147" s="112">
        <f>+LN(Prices!B2144/Prices!B2143)</f>
        <v>-9.8109223327471143E-4</v>
      </c>
      <c r="C2147" s="113">
        <f>+LN(Prices!C2144/Prices!C2143)</f>
        <v>1.4483559721491179E-2</v>
      </c>
      <c r="D2147" s="113">
        <f>+LN(Prices!D2144/Prices!D2143)</f>
        <v>6.3151249335910149E-4</v>
      </c>
      <c r="E2147" s="113">
        <f>+LN(Prices!E2144/Prices!E2143)</f>
        <v>3.1951885463701525E-3</v>
      </c>
      <c r="F2147" s="113">
        <f>+LN(Prices!F2144/Prices!F2143)</f>
        <v>-5.89149635973946E-4</v>
      </c>
      <c r="G2147" s="113">
        <f>+LN(Prices!G2144/Prices!G2143)</f>
        <v>-9.3153569059065012E-3</v>
      </c>
      <c r="H2147" s="113">
        <f>+LN(Prices!H2144/Prices!H2143)</f>
        <v>4.238868409173935E-3</v>
      </c>
      <c r="I2147" s="113">
        <f>+LN(Prices!I2144/Prices!I2143)</f>
        <v>-2.6994348222304408E-4</v>
      </c>
      <c r="J2147" s="113">
        <f>+LN(Prices!J2144/Prices!J2143)</f>
        <v>3.4843240826108427E-3</v>
      </c>
      <c r="K2147" s="114">
        <f>+LN(Prices!K2144/Prices!K2143)</f>
        <v>5.6235178622789669E-4</v>
      </c>
      <c r="L2147" s="118">
        <f>+LN(Prices!L2144/Prices!L2143)</f>
        <v>3.5529303224102605E-3</v>
      </c>
      <c r="M2147" s="118">
        <f t="array" ref="M2147">+MMULT(B2147:K2147,w)</f>
        <v>1.5440262781854909E-3</v>
      </c>
      <c r="P2147">
        <v>20120702</v>
      </c>
      <c r="Q2147" s="113">
        <v>3.3E-3</v>
      </c>
      <c r="R2147" s="113">
        <v>6.8999999999999999E-3</v>
      </c>
      <c r="S2147" s="113">
        <v>-1E-4</v>
      </c>
    </row>
    <row r="2148" spans="1:19" x14ac:dyDescent="0.35">
      <c r="A2148" s="110">
        <v>41093</v>
      </c>
      <c r="B2148" s="112">
        <f>+LN(Prices!B2145/Prices!B2144)</f>
        <v>6.5248201625358413E-3</v>
      </c>
      <c r="C2148" s="113">
        <f>+LN(Prices!C2145/Prices!C2144)</f>
        <v>1.1560722457626181E-2</v>
      </c>
      <c r="D2148" s="113">
        <f>+LN(Prices!D2145/Prices!D2144)</f>
        <v>8.799553951848841E-3</v>
      </c>
      <c r="E2148" s="113">
        <f>+LN(Prices!E2145/Prices!E2144)</f>
        <v>5.8565773757603343E-3</v>
      </c>
      <c r="F2148" s="113">
        <f>+LN(Prices!F2145/Prices!F2144)</f>
        <v>4.0918020952296604E-3</v>
      </c>
      <c r="G2148" s="113">
        <f>+LN(Prices!G2145/Prices!G2144)</f>
        <v>5.992213402687737E-2</v>
      </c>
      <c r="H2148" s="113">
        <f>+LN(Prices!H2145/Prices!H2144)</f>
        <v>9.1533187168820601E-4</v>
      </c>
      <c r="I2148" s="113">
        <f>+LN(Prices!I2145/Prices!I2144)</f>
        <v>1.0633716002649642E-2</v>
      </c>
      <c r="J2148" s="113">
        <f>+LN(Prices!J2145/Prices!J2144)</f>
        <v>4.7547155929834987E-2</v>
      </c>
      <c r="K2148" s="114">
        <f>+LN(Prices!K2145/Prices!K2144)</f>
        <v>7.2859845501669759E-3</v>
      </c>
      <c r="L2148" s="118">
        <f>+LN(Prices!L2145/Prices!L2144)</f>
        <v>7.8962706828553039E-3</v>
      </c>
      <c r="M2148" s="118">
        <f t="array" ref="M2148">+MMULT(B2148:K2148,w)</f>
        <v>1.6313779842421803E-2</v>
      </c>
      <c r="P2148">
        <v>20120703</v>
      </c>
      <c r="Q2148" s="113">
        <v>7.6E-3</v>
      </c>
      <c r="R2148" s="113">
        <v>7.1999999999999998E-3</v>
      </c>
      <c r="S2148" s="113">
        <v>1.1000000000000001E-3</v>
      </c>
    </row>
    <row r="2149" spans="1:19" x14ac:dyDescent="0.35">
      <c r="A2149" s="110">
        <v>41095</v>
      </c>
      <c r="B2149" s="112">
        <f>+LN(Prices!B2146/Prices!B2145)</f>
        <v>-1.9522843056581553E-3</v>
      </c>
      <c r="C2149" s="113">
        <f>+LN(Prices!C2146/Prices!C2145)</f>
        <v>1.7414712211053344E-2</v>
      </c>
      <c r="D2149" s="113">
        <f>+LN(Prices!D2146/Prices!D2145)</f>
        <v>-8.1684400148390752E-3</v>
      </c>
      <c r="E2149" s="113">
        <f>+LN(Prices!E2146/Prices!E2145)</f>
        <v>-8.3780639389404998E-3</v>
      </c>
      <c r="F2149" s="113">
        <f>+LN(Prices!F2146/Prices!F2145)</f>
        <v>-1.2319658762565949E-2</v>
      </c>
      <c r="G2149" s="113">
        <f>+LN(Prices!G2146/Prices!G2145)</f>
        <v>0.12607724964166586</v>
      </c>
      <c r="H2149" s="113">
        <f>+LN(Prices!H2146/Prices!H2145)</f>
        <v>-1.0819440175482618E-2</v>
      </c>
      <c r="I2149" s="113">
        <f>+LN(Prices!I2146/Prices!I2145)</f>
        <v>-1.7809868569432691E-4</v>
      </c>
      <c r="J2149" s="113">
        <f>+LN(Prices!J2146/Prices!J2145)</f>
        <v>-2.5190248828558633E-2</v>
      </c>
      <c r="K2149" s="114">
        <f>+LN(Prices!K2146/Prices!K2145)</f>
        <v>-1.1605451701018208E-2</v>
      </c>
      <c r="L2149" s="118">
        <f>+LN(Prices!L2146/Prices!L2145)</f>
        <v>6.1587175189861741E-4</v>
      </c>
      <c r="M2149" s="118">
        <f t="array" ref="M2149">+MMULT(B2149:K2149,w)</f>
        <v>6.4880275439961766E-3</v>
      </c>
      <c r="P2149">
        <v>20120705</v>
      </c>
      <c r="Q2149" s="113">
        <v>-3.5999999999999999E-3</v>
      </c>
      <c r="R2149" s="113">
        <v>5.6000000000000008E-3</v>
      </c>
      <c r="S2149" s="113">
        <v>-8.8000000000000005E-3</v>
      </c>
    </row>
    <row r="2150" spans="1:19" x14ac:dyDescent="0.35">
      <c r="A2150" s="110">
        <v>41096</v>
      </c>
      <c r="B2150" s="112">
        <f>+LN(Prices!B2147/Prices!B2146)</f>
        <v>-1.691986874231333E-2</v>
      </c>
      <c r="C2150" s="113">
        <f>+LN(Prices!C2147/Prices!C2146)</f>
        <v>-6.6782900697914468E-3</v>
      </c>
      <c r="D2150" s="113">
        <f>+LN(Prices!D2147/Prices!D2146)</f>
        <v>-4.4261849055614987E-3</v>
      </c>
      <c r="E2150" s="113">
        <f>+LN(Prices!E2147/Prices!E2146)</f>
        <v>-1.8337114683673016E-2</v>
      </c>
      <c r="F2150" s="113">
        <f>+LN(Prices!F2147/Prices!F2146)</f>
        <v>-1.0088774550265883E-2</v>
      </c>
      <c r="G2150" s="113">
        <f>+LN(Prices!G2147/Prices!G2146)</f>
        <v>2.0781133326756057E-3</v>
      </c>
      <c r="H2150" s="113">
        <f>+LN(Prices!H2147/Prices!H2146)</f>
        <v>-8.8916999974458354E-3</v>
      </c>
      <c r="I2150" s="113">
        <f>+LN(Prices!I2147/Prices!I2146)</f>
        <v>-1.6852434149110394E-2</v>
      </c>
      <c r="J2150" s="113">
        <f>+LN(Prices!J2147/Prices!J2146)</f>
        <v>-2.2356907101276448E-2</v>
      </c>
      <c r="K2150" s="114">
        <f>+LN(Prices!K2147/Prices!K2146)</f>
        <v>-1.4992623892708081E-2</v>
      </c>
      <c r="L2150" s="118">
        <f>+LN(Prices!L2147/Prices!L2146)</f>
        <v>-1.3377235699522479E-2</v>
      </c>
      <c r="M2150" s="118">
        <f t="array" ref="M2150">+MMULT(B2150:K2150,w)</f>
        <v>-1.1746578475947032E-2</v>
      </c>
      <c r="P2150">
        <v>20120706</v>
      </c>
      <c r="Q2150" s="113">
        <v>-9.8999999999999991E-3</v>
      </c>
      <c r="R2150" s="113">
        <v>-4.1999999999999997E-3</v>
      </c>
      <c r="S2150" s="113">
        <v>4.0999999999999995E-3</v>
      </c>
    </row>
    <row r="2151" spans="1:19" x14ac:dyDescent="0.35">
      <c r="A2151" s="110">
        <v>41099</v>
      </c>
      <c r="B2151" s="112">
        <f>+LN(Prices!B2148/Prices!B2147)</f>
        <v>-6.1476875582938918E-3</v>
      </c>
      <c r="C2151" s="113">
        <f>+LN(Prices!C2148/Prices!C2147)</f>
        <v>1.3133654020390037E-2</v>
      </c>
      <c r="D2151" s="113">
        <f>+LN(Prices!D2148/Prices!D2147)</f>
        <v>-1.9029501460860756E-3</v>
      </c>
      <c r="E2151" s="113">
        <f>+LN(Prices!E2148/Prices!E2147)</f>
        <v>-2.7439981288398343E-3</v>
      </c>
      <c r="F2151" s="113">
        <f>+LN(Prices!F2148/Prices!F2147)</f>
        <v>-7.1772176086176264E-3</v>
      </c>
      <c r="G2151" s="113">
        <f>+LN(Prices!G2148/Prices!G2147)</f>
        <v>1.3343235328259708E-2</v>
      </c>
      <c r="H2151" s="113">
        <f>+LN(Prices!H2148/Prices!H2147)</f>
        <v>0</v>
      </c>
      <c r="I2151" s="113">
        <f>+LN(Prices!I2148/Prices!I2147)</f>
        <v>1.8112524105201309E-4</v>
      </c>
      <c r="J2151" s="113">
        <f>+LN(Prices!J2148/Prices!J2147)</f>
        <v>-2.286819090365939E-2</v>
      </c>
      <c r="K2151" s="114">
        <f>+LN(Prices!K2148/Prices!K2147)</f>
        <v>5.7714307483699924E-4</v>
      </c>
      <c r="L2151" s="118">
        <f>+LN(Prices!L2148/Prices!L2147)</f>
        <v>-7.5824305704585504E-4</v>
      </c>
      <c r="M2151" s="118">
        <f t="array" ref="M2151">+MMULT(B2151:K2151,w)</f>
        <v>-1.3604886680958059E-3</v>
      </c>
      <c r="P2151">
        <v>20120709</v>
      </c>
      <c r="Q2151" s="113">
        <v>-2.3E-3</v>
      </c>
      <c r="R2151" s="113">
        <v>-2.5000000000000001E-3</v>
      </c>
      <c r="S2151" s="113">
        <v>-2.5999999999999999E-3</v>
      </c>
    </row>
    <row r="2152" spans="1:19" x14ac:dyDescent="0.35">
      <c r="A2152" s="110">
        <v>41100</v>
      </c>
      <c r="B2152" s="112">
        <f>+LN(Prices!B2149/Prices!B2148)</f>
        <v>-8.7023419945686225E-3</v>
      </c>
      <c r="C2152" s="113">
        <f>+LN(Prices!C2149/Prices!C2148)</f>
        <v>-9.2950871553573334E-3</v>
      </c>
      <c r="D2152" s="113">
        <f>+LN(Prices!D2149/Prices!D2148)</f>
        <v>4.4345970678657748E-3</v>
      </c>
      <c r="E2152" s="113">
        <f>+LN(Prices!E2149/Prices!E2148)</f>
        <v>-1.7192719748502839E-3</v>
      </c>
      <c r="F2152" s="113">
        <f>+LN(Prices!F2149/Prices!F2148)</f>
        <v>-1.452389670952603E-2</v>
      </c>
      <c r="G2152" s="113">
        <f>+LN(Prices!G2149/Prices!G2148)</f>
        <v>-3.3822608844791921E-2</v>
      </c>
      <c r="H2152" s="113">
        <f>+LN(Prices!H2149/Prices!H2148)</f>
        <v>-2.4970367223715727E-2</v>
      </c>
      <c r="I2152" s="113">
        <f>+LN(Prices!I2149/Prices!I2148)</f>
        <v>-2.7165459542278412E-3</v>
      </c>
      <c r="J2152" s="113">
        <f>+LN(Prices!J2149/Prices!J2148)</f>
        <v>-0.11889575414217245</v>
      </c>
      <c r="K2152" s="114">
        <f>+LN(Prices!K2149/Prices!K2148)</f>
        <v>-2.3587524640020081E-2</v>
      </c>
      <c r="L2152" s="118">
        <f>+LN(Prices!L2149/Prices!L2148)</f>
        <v>-9.5423399559857441E-3</v>
      </c>
      <c r="M2152" s="118">
        <f t="array" ref="M2152">+MMULT(B2152:K2152,w)</f>
        <v>-2.3379880157136455E-2</v>
      </c>
      <c r="P2152">
        <v>20120710</v>
      </c>
      <c r="Q2152" s="113">
        <v>-8.3999999999999995E-3</v>
      </c>
      <c r="R2152" s="113">
        <v>-4.0999999999999995E-3</v>
      </c>
      <c r="S2152" s="113">
        <v>3.4000000000000002E-3</v>
      </c>
    </row>
    <row r="2153" spans="1:19" x14ac:dyDescent="0.35">
      <c r="A2153" s="110">
        <v>41101</v>
      </c>
      <c r="B2153" s="112">
        <f>+LN(Prices!B2150/Prices!B2149)</f>
        <v>-1.4906272757232287E-2</v>
      </c>
      <c r="C2153" s="113">
        <f>+LN(Prices!C2150/Prices!C2149)</f>
        <v>-6.2345204327078525E-3</v>
      </c>
      <c r="D2153" s="113">
        <f>+LN(Prices!D2150/Prices!D2149)</f>
        <v>-1.2650223065866339E-3</v>
      </c>
      <c r="E2153" s="113">
        <f>+LN(Prices!E2150/Prices!E2149)</f>
        <v>8.2446035515582015E-3</v>
      </c>
      <c r="F2153" s="113">
        <f>+LN(Prices!F2150/Prices!F2149)</f>
        <v>-1.8287749695405527E-3</v>
      </c>
      <c r="G2153" s="113">
        <f>+LN(Prices!G2150/Prices!G2149)</f>
        <v>1.7421828176079457E-2</v>
      </c>
      <c r="H2153" s="113">
        <f>+LN(Prices!H2150/Prices!H2149)</f>
        <v>-5.1613607169497741E-3</v>
      </c>
      <c r="I2153" s="113">
        <f>+LN(Prices!I2150/Prices!I2149)</f>
        <v>-1.4605893254837805E-2</v>
      </c>
      <c r="J2153" s="113">
        <f>+LN(Prices!J2150/Prices!J2149)</f>
        <v>-2.0243606276646772E-2</v>
      </c>
      <c r="K2153" s="114">
        <f>+LN(Prices!K2150/Prices!K2149)</f>
        <v>-6.6734430279038063E-3</v>
      </c>
      <c r="L2153" s="118">
        <f>+LN(Prices!L2150/Prices!L2149)</f>
        <v>-5.6356095328667453E-3</v>
      </c>
      <c r="M2153" s="118">
        <f t="array" ref="M2153">+MMULT(B2153:K2153,w)</f>
        <v>-4.5252462014767833E-3</v>
      </c>
      <c r="P2153">
        <v>20120711</v>
      </c>
      <c r="Q2153" s="113">
        <v>-8.0000000000000004E-4</v>
      </c>
      <c r="R2153" s="113">
        <v>-4.0000000000000001E-3</v>
      </c>
      <c r="S2153" s="113">
        <v>8.5000000000000006E-3</v>
      </c>
    </row>
    <row r="2154" spans="1:19" x14ac:dyDescent="0.35">
      <c r="A2154" s="110">
        <v>41102</v>
      </c>
      <c r="B2154" s="112">
        <f>+LN(Prices!B2151/Prices!B2150)</f>
        <v>-2.3131195610615034E-2</v>
      </c>
      <c r="C2154" s="113">
        <f>+LN(Prices!C2151/Prices!C2150)</f>
        <v>-9.1917493848832875E-3</v>
      </c>
      <c r="D2154" s="113">
        <f>+LN(Prices!D2151/Prices!D2150)</f>
        <v>-6.986373287979933E-3</v>
      </c>
      <c r="E2154" s="113">
        <f>+LN(Prices!E2151/Prices!E2150)</f>
        <v>-1.4127265296366048E-2</v>
      </c>
      <c r="F2154" s="113">
        <f>+LN(Prices!F2151/Prices!F2150)</f>
        <v>-2.4719906252939995E-2</v>
      </c>
      <c r="G2154" s="113">
        <f>+LN(Prices!G2151/Prices!G2150)</f>
        <v>3.9978915073805903E-2</v>
      </c>
      <c r="H2154" s="113">
        <f>+LN(Prices!H2151/Prices!H2150)</f>
        <v>-1.3879825341913257E-2</v>
      </c>
      <c r="I2154" s="113">
        <f>+LN(Prices!I2151/Prices!I2150)</f>
        <v>-1.1842227141636198E-2</v>
      </c>
      <c r="J2154" s="113">
        <f>+LN(Prices!J2151/Prices!J2150)</f>
        <v>-2.0470836217247996E-3</v>
      </c>
      <c r="K2154" s="114">
        <f>+LN(Prices!K2151/Prices!K2150)</f>
        <v>-2.5931239295654902E-2</v>
      </c>
      <c r="L2154" s="118">
        <f>+LN(Prices!L2151/Prices!L2150)</f>
        <v>-1.0042517491110662E-2</v>
      </c>
      <c r="M2154" s="118">
        <f t="array" ref="M2154">+MMULT(B2154:K2154,w)</f>
        <v>-9.1877950159907559E-3</v>
      </c>
      <c r="P2154">
        <v>20120712</v>
      </c>
      <c r="Q2154" s="113">
        <v>-5.0000000000000001E-3</v>
      </c>
      <c r="R2154" s="113">
        <v>1.9E-3</v>
      </c>
      <c r="S2154" s="113">
        <v>-6.5000000000000006E-3</v>
      </c>
    </row>
    <row r="2155" spans="1:19" x14ac:dyDescent="0.35">
      <c r="A2155" s="110">
        <v>41103</v>
      </c>
      <c r="B2155" s="112">
        <f>+LN(Prices!B2152/Prices!B2151)</f>
        <v>2.6197840186251205E-2</v>
      </c>
      <c r="C2155" s="113">
        <f>+LN(Prices!C2152/Prices!C2151)</f>
        <v>1.0085126042703531E-2</v>
      </c>
      <c r="D2155" s="113">
        <f>+LN(Prices!D2152/Prices!D2151)</f>
        <v>3.1816762443159161E-3</v>
      </c>
      <c r="E2155" s="113">
        <f>+LN(Prices!E2152/Prices!E2151)</f>
        <v>2.6030529669651321E-2</v>
      </c>
      <c r="F2155" s="113">
        <f>+LN(Prices!F2152/Prices!F2151)</f>
        <v>2.0435336573198196E-2</v>
      </c>
      <c r="G2155" s="113">
        <f>+LN(Prices!G2152/Prices!G2151)</f>
        <v>-8.2415969814823419E-4</v>
      </c>
      <c r="H2155" s="113">
        <f>+LN(Prices!H2152/Prices!H2151)</f>
        <v>1.3971408820317615E-2</v>
      </c>
      <c r="I2155" s="113">
        <f>+LN(Prices!I2152/Prices!I2151)</f>
        <v>2.2999318372751747E-2</v>
      </c>
      <c r="J2155" s="113">
        <f>+LN(Prices!J2152/Prices!J2151)</f>
        <v>4.0899852515252876E-3</v>
      </c>
      <c r="K2155" s="114">
        <f>+LN(Prices!K2152/Prices!K2151)</f>
        <v>2.0401065667939061E-2</v>
      </c>
      <c r="L2155" s="118">
        <f>+LN(Prices!L2152/Prices!L2151)</f>
        <v>1.5465381229255908E-2</v>
      </c>
      <c r="M2155" s="118">
        <f t="array" ref="M2155">+MMULT(B2155:K2155,w)</f>
        <v>1.4656812713050566E-2</v>
      </c>
      <c r="P2155">
        <v>20120713</v>
      </c>
      <c r="Q2155" s="113">
        <v>1.6200000000000003E-2</v>
      </c>
      <c r="R2155" s="113">
        <v>-3.4000000000000002E-3</v>
      </c>
      <c r="S2155" s="113">
        <v>4.6999999999999993E-3</v>
      </c>
    </row>
    <row r="2156" spans="1:19" x14ac:dyDescent="0.35">
      <c r="A2156" s="110">
        <v>41106</v>
      </c>
      <c r="B2156" s="112">
        <f>+LN(Prices!B2153/Prices!B2152)</f>
        <v>1.6984279111941182E-3</v>
      </c>
      <c r="C2156" s="113">
        <f>+LN(Prices!C2153/Prices!C2152)</f>
        <v>3.2018023507244288E-3</v>
      </c>
      <c r="D2156" s="113">
        <f>+LN(Prices!D2153/Prices!D2152)</f>
        <v>-6.0538658684117256E-3</v>
      </c>
      <c r="E2156" s="113">
        <f>+LN(Prices!E2153/Prices!E2152)</f>
        <v>-2.0313162352662869E-3</v>
      </c>
      <c r="F2156" s="113">
        <f>+LN(Prices!F2153/Prices!F2152)</f>
        <v>-7.3803990925391761E-3</v>
      </c>
      <c r="G2156" s="113">
        <f>+LN(Prices!G2153/Prices!G2152)</f>
        <v>-2.2874478412579863E-2</v>
      </c>
      <c r="H2156" s="113">
        <f>+LN(Prices!H2153/Prices!H2152)</f>
        <v>-1.0957752367859912E-2</v>
      </c>
      <c r="I2156" s="113">
        <f>+LN(Prices!I2153/Prices!I2152)</f>
        <v>-1.1341381627227979E-2</v>
      </c>
      <c r="J2156" s="113">
        <f>+LN(Prices!J2153/Prices!J2152)</f>
        <v>-1.4388737452099669E-2</v>
      </c>
      <c r="K2156" s="114">
        <f>+LN(Prices!K2153/Prices!K2152)</f>
        <v>-4.7609075259857922E-3</v>
      </c>
      <c r="L2156" s="118">
        <f>+LN(Prices!L2153/Prices!L2152)</f>
        <v>-3.0685685892861566E-3</v>
      </c>
      <c r="M2156" s="118">
        <f t="array" ref="M2156">+MMULT(B2156:K2156,w)</f>
        <v>-7.4888608320051852E-3</v>
      </c>
      <c r="P2156">
        <v>20120716</v>
      </c>
      <c r="Q2156" s="113">
        <v>-3.0999999999999999E-3</v>
      </c>
      <c r="R2156" s="113">
        <v>-4.1999999999999997E-3</v>
      </c>
      <c r="S2156" s="113">
        <v>-2.3E-3</v>
      </c>
    </row>
    <row r="2157" spans="1:19" x14ac:dyDescent="0.35">
      <c r="A2157" s="110">
        <v>41107</v>
      </c>
      <c r="B2157" s="112">
        <f>+LN(Prices!B2154/Prices!B2153)</f>
        <v>7.4454805166056159E-3</v>
      </c>
      <c r="C2157" s="113">
        <f>+LN(Prices!C2154/Prices!C2153)</f>
        <v>4.8506897084048389E-5</v>
      </c>
      <c r="D2157" s="113">
        <f>+LN(Prices!D2154/Prices!D2153)</f>
        <v>-2.8804628653541415E-3</v>
      </c>
      <c r="E2157" s="113">
        <f>+LN(Prices!E2154/Prices!E2153)</f>
        <v>1.3459106984524585E-2</v>
      </c>
      <c r="F2157" s="113">
        <f>+LN(Prices!F2154/Prices!F2153)</f>
        <v>2.4639909943138566E-3</v>
      </c>
      <c r="G2157" s="113">
        <f>+LN(Prices!G2154/Prices!G2153)</f>
        <v>-1.4566899968225636E-2</v>
      </c>
      <c r="H2157" s="113">
        <f>+LN(Prices!H2154/Prices!H2153)</f>
        <v>4.2500179461493186E-3</v>
      </c>
      <c r="I2157" s="113">
        <f>+LN(Prices!I2154/Prices!I2153)</f>
        <v>1.8375447293609922E-3</v>
      </c>
      <c r="J2157" s="113">
        <f>+LN(Prices!J2154/Prices!J2153)</f>
        <v>8.2474694300170449E-3</v>
      </c>
      <c r="K2157" s="114">
        <f>+LN(Prices!K2154/Prices!K2153)</f>
        <v>9.8973871002436542E-3</v>
      </c>
      <c r="L2157" s="118">
        <f>+LN(Prices!L2154/Prices!L2153)</f>
        <v>5.6494046204405724E-3</v>
      </c>
      <c r="M2157" s="118">
        <f t="array" ref="M2157">+MMULT(B2157:K2157,w)</f>
        <v>3.0202141764719345E-3</v>
      </c>
      <c r="P2157">
        <v>20120717</v>
      </c>
      <c r="Q2157" s="113">
        <v>6.7000000000000002E-3</v>
      </c>
      <c r="R2157" s="113">
        <v>-5.3E-3</v>
      </c>
      <c r="S2157" s="113">
        <v>3.3E-3</v>
      </c>
    </row>
    <row r="2158" spans="1:19" x14ac:dyDescent="0.35">
      <c r="A2158" s="110">
        <v>41108</v>
      </c>
      <c r="B2158" s="112">
        <f>+LN(Prices!B2155/Prices!B2154)</f>
        <v>2.6288654997464748E-2</v>
      </c>
      <c r="C2158" s="113">
        <f>+LN(Prices!C2155/Prices!C2154)</f>
        <v>-1.1211103562927516E-3</v>
      </c>
      <c r="D2158" s="113">
        <f>+LN(Prices!D2155/Prices!D2154)</f>
        <v>6.3897980987709883E-3</v>
      </c>
      <c r="E2158" s="113">
        <f>+LN(Prices!E2155/Prices!E2154)</f>
        <v>1.9198625793162158E-2</v>
      </c>
      <c r="F2158" s="113">
        <f>+LN(Prices!F2155/Prices!F2154)</f>
        <v>2.8552556815235101E-2</v>
      </c>
      <c r="G2158" s="113">
        <f>+LN(Prices!G2155/Prices!G2154)</f>
        <v>-6.2557701713829078E-3</v>
      </c>
      <c r="H2158" s="113">
        <f>+LN(Prices!H2155/Prices!H2154)</f>
        <v>2.4861891259257756E-3</v>
      </c>
      <c r="I2158" s="113">
        <f>+LN(Prices!I2155/Prices!I2154)</f>
        <v>2.8777428755507827E-2</v>
      </c>
      <c r="J2158" s="113">
        <f>+LN(Prices!J2155/Prices!J2154)</f>
        <v>4.098366392282185E-3</v>
      </c>
      <c r="K2158" s="114">
        <f>+LN(Prices!K2155/Prices!K2154)</f>
        <v>3.2181031291249981E-2</v>
      </c>
      <c r="L2158" s="118">
        <f>+LN(Prices!L2155/Prices!L2154)</f>
        <v>1.3117531196355912E-2</v>
      </c>
      <c r="M2158" s="118">
        <f t="array" ref="M2158">+MMULT(B2158:K2158,w)</f>
        <v>1.4059577074192314E-2</v>
      </c>
      <c r="P2158">
        <v>20120718</v>
      </c>
      <c r="Q2158" s="113">
        <v>7.0999999999999995E-3</v>
      </c>
      <c r="R2158" s="113">
        <v>2.8999999999999998E-3</v>
      </c>
      <c r="S2158" s="113">
        <v>-8.8000000000000005E-3</v>
      </c>
    </row>
    <row r="2159" spans="1:19" x14ac:dyDescent="0.35">
      <c r="A2159" s="110">
        <v>41109</v>
      </c>
      <c r="B2159" s="112">
        <f>+LN(Prices!B2156/Prices!B2155)</f>
        <v>7.0357877259570453E-3</v>
      </c>
      <c r="C2159" s="113">
        <f>+LN(Prices!C2156/Prices!C2155)</f>
        <v>1.3208151041347397E-2</v>
      </c>
      <c r="D2159" s="113">
        <f>+LN(Prices!D2156/Prices!D2155)</f>
        <v>1.5910902322419035E-3</v>
      </c>
      <c r="E2159" s="113">
        <f>+LN(Prices!E2156/Prices!E2155)</f>
        <v>1.1895105342680599E-2</v>
      </c>
      <c r="F2159" s="113">
        <f>+LN(Prices!F2156/Prices!F2155)</f>
        <v>-1.5015403231850475E-3</v>
      </c>
      <c r="G2159" s="113">
        <f>+LN(Prices!G2156/Prices!G2155)</f>
        <v>2.2508402025858524E-2</v>
      </c>
      <c r="H2159" s="113">
        <f>+LN(Prices!H2156/Prices!H2155)</f>
        <v>3.9226018910823987E-2</v>
      </c>
      <c r="I2159" s="113">
        <f>+LN(Prices!I2156/Prices!I2155)</f>
        <v>4.167144241162437E-2</v>
      </c>
      <c r="J2159" s="113">
        <f>+LN(Prices!J2156/Prices!J2155)</f>
        <v>-6.1538655743781116E-3</v>
      </c>
      <c r="K2159" s="114">
        <f>+LN(Prices!K2156/Prices!K2155)</f>
        <v>-5.7401072447738144E-3</v>
      </c>
      <c r="L2159" s="118">
        <f>+LN(Prices!L2156/Prices!L2155)</f>
        <v>1.1337423206078133E-2</v>
      </c>
      <c r="M2159" s="118">
        <f t="array" ref="M2159">+MMULT(B2159:K2159,w)</f>
        <v>1.2374048454819689E-2</v>
      </c>
      <c r="P2159">
        <v>20120719</v>
      </c>
      <c r="Q2159" s="113">
        <v>2.7000000000000001E-3</v>
      </c>
      <c r="R2159" s="113">
        <v>-3.5999999999999999E-3</v>
      </c>
      <c r="S2159" s="113">
        <v>-1.04E-2</v>
      </c>
    </row>
    <row r="2160" spans="1:19" x14ac:dyDescent="0.35">
      <c r="A2160" s="110">
        <v>41110</v>
      </c>
      <c r="B2160" s="112">
        <f>+LN(Prices!B2157/Prices!B2156)</f>
        <v>-1.8097816234857626E-2</v>
      </c>
      <c r="C2160" s="113">
        <f>+LN(Prices!C2157/Prices!C2156)</f>
        <v>-1.6446278871165811E-2</v>
      </c>
      <c r="D2160" s="113">
        <f>+LN(Prices!D2157/Prices!D2156)</f>
        <v>1.2010258147551909E-2</v>
      </c>
      <c r="E2160" s="113">
        <f>+LN(Prices!E2157/Prices!E2156)</f>
        <v>-2.4596456985141301E-2</v>
      </c>
      <c r="F2160" s="113">
        <f>+LN(Prices!F2157/Prices!F2156)</f>
        <v>-1.9073264453608022E-2</v>
      </c>
      <c r="G2160" s="113">
        <f>+LN(Prices!G2157/Prices!G2156)</f>
        <v>-1.5763634289719587E-2</v>
      </c>
      <c r="H2160" s="113">
        <f>+LN(Prices!H2157/Prices!H2156)</f>
        <v>9.3298216698008123E-3</v>
      </c>
      <c r="I2160" s="113">
        <f>+LN(Prices!I2157/Prices!I2156)</f>
        <v>-1.3004004942185482E-2</v>
      </c>
      <c r="J2160" s="113">
        <f>+LN(Prices!J2157/Prices!J2156)</f>
        <v>-0.14120330986448204</v>
      </c>
      <c r="K2160" s="114">
        <f>+LN(Prices!K2157/Prices!K2156)</f>
        <v>-2.09390054156782E-2</v>
      </c>
      <c r="L2160" s="118">
        <f>+LN(Prices!L2157/Prices!L2156)</f>
        <v>-1.4323746700980872E-2</v>
      </c>
      <c r="M2160" s="118">
        <f t="array" ref="M2160">+MMULT(B2160:K2160,w)</f>
        <v>-2.4778369123948537E-2</v>
      </c>
      <c r="P2160">
        <v>20120720</v>
      </c>
      <c r="Q2160" s="113">
        <v>-1.06E-2</v>
      </c>
      <c r="R2160" s="113">
        <v>-3.3E-3</v>
      </c>
      <c r="S2160" s="113">
        <v>2.2000000000000001E-3</v>
      </c>
    </row>
    <row r="2161" spans="1:19" x14ac:dyDescent="0.35">
      <c r="A2161" s="110">
        <v>41113</v>
      </c>
      <c r="B2161" s="112">
        <f>+LN(Prices!B2158/Prices!B2157)</f>
        <v>-2.8118719799416183E-2</v>
      </c>
      <c r="C2161" s="113">
        <f>+LN(Prices!C2158/Prices!C2157)</f>
        <v>-7.773482582489735E-4</v>
      </c>
      <c r="D2161" s="113">
        <f>+LN(Prices!D2158/Prices!D2157)</f>
        <v>-9.786976304323047E-3</v>
      </c>
      <c r="E2161" s="113">
        <f>+LN(Prices!E2158/Prices!E2157)</f>
        <v>-1.5562702477629746E-2</v>
      </c>
      <c r="F2161" s="113">
        <f>+LN(Prices!F2158/Prices!F2157)</f>
        <v>-1.7883681072025422E-2</v>
      </c>
      <c r="G2161" s="113">
        <f>+LN(Prices!G2158/Prices!G2157)</f>
        <v>-2.3245359218074982E-2</v>
      </c>
      <c r="H2161" s="113">
        <f>+LN(Prices!H2158/Prices!H2157)</f>
        <v>-1.0037504480528831E-2</v>
      </c>
      <c r="I2161" s="113">
        <f>+LN(Prices!I2158/Prices!I2157)</f>
        <v>-6.2618635120342105E-3</v>
      </c>
      <c r="J2161" s="113">
        <f>+LN(Prices!J2158/Prices!J2157)</f>
        <v>-1.67267938053134E-2</v>
      </c>
      <c r="K2161" s="114">
        <f>+LN(Prices!K2158/Prices!K2157)</f>
        <v>-1.0242677148822174E-2</v>
      </c>
      <c r="L2161" s="118">
        <f>+LN(Prices!L2158/Prices!L2157)</f>
        <v>-1.0795097890613567E-2</v>
      </c>
      <c r="M2161" s="118">
        <f t="array" ref="M2161">+MMULT(B2161:K2161,w)</f>
        <v>-1.3864362607641699E-2</v>
      </c>
      <c r="P2161">
        <v>20120723</v>
      </c>
      <c r="Q2161" s="113">
        <v>-1.0200000000000001E-2</v>
      </c>
      <c r="R2161" s="113">
        <v>-6.8000000000000005E-3</v>
      </c>
      <c r="S2161" s="113">
        <v>1.8E-3</v>
      </c>
    </row>
    <row r="2162" spans="1:19" x14ac:dyDescent="0.35">
      <c r="A2162" s="110">
        <v>41114</v>
      </c>
      <c r="B2162" s="112">
        <f>+LN(Prices!B2159/Prices!B2158)</f>
        <v>-4.4505254769428215E-3</v>
      </c>
      <c r="C2162" s="113">
        <f>+LN(Prices!C2159/Prices!C2158)</f>
        <v>-4.8311338608540344E-3</v>
      </c>
      <c r="D2162" s="113">
        <f>+LN(Prices!D2159/Prices!D2158)</f>
        <v>-2.116141805466356E-2</v>
      </c>
      <c r="E2162" s="113">
        <f>+LN(Prices!E2159/Prices!E2158)</f>
        <v>-1.1364725972579879E-2</v>
      </c>
      <c r="F2162" s="113">
        <f>+LN(Prices!F2159/Prices!F2158)</f>
        <v>-6.0937435192069719E-2</v>
      </c>
      <c r="G2162" s="113">
        <f>+LN(Prices!G2159/Prices!G2158)</f>
        <v>5.6134370566920024E-3</v>
      </c>
      <c r="H2162" s="113">
        <f>+LN(Prices!H2159/Prices!H2158)</f>
        <v>-1.322811850883298E-2</v>
      </c>
      <c r="I2162" s="113">
        <f>+LN(Prices!I2159/Prices!I2158)</f>
        <v>-9.3768751031891168E-3</v>
      </c>
      <c r="J2162" s="113">
        <f>+LN(Prices!J2159/Prices!J2158)</f>
        <v>-2.1925360628965888E-2</v>
      </c>
      <c r="K2162" s="114">
        <f>+LN(Prices!K2159/Prices!K2158)</f>
        <v>-1.0144472682168129E-2</v>
      </c>
      <c r="L2162" s="118">
        <f>+LN(Prices!L2159/Prices!L2158)</f>
        <v>-8.7137649773173578E-3</v>
      </c>
      <c r="M2162" s="118">
        <f t="array" ref="M2162">+MMULT(B2162:K2162,w)</f>
        <v>-1.5180662842357414E-2</v>
      </c>
      <c r="P2162">
        <v>20120724</v>
      </c>
      <c r="Q2162" s="113">
        <v>-9.8999999999999991E-3</v>
      </c>
      <c r="R2162" s="113">
        <v>-5.7999999999999996E-3</v>
      </c>
      <c r="S2162" s="113">
        <v>2E-3</v>
      </c>
    </row>
    <row r="2163" spans="1:19" x14ac:dyDescent="0.35">
      <c r="A2163" s="110">
        <v>41115</v>
      </c>
      <c r="B2163" s="112">
        <f>+LN(Prices!B2160/Prices!B2159)</f>
        <v>-1.1039704414341862E-2</v>
      </c>
      <c r="C2163" s="113">
        <f>+LN(Prices!C2160/Prices!C2159)</f>
        <v>-4.4143830786756995E-2</v>
      </c>
      <c r="D2163" s="113">
        <f>+LN(Prices!D2160/Prices!D2159)</f>
        <v>4.526357550131456E-3</v>
      </c>
      <c r="E2163" s="113">
        <f>+LN(Prices!E2160/Prices!E2159)</f>
        <v>-1.8746508008280448E-3</v>
      </c>
      <c r="F2163" s="113">
        <f>+LN(Prices!F2160/Prices!F2159)</f>
        <v>1.9649725505285067E-2</v>
      </c>
      <c r="G2163" s="113">
        <f>+LN(Prices!G2160/Prices!G2159)</f>
        <v>-0.28788941658157474</v>
      </c>
      <c r="H2163" s="113">
        <f>+LN(Prices!H2160/Prices!H2159)</f>
        <v>-2.7223385826556389E-2</v>
      </c>
      <c r="I2163" s="113">
        <f>+LN(Prices!I2160/Prices!I2159)</f>
        <v>8.6792932069296551E-3</v>
      </c>
      <c r="J2163" s="113">
        <f>+LN(Prices!J2160/Prices!J2159)</f>
        <v>-1.2391732295163384E-2</v>
      </c>
      <c r="K2163" s="114">
        <f>+LN(Prices!K2160/Prices!K2159)</f>
        <v>4.9878440999487376E-3</v>
      </c>
      <c r="L2163" s="118">
        <f>+LN(Prices!L2160/Prices!L2159)</f>
        <v>-7.1374988838634208E-3</v>
      </c>
      <c r="M2163" s="118">
        <f t="array" ref="M2163">+MMULT(B2163:K2163,w)</f>
        <v>-3.4671950034292645E-2</v>
      </c>
      <c r="P2163">
        <v>20120725</v>
      </c>
      <c r="Q2163" s="113">
        <v>-1E-4</v>
      </c>
      <c r="R2163" s="113">
        <v>2.5999999999999999E-3</v>
      </c>
      <c r="S2163" s="113">
        <v>-5.0000000000000001E-4</v>
      </c>
    </row>
    <row r="2164" spans="1:19" x14ac:dyDescent="0.35">
      <c r="A2164" s="110">
        <v>41116</v>
      </c>
      <c r="B2164" s="112">
        <f>+LN(Prices!B2161/Prices!B2160)</f>
        <v>1.138022218771685E-2</v>
      </c>
      <c r="C2164" s="113">
        <f>+LN(Prices!C2161/Prices!C2160)</f>
        <v>-1.5618059116667181E-4</v>
      </c>
      <c r="D2164" s="113">
        <f>+LN(Prices!D2161/Prices!D2160)</f>
        <v>1.9169916107720123E-2</v>
      </c>
      <c r="E2164" s="113">
        <f>+LN(Prices!E2161/Prices!E2160)</f>
        <v>2.4975024526765175E-2</v>
      </c>
      <c r="F2164" s="113">
        <f>+LN(Prices!F2161/Prices!F2160)</f>
        <v>-2.6005466066031106E-3</v>
      </c>
      <c r="G2164" s="113">
        <f>+LN(Prices!G2161/Prices!G2160)</f>
        <v>-5.5773682714804221E-2</v>
      </c>
      <c r="H2164" s="113">
        <f>+LN(Prices!H2161/Prices!H2160)</f>
        <v>1.354525811918684E-2</v>
      </c>
      <c r="I2164" s="113">
        <f>+LN(Prices!I2161/Prices!I2160)</f>
        <v>1.6105433300406983E-2</v>
      </c>
      <c r="J2164" s="113">
        <f>+LN(Prices!J2161/Prices!J2160)</f>
        <v>7.4534506545809722E-3</v>
      </c>
      <c r="K2164" s="114">
        <f>+LN(Prices!K2161/Prices!K2160)</f>
        <v>1.4615776830266944E-2</v>
      </c>
      <c r="L2164" s="118">
        <f>+LN(Prices!L2161/Prices!L2160)</f>
        <v>1.3887894739450809E-2</v>
      </c>
      <c r="M2164" s="118">
        <f t="array" ref="M2164">+MMULT(B2164:K2164,w)</f>
        <v>4.8714671814069892E-3</v>
      </c>
      <c r="P2164">
        <v>20120726</v>
      </c>
      <c r="Q2164" s="113">
        <v>1.5300000000000001E-2</v>
      </c>
      <c r="R2164" s="113">
        <v>-8.199999999999999E-3</v>
      </c>
      <c r="S2164" s="113">
        <v>3.0000000000000001E-3</v>
      </c>
    </row>
    <row r="2165" spans="1:19" x14ac:dyDescent="0.35">
      <c r="A2165" s="110">
        <v>41117</v>
      </c>
      <c r="B2165" s="112">
        <f>+LN(Prices!B2162/Prices!B2161)</f>
        <v>2.0200217930909543E-2</v>
      </c>
      <c r="C2165" s="113">
        <f>+LN(Prices!C2162/Prices!C2161)</f>
        <v>1.7723520084551116E-2</v>
      </c>
      <c r="D2165" s="113">
        <f>+LN(Prices!D2162/Prices!D2161)</f>
        <v>1.9430257155961778E-2</v>
      </c>
      <c r="E2165" s="113">
        <f>+LN(Prices!E2162/Prices!E2161)</f>
        <v>2.53423061067489E-2</v>
      </c>
      <c r="F2165" s="113">
        <f>+LN(Prices!F2162/Prices!F2161)</f>
        <v>1.9955651479554727E-2</v>
      </c>
      <c r="G2165" s="113">
        <f>+LN(Prices!G2162/Prices!G2161)</f>
        <v>3.2953900550939108E-2</v>
      </c>
      <c r="H2165" s="113">
        <f>+LN(Prices!H2162/Prices!H2161)</f>
        <v>7.5736441525652995E-2</v>
      </c>
      <c r="I2165" s="113">
        <f>+LN(Prices!I2162/Prices!I2161)</f>
        <v>1.9227366338608238E-2</v>
      </c>
      <c r="J2165" s="113">
        <f>+LN(Prices!J2162/Prices!J2161)</f>
        <v>1.2300278081651687E-2</v>
      </c>
      <c r="K2165" s="114">
        <f>+LN(Prices!K2162/Prices!K2161)</f>
        <v>2.0187371279363087E-2</v>
      </c>
      <c r="L2165" s="118">
        <f>+LN(Prices!L2162/Prices!L2161)</f>
        <v>2.3770777568477851E-2</v>
      </c>
      <c r="M2165" s="118">
        <f t="array" ref="M2165">+MMULT(B2165:K2165,w)</f>
        <v>2.6305731053394121E-2</v>
      </c>
      <c r="P2165">
        <v>20120727</v>
      </c>
      <c r="Q2165" s="113">
        <v>1.9599999999999999E-2</v>
      </c>
      <c r="R2165" s="113">
        <v>6.0999999999999995E-3</v>
      </c>
      <c r="S2165" s="113">
        <v>8.9999999999999998E-4</v>
      </c>
    </row>
    <row r="2166" spans="1:19" x14ac:dyDescent="0.35">
      <c r="A2166" s="110">
        <v>41120</v>
      </c>
      <c r="B2166" s="112">
        <f>+LN(Prices!B2163/Prices!B2162)</f>
        <v>-3.8713830566540113E-3</v>
      </c>
      <c r="C2166" s="113">
        <f>+LN(Prices!C2163/Prices!C2162)</f>
        <v>1.6726135111044028E-2</v>
      </c>
      <c r="D2166" s="113">
        <f>+LN(Prices!D2163/Prices!D2162)</f>
        <v>-8.1022568507543372E-3</v>
      </c>
      <c r="E2166" s="113">
        <f>+LN(Prices!E2163/Prices!E2162)</f>
        <v>-6.1943894419555128E-3</v>
      </c>
      <c r="F2166" s="113">
        <f>+LN(Prices!F2163/Prices!F2162)</f>
        <v>1.1407212919224655E-2</v>
      </c>
      <c r="G2166" s="113">
        <f>+LN(Prices!G2163/Prices!G2162)</f>
        <v>-2.0057242192526609E-2</v>
      </c>
      <c r="H2166" s="113">
        <f>+LN(Prices!H2163/Prices!H2162)</f>
        <v>-5.1963531303206448E-3</v>
      </c>
      <c r="I2166" s="113">
        <f>+LN(Prices!I2163/Prices!I2162)</f>
        <v>-3.2078156512019996E-3</v>
      </c>
      <c r="J2166" s="113">
        <f>+LN(Prices!J2163/Prices!J2162)</f>
        <v>2.4420036555515873E-3</v>
      </c>
      <c r="K2166" s="114">
        <f>+LN(Prices!K2163/Prices!K2162)</f>
        <v>-1.0044853752245717E-2</v>
      </c>
      <c r="L2166" s="118">
        <f>+LN(Prices!L2163/Prices!L2162)</f>
        <v>-1.8566315609997264E-3</v>
      </c>
      <c r="M2166" s="118">
        <f t="array" ref="M2166">+MMULT(B2166:K2166,w)</f>
        <v>-2.6098942389838568E-3</v>
      </c>
      <c r="P2166">
        <v>20120730</v>
      </c>
      <c r="Q2166" s="113">
        <v>-1.2999999999999999E-3</v>
      </c>
      <c r="R2166" s="113">
        <v>-4.0999999999999995E-3</v>
      </c>
      <c r="S2166" s="113">
        <v>3.8E-3</v>
      </c>
    </row>
    <row r="2167" spans="1:19" x14ac:dyDescent="0.35">
      <c r="A2167" s="110">
        <v>41121</v>
      </c>
      <c r="B2167" s="112">
        <f>+LN(Prices!B2164/Prices!B2163)</f>
        <v>-5.7538160729756127E-3</v>
      </c>
      <c r="C2167" s="113">
        <f>+LN(Prices!C2164/Prices!C2163)</f>
        <v>2.6093176695731194E-2</v>
      </c>
      <c r="D2167" s="113">
        <f>+LN(Prices!D2164/Prices!D2163)</f>
        <v>-8.7995539518488115E-3</v>
      </c>
      <c r="E2167" s="113">
        <f>+LN(Prices!E2164/Prices!E2163)</f>
        <v>-1.2505092460754907E-2</v>
      </c>
      <c r="F2167" s="113">
        <f>+LN(Prices!F2164/Prices!F2163)</f>
        <v>5.0276559092517284E-3</v>
      </c>
      <c r="G2167" s="113">
        <f>+LN(Prices!G2164/Prices!G2163)</f>
        <v>-1.570712920535788E-2</v>
      </c>
      <c r="H2167" s="113">
        <f>+LN(Prices!H2164/Prices!H2163)</f>
        <v>-1.1887909232737493E-2</v>
      </c>
      <c r="I2167" s="113">
        <f>+LN(Prices!I2164/Prices!I2163)</f>
        <v>8.9197067785983953E-3</v>
      </c>
      <c r="J2167" s="113">
        <f>+LN(Prices!J2164/Prices!J2163)</f>
        <v>-9.8040000966208556E-3</v>
      </c>
      <c r="K2167" s="114">
        <f>+LN(Prices!K2164/Prices!K2163)</f>
        <v>-2.330491639933954E-3</v>
      </c>
      <c r="L2167" s="118">
        <f>+LN(Prices!L2164/Prices!L2163)</f>
        <v>1.5516637840653813E-4</v>
      </c>
      <c r="M2167" s="118">
        <f t="array" ref="M2167">+MMULT(B2167:K2167,w)</f>
        <v>-2.6747453276648198E-3</v>
      </c>
      <c r="P2167">
        <v>20120731</v>
      </c>
      <c r="Q2167" s="113">
        <v>-4.6999999999999993E-3</v>
      </c>
      <c r="R2167" s="113">
        <v>2.0000000000000001E-4</v>
      </c>
      <c r="S2167" s="113">
        <v>1.5E-3</v>
      </c>
    </row>
    <row r="2168" spans="1:19" x14ac:dyDescent="0.35">
      <c r="A2168" s="110">
        <v>41122</v>
      </c>
      <c r="B2168" s="112">
        <f>+LN(Prices!B2165/Prices!B2164)</f>
        <v>-2.0378347994186915E-3</v>
      </c>
      <c r="C2168" s="113">
        <f>+LN(Prices!C2165/Prices!C2164)</f>
        <v>-6.4885481574123802E-3</v>
      </c>
      <c r="D2168" s="113">
        <f>+LN(Prices!D2165/Prices!D2164)</f>
        <v>9.4251404595831131E-3</v>
      </c>
      <c r="E2168" s="113">
        <f>+LN(Prices!E2165/Prices!E2164)</f>
        <v>3.9673188719414037E-3</v>
      </c>
      <c r="F2168" s="113">
        <f>+LN(Prices!F2165/Prices!F2164)</f>
        <v>1.8847365439671371E-3</v>
      </c>
      <c r="G2168" s="113">
        <f>+LN(Prices!G2165/Prices!G2164)</f>
        <v>-4.2215518527346681E-2</v>
      </c>
      <c r="H2168" s="113">
        <f>+LN(Prices!H2165/Prices!H2164)</f>
        <v>-5.1999515523810233E-3</v>
      </c>
      <c r="I2168" s="113">
        <f>+LN(Prices!I2165/Prices!I2164)</f>
        <v>-2.6844008397587864E-3</v>
      </c>
      <c r="J2168" s="113">
        <f>+LN(Prices!J2165/Prices!J2164)</f>
        <v>-2.4660924951934427E-3</v>
      </c>
      <c r="K2168" s="114">
        <f>+LN(Prices!K2165/Prices!K2164)</f>
        <v>8.9083981204120897E-3</v>
      </c>
      <c r="L2168" s="118">
        <f>+LN(Prices!L2165/Prices!L2164)</f>
        <v>-2.8042749436076541E-3</v>
      </c>
      <c r="M2168" s="118">
        <f t="array" ref="M2168">+MMULT(B2168:K2168,w)</f>
        <v>-3.6906752375607259E-3</v>
      </c>
      <c r="P2168">
        <v>20120801</v>
      </c>
      <c r="Q2168" s="113">
        <v>-5.0000000000000001E-3</v>
      </c>
      <c r="R2168" s="113">
        <v>-1.5700000000000002E-2</v>
      </c>
      <c r="S2168" s="113">
        <v>3.4000000000000002E-3</v>
      </c>
    </row>
    <row r="2169" spans="1:19" x14ac:dyDescent="0.35">
      <c r="A2169" s="110">
        <v>41123</v>
      </c>
      <c r="B2169" s="112">
        <f>+LN(Prices!B2166/Prices!B2165)</f>
        <v>-7.5090116247353436E-3</v>
      </c>
      <c r="C2169" s="113">
        <f>+LN(Prices!C2166/Prices!C2165)</f>
        <v>1.6130707037517596E-3</v>
      </c>
      <c r="D2169" s="113">
        <f>+LN(Prices!D2166/Prices!D2165)</f>
        <v>-1.5440672292874958E-2</v>
      </c>
      <c r="E2169" s="113">
        <f>+LN(Prices!E2166/Prices!E2165)</f>
        <v>-1.3280362502409229E-2</v>
      </c>
      <c r="F2169" s="113">
        <f>+LN(Prices!F2166/Prices!F2165)</f>
        <v>-1.513748252307346E-2</v>
      </c>
      <c r="G2169" s="113">
        <f>+LN(Prices!G2166/Prices!G2165)</f>
        <v>-1.1626964976756011E-2</v>
      </c>
      <c r="H2169" s="113">
        <f>+LN(Prices!H2166/Prices!H2165)</f>
        <v>-5.5303662233444004E-3</v>
      </c>
      <c r="I2169" s="113">
        <f>+LN(Prices!I2166/Prices!I2165)</f>
        <v>-1.0810249038955189E-2</v>
      </c>
      <c r="J2169" s="113">
        <f>+LN(Prices!J2166/Prices!J2165)</f>
        <v>-1.9950786419348793E-2</v>
      </c>
      <c r="K2169" s="114">
        <f>+LN(Prices!K2166/Prices!K2165)</f>
        <v>-7.7113608086024608E-4</v>
      </c>
      <c r="L2169" s="118">
        <f>+LN(Prices!L2166/Prices!L2165)</f>
        <v>-3.6535449763181625E-3</v>
      </c>
      <c r="M2169" s="118">
        <f t="array" ref="M2169">+MMULT(B2169:K2169,w)</f>
        <v>-9.8443960978605877E-3</v>
      </c>
      <c r="P2169">
        <v>20120802</v>
      </c>
      <c r="Q2169" s="113">
        <v>-6.8999999999999999E-3</v>
      </c>
      <c r="R2169" s="113">
        <v>2.0999999999999999E-3</v>
      </c>
      <c r="S2169" s="113">
        <v>-3.0999999999999999E-3</v>
      </c>
    </row>
    <row r="2170" spans="1:19" x14ac:dyDescent="0.35">
      <c r="A2170" s="110">
        <v>41124</v>
      </c>
      <c r="B2170" s="112">
        <f>+LN(Prices!B2167/Prices!B2166)</f>
        <v>1.9003411791828542E-2</v>
      </c>
      <c r="C2170" s="113">
        <f>+LN(Prices!C2167/Prices!C2166)</f>
        <v>1.2931287277202955E-2</v>
      </c>
      <c r="D2170" s="113">
        <f>+LN(Prices!D2167/Prices!D2166)</f>
        <v>1.4189107673933152E-2</v>
      </c>
      <c r="E2170" s="113">
        <f>+LN(Prices!E2167/Prices!E2166)</f>
        <v>2.6386666018406998E-2</v>
      </c>
      <c r="F2170" s="113">
        <f>+LN(Prices!F2167/Prices!F2166)</f>
        <v>3.8025263260253163E-2</v>
      </c>
      <c r="G2170" s="113">
        <f>+LN(Prices!G2167/Prices!G2166)</f>
        <v>7.4225277113496599E-4</v>
      </c>
      <c r="H2170" s="113">
        <f>+LN(Prices!H2167/Prices!H2166)</f>
        <v>1.7862985168855008E-2</v>
      </c>
      <c r="I2170" s="113">
        <f>+LN(Prices!I2167/Prices!I2166)</f>
        <v>2.2834574735453663E-2</v>
      </c>
      <c r="J2170" s="113">
        <f>+LN(Prices!J2167/Prices!J2166)</f>
        <v>2.9778875355611391E-2</v>
      </c>
      <c r="K2170" s="114">
        <f>+LN(Prices!K2167/Prices!K2166)</f>
        <v>2.0996633156328274E-2</v>
      </c>
      <c r="L2170" s="118">
        <f>+LN(Prices!L2167/Prices!L2166)</f>
        <v>1.9044170602570552E-2</v>
      </c>
      <c r="M2170" s="118">
        <f t="array" ref="M2170">+MMULT(B2170:K2170,w)</f>
        <v>2.0275105720900813E-2</v>
      </c>
      <c r="P2170">
        <v>20120803</v>
      </c>
      <c r="Q2170" s="113">
        <v>1.9900000000000001E-2</v>
      </c>
      <c r="R2170" s="113">
        <v>6.0000000000000001E-3</v>
      </c>
      <c r="S2170" s="113">
        <v>4.0999999999999995E-3</v>
      </c>
    </row>
    <row r="2171" spans="1:19" x14ac:dyDescent="0.35">
      <c r="A2171" s="110">
        <v>41127</v>
      </c>
      <c r="B2171" s="112">
        <f>+LN(Prices!B2168/Prices!B2167)</f>
        <v>6.7018818636991216E-3</v>
      </c>
      <c r="C2171" s="113">
        <f>+LN(Prices!C2168/Prices!C2167)</f>
        <v>1.1064049388208898E-2</v>
      </c>
      <c r="D2171" s="113">
        <f>+LN(Prices!D2168/Prices!D2167)</f>
        <v>4.3736402114472519E-3</v>
      </c>
      <c r="E2171" s="113">
        <f>+LN(Prices!E2168/Prices!E2167)</f>
        <v>9.071613951116159E-3</v>
      </c>
      <c r="F2171" s="113">
        <f>+LN(Prices!F2168/Prices!F2167)</f>
        <v>2.0580792598391285E-2</v>
      </c>
      <c r="G2171" s="113">
        <f>+LN(Prices!G2168/Prices!G2167)</f>
        <v>5.204426442576382E-2</v>
      </c>
      <c r="H2171" s="113">
        <f>+LN(Prices!H2168/Prices!H2167)</f>
        <v>-4.1794670187153861E-3</v>
      </c>
      <c r="I2171" s="113">
        <f>+LN(Prices!I2168/Prices!I2167)</f>
        <v>-1.8276944064664774E-3</v>
      </c>
      <c r="J2171" s="113">
        <f>+LN(Prices!J2168/Prices!J2167)</f>
        <v>-1.9753728736232538E-2</v>
      </c>
      <c r="K2171" s="114">
        <f>+LN(Prices!K2168/Prices!K2167)</f>
        <v>3.0457146842371224E-3</v>
      </c>
      <c r="L2171" s="118">
        <f>+LN(Prices!L2168/Prices!L2167)</f>
        <v>6.7373427365527731E-3</v>
      </c>
      <c r="M2171" s="118">
        <f t="array" ref="M2171">+MMULT(B2171:K2171,w)</f>
        <v>8.1121066961449256E-3</v>
      </c>
      <c r="P2171">
        <v>20120806</v>
      </c>
      <c r="Q2171" s="113">
        <v>3.4000000000000002E-3</v>
      </c>
      <c r="R2171" s="113">
        <v>5.7999999999999996E-3</v>
      </c>
      <c r="S2171" s="113">
        <v>7.000000000000001E-4</v>
      </c>
    </row>
    <row r="2172" spans="1:19" x14ac:dyDescent="0.35">
      <c r="A2172" s="110">
        <v>41128</v>
      </c>
      <c r="B2172" s="112">
        <f>+LN(Prices!B2169/Prices!B2168)</f>
        <v>1.0297488630724336E-2</v>
      </c>
      <c r="C2172" s="113">
        <f>+LN(Prices!C2169/Prices!C2168)</f>
        <v>-2.6315695626960619E-3</v>
      </c>
      <c r="D2172" s="113">
        <f>+LN(Prices!D2169/Prices!D2168)</f>
        <v>1.1159446248898449E-2</v>
      </c>
      <c r="E2172" s="113">
        <f>+LN(Prices!E2169/Prices!E2168)</f>
        <v>1.6002753990753217E-2</v>
      </c>
      <c r="F2172" s="113">
        <f>+LN(Prices!F2169/Prices!F2168)</f>
        <v>2.6608813905801935E-2</v>
      </c>
      <c r="G2172" s="113">
        <f>+LN(Prices!G2169/Prices!G2168)</f>
        <v>1.935713068960835E-2</v>
      </c>
      <c r="H2172" s="113">
        <f>+LN(Prices!H2169/Prices!H2168)</f>
        <v>1.0923496142423224E-2</v>
      </c>
      <c r="I2172" s="113">
        <f>+LN(Prices!I2169/Prices!I2168)</f>
        <v>1.9923230059680917E-2</v>
      </c>
      <c r="J2172" s="113">
        <f>+LN(Prices!J2169/Prices!J2168)</f>
        <v>2.4906613124518304E-3</v>
      </c>
      <c r="K2172" s="114">
        <f>+LN(Prices!K2169/Prices!K2168)</f>
        <v>7.194070251695728E-3</v>
      </c>
      <c r="L2172" s="118">
        <f>+LN(Prices!L2169/Prices!L2168)</f>
        <v>8.5267321877584481E-3</v>
      </c>
      <c r="M2172" s="118">
        <f t="array" ref="M2172">+MMULT(B2172:K2172,w)</f>
        <v>1.2132552166934193E-2</v>
      </c>
      <c r="P2172">
        <v>20120807</v>
      </c>
      <c r="Q2172" s="113">
        <v>6.4000000000000003E-3</v>
      </c>
      <c r="R2172" s="113">
        <v>3.9000000000000003E-3</v>
      </c>
      <c r="S2172" s="113">
        <v>-2.0000000000000001E-4</v>
      </c>
    </row>
    <row r="2173" spans="1:19" x14ac:dyDescent="0.35">
      <c r="A2173" s="110">
        <v>41129</v>
      </c>
      <c r="B2173" s="112">
        <f>+LN(Prices!B2170/Prices!B2169)</f>
        <v>2.3115450067376607E-3</v>
      </c>
      <c r="C2173" s="113">
        <f>+LN(Prices!C2170/Prices!C2169)</f>
        <v>-1.6988648268782742E-3</v>
      </c>
      <c r="D2173" s="113">
        <f>+LN(Prices!D2170/Prices!D2169)</f>
        <v>-3.0873750982512312E-3</v>
      </c>
      <c r="E2173" s="113">
        <f>+LN(Prices!E2170/Prices!E2169)</f>
        <v>-1.0854745956735095E-2</v>
      </c>
      <c r="F2173" s="113">
        <f>+LN(Prices!F2170/Prices!F2169)</f>
        <v>1.1613460430276632E-3</v>
      </c>
      <c r="G2173" s="113">
        <f>+LN(Prices!G2170/Prices!G2169)</f>
        <v>-1.7286089006177425E-3</v>
      </c>
      <c r="H2173" s="113">
        <f>+LN(Prices!H2170/Prices!H2169)</f>
        <v>-9.2581457137655403E-3</v>
      </c>
      <c r="I2173" s="113">
        <f>+LN(Prices!I2170/Prices!I2169)</f>
        <v>1.7916734496729173E-3</v>
      </c>
      <c r="J2173" s="113">
        <f>+LN(Prices!J2170/Prices!J2169)</f>
        <v>9.0322638293285906E-2</v>
      </c>
      <c r="K2173" s="114">
        <f>+LN(Prices!K2170/Prices!K2169)</f>
        <v>3.7680104772228871E-3</v>
      </c>
      <c r="L2173" s="118">
        <f>+LN(Prices!L2170/Prices!L2169)</f>
        <v>-1.1562866080106783E-3</v>
      </c>
      <c r="M2173" s="118">
        <f t="array" ref="M2173">+MMULT(B2173:K2173,w)</f>
        <v>7.2727472773699148E-3</v>
      </c>
      <c r="P2173">
        <v>20120808</v>
      </c>
      <c r="Q2173" s="113">
        <v>8.9999999999999998E-4</v>
      </c>
      <c r="R2173" s="113">
        <v>-2.2000000000000001E-3</v>
      </c>
      <c r="S2173" s="113">
        <v>5.5000000000000005E-3</v>
      </c>
    </row>
    <row r="2174" spans="1:19" x14ac:dyDescent="0.35">
      <c r="A2174" s="110">
        <v>41130</v>
      </c>
      <c r="B2174" s="112">
        <f>+LN(Prices!B2171/Prices!B2170)</f>
        <v>5.5876067136397829E-3</v>
      </c>
      <c r="C2174" s="113">
        <f>+LN(Prices!C2171/Prices!C2170)</f>
        <v>5.6867208305872632E-3</v>
      </c>
      <c r="D2174" s="113">
        <f>+LN(Prices!D2171/Prices!D2170)</f>
        <v>-9.9441465803922213E-3</v>
      </c>
      <c r="E2174" s="113">
        <f>+LN(Prices!E2171/Prices!E2170)</f>
        <v>6.7163820337442027E-3</v>
      </c>
      <c r="F2174" s="113">
        <f>+LN(Prices!F2171/Prices!F2170)</f>
        <v>3.0984180113500823E-2</v>
      </c>
      <c r="G2174" s="113">
        <f>+LN(Prices!G2171/Prices!G2170)</f>
        <v>1.9013055593667301E-3</v>
      </c>
      <c r="H2174" s="113">
        <f>+LN(Prices!H2171/Prices!H2170)</f>
        <v>-1.3662370838360991E-3</v>
      </c>
      <c r="I2174" s="113">
        <f>+LN(Prices!I2171/Prices!I2170)</f>
        <v>8.9105298580375355E-3</v>
      </c>
      <c r="J2174" s="113">
        <f>+LN(Prices!J2171/Prices!J2170)</f>
        <v>-6.8415318167167121E-3</v>
      </c>
      <c r="K2174" s="114">
        <f>+LN(Prices!K2171/Prices!K2170)</f>
        <v>3.7538658546799409E-3</v>
      </c>
      <c r="L2174" s="118">
        <f>+LN(Prices!L2171/Prices!L2170)</f>
        <v>2.0575570924499312E-3</v>
      </c>
      <c r="M2174" s="118">
        <f t="array" ref="M2174">+MMULT(B2174:K2174,w)</f>
        <v>4.5388675482611242E-3</v>
      </c>
      <c r="P2174">
        <v>20120809</v>
      </c>
      <c r="Q2174" s="113">
        <v>1.1999999999999999E-3</v>
      </c>
      <c r="R2174" s="113">
        <v>3.7000000000000002E-3</v>
      </c>
      <c r="S2174" s="113">
        <v>1.1000000000000001E-3</v>
      </c>
    </row>
    <row r="2175" spans="1:19" x14ac:dyDescent="0.35">
      <c r="A2175" s="110">
        <v>41131</v>
      </c>
      <c r="B2175" s="112">
        <f>+LN(Prices!B2172/Prices!B2171)</f>
        <v>-2.6249539759783487E-3</v>
      </c>
      <c r="C2175" s="113">
        <f>+LN(Prices!C2172/Prices!C2171)</f>
        <v>1.5607593199499455E-3</v>
      </c>
      <c r="D2175" s="113">
        <f>+LN(Prices!D2172/Prices!D2171)</f>
        <v>-5.5212995053245208E-2</v>
      </c>
      <c r="E2175" s="113">
        <f>+LN(Prices!E2172/Prices!E2171)</f>
        <v>7.6214947279592046E-3</v>
      </c>
      <c r="F2175" s="113">
        <f>+LN(Prices!F2172/Prices!F2171)</f>
        <v>-9.079479929181105E-3</v>
      </c>
      <c r="G2175" s="113">
        <f>+LN(Prices!G2172/Prices!G2171)</f>
        <v>3.3786423883705348E-2</v>
      </c>
      <c r="H2175" s="113">
        <f>+LN(Prices!H2172/Prices!H2171)</f>
        <v>-5.6125765894437258E-3</v>
      </c>
      <c r="I2175" s="113">
        <f>+LN(Prices!I2172/Prices!I2171)</f>
        <v>-2.8956814144713182E-4</v>
      </c>
      <c r="J2175" s="113">
        <f>+LN(Prices!J2172/Prices!J2171)</f>
        <v>-6.8886609951853799E-3</v>
      </c>
      <c r="K2175" s="114">
        <f>+LN(Prices!K2172/Prices!K2171)</f>
        <v>6.716843627550863E-3</v>
      </c>
      <c r="L2175" s="118">
        <f>+LN(Prices!L2172/Prices!L2171)</f>
        <v>1.2310362284960589E-3</v>
      </c>
      <c r="M2175" s="118">
        <f t="array" ref="M2175">+MMULT(B2175:K2175,w)</f>
        <v>-3.002271312531554E-3</v>
      </c>
      <c r="P2175">
        <v>20120810</v>
      </c>
      <c r="Q2175" s="113">
        <v>1.7000000000000001E-3</v>
      </c>
      <c r="R2175" s="113">
        <v>-3.4000000000000002E-3</v>
      </c>
      <c r="S2175" s="113">
        <v>-2.9999999999999997E-4</v>
      </c>
    </row>
    <row r="2176" spans="1:19" x14ac:dyDescent="0.35">
      <c r="A2176" s="110">
        <v>41134</v>
      </c>
      <c r="B2176" s="112">
        <f>+LN(Prices!B2173/Prices!B2172)</f>
        <v>-9.8657597702513523E-4</v>
      </c>
      <c r="C2176" s="113">
        <f>+LN(Prices!C2173/Prices!C2172)</f>
        <v>1.3262660313023422E-2</v>
      </c>
      <c r="D2176" s="113">
        <f>+LN(Prices!D2173/Prices!D2172)</f>
        <v>-8.6178856193895453E-3</v>
      </c>
      <c r="E2176" s="113">
        <f>+LN(Prices!E2173/Prices!E2172)</f>
        <v>-7.9382795928640629E-3</v>
      </c>
      <c r="F2176" s="113">
        <f>+LN(Prices!F2173/Prices!F2172)</f>
        <v>-1.146960696886634E-2</v>
      </c>
      <c r="G2176" s="113">
        <f>+LN(Prices!G2173/Prices!G2172)</f>
        <v>1.6693097442982931E-4</v>
      </c>
      <c r="H2176" s="113">
        <f>+LN(Prices!H2173/Prices!H2172)</f>
        <v>-1.332788950271654E-3</v>
      </c>
      <c r="I2176" s="113">
        <f>+LN(Prices!I2173/Prices!I2172)</f>
        <v>1.9025436060912989E-3</v>
      </c>
      <c r="J2176" s="113">
        <f>+LN(Prices!J2173/Prices!J2172)</f>
        <v>-1.8605187831034469E-2</v>
      </c>
      <c r="K2176" s="114">
        <f>+LN(Prices!K2173/Prices!K2172)</f>
        <v>-7.0920001993086072E-3</v>
      </c>
      <c r="L2176" s="118">
        <f>+LN(Prices!L2173/Prices!L2172)</f>
        <v>2.098451878334481E-3</v>
      </c>
      <c r="M2176" s="118">
        <f t="array" ref="M2176">+MMULT(B2176:K2176,w)</f>
        <v>-4.0710190245215267E-3</v>
      </c>
      <c r="P2176">
        <v>20120813</v>
      </c>
      <c r="Q2176" s="113">
        <v>-1.4000000000000002E-3</v>
      </c>
      <c r="R2176" s="113">
        <v>-1.5E-3</v>
      </c>
      <c r="S2176" s="113">
        <v>-5.0000000000000001E-4</v>
      </c>
    </row>
    <row r="2177" spans="1:19" x14ac:dyDescent="0.35">
      <c r="A2177" s="110">
        <v>41135</v>
      </c>
      <c r="B2177" s="112">
        <f>+LN(Prices!B2174/Prices!B2173)</f>
        <v>-1.9901553685438846E-3</v>
      </c>
      <c r="C2177" s="113">
        <f>+LN(Prices!C2174/Prices!C2173)</f>
        <v>2.6788893873456645E-3</v>
      </c>
      <c r="D2177" s="113">
        <f>+LN(Prices!D2174/Prices!D2173)</f>
        <v>-1.9496415861449675E-2</v>
      </c>
      <c r="E2177" s="113">
        <f>+LN(Prices!E2174/Prices!E2173)</f>
        <v>-3.2015263059966974E-4</v>
      </c>
      <c r="F2177" s="113">
        <f>+LN(Prices!F2174/Prices!F2173)</f>
        <v>-9.8486890414183816E-3</v>
      </c>
      <c r="G2177" s="113">
        <f>+LN(Prices!G2174/Prices!G2173)</f>
        <v>3.0412469620687149E-2</v>
      </c>
      <c r="H2177" s="113">
        <f>+LN(Prices!H2174/Prices!H2173)</f>
        <v>3.2214447033331647E-3</v>
      </c>
      <c r="I2177" s="113">
        <f>+LN(Prices!I2174/Prices!I2173)</f>
        <v>4.6577842909552355E-3</v>
      </c>
      <c r="J2177" s="113">
        <f>+LN(Prices!J2174/Prices!J2173)</f>
        <v>-3.3415996919843947E-2</v>
      </c>
      <c r="K2177" s="114">
        <f>+LN(Prices!K2174/Prices!K2173)</f>
        <v>-7.8987752444360775E-3</v>
      </c>
      <c r="L2177" s="118">
        <f>+LN(Prices!L2174/Prices!L2173)</f>
        <v>-3.2621823555978362E-4</v>
      </c>
      <c r="M2177" s="118">
        <f t="array" ref="M2177">+MMULT(B2177:K2177,w)</f>
        <v>-3.1999597063970429E-3</v>
      </c>
      <c r="P2177">
        <v>20120814</v>
      </c>
      <c r="Q2177" s="113">
        <v>-2.9999999999999997E-4</v>
      </c>
      <c r="R2177" s="113">
        <v>-4.4000000000000003E-3</v>
      </c>
      <c r="S2177" s="113">
        <v>-1E-4</v>
      </c>
    </row>
    <row r="2178" spans="1:19" x14ac:dyDescent="0.35">
      <c r="A2178" s="110">
        <v>41136</v>
      </c>
      <c r="B2178" s="112">
        <f>+LN(Prices!B2175/Prices!B2174)</f>
        <v>2.3202926946203628E-3</v>
      </c>
      <c r="C2178" s="113">
        <f>+LN(Prices!C2175/Prices!C2174)</f>
        <v>-1.3629437045555317E-3</v>
      </c>
      <c r="D2178" s="113">
        <f>+LN(Prices!D2175/Prices!D2174)</f>
        <v>2.0345886977874567E-3</v>
      </c>
      <c r="E2178" s="113">
        <f>+LN(Prices!E2175/Prices!E2174)</f>
        <v>6.3609322987970241E-3</v>
      </c>
      <c r="F2178" s="113">
        <f>+LN(Prices!F2175/Prices!F2174)</f>
        <v>1.0429007615551173E-2</v>
      </c>
      <c r="G2178" s="113">
        <f>+LN(Prices!G2175/Prices!G2174)</f>
        <v>2.3997312160982134E-2</v>
      </c>
      <c r="H2178" s="113">
        <f>+LN(Prices!H2175/Prices!H2174)</f>
        <v>1.7977152715149883E-2</v>
      </c>
      <c r="I2178" s="113">
        <f>+LN(Prices!I2175/Prices!I2174)</f>
        <v>2.082101702331154E-3</v>
      </c>
      <c r="J2178" s="113">
        <f>+LN(Prices!J2175/Prices!J2174)</f>
        <v>1.6847570572611444E-2</v>
      </c>
      <c r="K2178" s="114">
        <f>+LN(Prices!K2175/Prices!K2174)</f>
        <v>-7.9616629603006615E-3</v>
      </c>
      <c r="L2178" s="118">
        <f>+LN(Prices!L2175/Prices!L2174)</f>
        <v>2.8115099991345319E-3</v>
      </c>
      <c r="M2178" s="118">
        <f t="array" ref="M2178">+MMULT(B2178:K2178,w)</f>
        <v>7.2724351792974439E-3</v>
      </c>
      <c r="P2178">
        <v>20120815</v>
      </c>
      <c r="Q2178" s="113">
        <v>2.7000000000000001E-3</v>
      </c>
      <c r="R2178" s="113">
        <v>7.4000000000000003E-3</v>
      </c>
      <c r="S2178" s="113">
        <v>-1.1999999999999999E-3</v>
      </c>
    </row>
    <row r="2179" spans="1:19" x14ac:dyDescent="0.35">
      <c r="A2179" s="110">
        <v>41137</v>
      </c>
      <c r="B2179" s="112">
        <f>+LN(Prices!B2176/Prices!B2175)</f>
        <v>1.9022421410238296E-2</v>
      </c>
      <c r="C2179" s="113">
        <f>+LN(Prices!C2176/Prices!C2175)</f>
        <v>8.6971302135170556E-3</v>
      </c>
      <c r="D2179" s="113">
        <f>+LN(Prices!D2176/Prices!D2175)</f>
        <v>1.5462492942180009E-2</v>
      </c>
      <c r="E2179" s="113">
        <f>+LN(Prices!E2176/Prices!E2175)</f>
        <v>1.509931989762036E-2</v>
      </c>
      <c r="F2179" s="113">
        <f>+LN(Prices!F2176/Prices!F2175)</f>
        <v>9.1894708748503973E-2</v>
      </c>
      <c r="G2179" s="113">
        <f>+LN(Prices!G2176/Prices!G2175)</f>
        <v>1.6461922269268993E-2</v>
      </c>
      <c r="H2179" s="113">
        <f>+LN(Prices!H2176/Prices!H2175)</f>
        <v>1.7245766375027751E-2</v>
      </c>
      <c r="I2179" s="113">
        <f>+LN(Prices!I2176/Prices!I2175)</f>
        <v>7.9927052051872549E-4</v>
      </c>
      <c r="J2179" s="113">
        <f>+LN(Prices!J2176/Prices!J2175)</f>
        <v>-4.7846981233363823E-3</v>
      </c>
      <c r="K2179" s="114">
        <f>+LN(Prices!K2176/Prices!K2175)</f>
        <v>1.2105161150350936E-2</v>
      </c>
      <c r="L2179" s="118">
        <f>+LN(Prices!L2176/Prices!L2175)</f>
        <v>1.1854284132569138E-2</v>
      </c>
      <c r="M2179" s="118">
        <f t="array" ref="M2179">+MMULT(B2179:K2179,w)</f>
        <v>1.9200349540388975E-2</v>
      </c>
      <c r="P2179">
        <v>20120816</v>
      </c>
      <c r="Q2179" s="113">
        <v>7.4999999999999997E-3</v>
      </c>
      <c r="R2179" s="113">
        <v>5.0000000000000001E-3</v>
      </c>
      <c r="S2179" s="113">
        <v>-2.3999999999999998E-3</v>
      </c>
    </row>
    <row r="2180" spans="1:19" x14ac:dyDescent="0.35">
      <c r="A2180" s="110">
        <v>41138</v>
      </c>
      <c r="B2180" s="112">
        <f>+LN(Prices!B2177/Prices!B2176)</f>
        <v>3.8925540532583065E-3</v>
      </c>
      <c r="C2180" s="113">
        <f>+LN(Prices!C2177/Prices!C2176)</f>
        <v>1.8328010504008622E-2</v>
      </c>
      <c r="D2180" s="113">
        <f>+LN(Prices!D2177/Prices!D2176)</f>
        <v>2.6648916503767411E-3</v>
      </c>
      <c r="E2180" s="113">
        <f>+LN(Prices!E2177/Prices!E2176)</f>
        <v>5.2914817261469713E-3</v>
      </c>
      <c r="F2180" s="113">
        <f>+LN(Prices!F2177/Prices!F2176)</f>
        <v>2.1033813692668264E-3</v>
      </c>
      <c r="G2180" s="113">
        <f>+LN(Prices!G2177/Prices!G2176)</f>
        <v>-9.6875757634973976E-3</v>
      </c>
      <c r="H2180" s="113">
        <f>+LN(Prices!H2177/Prices!H2176)</f>
        <v>-1.5744119924366469E-3</v>
      </c>
      <c r="I2180" s="113">
        <f>+LN(Prices!I2177/Prices!I2176)</f>
        <v>1.1441527634322336E-2</v>
      </c>
      <c r="J2180" s="113">
        <f>+LN(Prices!J2177/Prices!J2176)</f>
        <v>-1.6929062100448082E-2</v>
      </c>
      <c r="K2180" s="114">
        <f>+LN(Prices!K2177/Prices!K2176)</f>
        <v>-9.8245090502461704E-3</v>
      </c>
      <c r="L2180" s="118">
        <f>+LN(Prices!L2177/Prices!L2176)</f>
        <v>4.4012838716424281E-3</v>
      </c>
      <c r="M2180" s="118">
        <f t="array" ref="M2180">+MMULT(B2180:K2180,w)</f>
        <v>5.7062880307515054E-4</v>
      </c>
      <c r="P2180">
        <v>20120817</v>
      </c>
      <c r="Q2180" s="113">
        <v>2.7000000000000001E-3</v>
      </c>
      <c r="R2180" s="113">
        <v>6.0999999999999995E-3</v>
      </c>
      <c r="S2180" s="113">
        <v>2.9999999999999997E-4</v>
      </c>
    </row>
    <row r="2181" spans="1:19" x14ac:dyDescent="0.35">
      <c r="A2181" s="110">
        <v>41141</v>
      </c>
      <c r="B2181" s="112">
        <f>+LN(Prices!B2178/Prices!B2177)</f>
        <v>-5.1922965287092568E-3</v>
      </c>
      <c r="C2181" s="113">
        <f>+LN(Prices!C2178/Prices!C2177)</f>
        <v>2.5951537281863189E-2</v>
      </c>
      <c r="D2181" s="113">
        <f>+LN(Prices!D2178/Prices!D2177)</f>
        <v>-4.6682312185518382E-3</v>
      </c>
      <c r="E2181" s="113">
        <f>+LN(Prices!E2178/Prices!E2177)</f>
        <v>-4.9813224072900409E-3</v>
      </c>
      <c r="F2181" s="113">
        <f>+LN(Prices!F2178/Prices!F2177)</f>
        <v>-6.3178097319737028E-3</v>
      </c>
      <c r="G2181" s="113">
        <f>+LN(Prices!G2178/Prices!G2177)</f>
        <v>8.5985052552317708E-3</v>
      </c>
      <c r="H2181" s="113">
        <f>+LN(Prices!H2178/Prices!H2177)</f>
        <v>-3.4058846680094491E-3</v>
      </c>
      <c r="I2181" s="113">
        <f>+LN(Prices!I2178/Prices!I2177)</f>
        <v>-7.7720920124892149E-3</v>
      </c>
      <c r="J2181" s="113">
        <f>+LN(Prices!J2178/Prices!J2177)</f>
        <v>-2.4420036555517443E-3</v>
      </c>
      <c r="K2181" s="114">
        <f>+LN(Prices!K2178/Prices!K2177)</f>
        <v>-3.8067185914457311E-3</v>
      </c>
      <c r="L2181" s="118">
        <f>+LN(Prices!L2178/Prices!L2177)</f>
        <v>1.4484343809257267E-3</v>
      </c>
      <c r="M2181" s="118">
        <f t="array" ref="M2181">+MMULT(B2181:K2181,w)</f>
        <v>-4.0363162769260156E-4</v>
      </c>
      <c r="P2181">
        <v>20120820</v>
      </c>
      <c r="Q2181" s="113">
        <v>-5.9999999999999995E-4</v>
      </c>
      <c r="R2181" s="113">
        <v>-4.3E-3</v>
      </c>
      <c r="S2181" s="113">
        <v>5.5000000000000005E-3</v>
      </c>
    </row>
    <row r="2182" spans="1:19" x14ac:dyDescent="0.35">
      <c r="A2182" s="110">
        <v>41142</v>
      </c>
      <c r="B2182" s="112">
        <f>+LN(Prices!B2179/Prices!B2178)</f>
        <v>1.9507023197512493E-3</v>
      </c>
      <c r="C2182" s="113">
        <f>+LN(Prices!C2179/Prices!C2178)</f>
        <v>-1.3757484034778548E-2</v>
      </c>
      <c r="D2182" s="113">
        <f>+LN(Prices!D2179/Prices!D2178)</f>
        <v>6.6822588520586222E-4</v>
      </c>
      <c r="E2182" s="113">
        <f>+LN(Prices!E2179/Prices!E2178)</f>
        <v>-9.0919789829571173E-3</v>
      </c>
      <c r="F2182" s="113">
        <f>+LN(Prices!F2179/Prices!F2178)</f>
        <v>1.1551399506268351E-2</v>
      </c>
      <c r="G2182" s="113">
        <f>+LN(Prices!G2179/Prices!G2178)</f>
        <v>2.0949626311537208E-2</v>
      </c>
      <c r="H2182" s="113">
        <f>+LN(Prices!H2179/Prices!H2178)</f>
        <v>-3.7515675513513798E-3</v>
      </c>
      <c r="I2182" s="113">
        <f>+LN(Prices!I2179/Prices!I2178)</f>
        <v>-1.1531315384766266E-2</v>
      </c>
      <c r="J2182" s="113">
        <f>+LN(Prices!J2179/Prices!J2178)</f>
        <v>-4.9019706002066685E-3</v>
      </c>
      <c r="K2182" s="114">
        <f>+LN(Prices!K2179/Prices!K2178)</f>
        <v>-4.5839740215423471E-3</v>
      </c>
      <c r="L2182" s="118">
        <f>+LN(Prices!L2179/Prices!L2178)</f>
        <v>-4.3656804088901486E-3</v>
      </c>
      <c r="M2182" s="118">
        <f t="array" ref="M2182">+MMULT(B2182:K2182,w)</f>
        <v>-1.2498336552839657E-3</v>
      </c>
      <c r="P2182">
        <v>20120821</v>
      </c>
      <c r="Q2182" s="113">
        <v>-3.0999999999999999E-3</v>
      </c>
      <c r="R2182" s="113">
        <v>1.5E-3</v>
      </c>
      <c r="S2182" s="113">
        <v>3.2000000000000002E-3</v>
      </c>
    </row>
    <row r="2183" spans="1:19" x14ac:dyDescent="0.35">
      <c r="A2183" s="110">
        <v>41143</v>
      </c>
      <c r="B2183" s="112">
        <f>+LN(Prices!B2180/Prices!B2179)</f>
        <v>-8.4783484882952672E-3</v>
      </c>
      <c r="C2183" s="113">
        <f>+LN(Prices!C2180/Prices!C2179)</f>
        <v>1.9334582783008886E-2</v>
      </c>
      <c r="D2183" s="113">
        <f>+LN(Prices!D2180/Prices!D2179)</f>
        <v>-3.3456036559222739E-3</v>
      </c>
      <c r="E2183" s="113">
        <f>+LN(Prices!E2180/Prices!E2179)</f>
        <v>-1.5756373611967775E-3</v>
      </c>
      <c r="F2183" s="113">
        <f>+LN(Prices!F2180/Prices!F2179)</f>
        <v>3.0746848399280735E-3</v>
      </c>
      <c r="G2183" s="113">
        <f>+LN(Prices!G2180/Prices!G2179)</f>
        <v>-3.0534374868901202E-3</v>
      </c>
      <c r="H2183" s="113">
        <f>+LN(Prices!H2180/Prices!H2179)</f>
        <v>1.5128254533459225E-2</v>
      </c>
      <c r="I2183" s="113">
        <f>+LN(Prices!I2180/Prices!I2179)</f>
        <v>1.4480777705476837E-3</v>
      </c>
      <c r="J2183" s="113">
        <f>+LN(Prices!J2180/Prices!J2179)</f>
        <v>-1.4851758136025926E-2</v>
      </c>
      <c r="K2183" s="114">
        <f>+LN(Prices!K2180/Prices!K2179)</f>
        <v>-1.4661697334251616E-2</v>
      </c>
      <c r="L2183" s="118">
        <f>+LN(Prices!L2180/Prices!L2179)</f>
        <v>4.0377201017196968E-3</v>
      </c>
      <c r="M2183" s="118">
        <f t="array" ref="M2183">+MMULT(B2183:K2183,w)</f>
        <v>-6.9808825356381071E-4</v>
      </c>
      <c r="P2183">
        <v>20120822</v>
      </c>
      <c r="Q2183" s="113">
        <v>0</v>
      </c>
      <c r="R2183" s="113">
        <v>-4.5999999999999999E-3</v>
      </c>
      <c r="S2183" s="113">
        <v>-3.2000000000000002E-3</v>
      </c>
    </row>
    <row r="2184" spans="1:19" x14ac:dyDescent="0.35">
      <c r="A2184" s="110">
        <v>41144</v>
      </c>
      <c r="B2184" s="112">
        <f>+LN(Prices!B2181/Prices!B2180)</f>
        <v>-9.3742128242695292E-3</v>
      </c>
      <c r="C2184" s="113">
        <f>+LN(Prices!C2181/Prices!C2180)</f>
        <v>-9.3733469138242397E-3</v>
      </c>
      <c r="D2184" s="113">
        <f>+LN(Prices!D2181/Prices!D2180)</f>
        <v>-3.6931383255537631E-3</v>
      </c>
      <c r="E2184" s="113">
        <f>+LN(Prices!E2181/Prices!E2180)</f>
        <v>-3.6353611702517842E-3</v>
      </c>
      <c r="F2184" s="113">
        <f>+LN(Prices!F2181/Prices!F2180)</f>
        <v>-4.9038871299431405E-3</v>
      </c>
      <c r="G2184" s="113">
        <f>+LN(Prices!G2181/Prices!G2180)</f>
        <v>-2.0858230120409924E-2</v>
      </c>
      <c r="H2184" s="113">
        <f>+LN(Prices!H2181/Prices!H2180)</f>
        <v>-7.8547083773885217E-3</v>
      </c>
      <c r="I2184" s="113">
        <f>+LN(Prices!I2181/Prices!I2180)</f>
        <v>-2.0114121193276031E-3</v>
      </c>
      <c r="J2184" s="113">
        <f>+LN(Prices!J2181/Prices!J2180)</f>
        <v>-2.781468818287703E-2</v>
      </c>
      <c r="K2184" s="114">
        <f>+LN(Prices!K2181/Prices!K2180)</f>
        <v>-2.718520109749626E-2</v>
      </c>
      <c r="L2184" s="118">
        <f>+LN(Prices!L2181/Prices!L2180)</f>
        <v>-7.716651478811367E-3</v>
      </c>
      <c r="M2184" s="118">
        <f t="array" ref="M2184">+MMULT(B2184:K2184,w)</f>
        <v>-1.1670418626134181E-2</v>
      </c>
      <c r="P2184">
        <v>20120823</v>
      </c>
      <c r="Q2184" s="113">
        <v>-7.8000000000000005E-3</v>
      </c>
      <c r="R2184" s="113">
        <v>-2.0000000000000001E-4</v>
      </c>
      <c r="S2184" s="113">
        <v>-4.0000000000000001E-3</v>
      </c>
    </row>
    <row r="2185" spans="1:19" x14ac:dyDescent="0.35">
      <c r="A2185" s="110">
        <v>41145</v>
      </c>
      <c r="B2185" s="112">
        <f>+LN(Prices!B2182/Prices!B2181)</f>
        <v>1.003028630025884E-2</v>
      </c>
      <c r="C2185" s="113">
        <f>+LN(Prices!C2182/Prices!C2181)</f>
        <v>8.9323227765693899E-4</v>
      </c>
      <c r="D2185" s="113">
        <f>+LN(Prices!D2182/Prices!D2181)</f>
        <v>3.6931383255537401E-3</v>
      </c>
      <c r="E2185" s="113">
        <f>+LN(Prices!E2182/Prices!E2181)</f>
        <v>1.1492044406517824E-2</v>
      </c>
      <c r="F2185" s="113">
        <f>+LN(Prices!F2182/Prices!F2181)</f>
        <v>3.911646591881048E-3</v>
      </c>
      <c r="G2185" s="113">
        <f>+LN(Prices!G2182/Prices!G2181)</f>
        <v>-1.3992838955301972E-2</v>
      </c>
      <c r="H2185" s="113">
        <f>+LN(Prices!H2182/Prices!H2181)</f>
        <v>1.8655893494736082E-2</v>
      </c>
      <c r="I2185" s="113">
        <f>+LN(Prices!I2182/Prices!I2181)</f>
        <v>6.1859791577311913E-3</v>
      </c>
      <c r="J2185" s="113">
        <f>+LN(Prices!J2182/Prices!J2181)</f>
        <v>1.0204170174241668E-2</v>
      </c>
      <c r="K2185" s="114">
        <f>+LN(Prices!K2182/Prices!K2181)</f>
        <v>-5.2043140271974151E-3</v>
      </c>
      <c r="L2185" s="118">
        <f>+LN(Prices!L2182/Prices!L2181)</f>
        <v>5.7876644795889593E-3</v>
      </c>
      <c r="M2185" s="118">
        <f t="array" ref="M2185">+MMULT(B2185:K2185,w)</f>
        <v>4.586923774607796E-3</v>
      </c>
      <c r="P2185">
        <v>20120824</v>
      </c>
      <c r="Q2185" s="113">
        <v>6.0999999999999995E-3</v>
      </c>
      <c r="R2185" s="113">
        <v>-2.7000000000000001E-3</v>
      </c>
      <c r="S2185" s="113">
        <v>-5.9999999999999995E-4</v>
      </c>
    </row>
    <row r="2186" spans="1:19" x14ac:dyDescent="0.35">
      <c r="A2186" s="110">
        <v>41148</v>
      </c>
      <c r="B2186" s="112">
        <f>+LN(Prices!B2183/Prices!B2182)</f>
        <v>4.2419237766517367E-3</v>
      </c>
      <c r="C2186" s="113">
        <f>+LN(Prices!C2183/Prices!C2182)</f>
        <v>1.861060584121324E-2</v>
      </c>
      <c r="D2186" s="113">
        <f>+LN(Prices!D2183/Prices!D2182)</f>
        <v>-4.7027295269062262E-3</v>
      </c>
      <c r="E2186" s="113">
        <f>+LN(Prices!E2183/Prices!E2182)</f>
        <v>-3.7645349876645438E-3</v>
      </c>
      <c r="F2186" s="113">
        <f>+LN(Prices!F2183/Prices!F2182)</f>
        <v>8.3032737443533254E-3</v>
      </c>
      <c r="G2186" s="113">
        <f>+LN(Prices!G2183/Prices!G2182)</f>
        <v>-1.2266183264746293E-2</v>
      </c>
      <c r="H2186" s="113">
        <f>+LN(Prices!H2183/Prices!H2182)</f>
        <v>-7.4337637594259244E-3</v>
      </c>
      <c r="I2186" s="113">
        <f>+LN(Prices!I2183/Prices!I2182)</f>
        <v>-9.6168729162171649E-4</v>
      </c>
      <c r="J2186" s="113">
        <f>+LN(Prices!J2183/Prices!J2182)</f>
        <v>-2.3107575010149605E-2</v>
      </c>
      <c r="K2186" s="114">
        <f>+LN(Prices!K2183/Prices!K2182)</f>
        <v>-2.8139155778184573E-3</v>
      </c>
      <c r="L2186" s="118">
        <f>+LN(Prices!L2183/Prices!L2182)</f>
        <v>1.6160133028073793E-3</v>
      </c>
      <c r="M2186" s="118">
        <f t="array" ref="M2186">+MMULT(B2186:K2186,w)</f>
        <v>-2.3894586056114465E-3</v>
      </c>
      <c r="P2186">
        <v>20120827</v>
      </c>
      <c r="Q2186" s="113">
        <v>-5.9999999999999995E-4</v>
      </c>
      <c r="R2186" s="113">
        <v>1.2999999999999999E-3</v>
      </c>
      <c r="S2186" s="113">
        <v>-1E-3</v>
      </c>
    </row>
    <row r="2187" spans="1:19" x14ac:dyDescent="0.35">
      <c r="A2187" s="110">
        <v>41149</v>
      </c>
      <c r="B2187" s="112">
        <f>+LN(Prices!B2184/Prices!B2183)</f>
        <v>-1.9542436640654632E-3</v>
      </c>
      <c r="C2187" s="113">
        <f>+LN(Prices!C2184/Prices!C2183)</f>
        <v>-1.3034747963755209E-3</v>
      </c>
      <c r="D2187" s="113">
        <f>+LN(Prices!D2184/Prices!D2183)</f>
        <v>-8.7927519479784281E-3</v>
      </c>
      <c r="E2187" s="113">
        <f>+LN(Prices!E2184/Prices!E2183)</f>
        <v>-7.8831893024076827E-3</v>
      </c>
      <c r="F2187" s="113">
        <f>+LN(Prices!F2184/Prices!F2183)</f>
        <v>-7.2608898799394134E-3</v>
      </c>
      <c r="G2187" s="113">
        <f>+LN(Prices!G2184/Prices!G2183)</f>
        <v>8.9357543676612822E-3</v>
      </c>
      <c r="H2187" s="113">
        <f>+LN(Prices!H2184/Prices!H2183)</f>
        <v>8.9382877801400338E-3</v>
      </c>
      <c r="I2187" s="113">
        <f>+LN(Prices!I2184/Prices!I2183)</f>
        <v>-5.7896267579536399E-3</v>
      </c>
      <c r="J2187" s="113">
        <f>+LN(Prices!J2184/Prices!J2183)</f>
        <v>-1.570712920535788E-2</v>
      </c>
      <c r="K2187" s="114">
        <f>+LN(Prices!K2184/Prices!K2183)</f>
        <v>6.4214417783503095E-3</v>
      </c>
      <c r="L2187" s="118">
        <f>+LN(Prices!L2184/Prices!L2183)</f>
        <v>5.1390462408583769E-5</v>
      </c>
      <c r="M2187" s="118">
        <f t="array" ref="M2187">+MMULT(B2187:K2187,w)</f>
        <v>-2.4395821627926409E-3</v>
      </c>
      <c r="P2187">
        <v>20120828</v>
      </c>
      <c r="Q2187" s="113">
        <v>1E-4</v>
      </c>
      <c r="R2187" s="113">
        <v>5.8999999999999999E-3</v>
      </c>
      <c r="S2187" s="113">
        <v>-1.2999999999999999E-3</v>
      </c>
    </row>
    <row r="2188" spans="1:19" x14ac:dyDescent="0.35">
      <c r="A2188" s="110">
        <v>41150</v>
      </c>
      <c r="B2188" s="112">
        <f>+LN(Prices!B2185/Prices!B2184)</f>
        <v>6.5068566564842681E-4</v>
      </c>
      <c r="C2188" s="113">
        <f>+LN(Prices!C2185/Prices!C2184)</f>
        <v>-1.9796228223956315E-3</v>
      </c>
      <c r="D2188" s="113">
        <f>+LN(Prices!D2185/Prices!D2184)</f>
        <v>8.1191244385041914E-3</v>
      </c>
      <c r="E2188" s="113">
        <f>+LN(Prices!E2185/Prices!E2184)</f>
        <v>-2.8551819475271362E-3</v>
      </c>
      <c r="F2188" s="113">
        <f>+LN(Prices!F2185/Prices!F2184)</f>
        <v>-1.042383864413814E-3</v>
      </c>
      <c r="G2188" s="113">
        <f>+LN(Prices!G2185/Prices!G2184)</f>
        <v>7.7538168362363286E-3</v>
      </c>
      <c r="H2188" s="113">
        <f>+LN(Prices!H2185/Prices!H2184)</f>
        <v>4.0954581501869624E-3</v>
      </c>
      <c r="I2188" s="113">
        <f>+LN(Prices!I2185/Prices!I2184)</f>
        <v>1.611034756977589E-3</v>
      </c>
      <c r="J2188" s="113">
        <f>+LN(Prices!J2185/Prices!J2184)</f>
        <v>-5.2910176344155482E-3</v>
      </c>
      <c r="K2188" s="114">
        <f>+LN(Prices!K2185/Prices!K2184)</f>
        <v>-1.3368829442419228E-2</v>
      </c>
      <c r="L2188" s="118">
        <f>+LN(Prices!L2185/Prices!L2184)</f>
        <v>4.6993849628739067E-4</v>
      </c>
      <c r="M2188" s="118">
        <f t="array" ref="M2188">+MMULT(B2188:K2188,w)</f>
        <v>-2.3069158636178605E-4</v>
      </c>
      <c r="P2188">
        <v>20120829</v>
      </c>
      <c r="Q2188" s="113">
        <v>1.5E-3</v>
      </c>
      <c r="R2188" s="113">
        <v>2.7000000000000001E-3</v>
      </c>
      <c r="S2188" s="113">
        <v>1E-4</v>
      </c>
    </row>
    <row r="2189" spans="1:19" x14ac:dyDescent="0.35">
      <c r="A2189" s="110">
        <v>41151</v>
      </c>
      <c r="B2189" s="112">
        <f>+LN(Prices!B2186/Prices!B2185)</f>
        <v>-1.0825809121579606E-2</v>
      </c>
      <c r="C2189" s="113">
        <f>+LN(Prices!C2186/Prices!C2185)</f>
        <v>-1.4353379973557729E-2</v>
      </c>
      <c r="D2189" s="113">
        <f>+LN(Prices!D2186/Prices!D2185)</f>
        <v>-1.1521645584344046E-2</v>
      </c>
      <c r="E2189" s="113">
        <f>+LN(Prices!E2186/Prices!E2185)</f>
        <v>-1.0151475268948638E-2</v>
      </c>
      <c r="F2189" s="113">
        <f>+LN(Prices!F2186/Prices!F2185)</f>
        <v>-1.5744904451725973E-2</v>
      </c>
      <c r="G2189" s="113">
        <f>+LN(Prices!G2186/Prices!G2185)</f>
        <v>-4.778184545531497E-2</v>
      </c>
      <c r="H2189" s="113">
        <f>+LN(Prices!H2186/Prices!H2185)</f>
        <v>-3.6486033908573923E-3</v>
      </c>
      <c r="I2189" s="113">
        <f>+LN(Prices!I2186/Prices!I2185)</f>
        <v>-1.4759010119692575E-2</v>
      </c>
      <c r="J2189" s="113">
        <f>+LN(Prices!J2186/Prices!J2185)</f>
        <v>-1.8742181809740639E-2</v>
      </c>
      <c r="K2189" s="114">
        <f>+LN(Prices!K2186/Prices!K2185)</f>
        <v>-1.6266174465299144E-2</v>
      </c>
      <c r="L2189" s="118">
        <f>+LN(Prices!L2186/Prices!L2185)</f>
        <v>-1.0927677169274858E-2</v>
      </c>
      <c r="M2189" s="118">
        <f t="array" ref="M2189">+MMULT(B2189:K2189,w)</f>
        <v>-1.637950296410607E-2</v>
      </c>
      <c r="P2189">
        <v>20120830</v>
      </c>
      <c r="Q2189" s="113">
        <v>-8.0000000000000002E-3</v>
      </c>
      <c r="R2189" s="113">
        <v>-4.5000000000000005E-3</v>
      </c>
      <c r="S2189" s="113">
        <v>0</v>
      </c>
    </row>
    <row r="2190" spans="1:19" x14ac:dyDescent="0.35">
      <c r="A2190" s="110">
        <v>41152</v>
      </c>
      <c r="B2190" s="112">
        <f>+LN(Prices!B2187/Prices!B2186)</f>
        <v>1.6356813848906592E-2</v>
      </c>
      <c r="C2190" s="113">
        <f>+LN(Prices!C2187/Prices!C2186)</f>
        <v>2.0643984737919569E-3</v>
      </c>
      <c r="D2190" s="113">
        <f>+LN(Prices!D2187/Prices!D2186)</f>
        <v>-1.3642566918139667E-3</v>
      </c>
      <c r="E2190" s="113">
        <f>+LN(Prices!E2187/Prices!E2186)</f>
        <v>1.521957435757257E-2</v>
      </c>
      <c r="F2190" s="113">
        <f>+LN(Prices!F2187/Prices!F2186)</f>
        <v>9.4789043033472777E-3</v>
      </c>
      <c r="G2190" s="113">
        <f>+LN(Prices!G2187/Prices!G2186)</f>
        <v>-1.2645759200287914E-2</v>
      </c>
      <c r="H2190" s="113">
        <f>+LN(Prices!H2187/Prices!H2186)</f>
        <v>8.2914184083459977E-3</v>
      </c>
      <c r="I2190" s="113">
        <f>+LN(Prices!I2187/Prices!I2186)</f>
        <v>4.2388916104584614E-3</v>
      </c>
      <c r="J2190" s="113">
        <f>+LN(Prices!J2187/Prices!J2186)</f>
        <v>5.390848634876373E-3</v>
      </c>
      <c r="K2190" s="114">
        <f>+LN(Prices!K2187/Prices!K2186)</f>
        <v>2.2810307468588496E-2</v>
      </c>
      <c r="L2190" s="118">
        <f>+LN(Prices!L2187/Prices!L2186)</f>
        <v>6.6942270727270358E-3</v>
      </c>
      <c r="M2190" s="118">
        <f t="array" ref="M2190">+MMULT(B2190:K2190,w)</f>
        <v>6.9841141213785847E-3</v>
      </c>
      <c r="P2190">
        <v>20120831</v>
      </c>
      <c r="Q2190" s="113">
        <v>5.1999999999999998E-3</v>
      </c>
      <c r="R2190" s="113">
        <v>-5.0000000000000001E-4</v>
      </c>
      <c r="S2190" s="113">
        <v>-4.0000000000000002E-4</v>
      </c>
    </row>
    <row r="2191" spans="1:19" x14ac:dyDescent="0.35">
      <c r="A2191" s="110">
        <v>41156</v>
      </c>
      <c r="B2191" s="112">
        <f>+LN(Prices!B2188/Prices!B2187)</f>
        <v>-1.4215062699596484E-2</v>
      </c>
      <c r="C2191" s="113">
        <f>+LN(Prices!C2188/Prices!C2187)</f>
        <v>1.4520532059325918E-2</v>
      </c>
      <c r="D2191" s="113">
        <f>+LN(Prices!D2188/Prices!D2187)</f>
        <v>1.6249511232841369E-2</v>
      </c>
      <c r="E2191" s="113">
        <f>+LN(Prices!E2188/Prices!E2187)</f>
        <v>-2.5308388442017173E-3</v>
      </c>
      <c r="F2191" s="113">
        <f>+LN(Prices!F2188/Prices!F2187)</f>
        <v>-4.4660508686517235E-3</v>
      </c>
      <c r="G2191" s="113">
        <f>+LN(Prices!G2188/Prices!G2187)</f>
        <v>-6.5566063837493069E-2</v>
      </c>
      <c r="H2191" s="113">
        <f>+LN(Prices!H2188/Prices!H2187)</f>
        <v>-1.5721055339081797E-3</v>
      </c>
      <c r="I2191" s="113">
        <f>+LN(Prices!I2188/Prices!I2187)</f>
        <v>-1.063196912696752E-2</v>
      </c>
      <c r="J2191" s="113">
        <f>+LN(Prices!J2188/Prices!J2187)</f>
        <v>-2.1739986636405764E-2</v>
      </c>
      <c r="K2191" s="114">
        <f>+LN(Prices!K2188/Prices!K2187)</f>
        <v>-1.6851444357132591E-2</v>
      </c>
      <c r="L2191" s="118">
        <f>+LN(Prices!L2188/Prices!L2187)</f>
        <v>-7.5393248876883255E-5</v>
      </c>
      <c r="M2191" s="118">
        <f t="array" ref="M2191">+MMULT(B2191:K2191,w)</f>
        <v>-1.0680347861218978E-2</v>
      </c>
      <c r="P2191">
        <v>20120904</v>
      </c>
      <c r="Q2191" s="113">
        <v>8.0000000000000004E-4</v>
      </c>
      <c r="R2191" s="113">
        <v>9.3999999999999986E-3</v>
      </c>
      <c r="S2191" s="113">
        <v>-1.5E-3</v>
      </c>
    </row>
    <row r="2192" spans="1:19" x14ac:dyDescent="0.35">
      <c r="A2192" s="110">
        <v>41157</v>
      </c>
      <c r="B2192" s="112">
        <f>+LN(Prices!B2189/Prices!B2188)</f>
        <v>1.6751295647199224E-4</v>
      </c>
      <c r="C2192" s="113">
        <f>+LN(Prices!C2189/Prices!C2188)</f>
        <v>-7.0474620528651593E-3</v>
      </c>
      <c r="D2192" s="113">
        <f>+LN(Prices!D2189/Prices!D2188)</f>
        <v>1.3342426083839853E-2</v>
      </c>
      <c r="E2192" s="113">
        <f>+LN(Prices!E2189/Prices!E2188)</f>
        <v>1.5712868364590783E-2</v>
      </c>
      <c r="F2192" s="113">
        <f>+LN(Prices!F2189/Prices!F2188)</f>
        <v>-5.012853434695588E-3</v>
      </c>
      <c r="G2192" s="113">
        <f>+LN(Prices!G2189/Prices!G2188)</f>
        <v>-1.7495260919402632E-2</v>
      </c>
      <c r="H2192" s="113">
        <f>+LN(Prices!H2189/Prices!H2188)</f>
        <v>-6.719312874437746E-3</v>
      </c>
      <c r="I2192" s="113">
        <f>+LN(Prices!I2189/Prices!I2188)</f>
        <v>1.9802852423313421E-3</v>
      </c>
      <c r="J2192" s="113">
        <f>+LN(Prices!J2189/Prices!J2188)</f>
        <v>-3.6367644170874951E-2</v>
      </c>
      <c r="K2192" s="114">
        <f>+LN(Prices!K2189/Prices!K2188)</f>
        <v>-1.0282096599962178E-3</v>
      </c>
      <c r="L2192" s="118">
        <f>+LN(Prices!L2189/Prices!L2188)</f>
        <v>-1.8317453764326831E-3</v>
      </c>
      <c r="M2192" s="118">
        <f t="array" ref="M2192">+MMULT(B2192:K2192,w)</f>
        <v>-4.2467650465038325E-3</v>
      </c>
      <c r="P2192">
        <v>20120905</v>
      </c>
      <c r="Q2192" s="113">
        <v>-5.0000000000000001E-4</v>
      </c>
      <c r="R2192" s="113">
        <v>-5.9999999999999995E-4</v>
      </c>
      <c r="S2192" s="113">
        <v>2.7000000000000001E-3</v>
      </c>
    </row>
    <row r="2193" spans="1:19" x14ac:dyDescent="0.35">
      <c r="A2193" s="110">
        <v>41158</v>
      </c>
      <c r="B2193" s="112">
        <f>+LN(Prices!B2190/Prices!B2189)</f>
        <v>3.0939883653001817E-2</v>
      </c>
      <c r="C2193" s="113">
        <f>+LN(Prices!C2190/Prices!C2189)</f>
        <v>8.9717452710454081E-3</v>
      </c>
      <c r="D2193" s="113">
        <f>+LN(Prices!D2190/Prices!D2189)</f>
        <v>1.3245035048906884E-3</v>
      </c>
      <c r="E2193" s="113">
        <f>+LN(Prices!E2190/Prices!E2189)</f>
        <v>1.7311062639949203E-2</v>
      </c>
      <c r="F2193" s="113">
        <f>+LN(Prices!F2190/Prices!F2189)</f>
        <v>4.2722488826700177E-2</v>
      </c>
      <c r="G2193" s="113">
        <f>+LN(Prices!G2190/Prices!G2189)</f>
        <v>3.0286339559921306E-2</v>
      </c>
      <c r="H2193" s="113">
        <f>+LN(Prices!H2190/Prices!H2189)</f>
        <v>2.0740293277222512E-2</v>
      </c>
      <c r="I2193" s="113">
        <f>+LN(Prices!I2190/Prices!I2189)</f>
        <v>3.1469681202468895E-2</v>
      </c>
      <c r="J2193" s="113">
        <f>+LN(Prices!J2190/Prices!J2189)</f>
        <v>4.1847109935500504E-2</v>
      </c>
      <c r="K2193" s="114">
        <f>+LN(Prices!K2190/Prices!K2189)</f>
        <v>2.8496321362415533E-2</v>
      </c>
      <c r="L2193" s="118">
        <f>+LN(Prices!L2190/Prices!L2189)</f>
        <v>2.2426449956159514E-2</v>
      </c>
      <c r="M2193" s="118">
        <f t="array" ref="M2193">+MMULT(B2193:K2193,w)</f>
        <v>2.5410942923311603E-2</v>
      </c>
      <c r="P2193">
        <v>20120906</v>
      </c>
      <c r="Q2193" s="113">
        <v>2.07E-2</v>
      </c>
      <c r="R2193" s="113">
        <v>-4.0000000000000002E-4</v>
      </c>
      <c r="S2193" s="113">
        <v>2.0999999999999999E-3</v>
      </c>
    </row>
    <row r="2194" spans="1:19" x14ac:dyDescent="0.35">
      <c r="A2194" s="110">
        <v>41159</v>
      </c>
      <c r="B2194" s="112">
        <f>+LN(Prices!B2191/Prices!B2190)</f>
        <v>-1.2682683281139192E-2</v>
      </c>
      <c r="C2194" s="113">
        <f>+LN(Prices!C2191/Prices!C2190)</f>
        <v>6.1471574267829218E-3</v>
      </c>
      <c r="D2194" s="113">
        <f>+LN(Prices!D2191/Prices!D2190)</f>
        <v>7.2535761488915799E-3</v>
      </c>
      <c r="E2194" s="113">
        <f>+LN(Prices!E2191/Prices!E2190)</f>
        <v>-9.2021319006429505E-4</v>
      </c>
      <c r="F2194" s="113">
        <f>+LN(Prices!F2191/Prices!F2190)</f>
        <v>-8.4008224299207922E-3</v>
      </c>
      <c r="G2194" s="113">
        <f>+LN(Prices!G2191/Prices!G2190)</f>
        <v>1.7650692835505848E-4</v>
      </c>
      <c r="H2194" s="113">
        <f>+LN(Prices!H2191/Prices!H2190)</f>
        <v>3.040271770397332E-2</v>
      </c>
      <c r="I2194" s="113">
        <f>+LN(Prices!I2191/Prices!I2190)</f>
        <v>-1.1080394920016686E-2</v>
      </c>
      <c r="J2194" s="113">
        <f>+LN(Prices!J2191/Prices!J2190)</f>
        <v>-5.908891637000644E-2</v>
      </c>
      <c r="K2194" s="114">
        <f>+LN(Prices!K2191/Prices!K2190)</f>
        <v>-3.6729119317672101E-2</v>
      </c>
      <c r="L2194" s="118">
        <f>+LN(Prices!L2191/Prices!L2190)</f>
        <v>-1.6272861323705725E-3</v>
      </c>
      <c r="M2194" s="118">
        <f t="array" ref="M2194">+MMULT(B2194:K2194,w)</f>
        <v>-8.492219130081663E-3</v>
      </c>
      <c r="P2194">
        <v>20120907</v>
      </c>
      <c r="Q2194" s="113">
        <v>4.5000000000000005E-3</v>
      </c>
      <c r="R2194" s="113">
        <v>2.9999999999999997E-4</v>
      </c>
      <c r="S2194" s="113">
        <v>7.9000000000000008E-3</v>
      </c>
    </row>
    <row r="2195" spans="1:19" x14ac:dyDescent="0.35">
      <c r="A2195" s="110">
        <v>41162</v>
      </c>
      <c r="B2195" s="112">
        <f>+LN(Prices!B2192/Prices!B2191)</f>
        <v>-7.4596797688637785E-3</v>
      </c>
      <c r="C2195" s="113">
        <f>+LN(Prices!C2192/Prices!C2191)</f>
        <v>-2.6356742763657404E-2</v>
      </c>
      <c r="D2195" s="113">
        <f>+LN(Prices!D2192/Prices!D2191)</f>
        <v>-7.2535761488916649E-3</v>
      </c>
      <c r="E2195" s="113">
        <f>+LN(Prices!E2192/Prices!E2191)</f>
        <v>-8.9350981469120336E-3</v>
      </c>
      <c r="F2195" s="113">
        <f>+LN(Prices!F2192/Prices!F2191)</f>
        <v>-2.118468939603383E-2</v>
      </c>
      <c r="G2195" s="113">
        <f>+LN(Prices!G2192/Prices!G2191)</f>
        <v>-1.3146396476815638E-2</v>
      </c>
      <c r="H2195" s="113">
        <f>+LN(Prices!H2192/Prices!H2191)</f>
        <v>-7.9422380567163754E-3</v>
      </c>
      <c r="I2195" s="113">
        <f>+LN(Prices!I2192/Prices!I2191)</f>
        <v>-1.0386842474944112E-2</v>
      </c>
      <c r="J2195" s="113">
        <f>+LN(Prices!J2192/Prices!J2191)</f>
        <v>5.780362915499329E-3</v>
      </c>
      <c r="K2195" s="114">
        <f>+LN(Prices!K2192/Prices!K2191)</f>
        <v>-3.9203262696995991E-2</v>
      </c>
      <c r="L2195" s="118">
        <f>+LN(Prices!L2192/Prices!L2191)</f>
        <v>-1.3095499678378824E-2</v>
      </c>
      <c r="M2195" s="118">
        <f t="array" ref="M2195">+MMULT(B2195:K2195,w)</f>
        <v>-1.3608816301433152E-2</v>
      </c>
      <c r="P2195">
        <v>20120910</v>
      </c>
      <c r="Q2195" s="113">
        <v>-5.6999999999999993E-3</v>
      </c>
      <c r="R2195" s="113">
        <v>2.5999999999999999E-3</v>
      </c>
      <c r="S2195" s="113">
        <v>8.9999999999999998E-4</v>
      </c>
    </row>
    <row r="2196" spans="1:19" x14ac:dyDescent="0.35">
      <c r="A2196" s="110">
        <v>41163</v>
      </c>
      <c r="B2196" s="112">
        <f>+LN(Prices!B2193/Prices!B2192)</f>
        <v>2.2757845758963838E-3</v>
      </c>
      <c r="C2196" s="113">
        <f>+LN(Prices!C2193/Prices!C2192)</f>
        <v>-3.2496761203464168E-3</v>
      </c>
      <c r="D2196" s="113">
        <f>+LN(Prices!D2193/Prices!D2192)</f>
        <v>3.30360392957752E-3</v>
      </c>
      <c r="E2196" s="113">
        <f>+LN(Prices!E2193/Prices!E2192)</f>
        <v>3.1064169948908759E-4</v>
      </c>
      <c r="F2196" s="113">
        <f>+LN(Prices!F2193/Prices!F2192)</f>
        <v>-5.7592442832678035E-3</v>
      </c>
      <c r="G2196" s="113">
        <f>+LN(Prices!G2193/Prices!G2192)</f>
        <v>2.1932255136111807E-2</v>
      </c>
      <c r="H2196" s="113">
        <f>+LN(Prices!H2193/Prices!H2192)</f>
        <v>-5.538667720145397E-3</v>
      </c>
      <c r="I2196" s="113">
        <f>+LN(Prices!I2193/Prices!I2192)</f>
        <v>9.0298830645101982E-3</v>
      </c>
      <c r="J2196" s="113">
        <f>+LN(Prices!J2193/Prices!J2192)</f>
        <v>7.7601246023551701E-2</v>
      </c>
      <c r="K2196" s="114">
        <f>+LN(Prices!K2193/Prices!K2192)</f>
        <v>3.4339439251807988E-3</v>
      </c>
      <c r="L2196" s="118">
        <f>+LN(Prices!L2193/Prices!L2192)</f>
        <v>-1.2412877754823129E-3</v>
      </c>
      <c r="M2196" s="118">
        <f t="array" ref="M2196">+MMULT(B2196:K2196,w)</f>
        <v>1.0333977023055788E-2</v>
      </c>
      <c r="P2196">
        <v>20120911</v>
      </c>
      <c r="Q2196" s="113">
        <v>2.8000000000000004E-3</v>
      </c>
      <c r="R2196" s="113">
        <v>2.9999999999999997E-4</v>
      </c>
      <c r="S2196" s="113">
        <v>5.5000000000000005E-3</v>
      </c>
    </row>
    <row r="2197" spans="1:19" x14ac:dyDescent="0.35">
      <c r="A2197" s="110">
        <v>41164</v>
      </c>
      <c r="B2197" s="112">
        <f>+LN(Prices!B2194/Prices!B2193)</f>
        <v>-3.2381077332674574E-4</v>
      </c>
      <c r="C2197" s="113">
        <f>+LN(Prices!C2194/Prices!C2193)</f>
        <v>1.383014421740901E-2</v>
      </c>
      <c r="D2197" s="113">
        <f>+LN(Prices!D2194/Prices!D2193)</f>
        <v>1.5707129205357877E-2</v>
      </c>
      <c r="E2197" s="113">
        <f>+LN(Prices!E2194/Prices!E2193)</f>
        <v>-1.8589488654479336E-3</v>
      </c>
      <c r="F2197" s="113">
        <f>+LN(Prices!F2194/Prices!F2193)</f>
        <v>2.1011715858694343E-3</v>
      </c>
      <c r="G2197" s="113">
        <f>+LN(Prices!G2194/Prices!G2193)</f>
        <v>8.7435521877070918E-4</v>
      </c>
      <c r="H2197" s="113">
        <f>+LN(Prices!H2194/Prices!H2193)</f>
        <v>-1.5646391582865027E-4</v>
      </c>
      <c r="I2197" s="113">
        <f>+LN(Prices!I2194/Prices!I2193)</f>
        <v>9.5584873994727561E-3</v>
      </c>
      <c r="J2197" s="113">
        <f>+LN(Prices!J2194/Prices!J2193)</f>
        <v>3.6653317648035581E-2</v>
      </c>
      <c r="K2197" s="114">
        <f>+LN(Prices!K2194/Prices!K2193)</f>
        <v>-6.4477680570984991E-3</v>
      </c>
      <c r="L2197" s="118">
        <f>+LN(Prices!L2194/Prices!L2193)</f>
        <v>2.4355454455126367E-3</v>
      </c>
      <c r="M2197" s="118">
        <f t="array" ref="M2197">+MMULT(B2197:K2197,w)</f>
        <v>6.9937613663213537E-3</v>
      </c>
      <c r="P2197">
        <v>20120912</v>
      </c>
      <c r="Q2197" s="113">
        <v>2.7000000000000001E-3</v>
      </c>
      <c r="R2197" s="113">
        <v>1.5E-3</v>
      </c>
      <c r="S2197" s="113">
        <v>2.5999999999999999E-3</v>
      </c>
    </row>
    <row r="2198" spans="1:19" x14ac:dyDescent="0.35">
      <c r="A2198" s="110">
        <v>41165</v>
      </c>
      <c r="B2198" s="112">
        <f>+LN(Prices!B2195/Prices!B2194)</f>
        <v>5.0244626747427386E-3</v>
      </c>
      <c r="C2198" s="113">
        <f>+LN(Prices!C2195/Prices!C2194)</f>
        <v>1.9502311322726232E-2</v>
      </c>
      <c r="D2198" s="113">
        <f>+LN(Prices!D2195/Prices!D2194)</f>
        <v>1.2582840640183043E-2</v>
      </c>
      <c r="E2198" s="113">
        <f>+LN(Prices!E2195/Prices!E2194)</f>
        <v>1.1099068300818232E-2</v>
      </c>
      <c r="F2198" s="113">
        <f>+LN(Prices!F2195/Prices!F2194)</f>
        <v>1.4569273892731867E-2</v>
      </c>
      <c r="G2198" s="113">
        <f>+LN(Prices!G2195/Prices!G2194)</f>
        <v>1.3714302265981903E-2</v>
      </c>
      <c r="H2198" s="113">
        <f>+LN(Prices!H2195/Prices!H2194)</f>
        <v>1.7873195657121883E-2</v>
      </c>
      <c r="I2198" s="113">
        <f>+LN(Prices!I2195/Prices!I2194)</f>
        <v>2.2252074070571531E-2</v>
      </c>
      <c r="J2198" s="113">
        <f>+LN(Prices!J2195/Prices!J2194)</f>
        <v>7.6824961720162108E-3</v>
      </c>
      <c r="K2198" s="114">
        <f>+LN(Prices!K2195/Prices!K2194)</f>
        <v>7.0888809402892506E-3</v>
      </c>
      <c r="L2198" s="118">
        <f>+LN(Prices!L2195/Prices!L2194)</f>
        <v>1.4107218980167461E-2</v>
      </c>
      <c r="M2198" s="118">
        <f t="array" ref="M2198">+MMULT(B2198:K2198,w)</f>
        <v>1.3138890593718292E-2</v>
      </c>
      <c r="P2198">
        <v>20120913</v>
      </c>
      <c r="Q2198" s="113">
        <v>1.5600000000000001E-2</v>
      </c>
      <c r="R2198" s="113">
        <v>-3.4999999999999996E-3</v>
      </c>
      <c r="S2198" s="113">
        <v>5.0000000000000001E-3</v>
      </c>
    </row>
    <row r="2199" spans="1:19" x14ac:dyDescent="0.35">
      <c r="A2199" s="110">
        <v>41166</v>
      </c>
      <c r="B2199" s="112">
        <f>+LN(Prices!B2196/Prices!B2195)</f>
        <v>8.849751192262079E-3</v>
      </c>
      <c r="C2199" s="113">
        <f>+LN(Prices!C2196/Prices!C2195)</f>
        <v>1.2078761837416237E-2</v>
      </c>
      <c r="D2199" s="113">
        <f>+LN(Prices!D2196/Prices!D2195)</f>
        <v>1.1159050915180328E-2</v>
      </c>
      <c r="E2199" s="113">
        <f>+LN(Prices!E2196/Prices!E2195)</f>
        <v>1.0063681490989171E-2</v>
      </c>
      <c r="F2199" s="113">
        <f>+LN(Prices!F2196/Prices!F2195)</f>
        <v>6.6922330191849224E-3</v>
      </c>
      <c r="G2199" s="113">
        <f>+LN(Prices!G2196/Prices!G2195)</f>
        <v>4.2530878373735981E-2</v>
      </c>
      <c r="H2199" s="113">
        <f>+LN(Prices!H2196/Prices!H2195)</f>
        <v>3.950073207661769E-3</v>
      </c>
      <c r="I2199" s="113">
        <f>+LN(Prices!I2196/Prices!I2195)</f>
        <v>1.6080907588149441E-2</v>
      </c>
      <c r="J2199" s="113">
        <f>+LN(Prices!J2196/Prices!J2195)</f>
        <v>-5.1151006667703768E-3</v>
      </c>
      <c r="K2199" s="114">
        <f>+LN(Prices!K2196/Prices!K2195)</f>
        <v>6.4070212079273253E-4</v>
      </c>
      <c r="L2199" s="118">
        <f>+LN(Prices!L2196/Prices!L2195)</f>
        <v>8.4015842612827178E-3</v>
      </c>
      <c r="M2199" s="118">
        <f t="array" ref="M2199">+MMULT(B2199:K2199,w)</f>
        <v>1.069309390786023E-2</v>
      </c>
      <c r="P2199">
        <v>20120914</v>
      </c>
      <c r="Q2199" s="113">
        <v>5.4000000000000003E-3</v>
      </c>
      <c r="R2199" s="113">
        <v>6.1999999999999998E-3</v>
      </c>
      <c r="S2199" s="113">
        <v>2.3999999999999998E-3</v>
      </c>
    </row>
    <row r="2200" spans="1:19" x14ac:dyDescent="0.35">
      <c r="A2200" s="110">
        <v>41169</v>
      </c>
      <c r="B2200" s="112">
        <f>+LN(Prices!B2197/Prices!B2196)</f>
        <v>0</v>
      </c>
      <c r="C2200" s="113">
        <f>+LN(Prices!C2197/Prices!C2196)</f>
        <v>1.2222643654199507E-2</v>
      </c>
      <c r="D2200" s="113">
        <f>+LN(Prices!D2197/Prices!D2196)</f>
        <v>-5.7233860526852212E-3</v>
      </c>
      <c r="E2200" s="113">
        <f>+LN(Prices!E2197/Prices!E2196)</f>
        <v>4.5439467776307359E-3</v>
      </c>
      <c r="F2200" s="113">
        <f>+LN(Prices!F2197/Prices!F2196)</f>
        <v>-1.7077951065403885E-2</v>
      </c>
      <c r="G2200" s="113">
        <f>+LN(Prices!G2197/Prices!G2196)</f>
        <v>-5.957180543562924E-2</v>
      </c>
      <c r="H2200" s="113">
        <f>+LN(Prices!H2197/Prices!H2196)</f>
        <v>-1.2594770451140372E-2</v>
      </c>
      <c r="I2200" s="113">
        <f>+LN(Prices!I2197/Prices!I2196)</f>
        <v>-1.0786994784547667E-3</v>
      </c>
      <c r="J2200" s="113">
        <f>+LN(Prices!J2197/Prices!J2196)</f>
        <v>2.7814688182876978E-2</v>
      </c>
      <c r="K2200" s="114">
        <f>+LN(Prices!K2197/Prices!K2196)</f>
        <v>-2.5698949045163035E-3</v>
      </c>
      <c r="L2200" s="118">
        <f>+LN(Prices!L2197/Prices!L2196)</f>
        <v>4.2194292911306499E-4</v>
      </c>
      <c r="M2200" s="118">
        <f t="array" ref="M2200">+MMULT(B2200:K2200,w)</f>
        <v>-5.4035228773122576E-3</v>
      </c>
      <c r="P2200">
        <v>20120917</v>
      </c>
      <c r="Q2200" s="113">
        <v>-4.1999999999999997E-3</v>
      </c>
      <c r="R2200" s="113">
        <v>-2.3999999999999998E-3</v>
      </c>
      <c r="S2200" s="113">
        <v>-7.1999999999999998E-3</v>
      </c>
    </row>
    <row r="2201" spans="1:19" x14ac:dyDescent="0.35">
      <c r="A2201" s="110">
        <v>41170</v>
      </c>
      <c r="B2201" s="112">
        <f>+LN(Prices!B2198/Prices!B2197)</f>
        <v>-1.1219301092521155E-3</v>
      </c>
      <c r="C2201" s="113">
        <f>+LN(Prices!C2198/Prices!C2197)</f>
        <v>3.0376805249530451E-3</v>
      </c>
      <c r="D2201" s="113">
        <f>+LN(Prices!D2198/Prices!D2197)</f>
        <v>1.424751027884571E-2</v>
      </c>
      <c r="E2201" s="113">
        <f>+LN(Prices!E2198/Prices!E2197)</f>
        <v>-2.571850515135077E-3</v>
      </c>
      <c r="F2201" s="113">
        <f>+LN(Prices!F2198/Prices!F2197)</f>
        <v>-6.0204337837320432E-3</v>
      </c>
      <c r="G2201" s="113">
        <f>+LN(Prices!G2198/Prices!G2197)</f>
        <v>-1.6979537747883681E-2</v>
      </c>
      <c r="H2201" s="113">
        <f>+LN(Prices!H2198/Prices!H2197)</f>
        <v>2.9027596579614102E-3</v>
      </c>
      <c r="I2201" s="113">
        <f>+LN(Prices!I2198/Prices!I2197)</f>
        <v>4.1577240135626413E-3</v>
      </c>
      <c r="J2201" s="113">
        <f>+LN(Prices!J2198/Prices!J2197)</f>
        <v>-0.10231721548079806</v>
      </c>
      <c r="K2201" s="114">
        <f>+LN(Prices!K2198/Prices!K2197)</f>
        <v>2.5698949045162558E-3</v>
      </c>
      <c r="L2201" s="118">
        <f>+LN(Prices!L2198/Prices!L2197)</f>
        <v>3.3042681714229598E-4</v>
      </c>
      <c r="M2201" s="118">
        <f t="array" ref="M2201">+MMULT(B2201:K2201,w)</f>
        <v>-1.020953982569619E-2</v>
      </c>
      <c r="P2201">
        <v>20120918</v>
      </c>
      <c r="Q2201" s="113">
        <v>-1.5E-3</v>
      </c>
      <c r="R2201" s="113">
        <v>0</v>
      </c>
      <c r="S2201" s="113">
        <v>-3.2000000000000002E-3</v>
      </c>
    </row>
    <row r="2202" spans="1:19" x14ac:dyDescent="0.35">
      <c r="A2202" s="110">
        <v>41171</v>
      </c>
      <c r="B2202" s="112">
        <f>+LN(Prices!B2199/Prices!B2198)</f>
        <v>-3.9537733302120771E-3</v>
      </c>
      <c r="C2202" s="113">
        <f>+LN(Prices!C2199/Prices!C2198)</f>
        <v>2.7038186121661434E-4</v>
      </c>
      <c r="D2202" s="113">
        <f>+LN(Prices!D2199/Prices!D2198)</f>
        <v>-2.8333089944054457E-3</v>
      </c>
      <c r="E2202" s="113">
        <f>+LN(Prices!E2199/Prices!E2198)</f>
        <v>-7.1428207897353269E-3</v>
      </c>
      <c r="F2202" s="113">
        <f>+LN(Prices!F2199/Prices!F2198)</f>
        <v>3.9280433882999738E-3</v>
      </c>
      <c r="G2202" s="113">
        <f>+LN(Prices!G2199/Prices!G2198)</f>
        <v>1.7330230369398198E-2</v>
      </c>
      <c r="H2202" s="113">
        <f>+LN(Prices!H2199/Prices!H2198)</f>
        <v>1.1260038650549718E-2</v>
      </c>
      <c r="I2202" s="113">
        <f>+LN(Prices!I2199/Prices!I2198)</f>
        <v>0</v>
      </c>
      <c r="J2202" s="113">
        <f>+LN(Prices!J2199/Prices!J2198)</f>
        <v>1.0989121575595165E-2</v>
      </c>
      <c r="K2202" s="114">
        <f>+LN(Prices!K2199/Prices!K2198)</f>
        <v>-9.4585133213754072E-3</v>
      </c>
      <c r="L2202" s="118">
        <f>+LN(Prices!L2199/Prices!L2198)</f>
        <v>2.3246004117118218E-3</v>
      </c>
      <c r="M2202" s="118">
        <f t="array" ref="M2202">+MMULT(B2202:K2202,w)</f>
        <v>2.0389399409331413E-3</v>
      </c>
      <c r="P2202">
        <v>20120919</v>
      </c>
      <c r="Q2202" s="113">
        <v>1.8E-3</v>
      </c>
      <c r="R2202" s="113">
        <v>-1.4000000000000002E-3</v>
      </c>
      <c r="S2202" s="113">
        <v>8.0000000000000004E-4</v>
      </c>
    </row>
    <row r="2203" spans="1:19" x14ac:dyDescent="0.35">
      <c r="A2203" s="110">
        <v>41172</v>
      </c>
      <c r="B2203" s="112">
        <f>+LN(Prices!B2200/Prices!B2199)</f>
        <v>1.2735697059702247E-2</v>
      </c>
      <c r="C2203" s="113">
        <f>+LN(Prices!C2200/Prices!C2199)</f>
        <v>-4.8539695780427383E-3</v>
      </c>
      <c r="D2203" s="113">
        <f>+LN(Prices!D2200/Prices!D2199)</f>
        <v>-4.4233879391512168E-3</v>
      </c>
      <c r="E2203" s="113">
        <f>+LN(Prices!E2200/Prices!E2199)</f>
        <v>-1.5992025264567652E-2</v>
      </c>
      <c r="F2203" s="113">
        <f>+LN(Prices!F2200/Prices!F2199)</f>
        <v>-5.2098068788215541E-4</v>
      </c>
      <c r="G2203" s="113">
        <f>+LN(Prices!G2200/Prices!G2199)</f>
        <v>2.9368149664433605E-2</v>
      </c>
      <c r="H2203" s="113">
        <f>+LN(Prices!H2200/Prices!H2199)</f>
        <v>-3.3302103544438234E-3</v>
      </c>
      <c r="I2203" s="113">
        <f>+LN(Prices!I2200/Prices!I2199)</f>
        <v>-1.1280953618028769E-2</v>
      </c>
      <c r="J2203" s="113">
        <f>+LN(Prices!J2200/Prices!J2199)</f>
        <v>-1.9310944913087512E-2</v>
      </c>
      <c r="K2203" s="114">
        <f>+LN(Prices!K2200/Prices!K2199)</f>
        <v>1.2458743650498089E-3</v>
      </c>
      <c r="L2203" s="118">
        <f>+LN(Prices!L2200/Prices!L2199)</f>
        <v>-8.1596586971748682E-4</v>
      </c>
      <c r="M2203" s="118">
        <f t="array" ref="M2203">+MMULT(B2203:K2203,w)</f>
        <v>-1.636275126601821E-3</v>
      </c>
      <c r="P2203">
        <v>20120920</v>
      </c>
      <c r="Q2203" s="113">
        <v>-1.2999999999999999E-3</v>
      </c>
      <c r="R2203" s="113">
        <v>-4.5999999999999999E-3</v>
      </c>
      <c r="S2203" s="113">
        <v>-1E-3</v>
      </c>
    </row>
    <row r="2204" spans="1:19" x14ac:dyDescent="0.35">
      <c r="A2204" s="110">
        <v>41173</v>
      </c>
      <c r="B2204" s="112">
        <f>+LN(Prices!B2201/Prices!B2200)</f>
        <v>-8.3023995714994938E-3</v>
      </c>
      <c r="C2204" s="113">
        <f>+LN(Prices!C2201/Prices!C2200)</f>
        <v>1.9940353221343109E-3</v>
      </c>
      <c r="D2204" s="113">
        <f>+LN(Prices!D2201/Prices!D2200)</f>
        <v>-3.4892977511805311E-3</v>
      </c>
      <c r="E2204" s="113">
        <f>+LN(Prices!E2201/Prices!E2200)</f>
        <v>6.4881036805068681E-3</v>
      </c>
      <c r="F2204" s="113">
        <f>+LN(Prices!F2201/Prices!F2200)</f>
        <v>-1.1049089066545842E-2</v>
      </c>
      <c r="G2204" s="113">
        <f>+LN(Prices!G2201/Prices!G2200)</f>
        <v>-1.6305175440787429E-2</v>
      </c>
      <c r="H2204" s="113">
        <f>+LN(Prices!H2201/Prices!H2200)</f>
        <v>-1.2888964413480393E-2</v>
      </c>
      <c r="I2204" s="113">
        <f>+LN(Prices!I2201/Prices!I2200)</f>
        <v>-1.3220674014203025E-3</v>
      </c>
      <c r="J2204" s="113">
        <f>+LN(Prices!J2201/Prices!J2200)</f>
        <v>2.7816429618767705E-3</v>
      </c>
      <c r="K2204" s="114">
        <f>+LN(Prices!K2201/Prices!K2200)</f>
        <v>-2.3256473453203389E-3</v>
      </c>
      <c r="L2204" s="118">
        <f>+LN(Prices!L2201/Prices!L2200)</f>
        <v>-2.0966800121065725E-5</v>
      </c>
      <c r="M2204" s="118">
        <f t="array" ref="M2204">+MMULT(B2204:K2204,w)</f>
        <v>-4.4418859025716377E-3</v>
      </c>
      <c r="P2204">
        <v>20120921</v>
      </c>
      <c r="Q2204" s="113">
        <v>4.0000000000000002E-4</v>
      </c>
      <c r="R2204" s="113">
        <v>4.7999999999999996E-3</v>
      </c>
      <c r="S2204" s="113">
        <v>-1E-4</v>
      </c>
    </row>
    <row r="2205" spans="1:19" x14ac:dyDescent="0.35">
      <c r="A2205" s="110">
        <v>41176</v>
      </c>
      <c r="B2205" s="112">
        <f>+LN(Prices!B2202/Prices!B2201)</f>
        <v>-1.3231807915743589E-2</v>
      </c>
      <c r="C2205" s="113">
        <f>+LN(Prices!C2202/Prices!C2201)</f>
        <v>-1.3379197412432603E-2</v>
      </c>
      <c r="D2205" s="113">
        <f>+LN(Prices!D2202/Prices!D2201)</f>
        <v>1.6701191723411037E-2</v>
      </c>
      <c r="E2205" s="113">
        <f>+LN(Prices!E2202/Prices!E2201)</f>
        <v>-7.5746182996698106E-3</v>
      </c>
      <c r="F2205" s="113">
        <f>+LN(Prices!F2202/Prices!F2201)</f>
        <v>-5.0381087887946567E-3</v>
      </c>
      <c r="G2205" s="113">
        <f>+LN(Prices!G2202/Prices!G2201)</f>
        <v>-2.4523912510595779E-2</v>
      </c>
      <c r="H2205" s="113">
        <f>+LN(Prices!H2202/Prices!H2201)</f>
        <v>-1.0404661722820197E-2</v>
      </c>
      <c r="I2205" s="113">
        <f>+LN(Prices!I2202/Prices!I2201)</f>
        <v>-9.3804638720784376E-3</v>
      </c>
      <c r="J2205" s="113">
        <f>+LN(Prices!J2202/Prices!J2201)</f>
        <v>-3.9665256392431514E-2</v>
      </c>
      <c r="K2205" s="114">
        <f>+LN(Prices!K2202/Prices!K2201)</f>
        <v>-1.4370920642911528E-2</v>
      </c>
      <c r="L2205" s="118">
        <f>+LN(Prices!L2202/Prices!L2201)</f>
        <v>-6.1879526624220105E-3</v>
      </c>
      <c r="M2205" s="118">
        <f t="array" ref="M2205">+MMULT(B2205:K2205,w)</f>
        <v>-1.2086775583406709E-2</v>
      </c>
      <c r="P2205">
        <v>20120924</v>
      </c>
      <c r="Q2205" s="113">
        <v>-2.5999999999999999E-3</v>
      </c>
      <c r="R2205" s="113">
        <v>-2.3E-3</v>
      </c>
      <c r="S2205" s="113">
        <v>4.4000000000000003E-3</v>
      </c>
    </row>
    <row r="2206" spans="1:19" x14ac:dyDescent="0.35">
      <c r="A2206" s="110">
        <v>41177</v>
      </c>
      <c r="B2206" s="112">
        <f>+LN(Prices!B2203/Prices!B2202)</f>
        <v>-1.2749494405568428E-2</v>
      </c>
      <c r="C2206" s="113">
        <f>+LN(Prices!C2203/Prices!C2202)</f>
        <v>-2.5289463497362771E-2</v>
      </c>
      <c r="D2206" s="113">
        <f>+LN(Prices!D2203/Prices!D2202)</f>
        <v>-2.0521635720796801E-2</v>
      </c>
      <c r="E2206" s="113">
        <f>+LN(Prices!E2203/Prices!E2202)</f>
        <v>-2.9123387491635316E-2</v>
      </c>
      <c r="F2206" s="113">
        <f>+LN(Prices!F2203/Prices!F2202)</f>
        <v>-7.4759866029872196E-3</v>
      </c>
      <c r="G2206" s="113">
        <f>+LN(Prices!G2203/Prices!G2202)</f>
        <v>-4.701837065135208E-2</v>
      </c>
      <c r="H2206" s="113">
        <f>+LN(Prices!H2203/Prices!H2202)</f>
        <v>-9.2457264146685245E-3</v>
      </c>
      <c r="I2206" s="113">
        <f>+LN(Prices!I2203/Prices!I2202)</f>
        <v>-1.4795154492545376E-2</v>
      </c>
      <c r="J2206" s="113">
        <f>+LN(Prices!J2203/Prices!J2202)</f>
        <v>-5.3425166673580438E-2</v>
      </c>
      <c r="K2206" s="114">
        <f>+LN(Prices!K2203/Prices!K2202)</f>
        <v>-1.1474308978464475E-2</v>
      </c>
      <c r="L2206" s="118">
        <f>+LN(Prices!L2203/Prices!L2202)</f>
        <v>-1.3970632175351287E-2</v>
      </c>
      <c r="M2206" s="118">
        <f t="array" ref="M2206">+MMULT(B2206:K2206,w)</f>
        <v>-2.3111869492896148E-2</v>
      </c>
      <c r="P2206">
        <v>20120925</v>
      </c>
      <c r="Q2206" s="113">
        <v>-1.11E-2</v>
      </c>
      <c r="R2206" s="113">
        <v>-3.9000000000000003E-3</v>
      </c>
      <c r="S2206" s="113">
        <v>-2.5999999999999999E-3</v>
      </c>
    </row>
    <row r="2207" spans="1:19" x14ac:dyDescent="0.35">
      <c r="A2207" s="110">
        <v>41178</v>
      </c>
      <c r="B2207" s="112">
        <f>+LN(Prices!B2204/Prices!B2203)</f>
        <v>-7.4324003823573962E-3</v>
      </c>
      <c r="C2207" s="113">
        <f>+LN(Prices!C2204/Prices!C2203)</f>
        <v>-1.2489220588610014E-2</v>
      </c>
      <c r="D2207" s="113">
        <f>+LN(Prices!D2204/Prices!D2203)</f>
        <v>-4.1553519916437704E-3</v>
      </c>
      <c r="E2207" s="113">
        <f>+LN(Prices!E2204/Prices!E2203)</f>
        <v>-1.8539937602337828E-2</v>
      </c>
      <c r="F2207" s="113">
        <f>+LN(Prices!F2204/Prices!F2203)</f>
        <v>-4.8307327949642246E-3</v>
      </c>
      <c r="G2207" s="113">
        <f>+LN(Prices!G2204/Prices!G2203)</f>
        <v>2.442056543385358E-2</v>
      </c>
      <c r="H2207" s="113">
        <f>+LN(Prices!H2204/Prices!H2203)</f>
        <v>-1.1112774429885055E-2</v>
      </c>
      <c r="I2207" s="113">
        <f>+LN(Prices!I2204/Prices!I2203)</f>
        <v>-6.5561142976456729E-3</v>
      </c>
      <c r="J2207" s="113">
        <f>+LN(Prices!J2204/Prices!J2203)</f>
        <v>1.2121360532344602E-2</v>
      </c>
      <c r="K2207" s="114">
        <f>+LN(Prices!K2204/Prices!K2203)</f>
        <v>4.8718729570707197E-3</v>
      </c>
      <c r="L2207" s="118">
        <f>+LN(Prices!L2204/Prices!L2203)</f>
        <v>-8.1981670577986662E-3</v>
      </c>
      <c r="M2207" s="118">
        <f t="array" ref="M2207">+MMULT(B2207:K2207,w)</f>
        <v>-2.3702733164175063E-3</v>
      </c>
      <c r="P2207">
        <v>20120926</v>
      </c>
      <c r="Q2207" s="113">
        <v>-5.6999999999999993E-3</v>
      </c>
      <c r="R2207" s="113">
        <v>-4.0000000000000002E-4</v>
      </c>
      <c r="S2207" s="113">
        <v>2.9999999999999997E-4</v>
      </c>
    </row>
    <row r="2208" spans="1:19" x14ac:dyDescent="0.35">
      <c r="A2208" s="110">
        <v>41179</v>
      </c>
      <c r="B2208" s="112">
        <f>+LN(Prices!B2205/Prices!B2204)</f>
        <v>-1.6524654294371575E-4</v>
      </c>
      <c r="C2208" s="113">
        <f>+LN(Prices!C2205/Prices!C2204)</f>
        <v>2.39739130829121E-2</v>
      </c>
      <c r="D2208" s="113">
        <f>+LN(Prices!D2205/Prices!D2204)</f>
        <v>2.7173867911027633E-2</v>
      </c>
      <c r="E2208" s="113">
        <f>+LN(Prices!E2205/Prices!E2204)</f>
        <v>1.5819979969071012E-2</v>
      </c>
      <c r="F2208" s="113">
        <f>+LN(Prices!F2205/Prices!F2204)</f>
        <v>1.1771314299952514E-2</v>
      </c>
      <c r="G2208" s="113">
        <f>+LN(Prices!G2205/Prices!G2204)</f>
        <v>7.5894834840465886E-3</v>
      </c>
      <c r="H2208" s="113">
        <f>+LN(Prices!H2205/Prices!H2204)</f>
        <v>2.7339434365969327E-2</v>
      </c>
      <c r="I2208" s="113">
        <f>+LN(Prices!I2205/Prices!I2204)</f>
        <v>1.8599938594537981E-2</v>
      </c>
      <c r="J2208" s="113">
        <f>+LN(Prices!J2205/Prices!J2204)</f>
        <v>3.2595478249451554E-2</v>
      </c>
      <c r="K2208" s="114">
        <f>+LN(Prices!K2205/Prices!K2204)</f>
        <v>1.9244224085368845E-2</v>
      </c>
      <c r="L2208" s="118">
        <f>+LN(Prices!L2205/Prices!L2204)</f>
        <v>1.4265595490340672E-2</v>
      </c>
      <c r="M2208" s="118">
        <f t="array" ref="M2208">+MMULT(B2208:K2208,w)</f>
        <v>1.8394238749939385E-2</v>
      </c>
      <c r="P2208">
        <v>20120927</v>
      </c>
      <c r="Q2208" s="113">
        <v>9.8999999999999991E-3</v>
      </c>
      <c r="R2208" s="113">
        <v>2.7000000000000001E-3</v>
      </c>
      <c r="S2208" s="113">
        <v>-2.3999999999999998E-3</v>
      </c>
    </row>
    <row r="2209" spans="1:19" x14ac:dyDescent="0.35">
      <c r="A2209" s="110">
        <v>41180</v>
      </c>
      <c r="B2209" s="112">
        <f>+LN(Prices!B2206/Prices!B2205)</f>
        <v>-1.3351749066546717E-2</v>
      </c>
      <c r="C2209" s="113">
        <f>+LN(Prices!C2206/Prices!C2205)</f>
        <v>-2.1083825100284573E-2</v>
      </c>
      <c r="D2209" s="113">
        <f>+LN(Prices!D2206/Prices!D2205)</f>
        <v>-4.0606021747698635E-3</v>
      </c>
      <c r="E2209" s="113">
        <f>+LN(Prices!E2206/Prices!E2205)</f>
        <v>7.8187452343741679E-3</v>
      </c>
      <c r="F2209" s="113">
        <f>+LN(Prices!F2206/Prices!F2205)</f>
        <v>1.5837818756732205E-2</v>
      </c>
      <c r="G2209" s="113">
        <f>+LN(Prices!G2206/Prices!G2205)</f>
        <v>-2.0184338302373636E-2</v>
      </c>
      <c r="H2209" s="113">
        <f>+LN(Prices!H2206/Prices!H2205)</f>
        <v>-8.8861636582527256E-3</v>
      </c>
      <c r="I2209" s="113">
        <f>+LN(Prices!I2206/Prices!I2205)</f>
        <v>-1.6196249450244348E-2</v>
      </c>
      <c r="J2209" s="113">
        <f>+LN(Prices!J2206/Prices!J2205)</f>
        <v>-1.7647516813578228E-2</v>
      </c>
      <c r="K2209" s="114">
        <f>+LN(Prices!K2206/Prices!K2205)</f>
        <v>-1.8802069119492639E-2</v>
      </c>
      <c r="L2209" s="118">
        <f>+LN(Prices!L2206/Prices!L2205)</f>
        <v>-7.9715209495915245E-3</v>
      </c>
      <c r="M2209" s="118">
        <f t="array" ref="M2209">+MMULT(B2209:K2209,w)</f>
        <v>-9.6555949694436365E-3</v>
      </c>
      <c r="P2209">
        <v>20120928</v>
      </c>
      <c r="Q2209" s="113">
        <v>-4.5999999999999999E-3</v>
      </c>
      <c r="R2209" s="113">
        <v>-3.4999999999999996E-3</v>
      </c>
      <c r="S2209" s="113">
        <v>-1.2999999999999999E-3</v>
      </c>
    </row>
    <row r="2210" spans="1:19" x14ac:dyDescent="0.35">
      <c r="A2210" s="110">
        <v>41183</v>
      </c>
      <c r="B2210" s="112">
        <f>+LN(Prices!B2207/Prices!B2206)</f>
        <v>-9.1139146364618076E-3</v>
      </c>
      <c r="C2210" s="113">
        <f>+LN(Prices!C2207/Prices!C2206)</f>
        <v>-1.1633036131932008E-2</v>
      </c>
      <c r="D2210" s="113">
        <f>+LN(Prices!D2207/Prices!D2206)</f>
        <v>-9.4340322333586416E-3</v>
      </c>
      <c r="E2210" s="113">
        <f>+LN(Prices!E2207/Prices!E2206)</f>
        <v>6.6525424315414519E-3</v>
      </c>
      <c r="F2210" s="113">
        <f>+LN(Prices!F2207/Prices!F2206)</f>
        <v>-2.8865721524608283E-3</v>
      </c>
      <c r="G2210" s="113">
        <f>+LN(Prices!G2207/Prices!G2206)</f>
        <v>2.9144971734903481E-2</v>
      </c>
      <c r="H2210" s="113">
        <f>+LN(Prices!H2207/Prices!H2206)</f>
        <v>-9.1245473387725675E-3</v>
      </c>
      <c r="I2210" s="113">
        <f>+LN(Prices!I2207/Prices!I2206)</f>
        <v>-9.0047486982476038E-3</v>
      </c>
      <c r="J2210" s="113">
        <f>+LN(Prices!J2207/Prices!J2206)</f>
        <v>-2.7069321968217912E-2</v>
      </c>
      <c r="K2210" s="114">
        <f>+LN(Prices!K2207/Prices!K2206)</f>
        <v>4.4013654555133067E-3</v>
      </c>
      <c r="L2210" s="118">
        <f>+LN(Prices!L2207/Prices!L2206)</f>
        <v>-1.7584801655460643E-3</v>
      </c>
      <c r="M2210" s="118">
        <f t="array" ref="M2210">+MMULT(B2210:K2210,w)</f>
        <v>-3.8067293537493137E-3</v>
      </c>
      <c r="P2210">
        <v>20121001</v>
      </c>
      <c r="Q2210" s="113">
        <v>2.5999999999999999E-3</v>
      </c>
      <c r="R2210" s="113">
        <v>1E-3</v>
      </c>
      <c r="S2210" s="113">
        <v>2.3E-3</v>
      </c>
    </row>
    <row r="2211" spans="1:19" x14ac:dyDescent="0.35">
      <c r="A2211" s="110">
        <v>41184</v>
      </c>
      <c r="B2211" s="112">
        <f>+LN(Prices!B2208/Prices!B2207)</f>
        <v>5.7479356556619536E-3</v>
      </c>
      <c r="C2211" s="113">
        <f>+LN(Prices!C2208/Prices!C2207)</f>
        <v>2.9076724164314931E-3</v>
      </c>
      <c r="D2211" s="113">
        <f>+LN(Prices!D2208/Prices!D2207)</f>
        <v>7.2407053318292074E-3</v>
      </c>
      <c r="E2211" s="113">
        <f>+LN(Prices!E2208/Prices!E2207)</f>
        <v>-6.309015792537628E-4</v>
      </c>
      <c r="F2211" s="113">
        <f>+LN(Prices!F2208/Prices!F2207)</f>
        <v>-1.587230447821477E-3</v>
      </c>
      <c r="G2211" s="113">
        <f>+LN(Prices!G2208/Prices!G2207)</f>
        <v>7.2882733071744218E-3</v>
      </c>
      <c r="H2211" s="113">
        <f>+LN(Prices!H2208/Prices!H2207)</f>
        <v>-5.6107268018067546E-3</v>
      </c>
      <c r="I2211" s="113">
        <f>+LN(Prices!I2208/Prices!I2207)</f>
        <v>-1.9409047009106453E-3</v>
      </c>
      <c r="J2211" s="113">
        <f>+LN(Prices!J2208/Prices!J2207)</f>
        <v>-3.0534374868904546E-3</v>
      </c>
      <c r="K2211" s="114">
        <f>+LN(Prices!K2208/Prices!K2207)</f>
        <v>3.7316472451573149E-3</v>
      </c>
      <c r="L2211" s="118">
        <f>+LN(Prices!L2208/Prices!L2207)</f>
        <v>1.7924179425998768E-3</v>
      </c>
      <c r="M2211" s="118">
        <f t="array" ref="M2211">+MMULT(B2211:K2211,w)</f>
        <v>1.4093032939571297E-3</v>
      </c>
      <c r="P2211">
        <v>20121002</v>
      </c>
      <c r="Q2211" s="113">
        <v>1E-3</v>
      </c>
      <c r="R2211" s="113">
        <v>-1.6000000000000001E-3</v>
      </c>
      <c r="S2211" s="113">
        <v>3.0999999999999999E-3</v>
      </c>
    </row>
    <row r="2212" spans="1:19" x14ac:dyDescent="0.35">
      <c r="A2212" s="110">
        <v>41185</v>
      </c>
      <c r="B2212" s="112">
        <f>+LN(Prices!B2209/Prices!B2208)</f>
        <v>6.7206661444938615E-3</v>
      </c>
      <c r="C2212" s="113">
        <f>+LN(Prices!C2209/Prices!C2208)</f>
        <v>1.5217602484492485E-2</v>
      </c>
      <c r="D2212" s="113">
        <f>+LN(Prices!D2209/Prices!D2208)</f>
        <v>1.6796662385515915E-2</v>
      </c>
      <c r="E2212" s="113">
        <f>+LN(Prices!E2209/Prices!E2208)</f>
        <v>5.3580663604373257E-3</v>
      </c>
      <c r="F2212" s="113">
        <f>+LN(Prices!F2209/Prices!F2208)</f>
        <v>3.1719455869958306E-3</v>
      </c>
      <c r="G2212" s="113">
        <f>+LN(Prices!G2209/Prices!G2208)</f>
        <v>0.10291331541539282</v>
      </c>
      <c r="H2212" s="113">
        <f>+LN(Prices!H2209/Prices!H2208)</f>
        <v>2.1006853179294561E-2</v>
      </c>
      <c r="I2212" s="113">
        <f>+LN(Prices!I2209/Prices!I2208)</f>
        <v>4.5212570704096832E-3</v>
      </c>
      <c r="J2212" s="113">
        <f>+LN(Prices!J2209/Prices!J2208)</f>
        <v>-4.6956983087770979E-2</v>
      </c>
      <c r="K2212" s="114">
        <f>+LN(Prices!K2209/Prices!K2208)</f>
        <v>-1.2778256114490188E-2</v>
      </c>
      <c r="L2212" s="118">
        <f>+LN(Prices!L2209/Prices!L2208)</f>
        <v>6.9596441629492878E-3</v>
      </c>
      <c r="M2212" s="118">
        <f t="array" ref="M2212">+MMULT(B2212:K2212,w)</f>
        <v>1.1597112942477131E-2</v>
      </c>
      <c r="P2212">
        <v>20121003</v>
      </c>
      <c r="Q2212" s="113">
        <v>3.5999999999999999E-3</v>
      </c>
      <c r="R2212" s="113">
        <v>-6.3E-3</v>
      </c>
      <c r="S2212" s="113">
        <v>-2.0000000000000001E-4</v>
      </c>
    </row>
    <row r="2213" spans="1:19" x14ac:dyDescent="0.35">
      <c r="A2213" s="110">
        <v>41186</v>
      </c>
      <c r="B2213" s="112">
        <f>+LN(Prices!B2210/Prices!B2209)</f>
        <v>5.6769136691228054E-3</v>
      </c>
      <c r="C2213" s="113">
        <f>+LN(Prices!C2210/Prices!C2209)</f>
        <v>-6.9493439605898162E-3</v>
      </c>
      <c r="D2213" s="113">
        <f>+LN(Prices!D2210/Prices!D2209)</f>
        <v>3.694585483361607E-3</v>
      </c>
      <c r="E2213" s="113">
        <f>+LN(Prices!E2210/Prices!E2209)</f>
        <v>2.3536231565289222E-3</v>
      </c>
      <c r="F2213" s="113">
        <f>+LN(Prices!F2210/Prices!F2209)</f>
        <v>-1.8490786574237748E-3</v>
      </c>
      <c r="G2213" s="113">
        <f>+LN(Prices!G2210/Prices!G2209)</f>
        <v>6.3309338389232667E-2</v>
      </c>
      <c r="H2213" s="113">
        <f>+LN(Prices!H2210/Prices!H2209)</f>
        <v>1.7622795772581933E-2</v>
      </c>
      <c r="I2213" s="113">
        <f>+LN(Prices!I2210/Prices!I2209)</f>
        <v>9.3018810152376355E-3</v>
      </c>
      <c r="J2213" s="113">
        <f>+LN(Prices!J2210/Prices!J2209)</f>
        <v>3.1548357734926057E-2</v>
      </c>
      <c r="K2213" s="114">
        <f>+LN(Prices!K2210/Prices!K2209)</f>
        <v>-3.7797279580756059E-3</v>
      </c>
      <c r="L2213" s="118">
        <f>+LN(Prices!L2210/Prices!L2209)</f>
        <v>3.4567927786895839E-3</v>
      </c>
      <c r="M2213" s="118">
        <f t="array" ref="M2213">+MMULT(B2213:K2213,w)</f>
        <v>1.2092934464490243E-2</v>
      </c>
      <c r="P2213">
        <v>20121004</v>
      </c>
      <c r="Q2213" s="113">
        <v>7.6E-3</v>
      </c>
      <c r="R2213" s="113">
        <v>-1.1999999999999999E-3</v>
      </c>
      <c r="S2213" s="113">
        <v>7.1999999999999998E-3</v>
      </c>
    </row>
    <row r="2214" spans="1:19" x14ac:dyDescent="0.35">
      <c r="A2214" s="110">
        <v>41187</v>
      </c>
      <c r="B2214" s="112">
        <f>+LN(Prices!B2211/Prices!B2210)</f>
        <v>-6.0108106046355761E-3</v>
      </c>
      <c r="C2214" s="113">
        <f>+LN(Prices!C2211/Prices!C2210)</f>
        <v>-2.1541160773476821E-2</v>
      </c>
      <c r="D2214" s="113">
        <f>+LN(Prices!D2211/Prices!D2210)</f>
        <v>-1.1124960226654526E-2</v>
      </c>
      <c r="E2214" s="113">
        <f>+LN(Prices!E2211/Prices!E2210)</f>
        <v>-1.5959627992533101E-2</v>
      </c>
      <c r="F2214" s="113">
        <f>+LN(Prices!F2211/Prices!F2210)</f>
        <v>-1.8525040841661528E-3</v>
      </c>
      <c r="G2214" s="113">
        <f>+LN(Prices!G2211/Prices!G2210)</f>
        <v>-1.6512801170155027E-3</v>
      </c>
      <c r="H2214" s="113">
        <f>+LN(Prices!H2211/Prices!H2210)</f>
        <v>-7.5533134940594876E-3</v>
      </c>
      <c r="I2214" s="113">
        <f>+LN(Prices!I2211/Prices!I2210)</f>
        <v>-1.6093374790534365E-4</v>
      </c>
      <c r="J2214" s="113">
        <f>+LN(Prices!J2211/Prices!J2210)</f>
        <v>0</v>
      </c>
      <c r="K2214" s="114">
        <f>+LN(Prices!K2211/Prices!K2210)</f>
        <v>9.5271301943206411E-3</v>
      </c>
      <c r="L2214" s="118">
        <f>+LN(Prices!L2211/Prices!L2210)</f>
        <v>-5.9054769737919488E-3</v>
      </c>
      <c r="M2214" s="118">
        <f t="array" ref="M2214">+MMULT(B2214:K2214,w)</f>
        <v>-5.6327460846125879E-3</v>
      </c>
      <c r="P2214">
        <v>20121005</v>
      </c>
      <c r="Q2214" s="113">
        <v>-2.9999999999999997E-4</v>
      </c>
      <c r="R2214" s="113">
        <v>-1.7000000000000001E-3</v>
      </c>
      <c r="S2214" s="113">
        <v>2.3E-3</v>
      </c>
    </row>
    <row r="2215" spans="1:19" x14ac:dyDescent="0.35">
      <c r="A2215" s="110">
        <v>41190</v>
      </c>
      <c r="B2215" s="112">
        <f>+LN(Prices!B2212/Prices!B2211)</f>
        <v>-2.351088505386149E-3</v>
      </c>
      <c r="C2215" s="113">
        <f>+LN(Prices!C2212/Prices!C2211)</f>
        <v>-2.2344944849358554E-2</v>
      </c>
      <c r="D2215" s="113">
        <f>+LN(Prices!D2212/Prices!D2211)</f>
        <v>-3.7359943828302123E-3</v>
      </c>
      <c r="E2215" s="113">
        <f>+LN(Prices!E2212/Prices!E2211)</f>
        <v>-6.7120718495517484E-3</v>
      </c>
      <c r="F2215" s="113">
        <f>+LN(Prices!F2212/Prices!F2211)</f>
        <v>2.1168676024155694E-3</v>
      </c>
      <c r="G2215" s="113">
        <f>+LN(Prices!G2212/Prices!G2211)</f>
        <v>9.9453681534478269E-2</v>
      </c>
      <c r="H2215" s="113">
        <f>+LN(Prices!H2212/Prices!H2211)</f>
        <v>2.1253171823248929E-3</v>
      </c>
      <c r="I2215" s="113">
        <f>+LN(Prices!I2212/Prices!I2211)</f>
        <v>-1.999332583452856E-2</v>
      </c>
      <c r="J2215" s="113">
        <f>+LN(Prices!J2212/Prices!J2211)</f>
        <v>-9.3604427595638078E-3</v>
      </c>
      <c r="K2215" s="114">
        <f>+LN(Prices!K2212/Prices!K2211)</f>
        <v>-7.5254438959622182E-3</v>
      </c>
      <c r="L2215" s="118">
        <f>+LN(Prices!L2212/Prices!L2211)</f>
        <v>-8.9375804360080184E-3</v>
      </c>
      <c r="M2215" s="118">
        <f t="array" ref="M2215">+MMULT(B2215:K2215,w)</f>
        <v>3.1672554242037471E-3</v>
      </c>
      <c r="P2215">
        <v>20121008</v>
      </c>
      <c r="Q2215" s="113">
        <v>-3.5999999999999999E-3</v>
      </c>
      <c r="R2215" s="113">
        <v>-2.3E-3</v>
      </c>
      <c r="S2215" s="113">
        <v>3.0999999999999999E-3</v>
      </c>
    </row>
    <row r="2216" spans="1:19" x14ac:dyDescent="0.35">
      <c r="A2216" s="110">
        <v>41191</v>
      </c>
      <c r="B2216" s="112">
        <f>+LN(Prices!B2213/Prices!B2212)</f>
        <v>-1.6929287923197887E-2</v>
      </c>
      <c r="C2216" s="113">
        <f>+LN(Prices!C2213/Prices!C2212)</f>
        <v>-3.6423626093652541E-3</v>
      </c>
      <c r="D2216" s="113">
        <f>+LN(Prices!D2213/Prices!D2212)</f>
        <v>-1.1292466298172007E-2</v>
      </c>
      <c r="E2216" s="113">
        <f>+LN(Prices!E2213/Prices!E2212)</f>
        <v>-1.7147054493630718E-2</v>
      </c>
      <c r="F2216" s="113">
        <f>+LN(Prices!F2213/Prices!F2212)</f>
        <v>-5.3062488287670163E-3</v>
      </c>
      <c r="G2216" s="113">
        <f>+LN(Prices!G2213/Prices!G2212)</f>
        <v>-0.11507994583413057</v>
      </c>
      <c r="H2216" s="113">
        <f>+LN(Prices!H2213/Prices!H2212)</f>
        <v>-3.1766131219687223E-2</v>
      </c>
      <c r="I2216" s="113">
        <f>+LN(Prices!I2213/Prices!I2212)</f>
        <v>-1.6586970031250266E-2</v>
      </c>
      <c r="J2216" s="113">
        <f>+LN(Prices!J2213/Prices!J2212)</f>
        <v>1.863407954489301E-2</v>
      </c>
      <c r="K2216" s="114">
        <f>+LN(Prices!K2213/Prices!K2212)</f>
        <v>-2.7470071284784941E-2</v>
      </c>
      <c r="L2216" s="118">
        <f>+LN(Prices!L2213/Prices!L2212)</f>
        <v>-1.6280073732215596E-2</v>
      </c>
      <c r="M2216" s="118">
        <f t="array" ref="M2216">+MMULT(B2216:K2216,w)</f>
        <v>-2.2658645897809287E-2</v>
      </c>
      <c r="P2216">
        <v>20121009</v>
      </c>
      <c r="Q2216" s="113">
        <v>-1.0500000000000001E-2</v>
      </c>
      <c r="R2216" s="113">
        <v>-3.2000000000000002E-3</v>
      </c>
      <c r="S2216" s="113">
        <v>5.8999999999999999E-3</v>
      </c>
    </row>
    <row r="2217" spans="1:19" x14ac:dyDescent="0.35">
      <c r="A2217" s="110">
        <v>41192</v>
      </c>
      <c r="B2217" s="112">
        <f>+LN(Prices!B2214/Prices!B2213)</f>
        <v>-1.0299067144093193E-2</v>
      </c>
      <c r="C2217" s="113">
        <f>+LN(Prices!C2214/Prices!C2213)</f>
        <v>7.9269236257384704E-3</v>
      </c>
      <c r="D2217" s="113">
        <f>+LN(Prices!D2214/Prices!D2213)</f>
        <v>-1.2626264303688105E-3</v>
      </c>
      <c r="E2217" s="113">
        <f>+LN(Prices!E2214/Prices!E2213)</f>
        <v>-3.2422766413940613E-4</v>
      </c>
      <c r="F2217" s="113">
        <f>+LN(Prices!F2214/Prices!F2213)</f>
        <v>-2.6410338705432329E-2</v>
      </c>
      <c r="G2217" s="113">
        <f>+LN(Prices!G2214/Prices!G2213)</f>
        <v>-4.2738957209479262E-4</v>
      </c>
      <c r="H2217" s="113">
        <f>+LN(Prices!H2214/Prices!H2213)</f>
        <v>-2.4076170497235299E-2</v>
      </c>
      <c r="I2217" s="113">
        <f>+LN(Prices!I2214/Prices!I2213)</f>
        <v>-1.0152283654646606E-2</v>
      </c>
      <c r="J2217" s="113">
        <f>+LN(Prices!J2214/Prices!J2213)</f>
        <v>-3.1252543504104426E-2</v>
      </c>
      <c r="K2217" s="114">
        <f>+LN(Prices!K2214/Prices!K2213)</f>
        <v>-6.412839719772424E-3</v>
      </c>
      <c r="L2217" s="118">
        <f>+LN(Prices!L2214/Prices!L2213)</f>
        <v>-4.8902713396773816E-3</v>
      </c>
      <c r="M2217" s="118">
        <f t="array" ref="M2217">+MMULT(B2217:K2217,w)</f>
        <v>-1.0269056326614883E-2</v>
      </c>
      <c r="P2217">
        <v>20121010</v>
      </c>
      <c r="Q2217" s="113">
        <v>-5.7999999999999996E-3</v>
      </c>
      <c r="R2217" s="113">
        <v>4.0999999999999995E-3</v>
      </c>
      <c r="S2217" s="113">
        <v>2E-3</v>
      </c>
    </row>
    <row r="2218" spans="1:19" x14ac:dyDescent="0.35">
      <c r="A2218" s="110">
        <v>41193</v>
      </c>
      <c r="B2218" s="112">
        <f>+LN(Prices!B2215/Prices!B2214)</f>
        <v>-1.0361310406098222E-3</v>
      </c>
      <c r="C2218" s="113">
        <f>+LN(Prices!C2215/Prices!C2214)</f>
        <v>-2.0190129341212854E-2</v>
      </c>
      <c r="D2218" s="113">
        <f>+LN(Prices!D2215/Prices!D2214)</f>
        <v>5.6693065233162764E-3</v>
      </c>
      <c r="E2218" s="113">
        <f>+LN(Prices!E2215/Prices!E2214)</f>
        <v>4.5662560558351779E-3</v>
      </c>
      <c r="F2218" s="113">
        <f>+LN(Prices!F2215/Prices!F2214)</f>
        <v>-2.7321944877992839E-3</v>
      </c>
      <c r="G2218" s="113">
        <f>+LN(Prices!G2215/Prices!G2214)</f>
        <v>7.301523159229239E-3</v>
      </c>
      <c r="H2218" s="113">
        <f>+LN(Prices!H2215/Prices!H2214)</f>
        <v>-3.1479349803116524E-3</v>
      </c>
      <c r="I2218" s="113">
        <f>+LN(Prices!I2215/Prices!I2214)</f>
        <v>-9.5803676376289733E-3</v>
      </c>
      <c r="J2218" s="113">
        <f>+LN(Prices!J2215/Prices!J2214)</f>
        <v>1.5748356968139331E-2</v>
      </c>
      <c r="K2218" s="114">
        <f>+LN(Prices!K2215/Prices!K2214)</f>
        <v>-3.68373847075253E-3</v>
      </c>
      <c r="L2218" s="118">
        <f>+LN(Prices!L2215/Prices!L2214)</f>
        <v>-3.4282076620570155E-3</v>
      </c>
      <c r="M2218" s="118">
        <f t="array" ref="M2218">+MMULT(B2218:K2218,w)</f>
        <v>-7.0850532517950952E-4</v>
      </c>
      <c r="P2218">
        <v>20121011</v>
      </c>
      <c r="Q2218" s="113">
        <v>1.1000000000000001E-3</v>
      </c>
      <c r="R2218" s="113">
        <v>3.4999999999999996E-3</v>
      </c>
      <c r="S2218" s="113">
        <v>6.9999999999999993E-3</v>
      </c>
    </row>
    <row r="2219" spans="1:19" x14ac:dyDescent="0.35">
      <c r="A2219" s="110">
        <v>41194</v>
      </c>
      <c r="B2219" s="112">
        <f>+LN(Prices!B2216/Prices!B2215)</f>
        <v>8.5969559474435818E-3</v>
      </c>
      <c r="C2219" s="113">
        <f>+LN(Prices!C2216/Prices!C2215)</f>
        <v>2.5671202646049248E-3</v>
      </c>
      <c r="D2219" s="113">
        <f>+LN(Prices!D2216/Prices!D2215)</f>
        <v>-2.5157245972472469E-3</v>
      </c>
      <c r="E2219" s="113">
        <f>+LN(Prices!E2216/Prices!E2215)</f>
        <v>9.073729901476044E-3</v>
      </c>
      <c r="F2219" s="113">
        <f>+LN(Prices!F2216/Prices!F2215)</f>
        <v>7.9086630109352699E-3</v>
      </c>
      <c r="G2219" s="113">
        <f>+LN(Prices!G2216/Prices!G2215)</f>
        <v>-2.5263402923051351E-2</v>
      </c>
      <c r="H2219" s="113">
        <f>+LN(Prices!H2216/Prices!H2215)</f>
        <v>-7.6452343280873974E-3</v>
      </c>
      <c r="I2219" s="113">
        <f>+LN(Prices!I2216/Prices!I2215)</f>
        <v>-5.4194187487391961E-3</v>
      </c>
      <c r="J2219" s="113">
        <f>+LN(Prices!J2216/Prices!J2215)</f>
        <v>-0.15519288940570192</v>
      </c>
      <c r="K2219" s="114">
        <f>+LN(Prices!K2216/Prices!K2215)</f>
        <v>-9.2566224071688723E-3</v>
      </c>
      <c r="L2219" s="118">
        <f>+LN(Prices!L2216/Prices!L2215)</f>
        <v>3.4452652671065946E-4</v>
      </c>
      <c r="M2219" s="118">
        <f t="array" ref="M2219">+MMULT(B2219:K2219,w)</f>
        <v>-1.7714682328553617E-2</v>
      </c>
      <c r="P2219">
        <v>20121012</v>
      </c>
      <c r="Q2219" s="113">
        <v>-3.4000000000000002E-3</v>
      </c>
      <c r="R2219" s="113">
        <v>-3.9000000000000003E-3</v>
      </c>
      <c r="S2219" s="113">
        <v>-7.1999999999999998E-3</v>
      </c>
    </row>
    <row r="2220" spans="1:19" x14ac:dyDescent="0.35">
      <c r="A2220" s="110">
        <v>41197</v>
      </c>
      <c r="B2220" s="112">
        <f>+LN(Prices!B2217/Prices!B2216)</f>
        <v>1.0559744955418124E-2</v>
      </c>
      <c r="C2220" s="113">
        <f>+LN(Prices!C2217/Prices!C2216)</f>
        <v>7.9807588154919371E-3</v>
      </c>
      <c r="D2220" s="113">
        <f>+LN(Prices!D2217/Prices!D2216)</f>
        <v>-1.2674440896727937E-2</v>
      </c>
      <c r="E2220" s="113">
        <f>+LN(Prices!E2217/Prices!E2216)</f>
        <v>9.629249425179072E-3</v>
      </c>
      <c r="F2220" s="113">
        <f>+LN(Prices!F2217/Prices!F2216)</f>
        <v>7.8466065232485668E-3</v>
      </c>
      <c r="G2220" s="113">
        <f>+LN(Prices!G2217/Prices!G2216)</f>
        <v>6.599865932050461E-3</v>
      </c>
      <c r="H2220" s="113">
        <f>+LN(Prices!H2217/Prices!H2216)</f>
        <v>7.48143416392116E-3</v>
      </c>
      <c r="I2220" s="113">
        <f>+LN(Prices!I2217/Prices!I2216)</f>
        <v>6.7701350090236439E-3</v>
      </c>
      <c r="J2220" s="113">
        <f>+LN(Prices!J2217/Prices!J2216)</f>
        <v>3.6429912785010087E-3</v>
      </c>
      <c r="K2220" s="114">
        <f>+LN(Prices!K2217/Prices!K2216)</f>
        <v>1.1558690322680183E-2</v>
      </c>
      <c r="L2220" s="118">
        <f>+LN(Prices!L2217/Prices!L2216)</f>
        <v>7.2278464660005962E-3</v>
      </c>
      <c r="M2220" s="118">
        <f t="array" ref="M2220">+MMULT(B2220:K2220,w)</f>
        <v>5.9395035528786218E-3</v>
      </c>
      <c r="P2220">
        <v>20121015</v>
      </c>
      <c r="Q2220" s="113">
        <v>7.9000000000000008E-3</v>
      </c>
      <c r="R2220" s="113">
        <v>-1.9E-3</v>
      </c>
      <c r="S2220" s="113">
        <v>2.5999999999999999E-3</v>
      </c>
    </row>
    <row r="2221" spans="1:19" x14ac:dyDescent="0.35">
      <c r="A2221" s="110">
        <v>41198</v>
      </c>
      <c r="B2221" s="112">
        <f>+LN(Prices!B2218/Prices!B2217)</f>
        <v>-6.7583115421783338E-4</v>
      </c>
      <c r="C2221" s="113">
        <f>+LN(Prices!C2218/Prices!C2217)</f>
        <v>2.3405826338061767E-2</v>
      </c>
      <c r="D2221" s="113">
        <f>+LN(Prices!D2218/Prices!D2217)</f>
        <v>1.5190165493975238E-2</v>
      </c>
      <c r="E2221" s="113">
        <f>+LN(Prices!E2218/Prices!E2217)</f>
        <v>1.8048484121626289E-2</v>
      </c>
      <c r="F2221" s="113">
        <f>+LN(Prices!F2218/Prices!F2217)</f>
        <v>1.6182051931091571E-2</v>
      </c>
      <c r="G2221" s="113">
        <f>+LN(Prices!G2218/Prices!G2217)</f>
        <v>1.9723902158899884E-2</v>
      </c>
      <c r="H2221" s="113">
        <f>+LN(Prices!H2218/Prices!H2217)</f>
        <v>-9.8336482561718424E-4</v>
      </c>
      <c r="I2221" s="113">
        <f>+LN(Prices!I2218/Prices!I2217)</f>
        <v>1.7896477237487468E-2</v>
      </c>
      <c r="J2221" s="113">
        <f>+LN(Prices!J2218/Prices!J2217)</f>
        <v>-2.5784117155714555E-2</v>
      </c>
      <c r="K2221" s="114">
        <f>+LN(Prices!K2218/Prices!K2217)</f>
        <v>2.813026736844014E-2</v>
      </c>
      <c r="L2221" s="118">
        <f>+LN(Prices!L2218/Prices!L2217)</f>
        <v>1.3955005268681838E-2</v>
      </c>
      <c r="M2221" s="118">
        <f t="array" ref="M2221">+MMULT(B2221:K2221,w)</f>
        <v>1.1113386151403278E-2</v>
      </c>
      <c r="P2221">
        <v>20121016</v>
      </c>
      <c r="Q2221" s="113">
        <v>0.01</v>
      </c>
      <c r="R2221" s="113">
        <v>-2.3E-3</v>
      </c>
      <c r="S2221" s="113">
        <v>-2.0999999999999999E-3</v>
      </c>
    </row>
    <row r="2222" spans="1:19" x14ac:dyDescent="0.35">
      <c r="A2222" s="110">
        <v>41199</v>
      </c>
      <c r="B2222" s="112">
        <f>+LN(Prices!B2219/Prices!B2218)</f>
        <v>3.3853493157012054E-3</v>
      </c>
      <c r="C2222" s="113">
        <f>+LN(Prices!C2219/Prices!C2218)</f>
        <v>-8.0011659675728996E-3</v>
      </c>
      <c r="D2222" s="113">
        <f>+LN(Prices!D2219/Prices!D2218)</f>
        <v>1.0621780588054918E-2</v>
      </c>
      <c r="E2222" s="113">
        <f>+LN(Prices!E2219/Prices!E2218)</f>
        <v>-2.0285065570861297E-2</v>
      </c>
      <c r="F2222" s="113">
        <f>+LN(Prices!F2219/Prices!F2218)</f>
        <v>-7.8565404204696612E-3</v>
      </c>
      <c r="G2222" s="113">
        <f>+LN(Prices!G2219/Prices!G2218)</f>
        <v>3.6713642487584797E-2</v>
      </c>
      <c r="H2222" s="113">
        <f>+LN(Prices!H2219/Prices!H2218)</f>
        <v>1.4447883736983578E-2</v>
      </c>
      <c r="I2222" s="113">
        <f>+LN(Prices!I2219/Prices!I2218)</f>
        <v>1.0208514246189432E-2</v>
      </c>
      <c r="J2222" s="113">
        <f>+LN(Prices!J2219/Prices!J2218)</f>
        <v>3.3030525676481751E-2</v>
      </c>
      <c r="K2222" s="114">
        <f>+LN(Prices!K2219/Prices!K2218)</f>
        <v>-2.537377463114809E-2</v>
      </c>
      <c r="L2222" s="118">
        <f>+LN(Prices!L2219/Prices!L2218)</f>
        <v>-9.9171740511233282E-4</v>
      </c>
      <c r="M2222" s="118">
        <f t="array" ref="M2222">+MMULT(B2222:K2222,w)</f>
        <v>4.6891149460943742E-3</v>
      </c>
      <c r="P2222">
        <v>20121017</v>
      </c>
      <c r="Q2222" s="113">
        <v>4.8999999999999998E-3</v>
      </c>
      <c r="R2222" s="113">
        <v>2E-3</v>
      </c>
      <c r="S2222" s="113">
        <v>1.1000000000000001E-2</v>
      </c>
    </row>
    <row r="2223" spans="1:19" x14ac:dyDescent="0.35">
      <c r="A2223" s="110">
        <v>41200</v>
      </c>
      <c r="B2223" s="112">
        <f>+LN(Prices!B2220/Prices!B2219)</f>
        <v>-3.2163487022223826E-3</v>
      </c>
      <c r="C2223" s="113">
        <f>+LN(Prices!C2220/Prices!C2219)</f>
        <v>-1.8750330574875212E-2</v>
      </c>
      <c r="D2223" s="113">
        <f>+LN(Prices!D2220/Prices!D2219)</f>
        <v>-5.6092387645105936E-3</v>
      </c>
      <c r="E2223" s="113">
        <f>+LN(Prices!E2220/Prices!E2219)</f>
        <v>-3.6895025610528226E-3</v>
      </c>
      <c r="F2223" s="113">
        <f>+LN(Prices!F2220/Prices!F2219)</f>
        <v>-5.3616987274207805E-3</v>
      </c>
      <c r="G2223" s="113">
        <f>+LN(Prices!G2220/Prices!G2219)</f>
        <v>-1.7074303521847779E-2</v>
      </c>
      <c r="H2223" s="113">
        <f>+LN(Prices!H2220/Prices!H2219)</f>
        <v>-1.0724399003749356E-2</v>
      </c>
      <c r="I2223" s="113">
        <f>+LN(Prices!I2220/Prices!I2219)</f>
        <v>-1.6868565659602538E-2</v>
      </c>
      <c r="J2223" s="113">
        <f>+LN(Prices!J2220/Prices!J2219)</f>
        <v>-5.5673002426241638E-2</v>
      </c>
      <c r="K2223" s="114">
        <f>+LN(Prices!K2220/Prices!K2219)</f>
        <v>-5.520604734065934E-3</v>
      </c>
      <c r="L2223" s="118">
        <f>+LN(Prices!L2220/Prices!L2219)</f>
        <v>-1.1397289896546484E-2</v>
      </c>
      <c r="M2223" s="118">
        <f t="array" ref="M2223">+MMULT(B2223:K2223,w)</f>
        <v>-1.4248799467558906E-2</v>
      </c>
      <c r="P2223">
        <v>20121018</v>
      </c>
      <c r="Q2223" s="113">
        <v>-3.0999999999999999E-3</v>
      </c>
      <c r="R2223" s="113">
        <v>-5.7999999999999996E-3</v>
      </c>
      <c r="S2223" s="113">
        <v>3.3E-3</v>
      </c>
    </row>
    <row r="2224" spans="1:19" x14ac:dyDescent="0.35">
      <c r="A2224" s="110">
        <v>41201</v>
      </c>
      <c r="B2224" s="112">
        <f>+LN(Prices!B2221/Prices!B2220)</f>
        <v>-2.9414958476692614E-2</v>
      </c>
      <c r="C2224" s="113">
        <f>+LN(Prices!C2221/Prices!C2220)</f>
        <v>-3.670466885887038E-2</v>
      </c>
      <c r="D2224" s="113">
        <f>+LN(Prices!D2221/Prices!D2220)</f>
        <v>-1.0050335853501451E-2</v>
      </c>
      <c r="E2224" s="113">
        <f>+LN(Prices!E2221/Prices!E2220)</f>
        <v>-2.0782417614771793E-2</v>
      </c>
      <c r="F2224" s="113">
        <f>+LN(Prices!F2221/Prices!F2220)</f>
        <v>-3.0830220432650355E-2</v>
      </c>
      <c r="G2224" s="113">
        <f>+LN(Prices!G2221/Prices!G2220)</f>
        <v>-3.5971839693117021E-2</v>
      </c>
      <c r="H2224" s="113">
        <f>+LN(Prices!H2221/Prices!H2220)</f>
        <v>-2.0006854806335104E-2</v>
      </c>
      <c r="I2224" s="113">
        <f>+LN(Prices!I2221/Prices!I2220)</f>
        <v>-2.0386712876343874E-2</v>
      </c>
      <c r="J2224" s="113">
        <f>+LN(Prices!J2221/Prices!J2220)</f>
        <v>-0.18384944097200778</v>
      </c>
      <c r="K2224" s="114">
        <f>+LN(Prices!K2221/Prices!K2220)</f>
        <v>-1.8866638542362497E-2</v>
      </c>
      <c r="L2224" s="118">
        <f>+LN(Prices!L2221/Prices!L2220)</f>
        <v>-2.4290431443356592E-2</v>
      </c>
      <c r="M2224" s="118">
        <f t="array" ref="M2224">+MMULT(B2224:K2224,w)</f>
        <v>-4.068640881266529E-2</v>
      </c>
      <c r="P2224">
        <v>20121019</v>
      </c>
      <c r="Q2224" s="113">
        <v>-1.6799999999999999E-2</v>
      </c>
      <c r="R2224" s="113">
        <v>-3.9000000000000003E-3</v>
      </c>
      <c r="S2224" s="113">
        <v>4.3E-3</v>
      </c>
    </row>
    <row r="2225" spans="1:19" x14ac:dyDescent="0.35">
      <c r="A2225" s="110">
        <v>41204</v>
      </c>
      <c r="B2225" s="112">
        <f>+LN(Prices!B2222/Prices!B2221)</f>
        <v>-2.2599768440930999E-2</v>
      </c>
      <c r="C2225" s="113">
        <f>+LN(Prices!C2222/Prices!C2221)</f>
        <v>3.8899757118520971E-2</v>
      </c>
      <c r="D2225" s="113">
        <f>+LN(Prices!D2222/Prices!D2221)</f>
        <v>-4.4289854113327958E-3</v>
      </c>
      <c r="E2225" s="113">
        <f>+LN(Prices!E2222/Prices!E2221)</f>
        <v>1.0607851238182097E-2</v>
      </c>
      <c r="F2225" s="113">
        <f>+LN(Prices!F2222/Prices!F2221)</f>
        <v>8.2734812552361266E-3</v>
      </c>
      <c r="G2225" s="113">
        <f>+LN(Prices!G2222/Prices!G2221)</f>
        <v>4.3661910125071125E-2</v>
      </c>
      <c r="H2225" s="113">
        <f>+LN(Prices!H2222/Prices!H2221)</f>
        <v>-2.6258421162367099E-2</v>
      </c>
      <c r="I2225" s="113">
        <f>+LN(Prices!I2222/Prices!I2221)</f>
        <v>-1.1913182113158626E-3</v>
      </c>
      <c r="J2225" s="113">
        <f>+LN(Prices!J2222/Prices!J2221)</f>
        <v>-3.7387532071620329E-2</v>
      </c>
      <c r="K2225" s="114">
        <f>+LN(Prices!K2222/Prices!K2221)</f>
        <v>9.1291228970576729E-3</v>
      </c>
      <c r="L2225" s="118">
        <f>+LN(Prices!L2222/Prices!L2221)</f>
        <v>6.045946925628291E-3</v>
      </c>
      <c r="M2225" s="118">
        <f t="array" ref="M2225">+MMULT(B2225:K2225,w)</f>
        <v>1.8706097336500908E-3</v>
      </c>
      <c r="P2225">
        <v>20121022</v>
      </c>
      <c r="Q2225" s="113">
        <v>1E-4</v>
      </c>
      <c r="R2225" s="113">
        <v>-2.9999999999999997E-4</v>
      </c>
      <c r="S2225" s="113">
        <v>8.0000000000000004E-4</v>
      </c>
    </row>
    <row r="2226" spans="1:19" x14ac:dyDescent="0.35">
      <c r="A2226" s="110">
        <v>41205</v>
      </c>
      <c r="B2226" s="112">
        <f>+LN(Prices!B2223/Prices!B2222)</f>
        <v>1.6764209509057158E-3</v>
      </c>
      <c r="C2226" s="113">
        <f>+LN(Prices!C2223/Prices!C2222)</f>
        <v>-3.3151674838715048E-2</v>
      </c>
      <c r="D2226" s="113">
        <f>+LN(Prices!D2223/Prices!D2222)</f>
        <v>5.5501295787755783E-2</v>
      </c>
      <c r="E2226" s="113">
        <f>+LN(Prices!E2223/Prices!E2222)</f>
        <v>-6.844357331473463E-3</v>
      </c>
      <c r="F2226" s="113">
        <f>+LN(Prices!F2223/Prices!F2222)</f>
        <v>-9.9482271914994782E-3</v>
      </c>
      <c r="G2226" s="113">
        <f>+LN(Prices!G2223/Prices!G2222)</f>
        <v>4.996336624474255E-3</v>
      </c>
      <c r="H2226" s="113">
        <f>+LN(Prices!H2223/Prices!H2222)</f>
        <v>2.2645227477169961E-3</v>
      </c>
      <c r="I2226" s="113">
        <f>+LN(Prices!I2223/Prices!I2222)</f>
        <v>-6.3254914147229547E-3</v>
      </c>
      <c r="J2226" s="113">
        <f>+LN(Prices!J2223/Prices!J2222)</f>
        <v>1.8868484304382736E-2</v>
      </c>
      <c r="K2226" s="114">
        <f>+LN(Prices!K2223/Prices!K2222)</f>
        <v>6.0384451553742802E-3</v>
      </c>
      <c r="L2226" s="118">
        <f>+LN(Prices!L2223/Prices!L2222)</f>
        <v>-1.0647088766826532E-2</v>
      </c>
      <c r="M2226" s="118">
        <f t="array" ref="M2226">+MMULT(B2226:K2226,w)</f>
        <v>3.3075754794198824E-3</v>
      </c>
      <c r="P2226">
        <v>20121023</v>
      </c>
      <c r="Q2226" s="113">
        <v>-1.29E-2</v>
      </c>
      <c r="R2226" s="113">
        <v>9.4999999999999998E-3</v>
      </c>
      <c r="S2226" s="113">
        <v>-5.4000000000000003E-3</v>
      </c>
    </row>
    <row r="2227" spans="1:19" x14ac:dyDescent="0.35">
      <c r="A2227" s="110">
        <v>41206</v>
      </c>
      <c r="B2227" s="112">
        <f>+LN(Prices!B2224/Prices!B2223)</f>
        <v>-5.1897360695179048E-3</v>
      </c>
      <c r="C2227" s="113">
        <f>+LN(Prices!C2224/Prices!C2223)</f>
        <v>5.6486992671180526E-3</v>
      </c>
      <c r="D2227" s="113">
        <f>+LN(Prices!D2224/Prices!D2223)</f>
        <v>-7.2245949396308393E-3</v>
      </c>
      <c r="E2227" s="113">
        <f>+LN(Prices!E2224/Prices!E2223)</f>
        <v>3.2746349742944671E-4</v>
      </c>
      <c r="F2227" s="113">
        <f>+LN(Prices!F2224/Prices!F2223)</f>
        <v>-3.5607239703961603E-2</v>
      </c>
      <c r="G2227" s="113">
        <f>+LN(Prices!G2224/Prices!G2223)</f>
        <v>-0.126428479458812</v>
      </c>
      <c r="H2227" s="113">
        <f>+LN(Prices!H2224/Prices!H2223)</f>
        <v>-2.5152579226888308E-2</v>
      </c>
      <c r="I2227" s="113">
        <f>+LN(Prices!I2224/Prices!I2223)</f>
        <v>-1.1731144256626811E-2</v>
      </c>
      <c r="J2227" s="113">
        <f>+LN(Prices!J2224/Prices!J2223)</f>
        <v>-2.8437935320533514E-2</v>
      </c>
      <c r="K2227" s="114">
        <f>+LN(Prices!K2224/Prices!K2223)</f>
        <v>-6.0384451553743852E-3</v>
      </c>
      <c r="L2227" s="118">
        <f>+LN(Prices!L2224/Prices!L2223)</f>
        <v>-3.9334277768313872E-3</v>
      </c>
      <c r="M2227" s="118">
        <f t="array" ref="M2227">+MMULT(B2227:K2227,w)</f>
        <v>-2.3983399136679788E-2</v>
      </c>
      <c r="P2227">
        <v>20121024</v>
      </c>
      <c r="Q2227" s="113">
        <v>-2.8000000000000004E-3</v>
      </c>
      <c r="R2227" s="113">
        <v>-1.2999999999999999E-3</v>
      </c>
      <c r="S2227" s="113">
        <v>3.3E-3</v>
      </c>
    </row>
    <row r="2228" spans="1:19" x14ac:dyDescent="0.35">
      <c r="A2228" s="110">
        <v>41207</v>
      </c>
      <c r="B2228" s="112">
        <f>+LN(Prices!B2225/Prices!B2224)</f>
        <v>-7.8326106748485597E-4</v>
      </c>
      <c r="C2228" s="113">
        <f>+LN(Prices!C2225/Prices!C2224)</f>
        <v>-1.1892011364110007E-2</v>
      </c>
      <c r="D2228" s="113">
        <f>+LN(Prices!D2225/Prices!D2224)</f>
        <v>3.618821802131523E-3</v>
      </c>
      <c r="E2228" s="113">
        <f>+LN(Prices!E2225/Prices!E2224)</f>
        <v>8.4633777634048838E-3</v>
      </c>
      <c r="F2228" s="113">
        <f>+LN(Prices!F2225/Prices!F2224)</f>
        <v>-1.0408147443104861E-2</v>
      </c>
      <c r="G2228" s="113">
        <f>+LN(Prices!G2225/Prices!G2224)</f>
        <v>2.2890465688589216E-2</v>
      </c>
      <c r="H2228" s="113">
        <f>+LN(Prices!H2225/Prices!H2224)</f>
        <v>-2.4679482999117434E-2</v>
      </c>
      <c r="I2228" s="113">
        <f>+LN(Prices!I2225/Prices!I2224)</f>
        <v>-3.4759456083325734E-3</v>
      </c>
      <c r="J2228" s="113">
        <f>+LN(Prices!J2225/Prices!J2224)</f>
        <v>1.9048194970694411E-2</v>
      </c>
      <c r="K2228" s="114">
        <f>+LN(Prices!K2225/Prices!K2224)</f>
        <v>1.0661390421687076E-2</v>
      </c>
      <c r="L2228" s="118">
        <f>+LN(Prices!L2225/Prices!L2224)</f>
        <v>7.9161174281245869E-4</v>
      </c>
      <c r="M2228" s="118">
        <f t="array" ref="M2228">+MMULT(B2228:K2228,w)</f>
        <v>1.3443402164357377E-3</v>
      </c>
      <c r="P2228">
        <v>20121025</v>
      </c>
      <c r="Q2228" s="113">
        <v>2.7000000000000001E-3</v>
      </c>
      <c r="R2228" s="113">
        <v>1.7000000000000001E-3</v>
      </c>
      <c r="S2228" s="113">
        <v>-4.0000000000000002E-4</v>
      </c>
    </row>
    <row r="2229" spans="1:19" x14ac:dyDescent="0.35">
      <c r="A2229" s="110">
        <v>41208</v>
      </c>
      <c r="B2229" s="112">
        <f>+LN(Prices!B2226/Prices!B2225)</f>
        <v>1.1767688810267489E-2</v>
      </c>
      <c r="C2229" s="113">
        <f>+LN(Prices!C2226/Prices!C2225)</f>
        <v>-9.1273985693923441E-3</v>
      </c>
      <c r="D2229" s="113">
        <f>+LN(Prices!D2226/Prices!D2225)</f>
        <v>1.0778547464245941E-2</v>
      </c>
      <c r="E2229" s="113">
        <f>+LN(Prices!E2226/Prices!E2225)</f>
        <v>4.2016799087081658E-3</v>
      </c>
      <c r="F2229" s="113">
        <f>+LN(Prices!F2226/Prices!F2225)</f>
        <v>5.2145409981294247E-3</v>
      </c>
      <c r="G2229" s="113">
        <f>+LN(Prices!G2226/Prices!G2225)</f>
        <v>0.12327740650351904</v>
      </c>
      <c r="H2229" s="113">
        <f>+LN(Prices!H2226/Prices!H2225)</f>
        <v>6.6465606234363248E-2</v>
      </c>
      <c r="I2229" s="113">
        <f>+LN(Prices!I2226/Prices!I2225)</f>
        <v>2.7647566285393482E-2</v>
      </c>
      <c r="J2229" s="113">
        <f>+LN(Prices!J2226/Prices!J2225)</f>
        <v>-2.3867481406643545E-2</v>
      </c>
      <c r="K2229" s="114">
        <f>+LN(Prices!K2226/Prices!K2225)</f>
        <v>1.1913715677402811E-2</v>
      </c>
      <c r="L2229" s="118">
        <f>+LN(Prices!L2226/Prices!L2225)</f>
        <v>3.0716715645157837E-3</v>
      </c>
      <c r="M2229" s="118">
        <f t="array" ref="M2229">+MMULT(B2229:K2229,w)</f>
        <v>2.2827187190599375E-2</v>
      </c>
      <c r="P2229">
        <v>20121026</v>
      </c>
      <c r="Q2229" s="113">
        <v>-7.000000000000001E-4</v>
      </c>
      <c r="R2229" s="113">
        <v>-1.8E-3</v>
      </c>
      <c r="S2229" s="113">
        <v>-3.4999999999999996E-3</v>
      </c>
    </row>
    <row r="2230" spans="1:19" x14ac:dyDescent="0.35">
      <c r="A2230" s="110">
        <v>41213</v>
      </c>
      <c r="B2230" s="112">
        <f>+LN(Prices!B2227/Prices!B2226)</f>
        <v>1.1630819386049367E-2</v>
      </c>
      <c r="C2230" s="113">
        <f>+LN(Prices!C2227/Prices!C2226)</f>
        <v>-1.447501112296398E-2</v>
      </c>
      <c r="D2230" s="113">
        <f>+LN(Prices!D2227/Prices!D2226)</f>
        <v>2.6765815235884438E-3</v>
      </c>
      <c r="E2230" s="113">
        <f>+LN(Prices!E2227/Prices!E2226)</f>
        <v>2.8988010047742742E-3</v>
      </c>
      <c r="F2230" s="113">
        <f>+LN(Prices!F2227/Prices!F2226)</f>
        <v>-8.4208424506767646E-3</v>
      </c>
      <c r="G2230" s="113">
        <f>+LN(Prices!G2227/Prices!G2226)</f>
        <v>0.12999143213797781</v>
      </c>
      <c r="H2230" s="113">
        <f>+LN(Prices!H2227/Prices!H2226)</f>
        <v>-2.2699448315036397E-2</v>
      </c>
      <c r="I2230" s="113">
        <f>+LN(Prices!I2227/Prices!I2226)</f>
        <v>-7.3094974801097721E-3</v>
      </c>
      <c r="J2230" s="113">
        <f>+LN(Prices!J2227/Prices!J2226)</f>
        <v>-9.7088141269609379E-3</v>
      </c>
      <c r="K2230" s="114">
        <f>+LN(Prices!K2227/Prices!K2226)</f>
        <v>-1.4687904589950012E-2</v>
      </c>
      <c r="L2230" s="118">
        <f>+LN(Prices!L2227/Prices!L2226)</f>
        <v>-6.7425306513059623E-3</v>
      </c>
      <c r="M2230" s="118">
        <f t="array" ref="M2230">+MMULT(B2230:K2230,w)</f>
        <v>6.9896115966692034E-3</v>
      </c>
      <c r="P2230">
        <v>20121031</v>
      </c>
      <c r="Q2230" s="113">
        <v>1.4000000000000002E-3</v>
      </c>
      <c r="R2230" s="113">
        <v>5.0000000000000001E-3</v>
      </c>
      <c r="S2230" s="113">
        <v>2.7000000000000001E-3</v>
      </c>
    </row>
    <row r="2231" spans="1:19" x14ac:dyDescent="0.35">
      <c r="A2231" s="110">
        <v>41214</v>
      </c>
      <c r="B2231" s="112">
        <f>+LN(Prices!B2228/Prices!B2227)</f>
        <v>3.3592104912734365E-2</v>
      </c>
      <c r="C2231" s="113">
        <f>+LN(Prices!C2228/Prices!C2227)</f>
        <v>2.0475619346818066E-3</v>
      </c>
      <c r="D2231" s="113">
        <f>+LN(Prices!D2228/Prices!D2227)</f>
        <v>6.807781213421309E-3</v>
      </c>
      <c r="E2231" s="113">
        <f>+LN(Prices!E2228/Prices!E2227)</f>
        <v>1.2788988917133809E-2</v>
      </c>
      <c r="F2231" s="113">
        <f>+LN(Prices!F2228/Prices!F2227)</f>
        <v>2.0780972556558166E-2</v>
      </c>
      <c r="G2231" s="113">
        <f>+LN(Prices!G2228/Prices!G2227)</f>
        <v>-1.9742052899444383E-2</v>
      </c>
      <c r="H2231" s="113">
        <f>+LN(Prices!H2228/Prices!H2227)</f>
        <v>-3.2384826801859648E-3</v>
      </c>
      <c r="I2231" s="113">
        <f>+LN(Prices!I2228/Prices!I2227)</f>
        <v>1.8929140384427678E-2</v>
      </c>
      <c r="J2231" s="113">
        <f>+LN(Prices!J2228/Prices!J2227)</f>
        <v>4.2966035883443554E-2</v>
      </c>
      <c r="K2231" s="114">
        <f>+LN(Prices!K2228/Prices!K2227)</f>
        <v>2.8713393610128327E-2</v>
      </c>
      <c r="L2231" s="118">
        <f>+LN(Prices!L2228/Prices!L2227)</f>
        <v>1.48429263505161E-2</v>
      </c>
      <c r="M2231" s="118">
        <f t="array" ref="M2231">+MMULT(B2231:K2231,w)</f>
        <v>1.4364544383289867E-2</v>
      </c>
      <c r="P2231">
        <v>20121101</v>
      </c>
      <c r="Q2231" s="113">
        <v>1.1899999999999999E-2</v>
      </c>
      <c r="R2231" s="113">
        <v>2.0999999999999999E-3</v>
      </c>
      <c r="S2231" s="113">
        <v>5.0000000000000001E-4</v>
      </c>
    </row>
    <row r="2232" spans="1:19" x14ac:dyDescent="0.35">
      <c r="A2232" s="110">
        <v>41215</v>
      </c>
      <c r="B2232" s="112">
        <f>+LN(Prices!B2229/Prices!B2228)</f>
        <v>-5.1752766693520676E-4</v>
      </c>
      <c r="C2232" s="113">
        <f>+LN(Prices!C2229/Prices!C2228)</f>
        <v>-3.3651009636307683E-2</v>
      </c>
      <c r="D2232" s="113">
        <f>+LN(Prices!D2229/Prices!D2228)</f>
        <v>9.3952540776428423E-3</v>
      </c>
      <c r="E2232" s="113">
        <f>+LN(Prices!E2229/Prices!E2228)</f>
        <v>-8.6136997397116572E-3</v>
      </c>
      <c r="F2232" s="113">
        <f>+LN(Prices!F2229/Prices!F2228)</f>
        <v>-8.8926883322102308E-3</v>
      </c>
      <c r="G2232" s="113">
        <f>+LN(Prices!G2229/Prices!G2228)</f>
        <v>-1.0220672450731005E-2</v>
      </c>
      <c r="H2232" s="113">
        <f>+LN(Prices!H2229/Prices!H2228)</f>
        <v>1.2140469286635162E-3</v>
      </c>
      <c r="I2232" s="113">
        <f>+LN(Prices!I2229/Prices!I2228)</f>
        <v>-7.2247494966568215E-3</v>
      </c>
      <c r="J2232" s="113">
        <f>+LN(Prices!J2229/Prices!J2228)</f>
        <v>-1.8868484304382805E-2</v>
      </c>
      <c r="K2232" s="114">
        <f>+LN(Prices!K2229/Prices!K2228)</f>
        <v>-9.0289898699491312E-3</v>
      </c>
      <c r="L2232" s="118">
        <f>+LN(Prices!L2229/Prices!L2228)</f>
        <v>-1.1692209422548607E-2</v>
      </c>
      <c r="M2232" s="118">
        <f t="array" ref="M2232">+MMULT(B2232:K2232,w)</f>
        <v>-8.6408520490578178E-3</v>
      </c>
      <c r="P2232">
        <v>20121102</v>
      </c>
      <c r="Q2232" s="113">
        <v>-1.04E-2</v>
      </c>
      <c r="R2232" s="113">
        <v>-5.5000000000000005E-3</v>
      </c>
      <c r="S2232" s="113">
        <v>2.8999999999999998E-3</v>
      </c>
    </row>
    <row r="2233" spans="1:19" x14ac:dyDescent="0.35">
      <c r="A2233" s="110">
        <v>41218</v>
      </c>
      <c r="B2233" s="112">
        <f>+LN(Prices!B2230/Prices!B2229)</f>
        <v>4.4047878154247029E-3</v>
      </c>
      <c r="C2233" s="113">
        <f>+LN(Prices!C2230/Prices!C2229)</f>
        <v>1.3468234048228037E-2</v>
      </c>
      <c r="D2233" s="113">
        <f>+LN(Prices!D2230/Prices!D2229)</f>
        <v>1.4966344671888633E-2</v>
      </c>
      <c r="E2233" s="113">
        <f>+LN(Prices!E2230/Prices!E2229)</f>
        <v>1.2799467508836429E-3</v>
      </c>
      <c r="F2233" s="113">
        <f>+LN(Prices!F2230/Prices!F2229)</f>
        <v>2.8752879800920577E-3</v>
      </c>
      <c r="G2233" s="113">
        <f>+LN(Prices!G2230/Prices!G2229)</f>
        <v>1.727514921496338E-2</v>
      </c>
      <c r="H2233" s="113">
        <f>+LN(Prices!H2230/Prices!H2229)</f>
        <v>8.1756934211755453E-3</v>
      </c>
      <c r="I2233" s="113">
        <f>+LN(Prices!I2230/Prices!I2229)</f>
        <v>1.8876051999132216E-2</v>
      </c>
      <c r="J2233" s="113">
        <f>+LN(Prices!J2230/Prices!J2229)</f>
        <v>4.7506027585977988E-3</v>
      </c>
      <c r="K2233" s="114">
        <f>+LN(Prices!K2230/Prices!K2229)</f>
        <v>1.9036136990773265E-4</v>
      </c>
      <c r="L2233" s="118">
        <f>+LN(Prices!L2230/Prices!L2229)</f>
        <v>6.2422528968142568E-3</v>
      </c>
      <c r="M2233" s="118">
        <f t="array" ref="M2233">+MMULT(B2233:K2233,w)</f>
        <v>8.6262460030293742E-3</v>
      </c>
      <c r="P2233">
        <v>20121105</v>
      </c>
      <c r="Q2233" s="113">
        <v>2.8000000000000004E-3</v>
      </c>
      <c r="R2233" s="113">
        <v>4.5999999999999999E-3</v>
      </c>
      <c r="S2233" s="113">
        <v>-3.9000000000000003E-3</v>
      </c>
    </row>
    <row r="2234" spans="1:19" x14ac:dyDescent="0.35">
      <c r="A2234" s="110">
        <v>41219</v>
      </c>
      <c r="B2234" s="112">
        <f>+LN(Prices!B2231/Prices!B2230)</f>
        <v>7.7330310328570301E-3</v>
      </c>
      <c r="C2234" s="113">
        <f>+LN(Prices!C2231/Prices!C2230)</f>
        <v>-3.0344426612086283E-3</v>
      </c>
      <c r="D2234" s="113">
        <f>+LN(Prices!D2231/Prices!D2230)</f>
        <v>5.2831178354655573E-3</v>
      </c>
      <c r="E2234" s="113">
        <f>+LN(Prices!E2231/Prices!E2230)</f>
        <v>1.2086556672881141E-2</v>
      </c>
      <c r="F2234" s="113">
        <f>+LN(Prices!F2231/Prices!F2230)</f>
        <v>4.5894146323789383E-3</v>
      </c>
      <c r="G2234" s="113">
        <f>+LN(Prices!G2231/Prices!G2230)</f>
        <v>-2.4191076826269045E-2</v>
      </c>
      <c r="H2234" s="113">
        <f>+LN(Prices!H2231/Prices!H2230)</f>
        <v>1.3689844857343795E-2</v>
      </c>
      <c r="I2234" s="113">
        <f>+LN(Prices!I2231/Prices!I2230)</f>
        <v>-9.9288896663311788E-4</v>
      </c>
      <c r="J2234" s="113">
        <f>+LN(Prices!J2231/Prices!J2230)</f>
        <v>-1.9139340210697395E-2</v>
      </c>
      <c r="K2234" s="114">
        <f>+LN(Prices!K2231/Prices!K2230)</f>
        <v>-5.0102609444978964E-3</v>
      </c>
      <c r="L2234" s="118">
        <f>+LN(Prices!L2231/Prices!L2230)</f>
        <v>3.0411175413865886E-3</v>
      </c>
      <c r="M2234" s="118">
        <f t="array" ref="M2234">+MMULT(B2234:K2234,w)</f>
        <v>-8.9860445783796275E-4</v>
      </c>
      <c r="P2234">
        <v>20121106</v>
      </c>
      <c r="Q2234" s="113">
        <v>8.0000000000000002E-3</v>
      </c>
      <c r="R2234" s="113">
        <v>0</v>
      </c>
      <c r="S2234" s="113">
        <v>5.3E-3</v>
      </c>
    </row>
    <row r="2235" spans="1:19" x14ac:dyDescent="0.35">
      <c r="A2235" s="110">
        <v>41220</v>
      </c>
      <c r="B2235" s="112">
        <f>+LN(Prices!B2232/Prices!B2231)</f>
        <v>-2.6468519032207427E-2</v>
      </c>
      <c r="C2235" s="113">
        <f>+LN(Prices!C2232/Prices!C2231)</f>
        <v>-3.901020211407652E-2</v>
      </c>
      <c r="D2235" s="113">
        <f>+LN(Prices!D2232/Prices!D2231)</f>
        <v>-4.0172220452644692E-3</v>
      </c>
      <c r="E2235" s="113">
        <f>+LN(Prices!E2232/Prices!E2231)</f>
        <v>-2.6914093489153947E-2</v>
      </c>
      <c r="F2235" s="113">
        <f>+LN(Prices!F2232/Prices!F2231)</f>
        <v>-1.556594733640496E-2</v>
      </c>
      <c r="G2235" s="113">
        <f>+LN(Prices!G2232/Prices!G2231)</f>
        <v>1.7007875082776812E-2</v>
      </c>
      <c r="H2235" s="113">
        <f>+LN(Prices!H2232/Prices!H2231)</f>
        <v>-2.3419955007173348E-2</v>
      </c>
      <c r="I2235" s="113">
        <f>+LN(Prices!I2232/Prices!I2231)</f>
        <v>-3.7960721247970078E-2</v>
      </c>
      <c r="J2235" s="113">
        <f>+LN(Prices!J2232/Prices!J2231)</f>
        <v>-2.9413885206293341E-2</v>
      </c>
      <c r="K2235" s="114">
        <f>+LN(Prices!K2232/Prices!K2231)</f>
        <v>-3.8465415220411636E-2</v>
      </c>
      <c r="L2235" s="118">
        <f>+LN(Prices!L2232/Prices!L2231)</f>
        <v>-2.5829324920355237E-2</v>
      </c>
      <c r="M2235" s="118">
        <f t="array" ref="M2235">+MMULT(B2235:K2235,w)</f>
        <v>-2.2422808561617893E-2</v>
      </c>
      <c r="P2235">
        <v>20121107</v>
      </c>
      <c r="Q2235" s="113">
        <v>-2.3099999999999999E-2</v>
      </c>
      <c r="R2235" s="113">
        <v>-1E-3</v>
      </c>
      <c r="S2235" s="113">
        <v>-1.32E-2</v>
      </c>
    </row>
    <row r="2236" spans="1:19" x14ac:dyDescent="0.35">
      <c r="A2236" s="110">
        <v>41221</v>
      </c>
      <c r="B2236" s="112">
        <f>+LN(Prices!B2233/Prices!B2232)</f>
        <v>-9.3280225578976361E-3</v>
      </c>
      <c r="C2236" s="113">
        <f>+LN(Prices!C2233/Prices!C2232)</f>
        <v>-3.696796217240865E-2</v>
      </c>
      <c r="D2236" s="113">
        <f>+LN(Prices!D2233/Prices!D2232)</f>
        <v>-8.6630631306447766E-3</v>
      </c>
      <c r="E2236" s="113">
        <f>+LN(Prices!E2233/Prices!E2232)</f>
        <v>-1.2085566766303067E-2</v>
      </c>
      <c r="F2236" s="113">
        <f>+LN(Prices!F2233/Prices!F2232)</f>
        <v>-2.232758367174132E-2</v>
      </c>
      <c r="G2236" s="113">
        <f>+LN(Prices!G2233/Prices!G2232)</f>
        <v>-2.2259298467939354E-2</v>
      </c>
      <c r="H2236" s="113">
        <f>+LN(Prices!H2233/Prices!H2232)</f>
        <v>-2.0509587869466651E-2</v>
      </c>
      <c r="I2236" s="113">
        <f>+LN(Prices!I2233/Prices!I2232)</f>
        <v>4.291705018529355E-2</v>
      </c>
      <c r="J2236" s="113">
        <f>+LN(Prices!J2233/Prices!J2232)</f>
        <v>-1.5037877364540446E-2</v>
      </c>
      <c r="K2236" s="114">
        <f>+LN(Prices!K2233/Prices!K2232)</f>
        <v>-3.8304243441513435E-3</v>
      </c>
      <c r="L2236" s="118">
        <f>+LN(Prices!L2233/Prices!L2232)</f>
        <v>-1.5474577838345114E-2</v>
      </c>
      <c r="M2236" s="118">
        <f t="array" ref="M2236">+MMULT(B2236:K2236,w)</f>
        <v>-1.080923361597997E-2</v>
      </c>
      <c r="P2236">
        <v>20121108</v>
      </c>
      <c r="Q2236" s="113">
        <v>-1.24E-2</v>
      </c>
      <c r="R2236" s="113">
        <v>-3.0000000000000001E-3</v>
      </c>
      <c r="S2236" s="113">
        <v>4.7999999999999996E-3</v>
      </c>
    </row>
    <row r="2237" spans="1:19" x14ac:dyDescent="0.35">
      <c r="A2237" s="110">
        <v>41222</v>
      </c>
      <c r="B2237" s="112">
        <f>+LN(Prices!B2234/Prices!B2233)</f>
        <v>6.9177671618519531E-4</v>
      </c>
      <c r="C2237" s="113">
        <f>+LN(Prices!C2234/Prices!C2233)</f>
        <v>1.7165021103931338E-2</v>
      </c>
      <c r="D2237" s="113">
        <f>+LN(Prices!D2234/Prices!D2233)</f>
        <v>1.1594204197349384E-3</v>
      </c>
      <c r="E2237" s="113">
        <f>+LN(Prices!E2234/Prices!E2233)</f>
        <v>-2.3080789609607696E-3</v>
      </c>
      <c r="F2237" s="113">
        <f>+LN(Prices!F2234/Prices!F2233)</f>
        <v>-5.9385425782462417E-4</v>
      </c>
      <c r="G2237" s="113">
        <f>+LN(Prices!G2234/Prices!G2233)</f>
        <v>2.5087427361572393E-2</v>
      </c>
      <c r="H2237" s="113">
        <f>+LN(Prices!H2234/Prices!H2233)</f>
        <v>-4.5849394783644857E-3</v>
      </c>
      <c r="I2237" s="113">
        <f>+LN(Prices!I2234/Prices!I2233)</f>
        <v>1.5538290236043473E-2</v>
      </c>
      <c r="J2237" s="113">
        <f>+LN(Prices!J2234/Prices!J2233)</f>
        <v>2.4938948347251931E-2</v>
      </c>
      <c r="K2237" s="114">
        <f>+LN(Prices!K2234/Prices!K2233)</f>
        <v>-1.4440435722338025E-3</v>
      </c>
      <c r="L2237" s="118">
        <f>+LN(Prices!L2234/Prices!L2233)</f>
        <v>4.4722778072828831E-3</v>
      </c>
      <c r="M2237" s="118">
        <f t="array" ref="M2237">+MMULT(B2237:K2237,w)</f>
        <v>7.5649967915335601E-3</v>
      </c>
      <c r="P2237">
        <v>20121109</v>
      </c>
      <c r="Q2237" s="113">
        <v>1.5E-3</v>
      </c>
      <c r="R2237" s="113">
        <v>2.9999999999999997E-4</v>
      </c>
      <c r="S2237" s="113">
        <v>-1.6000000000000001E-3</v>
      </c>
    </row>
    <row r="2238" spans="1:19" x14ac:dyDescent="0.35">
      <c r="A2238" s="110">
        <v>41225</v>
      </c>
      <c r="B2238" s="112">
        <f>+LN(Prices!B2235/Prices!B2234)</f>
        <v>-2.1385145508552358E-2</v>
      </c>
      <c r="C2238" s="113">
        <f>+LN(Prices!C2235/Prices!C2234)</f>
        <v>-7.7632107110234168E-3</v>
      </c>
      <c r="D2238" s="113">
        <f>+LN(Prices!D2235/Prices!D2234)</f>
        <v>1.4380460642478566E-2</v>
      </c>
      <c r="E2238" s="113">
        <f>+LN(Prices!E2235/Prices!E2234)</f>
        <v>-1.6485215082893715E-3</v>
      </c>
      <c r="F2238" s="113">
        <f>+LN(Prices!F2235/Prices!F2234)</f>
        <v>2.0769488323810221E-3</v>
      </c>
      <c r="G2238" s="113">
        <f>+LN(Prices!G2235/Prices!G2234)</f>
        <v>3.7158092597200341E-3</v>
      </c>
      <c r="H2238" s="113">
        <f>+LN(Prices!H2235/Prices!H2234)</f>
        <v>7.0674502698823776E-4</v>
      </c>
      <c r="I2238" s="113">
        <f>+LN(Prices!I2235/Prices!I2234)</f>
        <v>0</v>
      </c>
      <c r="J2238" s="113">
        <f>+LN(Prices!J2235/Prices!J2234)</f>
        <v>-1.9901154317294799E-2</v>
      </c>
      <c r="K2238" s="114">
        <f>+LN(Prices!K2235/Prices!K2234)</f>
        <v>-1.6822242145347907E-3</v>
      </c>
      <c r="L2238" s="118">
        <f>+LN(Prices!L2235/Prices!L2234)</f>
        <v>-5.1249577267608671E-4</v>
      </c>
      <c r="M2238" s="118">
        <f t="array" ref="M2238">+MMULT(B2238:K2238,w)</f>
        <v>-3.1500292498126874E-3</v>
      </c>
      <c r="P2238">
        <v>20121112</v>
      </c>
      <c r="Q2238" s="113">
        <v>0</v>
      </c>
      <c r="R2238" s="113">
        <v>-1.4000000000000002E-3</v>
      </c>
      <c r="S2238" s="113">
        <v>4.0000000000000002E-4</v>
      </c>
    </row>
    <row r="2239" spans="1:19" x14ac:dyDescent="0.35">
      <c r="A2239" s="110">
        <v>41226</v>
      </c>
      <c r="B2239" s="112">
        <f>+LN(Prices!B2236/Prices!B2235)</f>
        <v>-3.2700263526691767E-2</v>
      </c>
      <c r="C2239" s="113">
        <f>+LN(Prices!C2236/Prices!C2235)</f>
        <v>1.2497723885093666E-4</v>
      </c>
      <c r="D2239" s="113">
        <f>+LN(Prices!D2236/Prices!D2235)</f>
        <v>1.9231361927887592E-2</v>
      </c>
      <c r="E2239" s="113">
        <f>+LN(Prices!E2236/Prices!E2235)</f>
        <v>-9.2843246365745362E-3</v>
      </c>
      <c r="F2239" s="113">
        <f>+LN(Prices!F2236/Prices!F2235)</f>
        <v>-2.9644300154331557E-4</v>
      </c>
      <c r="G2239" s="113">
        <f>+LN(Prices!G2236/Prices!G2235)</f>
        <v>1.7972828176438495E-2</v>
      </c>
      <c r="H2239" s="113">
        <f>+LN(Prices!H2236/Prices!H2235)</f>
        <v>5.7386277426271239E-4</v>
      </c>
      <c r="I2239" s="113">
        <f>+LN(Prices!I2236/Prices!I2235)</f>
        <v>8.2426101765027491E-3</v>
      </c>
      <c r="J2239" s="113">
        <f>+LN(Prices!J2236/Prices!J2235)</f>
        <v>4.9029427240318606E-2</v>
      </c>
      <c r="K2239" s="114">
        <f>+LN(Prices!K2236/Prices!K2235)</f>
        <v>-2.3632430284917877E-2</v>
      </c>
      <c r="L2239" s="118">
        <f>+LN(Prices!L2236/Prices!L2235)</f>
        <v>-8.1308482938640698E-3</v>
      </c>
      <c r="M2239" s="118">
        <f t="array" ref="M2239">+MMULT(B2239:K2239,w)</f>
        <v>2.9261606084533594E-3</v>
      </c>
      <c r="P2239">
        <v>20121113</v>
      </c>
      <c r="Q2239" s="113">
        <v>-4.0000000000000001E-3</v>
      </c>
      <c r="R2239" s="113">
        <v>-2.2000000000000001E-3</v>
      </c>
      <c r="S2239" s="113">
        <v>-2E-3</v>
      </c>
    </row>
    <row r="2240" spans="1:19" x14ac:dyDescent="0.35">
      <c r="A2240" s="110">
        <v>41227</v>
      </c>
      <c r="B2240" s="112">
        <f>+LN(Prices!B2237/Prices!B2236)</f>
        <v>-9.2527156166237589E-3</v>
      </c>
      <c r="C2240" s="113">
        <f>+LN(Prices!C2237/Prices!C2236)</f>
        <v>-1.1146546597056713E-2</v>
      </c>
      <c r="D2240" s="113">
        <f>+LN(Prices!D2237/Prices!D2236)</f>
        <v>-1.4015419252885557E-3</v>
      </c>
      <c r="E2240" s="113">
        <f>+LN(Prices!E2237/Prices!E2236)</f>
        <v>-1.4765580756634363E-2</v>
      </c>
      <c r="F2240" s="113">
        <f>+LN(Prices!F2237/Prices!F2236)</f>
        <v>4.6997320240397718E-2</v>
      </c>
      <c r="G2240" s="113">
        <f>+LN(Prices!G2237/Prices!G2236)</f>
        <v>2.1707905556357277E-3</v>
      </c>
      <c r="H2240" s="113">
        <f>+LN(Prices!H2237/Prices!H2236)</f>
        <v>-1.6238817520420286E-2</v>
      </c>
      <c r="I2240" s="113">
        <f>+LN(Prices!I2237/Prices!I2236)</f>
        <v>-6.5118601209072906E-3</v>
      </c>
      <c r="J2240" s="113">
        <f>+LN(Prices!J2237/Prices!J2236)</f>
        <v>-7.9644063059925288E-2</v>
      </c>
      <c r="K2240" s="114">
        <f>+LN(Prices!K2237/Prices!K2236)</f>
        <v>-1.5909047185529334E-2</v>
      </c>
      <c r="L2240" s="118">
        <f>+LN(Prices!L2237/Prices!L2236)</f>
        <v>-1.177500667941248E-2</v>
      </c>
      <c r="M2240" s="118">
        <f t="array" ref="M2240">+MMULT(B2240:K2240,w)</f>
        <v>-1.0570206198635215E-2</v>
      </c>
      <c r="P2240">
        <v>20121114</v>
      </c>
      <c r="Q2240" s="113">
        <v>-1.3999999999999999E-2</v>
      </c>
      <c r="R2240" s="113">
        <v>-3.7000000000000002E-3</v>
      </c>
      <c r="S2240" s="113">
        <v>-2.2000000000000001E-3</v>
      </c>
    </row>
    <row r="2241" spans="1:19" x14ac:dyDescent="0.35">
      <c r="A2241" s="110">
        <v>41228</v>
      </c>
      <c r="B2241" s="112">
        <f>+LN(Prices!B2238/Prices!B2237)</f>
        <v>-6.7041641788481302E-3</v>
      </c>
      <c r="C2241" s="113">
        <f>+LN(Prices!C2238/Prices!C2237)</f>
        <v>-2.1196442390841098E-2</v>
      </c>
      <c r="D2241" s="113">
        <f>+LN(Prices!D2238/Prices!D2237)</f>
        <v>3.6399312202682298E-3</v>
      </c>
      <c r="E2241" s="113">
        <f>+LN(Prices!E2238/Prices!E2237)</f>
        <v>1.2433528312778483E-2</v>
      </c>
      <c r="F2241" s="113">
        <f>+LN(Prices!F2238/Prices!F2237)</f>
        <v>1.5758325260506044E-2</v>
      </c>
      <c r="G2241" s="113">
        <f>+LN(Prices!G2238/Prices!G2237)</f>
        <v>2.1072210490108427E-2</v>
      </c>
      <c r="H2241" s="113">
        <f>+LN(Prices!H2238/Prices!H2237)</f>
        <v>-1.0600957355926453E-2</v>
      </c>
      <c r="I2241" s="113">
        <f>+LN(Prices!I2238/Prices!I2237)</f>
        <v>-7.2513741852940359E-3</v>
      </c>
      <c r="J2241" s="113">
        <f>+LN(Prices!J2238/Prices!J2237)</f>
        <v>-3.1581572050298927E-2</v>
      </c>
      <c r="K2241" s="114">
        <f>+LN(Prices!K2238/Prices!K2237)</f>
        <v>3.5022944619934699E-3</v>
      </c>
      <c r="L2241" s="118">
        <f>+LN(Prices!L2238/Prices!L2237)</f>
        <v>-2.9721794601197059E-3</v>
      </c>
      <c r="M2241" s="118">
        <f t="array" ref="M2241">+MMULT(B2241:K2241,w)</f>
        <v>-2.0928220415553991E-3</v>
      </c>
      <c r="P2241">
        <v>20121115</v>
      </c>
      <c r="Q2241" s="113">
        <v>-2.3999999999999998E-3</v>
      </c>
      <c r="R2241" s="113">
        <v>-4.0999999999999995E-3</v>
      </c>
      <c r="S2241" s="113">
        <v>1.6000000000000001E-3</v>
      </c>
    </row>
    <row r="2242" spans="1:19" x14ac:dyDescent="0.35">
      <c r="A2242" s="110">
        <v>41229</v>
      </c>
      <c r="B2242" s="112">
        <f>+LN(Prices!B2239/Prices!B2238)</f>
        <v>-5.2570595769457929E-3</v>
      </c>
      <c r="C2242" s="113">
        <f>+LN(Prices!C2239/Prices!C2238)</f>
        <v>3.9077024162397951E-3</v>
      </c>
      <c r="D2242" s="113">
        <f>+LN(Prices!D2239/Prices!D2238)</f>
        <v>-1.6783220722748843E-3</v>
      </c>
      <c r="E2242" s="113">
        <f>+LN(Prices!E2239/Prices!E2238)</f>
        <v>1.6643592308833411E-3</v>
      </c>
      <c r="F2242" s="113">
        <f>+LN(Prices!F2239/Prices!F2238)</f>
        <v>2.7097561827329015E-3</v>
      </c>
      <c r="G2242" s="113">
        <f>+LN(Prices!G2239/Prices!G2238)</f>
        <v>-7.1437672941590388E-3</v>
      </c>
      <c r="H2242" s="113">
        <f>+LN(Prices!H2239/Prices!H2238)</f>
        <v>2.0775528595727583E-2</v>
      </c>
      <c r="I2242" s="113">
        <f>+LN(Prices!I2239/Prices!I2238)</f>
        <v>1.0537779087788959E-2</v>
      </c>
      <c r="J2242" s="113">
        <f>+LN(Prices!J2239/Prices!J2238)</f>
        <v>-5.361943141385511E-3</v>
      </c>
      <c r="K2242" s="114">
        <f>+LN(Prices!K2239/Prices!K2238)</f>
        <v>7.9557107069345746E-3</v>
      </c>
      <c r="L2242" s="118">
        <f>+LN(Prices!L2239/Prices!L2238)</f>
        <v>3.8746620589685493E-3</v>
      </c>
      <c r="M2242" s="118">
        <f t="array" ref="M2242">+MMULT(B2242:K2242,w)</f>
        <v>2.8109744135541926E-3</v>
      </c>
      <c r="P2242">
        <v>20121116</v>
      </c>
      <c r="Q2242" s="113">
        <v>5.7999999999999996E-3</v>
      </c>
      <c r="R2242" s="113">
        <v>8.9999999999999998E-4</v>
      </c>
      <c r="S2242" s="113">
        <v>2.0000000000000001E-4</v>
      </c>
    </row>
    <row r="2243" spans="1:19" x14ac:dyDescent="0.35">
      <c r="A2243" s="110">
        <v>41232</v>
      </c>
      <c r="B2243" s="112">
        <f>+LN(Prices!B2240/Prices!B2239)</f>
        <v>7.7670446802759786E-3</v>
      </c>
      <c r="C2243" s="113">
        <f>+LN(Prices!C2240/Prices!C2239)</f>
        <v>6.9631850469146855E-2</v>
      </c>
      <c r="D2243" s="113">
        <f>+LN(Prices!D2240/Prices!D2239)</f>
        <v>2.7610809743991407E-2</v>
      </c>
      <c r="E2243" s="113">
        <f>+LN(Prices!E2240/Prices!E2239)</f>
        <v>4.6577336147887042E-3</v>
      </c>
      <c r="F2243" s="113">
        <f>+LN(Prices!F2240/Prices!F2239)</f>
        <v>1.7128882262966993E-2</v>
      </c>
      <c r="G2243" s="113">
        <f>+LN(Prices!G2240/Prices!G2239)</f>
        <v>5.6822186524382945E-3</v>
      </c>
      <c r="H2243" s="113">
        <f>+LN(Prices!H2240/Prices!H2239)</f>
        <v>1.9695541479855003E-2</v>
      </c>
      <c r="I2243" s="113">
        <f>+LN(Prices!I2240/Prices!I2239)</f>
        <v>2.5811959227687773E-3</v>
      </c>
      <c r="J2243" s="113">
        <f>+LN(Prices!J2240/Prices!J2239)</f>
        <v>3.174869831458027E-2</v>
      </c>
      <c r="K2243" s="114">
        <f>+LN(Prices!K2240/Prices!K2239)</f>
        <v>2.9678070306730035E-3</v>
      </c>
      <c r="L2243" s="118">
        <f>+LN(Prices!L2240/Prices!L2239)</f>
        <v>2.4044898118027555E-2</v>
      </c>
      <c r="M2243" s="118">
        <f t="array" ref="M2243">+MMULT(B2243:K2243,w)</f>
        <v>1.8947178217148527E-2</v>
      </c>
      <c r="P2243">
        <v>20121119</v>
      </c>
      <c r="Q2243" s="113">
        <v>1.9799999999999998E-2</v>
      </c>
      <c r="R2243" s="113">
        <v>2.8999999999999998E-3</v>
      </c>
      <c r="S2243" s="113">
        <v>-1E-3</v>
      </c>
    </row>
    <row r="2244" spans="1:19" x14ac:dyDescent="0.35">
      <c r="A2244" s="110">
        <v>41233</v>
      </c>
      <c r="B2244" s="112">
        <f>+LN(Prices!B2241/Prices!B2240)</f>
        <v>-6.6136266735274064E-4</v>
      </c>
      <c r="C2244" s="113">
        <f>+LN(Prices!C2241/Prices!C2240)</f>
        <v>-8.5511837428011665E-3</v>
      </c>
      <c r="D2244" s="113">
        <f>+LN(Prices!D2241/Prices!D2240)</f>
        <v>-6.5574005461591636E-3</v>
      </c>
      <c r="E2244" s="113">
        <f>+LN(Prices!E2241/Prices!E2240)</f>
        <v>1.9890658798499576E-3</v>
      </c>
      <c r="F2244" s="113">
        <f>+LN(Prices!F2241/Prices!F2240)</f>
        <v>2.140912242606582E-3</v>
      </c>
      <c r="G2244" s="113">
        <f>+LN(Prices!G2241/Prices!G2240)</f>
        <v>1.26893941985419E-2</v>
      </c>
      <c r="H2244" s="113">
        <f>+LN(Prices!H2241/Prices!H2240)</f>
        <v>1.7562858386482527E-2</v>
      </c>
      <c r="I2244" s="113">
        <f>+LN(Prices!I2241/Prices!I2240)</f>
        <v>8.048411375277697E-4</v>
      </c>
      <c r="J2244" s="113">
        <f>+LN(Prices!J2241/Prices!J2240)</f>
        <v>-2.1053409197832381E-2</v>
      </c>
      <c r="K2244" s="114">
        <f>+LN(Prices!K2241/Prices!K2240)</f>
        <v>-3.7065802348825519E-2</v>
      </c>
      <c r="L2244" s="118">
        <f>+LN(Prices!L2241/Prices!L2240)</f>
        <v>-4.4851240287531349E-4</v>
      </c>
      <c r="M2244" s="118">
        <f t="array" ref="M2244">+MMULT(B2244:K2244,w)</f>
        <v>-3.8702086657962237E-3</v>
      </c>
      <c r="P2244">
        <v>20121120</v>
      </c>
      <c r="Q2244" s="113">
        <v>1.1000000000000001E-3</v>
      </c>
      <c r="R2244" s="113">
        <v>-4.0000000000000002E-4</v>
      </c>
      <c r="S2244" s="113">
        <v>5.0000000000000001E-4</v>
      </c>
    </row>
    <row r="2245" spans="1:19" x14ac:dyDescent="0.35">
      <c r="A2245" s="110">
        <v>41234</v>
      </c>
      <c r="B2245" s="112">
        <f>+LN(Prices!B2242/Prices!B2241)</f>
        <v>8.9463427671476799E-3</v>
      </c>
      <c r="C2245" s="113">
        <f>+LN(Prices!C2242/Prices!C2241)</f>
        <v>1.4010628533081776E-3</v>
      </c>
      <c r="D2245" s="113">
        <f>+LN(Prices!D2242/Prices!D2241)</f>
        <v>8.7336799687546315E-3</v>
      </c>
      <c r="E2245" s="113">
        <f>+LN(Prices!E2242/Prices!E2241)</f>
        <v>6.434752877343795E-3</v>
      </c>
      <c r="F2245" s="113">
        <f>+LN(Prices!F2242/Prices!F2241)</f>
        <v>7.6039846870392357E-3</v>
      </c>
      <c r="G2245" s="113">
        <f>+LN(Prices!G2242/Prices!G2241)</f>
        <v>7.2551708811717953E-3</v>
      </c>
      <c r="H2245" s="113">
        <f>+LN(Prices!H2242/Prices!H2241)</f>
        <v>1.8016213968331744E-2</v>
      </c>
      <c r="I2245" s="113">
        <f>+LN(Prices!I2242/Prices!I2241)</f>
        <v>0</v>
      </c>
      <c r="J2245" s="113">
        <f>+LN(Prices!J2242/Prices!J2241)</f>
        <v>-5.3333459753625049E-3</v>
      </c>
      <c r="K2245" s="114">
        <f>+LN(Prices!K2242/Prices!K2241)</f>
        <v>-7.8803824269940963E-3</v>
      </c>
      <c r="L2245" s="118">
        <f>+LN(Prices!L2242/Prices!L2241)</f>
        <v>2.2378612730508283E-3</v>
      </c>
      <c r="M2245" s="118">
        <f t="array" ref="M2245">+MMULT(B2245:K2245,w)</f>
        <v>4.5177479600740462E-3</v>
      </c>
      <c r="P2245">
        <v>20121121</v>
      </c>
      <c r="Q2245" s="113">
        <v>3.0999999999999999E-3</v>
      </c>
      <c r="R2245" s="113">
        <v>3.5999999999999999E-3</v>
      </c>
      <c r="S2245" s="113">
        <v>-5.9999999999999995E-4</v>
      </c>
    </row>
    <row r="2246" spans="1:19" x14ac:dyDescent="0.35">
      <c r="A2246" s="110">
        <v>41236</v>
      </c>
      <c r="B2246" s="112">
        <f>+LN(Prices!B2243/Prices!B2242)</f>
        <v>2.7447601169442913E-2</v>
      </c>
      <c r="C2246" s="113">
        <f>+LN(Prices!C2243/Prices!C2242)</f>
        <v>1.7297308193454059E-2</v>
      </c>
      <c r="D2246" s="113">
        <f>+LN(Prices!D2243/Prices!D2242)</f>
        <v>9.19671074967463E-3</v>
      </c>
      <c r="E2246" s="113">
        <f>+LN(Prices!E2243/Prices!E2242)</f>
        <v>1.7123848839506465E-2</v>
      </c>
      <c r="F2246" s="113">
        <f>+LN(Prices!F2243/Prices!F2242)</f>
        <v>1.9294082193469581E-2</v>
      </c>
      <c r="G2246" s="113">
        <f>+LN(Prices!G2243/Prices!G2242)</f>
        <v>-6.0259116014438926E-4</v>
      </c>
      <c r="H2246" s="113">
        <f>+LN(Prices!H2243/Prices!H2242)</f>
        <v>7.7420821523530112E-3</v>
      </c>
      <c r="I2246" s="113">
        <f>+LN(Prices!I2243/Prices!I2242)</f>
        <v>1.5805876840114294E-2</v>
      </c>
      <c r="J2246" s="113">
        <f>+LN(Prices!J2243/Prices!J2242)</f>
        <v>4.1890941709160127E-2</v>
      </c>
      <c r="K2246" s="114">
        <f>+LN(Prices!K2243/Prices!K2242)</f>
        <v>1.8427014527110045E-2</v>
      </c>
      <c r="L2246" s="118">
        <f>+LN(Prices!L2243/Prices!L2242)</f>
        <v>1.4928712328269667E-2</v>
      </c>
      <c r="M2246" s="118">
        <f t="array" ref="M2246">+MMULT(B2246:K2246,w)</f>
        <v>1.7362287521414072E-2</v>
      </c>
      <c r="P2246">
        <v>20121123</v>
      </c>
      <c r="Q2246" s="113">
        <v>1.2800000000000001E-2</v>
      </c>
      <c r="R2246" s="113">
        <v>-1.1000000000000001E-3</v>
      </c>
      <c r="S2246" s="113">
        <v>-5.0000000000000001E-4</v>
      </c>
    </row>
    <row r="2247" spans="1:19" x14ac:dyDescent="0.35">
      <c r="A2247" s="110">
        <v>41239</v>
      </c>
      <c r="B2247" s="112">
        <f>+LN(Prices!B2244/Prices!B2243)</f>
        <v>-1.1437905270114455E-2</v>
      </c>
      <c r="C2247" s="113">
        <f>+LN(Prices!C2244/Prices!C2243)</f>
        <v>3.1061383334623771E-2</v>
      </c>
      <c r="D2247" s="113">
        <f>+LN(Prices!D2244/Prices!D2243)</f>
        <v>9.9130081692361087E-3</v>
      </c>
      <c r="E2247" s="113">
        <f>+LN(Prices!E2244/Prices!E2243)</f>
        <v>1.2952470875239616E-3</v>
      </c>
      <c r="F2247" s="113">
        <f>+LN(Prices!F2244/Prices!F2243)</f>
        <v>1.1343358322570503E-2</v>
      </c>
      <c r="G2247" s="113">
        <f>+LN(Prices!G2244/Prices!G2243)</f>
        <v>-1.0787329622413501E-2</v>
      </c>
      <c r="H2247" s="113">
        <f>+LN(Prices!H2244/Prices!H2243)</f>
        <v>1.5470835971503991E-2</v>
      </c>
      <c r="I2247" s="113">
        <f>+LN(Prices!I2244/Prices!I2243)</f>
        <v>-1.0190053755783801E-2</v>
      </c>
      <c r="J2247" s="113">
        <f>+LN(Prices!J2244/Prices!J2243)</f>
        <v>-4.1890941709160141E-2</v>
      </c>
      <c r="K2247" s="114">
        <f>+LN(Prices!K2244/Prices!K2243)</f>
        <v>8.332215322572235E-3</v>
      </c>
      <c r="L2247" s="118">
        <f>+LN(Prices!L2244/Prices!L2243)</f>
        <v>4.5656510038130311E-3</v>
      </c>
      <c r="M2247" s="118">
        <f t="array" ref="M2247">+MMULT(B2247:K2247,w)</f>
        <v>3.1098178505586732E-4</v>
      </c>
      <c r="P2247">
        <v>20121126</v>
      </c>
      <c r="Q2247" s="113">
        <v>-1.4000000000000002E-3</v>
      </c>
      <c r="R2247" s="113">
        <v>5.1000000000000004E-3</v>
      </c>
      <c r="S2247" s="113">
        <v>-1.1999999999999999E-3</v>
      </c>
    </row>
    <row r="2248" spans="1:19" x14ac:dyDescent="0.35">
      <c r="A2248" s="110">
        <v>41240</v>
      </c>
      <c r="B2248" s="112">
        <f>+LN(Prices!B2245/Prices!B2244)</f>
        <v>-1.1197295873646455E-2</v>
      </c>
      <c r="C2248" s="113">
        <f>+LN(Prices!C2245/Prices!C2244)</f>
        <v>-8.0897653520501864E-3</v>
      </c>
      <c r="D2248" s="113">
        <f>+LN(Prices!D2245/Prices!D2244)</f>
        <v>9.2875816873808359E-3</v>
      </c>
      <c r="E2248" s="113">
        <f>+LN(Prices!E2245/Prices!E2244)</f>
        <v>8.404654250216843E-3</v>
      </c>
      <c r="F2248" s="113">
        <f>+LN(Prices!F2245/Prices!F2244)</f>
        <v>2.3623944706180505E-3</v>
      </c>
      <c r="G2248" s="113">
        <f>+LN(Prices!G2245/Prices!G2244)</f>
        <v>1.2353311993871418E-2</v>
      </c>
      <c r="H2248" s="113">
        <f>+LN(Prices!H2245/Prices!H2244)</f>
        <v>-8.9523682527557118E-4</v>
      </c>
      <c r="I2248" s="113">
        <f>+LN(Prices!I2245/Prices!I2244)</f>
        <v>-3.6875108957220163E-3</v>
      </c>
      <c r="J2248" s="113">
        <f>+LN(Prices!J2245/Prices!J2244)</f>
        <v>5.3333459753623818E-3</v>
      </c>
      <c r="K2248" s="114">
        <f>+LN(Prices!K2245/Prices!K2244)</f>
        <v>2.2594523749951446E-3</v>
      </c>
      <c r="L2248" s="118">
        <f>+LN(Prices!L2245/Prices!L2244)</f>
        <v>-3.8714659777171305E-3</v>
      </c>
      <c r="M2248" s="118">
        <f t="array" ref="M2248">+MMULT(B2248:K2248,w)</f>
        <v>1.6130931805750444E-3</v>
      </c>
      <c r="P2248">
        <v>20121127</v>
      </c>
      <c r="Q2248" s="113">
        <v>-4.3E-3</v>
      </c>
      <c r="R2248" s="113">
        <v>4.3E-3</v>
      </c>
      <c r="S2248" s="113">
        <v>-1.8E-3</v>
      </c>
    </row>
    <row r="2249" spans="1:19" x14ac:dyDescent="0.35">
      <c r="A2249" s="110">
        <v>41241</v>
      </c>
      <c r="B2249" s="112">
        <f>+LN(Prices!B2246/Prices!B2245)</f>
        <v>1.0286582245488144E-2</v>
      </c>
      <c r="C2249" s="113">
        <f>+LN(Prices!C2246/Prices!C2245)</f>
        <v>-3.1524463168660787E-3</v>
      </c>
      <c r="D2249" s="113">
        <f>+LN(Prices!D2246/Prices!D2245)</f>
        <v>-1.0570825508653609E-3</v>
      </c>
      <c r="E2249" s="113">
        <f>+LN(Prices!E2246/Prices!E2245)</f>
        <v>1.8363605574746117E-2</v>
      </c>
      <c r="F2249" s="113">
        <f>+LN(Prices!F2246/Prices!F2245)</f>
        <v>-6.863015660469143E-3</v>
      </c>
      <c r="G2249" s="113">
        <f>+LN(Prices!G2246/Prices!G2245)</f>
        <v>-1.0283800025107398E-2</v>
      </c>
      <c r="H2249" s="113">
        <f>+LN(Prices!H2246/Prices!H2245)</f>
        <v>1.5119184174729888E-2</v>
      </c>
      <c r="I2249" s="113">
        <f>+LN(Prices!I2246/Prices!I2245)</f>
        <v>6.245605083026763E-3</v>
      </c>
      <c r="J2249" s="113">
        <f>+LN(Prices!J2246/Prices!J2245)</f>
        <v>4.1672696400568081E-2</v>
      </c>
      <c r="K2249" s="114">
        <f>+LN(Prices!K2246/Prices!K2245)</f>
        <v>7.995461607577619E-3</v>
      </c>
      <c r="L2249" s="118">
        <f>+LN(Prices!L2246/Prices!L2245)</f>
        <v>8.9875787135320958E-3</v>
      </c>
      <c r="M2249" s="118">
        <f t="array" ref="M2249">+MMULT(B2249:K2249,w)</f>
        <v>7.8326790532828629E-3</v>
      </c>
      <c r="P2249">
        <v>20121128</v>
      </c>
      <c r="Q2249" s="113">
        <v>8.3000000000000001E-3</v>
      </c>
      <c r="R2249" s="113">
        <v>1E-4</v>
      </c>
      <c r="S2249" s="113">
        <v>-2.5000000000000001E-3</v>
      </c>
    </row>
    <row r="2250" spans="1:19" x14ac:dyDescent="0.35">
      <c r="A2250" s="110">
        <v>41242</v>
      </c>
      <c r="B2250" s="112">
        <f>+LN(Prices!B2247/Prices!B2246)</f>
        <v>-1.5098982271169932E-2</v>
      </c>
      <c r="C2250" s="113">
        <f>+LN(Prices!C2247/Prices!C2246)</f>
        <v>1.095384086910238E-2</v>
      </c>
      <c r="D2250" s="113">
        <f>+LN(Prices!D2247/Prices!D2246)</f>
        <v>-2.1175232899072055E-3</v>
      </c>
      <c r="E2250" s="113">
        <f>+LN(Prices!E2247/Prices!E2246)</f>
        <v>1.259425778432089E-3</v>
      </c>
      <c r="F2250" s="113">
        <f>+LN(Prices!F2247/Prices!F2246)</f>
        <v>9.514055536439742E-3</v>
      </c>
      <c r="G2250" s="113">
        <f>+LN(Prices!G2247/Prices!G2246)</f>
        <v>-1.0390656409260375E-2</v>
      </c>
      <c r="H2250" s="113">
        <f>+LN(Prices!H2247/Prices!H2246)</f>
        <v>1.669447657399796E-2</v>
      </c>
      <c r="I2250" s="113">
        <f>+LN(Prices!I2247/Prices!I2246)</f>
        <v>1.1111252921931779E-2</v>
      </c>
      <c r="J2250" s="113">
        <f>+LN(Prices!J2247/Prices!J2246)</f>
        <v>4.0005334613699206E-2</v>
      </c>
      <c r="K2250" s="114">
        <f>+LN(Prices!K2247/Prices!K2246)</f>
        <v>-2.8271080489078095E-2</v>
      </c>
      <c r="L2250" s="118">
        <f>+LN(Prices!L2247/Prices!L2246)</f>
        <v>5.5241152026702352E-3</v>
      </c>
      <c r="M2250" s="118">
        <f t="array" ref="M2250">+MMULT(B2250:K2250,w)</f>
        <v>3.3660143834187552E-3</v>
      </c>
      <c r="P2250">
        <v>20121129</v>
      </c>
      <c r="Q2250" s="113">
        <v>5.4000000000000003E-3</v>
      </c>
      <c r="R2250" s="113">
        <v>6.8999999999999999E-3</v>
      </c>
      <c r="S2250" s="113">
        <v>-5.9999999999999995E-4</v>
      </c>
    </row>
    <row r="2251" spans="1:19" x14ac:dyDescent="0.35">
      <c r="A2251" s="110">
        <v>41243</v>
      </c>
      <c r="B2251" s="112">
        <f>+LN(Prices!B2248/Prices!B2247)</f>
        <v>-1.250868047459484E-2</v>
      </c>
      <c r="C2251" s="113">
        <f>+LN(Prices!C2248/Prices!C2247)</f>
        <v>-6.9472110902874E-3</v>
      </c>
      <c r="D2251" s="113">
        <f>+LN(Prices!D2248/Prices!D2247)</f>
        <v>-5.3135087820415199E-3</v>
      </c>
      <c r="E2251" s="113">
        <f>+LN(Prices!E2248/Prices!E2247)</f>
        <v>1.0463640745571596E-2</v>
      </c>
      <c r="F2251" s="113">
        <f>+LN(Prices!F2248/Prices!F2247)</f>
        <v>-5.2756474827374408E-3</v>
      </c>
      <c r="G2251" s="113">
        <f>+LN(Prices!G2248/Prices!G2247)</f>
        <v>4.0468508230721055E-3</v>
      </c>
      <c r="H2251" s="113">
        <f>+LN(Prices!H2248/Prices!H2247)</f>
        <v>3.099422333374987E-3</v>
      </c>
      <c r="I2251" s="113">
        <f>+LN(Prices!I2248/Prices!I2247)</f>
        <v>4.2517063890338842E-3</v>
      </c>
      <c r="J2251" s="113">
        <f>+LN(Prices!J2248/Prices!J2247)</f>
        <v>7.5507552508145295E-2</v>
      </c>
      <c r="K2251" s="114">
        <f>+LN(Prices!K2248/Prices!K2247)</f>
        <v>1.7885093075139852E-3</v>
      </c>
      <c r="L2251" s="118">
        <f>+LN(Prices!L2248/Prices!L2247)</f>
        <v>-8.0441773362362223E-4</v>
      </c>
      <c r="M2251" s="118">
        <f t="array" ref="M2251">+MMULT(B2251:K2251,w)</f>
        <v>6.9112634277050658E-3</v>
      </c>
      <c r="P2251">
        <v>20121130</v>
      </c>
      <c r="Q2251" s="113">
        <v>2.0000000000000001E-4</v>
      </c>
      <c r="R2251" s="113">
        <v>-1.5E-3</v>
      </c>
      <c r="S2251" s="113">
        <v>3.5999999999999999E-3</v>
      </c>
    </row>
    <row r="2252" spans="1:19" x14ac:dyDescent="0.35">
      <c r="A2252" s="110">
        <v>41246</v>
      </c>
      <c r="B2252" s="112">
        <f>+LN(Prices!B2249/Prices!B2248)</f>
        <v>-6.9997886454859441E-3</v>
      </c>
      <c r="C2252" s="113">
        <f>+LN(Prices!C2249/Prices!C2248)</f>
        <v>1.5531173508395383E-3</v>
      </c>
      <c r="D2252" s="113">
        <f>+LN(Prices!D2249/Prices!D2248)</f>
        <v>-1.1790061544973229E-2</v>
      </c>
      <c r="E2252" s="113">
        <f>+LN(Prices!E2249/Prices!E2248)</f>
        <v>4.1885309606132766E-3</v>
      </c>
      <c r="F2252" s="113">
        <f>+LN(Prices!F2249/Prices!F2248)</f>
        <v>6.3352076148172325E-3</v>
      </c>
      <c r="G2252" s="113">
        <f>+LN(Prices!G2249/Prices!G2248)</f>
        <v>-7.2443053110284969E-2</v>
      </c>
      <c r="H2252" s="113">
        <f>+LN(Prices!H2249/Prices!H2248)</f>
        <v>-6.8514278354349315E-3</v>
      </c>
      <c r="I2252" s="113">
        <f>+LN(Prices!I2249/Prices!I2248)</f>
        <v>-3.9367519563993742E-3</v>
      </c>
      <c r="J2252" s="113">
        <f>+LN(Prices!J2249/Prices!J2248)</f>
        <v>7.0204258673248351E-2</v>
      </c>
      <c r="K2252" s="114">
        <f>+LN(Prices!K2249/Prices!K2248)</f>
        <v>-1.2756216295824359E-3</v>
      </c>
      <c r="L2252" s="118">
        <f>+LN(Prices!L2249/Prices!L2248)</f>
        <v>-2.2591867306020054E-3</v>
      </c>
      <c r="M2252" s="118">
        <f t="array" ref="M2252">+MMULT(B2252:K2252,w)</f>
        <v>-2.1015590122642498E-3</v>
      </c>
      <c r="P2252">
        <v>20121203</v>
      </c>
      <c r="Q2252" s="113">
        <v>-4.5999999999999999E-3</v>
      </c>
      <c r="R2252" s="113">
        <v>2.8000000000000004E-3</v>
      </c>
      <c r="S2252" s="113">
        <v>1.5E-3</v>
      </c>
    </row>
    <row r="2253" spans="1:19" x14ac:dyDescent="0.35">
      <c r="A2253" s="110">
        <v>41247</v>
      </c>
      <c r="B2253" s="112">
        <f>+LN(Prices!B2250/Prices!B2249)</f>
        <v>-2.2511180425891543E-3</v>
      </c>
      <c r="C2253" s="113">
        <f>+LN(Prices!C2250/Prices!C2249)</f>
        <v>-1.7804810938366826E-2</v>
      </c>
      <c r="D2253" s="113">
        <f>+LN(Prices!D2250/Prices!D2249)</f>
        <v>2.0278176167787206E-2</v>
      </c>
      <c r="E2253" s="113">
        <f>+LN(Prices!E2250/Prices!E2249)</f>
        <v>2.1650605745069094E-3</v>
      </c>
      <c r="F2253" s="113">
        <f>+LN(Prices!F2250/Prices!F2249)</f>
        <v>7.3196052167643954E-3</v>
      </c>
      <c r="G2253" s="113">
        <f>+LN(Prices!G2250/Prices!G2249)</f>
        <v>0.13113213512778971</v>
      </c>
      <c r="H2253" s="113">
        <f>+LN(Prices!H2250/Prices!H2249)</f>
        <v>8.587670140397477E-3</v>
      </c>
      <c r="I2253" s="113">
        <f>+LN(Prices!I2250/Prices!I2249)</f>
        <v>1.497955751162692E-3</v>
      </c>
      <c r="J2253" s="113">
        <f>+LN(Prices!J2250/Prices!J2249)</f>
        <v>-4.3296805753324188E-2</v>
      </c>
      <c r="K2253" s="114">
        <f>+LN(Prices!K2250/Prices!K2249)</f>
        <v>2.1739576055995035E-2</v>
      </c>
      <c r="L2253" s="118">
        <f>+LN(Prices!L2250/Prices!L2249)</f>
        <v>-1.4791032118896062E-3</v>
      </c>
      <c r="M2253" s="118">
        <f t="array" ref="M2253">+MMULT(B2253:K2253,w)</f>
        <v>1.2936744430012326E-2</v>
      </c>
      <c r="P2253">
        <v>20121204</v>
      </c>
      <c r="Q2253" s="113">
        <v>-1.6000000000000001E-3</v>
      </c>
      <c r="R2253" s="113">
        <v>3.7000000000000002E-3</v>
      </c>
      <c r="S2253" s="113">
        <v>-2.9999999999999997E-4</v>
      </c>
    </row>
    <row r="2254" spans="1:19" x14ac:dyDescent="0.35">
      <c r="A2254" s="110">
        <v>41248</v>
      </c>
      <c r="B2254" s="112">
        <f>+LN(Prices!B2251/Prices!B2250)</f>
        <v>1.1315689464752943E-2</v>
      </c>
      <c r="C2254" s="113">
        <f>+LN(Prices!C2251/Prices!C2250)</f>
        <v>-6.6509267142147721E-2</v>
      </c>
      <c r="D2254" s="113">
        <f>+LN(Prices!D2251/Prices!D2250)</f>
        <v>-2.115283707813199E-3</v>
      </c>
      <c r="E2254" s="113">
        <f>+LN(Prices!E2251/Prices!E2250)</f>
        <v>-1.1804915213071787E-2</v>
      </c>
      <c r="F2254" s="113">
        <f>+LN(Prices!F2251/Prices!F2250)</f>
        <v>2.0838667378735068E-3</v>
      </c>
      <c r="G2254" s="113">
        <f>+LN(Prices!G2251/Prices!G2250)</f>
        <v>-3.8576942991598626E-2</v>
      </c>
      <c r="H2254" s="113">
        <f>+LN(Prices!H2251/Prices!H2250)</f>
        <v>5.8130514686468415E-3</v>
      </c>
      <c r="I2254" s="113">
        <f>+LN(Prices!I2251/Prices!I2250)</f>
        <v>6.5439779484834518E-3</v>
      </c>
      <c r="J2254" s="113">
        <f>+LN(Prices!J2251/Prices!J2250)</f>
        <v>1.31870042819539E-2</v>
      </c>
      <c r="K2254" s="114">
        <f>+LN(Prices!K2251/Prices!K2250)</f>
        <v>-6.0013617564218229E-3</v>
      </c>
      <c r="L2254" s="118">
        <f>+LN(Prices!L2251/Prices!L2250)</f>
        <v>-1.1307418163868762E-2</v>
      </c>
      <c r="M2254" s="118">
        <f t="array" ref="M2254">+MMULT(B2254:K2254,w)</f>
        <v>-8.6064180909342525E-3</v>
      </c>
      <c r="P2254">
        <v>20121205</v>
      </c>
      <c r="Q2254" s="113">
        <v>1.7000000000000001E-3</v>
      </c>
      <c r="R2254" s="113">
        <v>-6.5000000000000006E-3</v>
      </c>
      <c r="S2254" s="113">
        <v>1.06E-2</v>
      </c>
    </row>
    <row r="2255" spans="1:19" x14ac:dyDescent="0.35">
      <c r="A2255" s="110">
        <v>41249</v>
      </c>
      <c r="B2255" s="112">
        <f>+LN(Prices!B2252/Prices!B2251)</f>
        <v>2.0605282319653352E-3</v>
      </c>
      <c r="C2255" s="113">
        <f>+LN(Prices!C2252/Prices!C2251)</f>
        <v>1.5565635287153117E-2</v>
      </c>
      <c r="D2255" s="113">
        <f>+LN(Prices!D2252/Prices!D2251)</f>
        <v>1.6277597520317533E-2</v>
      </c>
      <c r="E2255" s="113">
        <f>+LN(Prices!E2252/Prices!E2251)</f>
        <v>9.3562253660381194E-4</v>
      </c>
      <c r="F2255" s="113">
        <f>+LN(Prices!F2252/Prices!F2251)</f>
        <v>1.3957710540306287E-2</v>
      </c>
      <c r="G2255" s="113">
        <f>+LN(Prices!G2252/Prices!G2251)</f>
        <v>3.3033556829153279E-2</v>
      </c>
      <c r="H2255" s="113">
        <f>+LN(Prices!H2252/Prices!H2251)</f>
        <v>-2.3259033212429531E-3</v>
      </c>
      <c r="I2255" s="113">
        <f>+LN(Prices!I2252/Prices!I2251)</f>
        <v>8.8893073712642857E-3</v>
      </c>
      <c r="J2255" s="113">
        <f>+LN(Prices!J2252/Prices!J2251)</f>
        <v>2.1599111803461721E-2</v>
      </c>
      <c r="K2255" s="114">
        <f>+LN(Prices!K2252/Prices!K2251)</f>
        <v>1.549964295423915E-2</v>
      </c>
      <c r="L2255" s="118">
        <f>+LN(Prices!L2252/Prices!L2251)</f>
        <v>6.9548218733696508E-3</v>
      </c>
      <c r="M2255" s="118">
        <f t="array" ref="M2255">+MMULT(B2255:K2255,w)</f>
        <v>1.2549280975322159E-2</v>
      </c>
      <c r="P2255">
        <v>20121206</v>
      </c>
      <c r="Q2255" s="113">
        <v>3.0999999999999999E-3</v>
      </c>
      <c r="R2255" s="113">
        <v>-1.7000000000000001E-3</v>
      </c>
      <c r="S2255" s="113">
        <v>-2E-3</v>
      </c>
    </row>
    <row r="2256" spans="1:19" x14ac:dyDescent="0.35">
      <c r="A2256" s="110">
        <v>41250</v>
      </c>
      <c r="B2256" s="112">
        <f>+LN(Prices!B2253/Prices!B2252)</f>
        <v>-1.015449999401693E-2</v>
      </c>
      <c r="C2256" s="113">
        <f>+LN(Prices!C2253/Prices!C2252)</f>
        <v>-2.5905221286773299E-2</v>
      </c>
      <c r="D2256" s="113">
        <f>+LN(Prices!D2253/Prices!D2252)</f>
        <v>0</v>
      </c>
      <c r="E2256" s="113">
        <f>+LN(Prices!E2253/Prices!E2252)</f>
        <v>-3.4402420355873113E-3</v>
      </c>
      <c r="F2256" s="113">
        <f>+LN(Prices!F2253/Prices!F2252)</f>
        <v>-7.470064910474525E-3</v>
      </c>
      <c r="G2256" s="113">
        <f>+LN(Prices!G2253/Prices!G2252)</f>
        <v>-2.2073781835399561E-3</v>
      </c>
      <c r="H2256" s="113">
        <f>+LN(Prices!H2253/Prices!H2252)</f>
        <v>-4.0265436614748165E-4</v>
      </c>
      <c r="I2256" s="113">
        <f>+LN(Prices!I2253/Prices!I2252)</f>
        <v>-5.2822703142099163E-3</v>
      </c>
      <c r="J2256" s="113">
        <f>+LN(Prices!J2253/Prices!J2252)</f>
        <v>8.5106896679086105E-3</v>
      </c>
      <c r="K2256" s="114">
        <f>+LN(Prices!K2253/Prices!K2252)</f>
        <v>-2.4852405920109598E-4</v>
      </c>
      <c r="L2256" s="118">
        <f>+LN(Prices!L2253/Prices!L2252)</f>
        <v>-5.9511140571273042E-3</v>
      </c>
      <c r="M2256" s="118">
        <f t="array" ref="M2256">+MMULT(B2256:K2256,w)</f>
        <v>-4.6600165482041916E-3</v>
      </c>
      <c r="P2256">
        <v>20121207</v>
      </c>
      <c r="Q2256" s="113">
        <v>2.7000000000000001E-3</v>
      </c>
      <c r="R2256" s="113">
        <v>-4.0999999999999995E-3</v>
      </c>
      <c r="S2256" s="113">
        <v>3.0999999999999999E-3</v>
      </c>
    </row>
    <row r="2257" spans="1:19" x14ac:dyDescent="0.35">
      <c r="A2257" s="110">
        <v>41253</v>
      </c>
      <c r="B2257" s="112">
        <f>+LN(Prices!B2254/Prices!B2253)</f>
        <v>1.8167024143105528E-2</v>
      </c>
      <c r="C2257" s="113">
        <f>+LN(Prices!C2254/Prices!C2253)</f>
        <v>-6.4506878163078036E-3</v>
      </c>
      <c r="D2257" s="113">
        <f>+LN(Prices!D2254/Prices!D2253)</f>
        <v>1.1907984355612839E-2</v>
      </c>
      <c r="E2257" s="113">
        <f>+LN(Prices!E2254/Prices!E2253)</f>
        <v>4.6874411829101103E-3</v>
      </c>
      <c r="F2257" s="113">
        <f>+LN(Prices!F2254/Prices!F2253)</f>
        <v>2.3258367566025184E-2</v>
      </c>
      <c r="G2257" s="113">
        <f>+LN(Prices!G2254/Prices!G2253)</f>
        <v>-1.3819168270278192E-2</v>
      </c>
      <c r="H2257" s="113">
        <f>+LN(Prices!H2254/Prices!H2253)</f>
        <v>-2.1947320124123308E-2</v>
      </c>
      <c r="I2257" s="113">
        <f>+LN(Prices!I2254/Prices!I2253)</f>
        <v>1.0969061705917358E-3</v>
      </c>
      <c r="J2257" s="113">
        <f>+LN(Prices!J2254/Prices!J2253)</f>
        <v>-1.7094433359300183E-2</v>
      </c>
      <c r="K2257" s="114">
        <f>+LN(Prices!K2254/Prices!K2253)</f>
        <v>-3.7299835023449916E-3</v>
      </c>
      <c r="L2257" s="118">
        <f>+LN(Prices!L2254/Prices!L2253)</f>
        <v>2.6595529007176675E-3</v>
      </c>
      <c r="M2257" s="118">
        <f t="array" ref="M2257">+MMULT(B2257:K2257,w)</f>
        <v>-3.9238696541090768E-4</v>
      </c>
      <c r="P2257">
        <v>20121210</v>
      </c>
      <c r="Q2257" s="113">
        <v>1.1000000000000001E-3</v>
      </c>
      <c r="R2257" s="113">
        <v>4.5000000000000005E-3</v>
      </c>
      <c r="S2257" s="113">
        <v>1E-3</v>
      </c>
    </row>
    <row r="2258" spans="1:19" x14ac:dyDescent="0.35">
      <c r="A2258" s="110">
        <v>41254</v>
      </c>
      <c r="B2258" s="112">
        <f>+LN(Prices!B2255/Prices!B2254)</f>
        <v>1.4004028340103121E-2</v>
      </c>
      <c r="C2258" s="113">
        <f>+LN(Prices!C2255/Prices!C2254)</f>
        <v>2.1597576003501224E-2</v>
      </c>
      <c r="D2258" s="113">
        <f>+LN(Prices!D2255/Prices!D2254)</f>
        <v>4.6213175955976916E-3</v>
      </c>
      <c r="E2258" s="113">
        <f>+LN(Prices!E2255/Prices!E2254)</f>
        <v>8.3836837163297588E-3</v>
      </c>
      <c r="F2258" s="113">
        <f>+LN(Prices!F2255/Prices!F2254)</f>
        <v>-5.0663290197734191E-4</v>
      </c>
      <c r="G2258" s="113">
        <f>+LN(Prices!G2255/Prices!G2254)</f>
        <v>1.5028020937481316E-2</v>
      </c>
      <c r="H2258" s="113">
        <f>+LN(Prices!H2255/Prices!H2254)</f>
        <v>1.171621956522808E-2</v>
      </c>
      <c r="I2258" s="113">
        <f>+LN(Prices!I2255/Prices!I2254)</f>
        <v>6.5482453151475732E-3</v>
      </c>
      <c r="J2258" s="113">
        <f>+LN(Prices!J2255/Prices!J2254)</f>
        <v>4.3010818993907017E-3</v>
      </c>
      <c r="K2258" s="114">
        <f>+LN(Prices!K2255/Prices!K2254)</f>
        <v>2.7992595182353436E-2</v>
      </c>
      <c r="L2258" s="118">
        <f>+LN(Prices!L2255/Prices!L2254)</f>
        <v>1.294552286491624E-2</v>
      </c>
      <c r="M2258" s="118">
        <f t="array" ref="M2258">+MMULT(B2258:K2258,w)</f>
        <v>1.1368613565315556E-2</v>
      </c>
      <c r="P2258">
        <v>20121211</v>
      </c>
      <c r="Q2258" s="113">
        <v>6.8000000000000005E-3</v>
      </c>
      <c r="R2258" s="113">
        <v>4.5999999999999999E-3</v>
      </c>
      <c r="S2258" s="113">
        <v>-1.4000000000000002E-3</v>
      </c>
    </row>
    <row r="2259" spans="1:19" x14ac:dyDescent="0.35">
      <c r="A2259" s="110">
        <v>41255</v>
      </c>
      <c r="B2259" s="112">
        <f>+LN(Prices!B2256/Prices!B2255)</f>
        <v>-2.9303372346713426E-3</v>
      </c>
      <c r="C2259" s="113">
        <f>+LN(Prices!C2256/Prices!C2255)</f>
        <v>-4.4214874401971539E-3</v>
      </c>
      <c r="D2259" s="113">
        <f>+LN(Prices!D2256/Prices!D2255)</f>
        <v>-7.1979745223262771E-3</v>
      </c>
      <c r="E2259" s="113">
        <f>+LN(Prices!E2256/Prices!E2255)</f>
        <v>-6.861084939040446E-3</v>
      </c>
      <c r="F2259" s="113">
        <f>+LN(Prices!F2256/Prices!F2255)</f>
        <v>-2.5263261286070297E-3</v>
      </c>
      <c r="G2259" s="113">
        <f>+LN(Prices!G2256/Prices!G2255)</f>
        <v>5.2564499446198919E-2</v>
      </c>
      <c r="H2259" s="113">
        <f>+LN(Prices!H2256/Prices!H2255)</f>
        <v>4.259136700187874E-3</v>
      </c>
      <c r="I2259" s="113">
        <f>+LN(Prices!I2256/Prices!I2255)</f>
        <v>-1.3478764210514147E-2</v>
      </c>
      <c r="J2259" s="113">
        <f>+LN(Prices!J2256/Prices!J2255)</f>
        <v>1.7021687569430743E-2</v>
      </c>
      <c r="K2259" s="114">
        <f>+LN(Prices!K2256/Prices!K2255)</f>
        <v>9.6476052274728085E-4</v>
      </c>
      <c r="L2259" s="118">
        <f>+LN(Prices!L2256/Prices!L2255)</f>
        <v>-2.8006406644827311E-3</v>
      </c>
      <c r="M2259" s="118">
        <f t="array" ref="M2259">+MMULT(B2259:K2259,w)</f>
        <v>3.7394109763208426E-3</v>
      </c>
      <c r="P2259">
        <v>20121212</v>
      </c>
      <c r="Q2259" s="113">
        <v>-2.0000000000000001E-4</v>
      </c>
      <c r="R2259" s="113">
        <v>-6.8000000000000005E-3</v>
      </c>
      <c r="S2259" s="113">
        <v>5.3E-3</v>
      </c>
    </row>
    <row r="2260" spans="1:19" x14ac:dyDescent="0.35">
      <c r="A2260" s="110">
        <v>41256</v>
      </c>
      <c r="B2260" s="112">
        <f>+LN(Prices!B2257/Prices!B2256)</f>
        <v>-4.7840684530462635E-3</v>
      </c>
      <c r="C2260" s="113">
        <f>+LN(Prices!C2257/Prices!C2256)</f>
        <v>-1.7423965430363127E-2</v>
      </c>
      <c r="D2260" s="113">
        <f>+LN(Prices!D2257/Prices!D2256)</f>
        <v>-1.5491869868292669E-3</v>
      </c>
      <c r="E2260" s="113">
        <f>+LN(Prices!E2257/Prices!E2256)</f>
        <v>-1.0385531976596895E-2</v>
      </c>
      <c r="F2260" s="113">
        <f>+LN(Prices!F2257/Prices!F2256)</f>
        <v>5.0256899351731985E-4</v>
      </c>
      <c r="G2260" s="113">
        <f>+LN(Prices!G2257/Prices!G2256)</f>
        <v>1.9969019703883643E-2</v>
      </c>
      <c r="H2260" s="113">
        <f>+LN(Prices!H2257/Prices!H2256)</f>
        <v>-2.0277933828659026E-3</v>
      </c>
      <c r="I2260" s="113">
        <f>+LN(Prices!I2257/Prices!I2256)</f>
        <v>-1.1541008679071667E-2</v>
      </c>
      <c r="J2260" s="113">
        <f>+LN(Prices!J2257/Prices!J2256)</f>
        <v>1.6736792355523826E-2</v>
      </c>
      <c r="K2260" s="114">
        <f>+LN(Prices!K2257/Prices!K2256)</f>
        <v>-8.742545843360797E-3</v>
      </c>
      <c r="L2260" s="118">
        <f>+LN(Prices!L2257/Prices!L2256)</f>
        <v>-7.714287134243933E-3</v>
      </c>
      <c r="M2260" s="118">
        <f t="array" ref="M2260">+MMULT(B2260:K2260,w)</f>
        <v>-1.9245719699209135E-3</v>
      </c>
      <c r="P2260">
        <v>20121213</v>
      </c>
      <c r="Q2260" s="113">
        <v>-5.6999999999999993E-3</v>
      </c>
      <c r="R2260" s="113">
        <v>2.0000000000000001E-4</v>
      </c>
      <c r="S2260" s="113">
        <v>2.9999999999999997E-4</v>
      </c>
    </row>
    <row r="2261" spans="1:19" x14ac:dyDescent="0.35">
      <c r="A2261" s="110">
        <v>41257</v>
      </c>
      <c r="B2261" s="112">
        <f>+LN(Prices!B2258/Prices!B2257)</f>
        <v>-1.1127091871555419E-2</v>
      </c>
      <c r="C2261" s="113">
        <f>+LN(Prices!C2258/Prices!C2257)</f>
        <v>-3.828433644945637E-2</v>
      </c>
      <c r="D2261" s="113">
        <f>+LN(Prices!D2258/Prices!D2257)</f>
        <v>1.4875883450528985E-2</v>
      </c>
      <c r="E2261" s="113">
        <f>+LN(Prices!E2258/Prices!E2257)</f>
        <v>1.100919160594222E-2</v>
      </c>
      <c r="F2261" s="113">
        <f>+LN(Prices!F2258/Prices!F2257)</f>
        <v>6.064338747211199E-3</v>
      </c>
      <c r="G2261" s="113">
        <f>+LN(Prices!G2258/Prices!G2257)</f>
        <v>7.9630249678769114E-3</v>
      </c>
      <c r="H2261" s="113">
        <f>+LN(Prices!H2258/Prices!H2257)</f>
        <v>-8.2328016760685793E-3</v>
      </c>
      <c r="I2261" s="113">
        <f>+LN(Prices!I2258/Prices!I2257)</f>
        <v>-4.7806940269381447E-2</v>
      </c>
      <c r="J2261" s="113">
        <f>+LN(Prices!J2258/Prices!J2257)</f>
        <v>-8.1660315462025266E-3</v>
      </c>
      <c r="K2261" s="114">
        <f>+LN(Prices!K2258/Prices!K2257)</f>
        <v>1.787867924577872E-3</v>
      </c>
      <c r="L2261" s="118">
        <f>+LN(Prices!L2258/Prices!L2257)</f>
        <v>-9.8154838369148532E-3</v>
      </c>
      <c r="M2261" s="118">
        <f t="array" ref="M2261">+MMULT(B2261:K2261,w)</f>
        <v>-7.1916895116527161E-3</v>
      </c>
      <c r="P2261">
        <v>20121214</v>
      </c>
      <c r="Q2261" s="113">
        <v>-3.4000000000000002E-3</v>
      </c>
      <c r="R2261" s="113">
        <v>3.0000000000000001E-3</v>
      </c>
      <c r="S2261" s="113">
        <v>2.5999999999999999E-3</v>
      </c>
    </row>
    <row r="2262" spans="1:19" x14ac:dyDescent="0.35">
      <c r="A2262" s="110">
        <v>41260</v>
      </c>
      <c r="B2262" s="112">
        <f>+LN(Prices!B2259/Prices!B2258)</f>
        <v>1.0572115210961157E-2</v>
      </c>
      <c r="C2262" s="113">
        <f>+LN(Prices!C2259/Prices!C2258)</f>
        <v>1.7569296094085505E-2</v>
      </c>
      <c r="D2262" s="113">
        <f>+LN(Prices!D2259/Prices!D2258)</f>
        <v>2.5425897247143554E-3</v>
      </c>
      <c r="E2262" s="113">
        <f>+LN(Prices!E2259/Prices!E2258)</f>
        <v>1.1203907888112489E-2</v>
      </c>
      <c r="F2262" s="113">
        <f>+LN(Prices!F2259/Prices!F2258)</f>
        <v>1.2507521486134198E-2</v>
      </c>
      <c r="G2262" s="113">
        <f>+LN(Prices!G2259/Prices!G2258)</f>
        <v>1.4893892338734416E-2</v>
      </c>
      <c r="H2262" s="113">
        <f>+LN(Prices!H2259/Prices!H2258)</f>
        <v>1.8567276262814146E-2</v>
      </c>
      <c r="I2262" s="113">
        <f>+LN(Prices!I2259/Prices!I2258)</f>
        <v>3.6268022079655522E-2</v>
      </c>
      <c r="J2262" s="113">
        <f>+LN(Prices!J2259/Prices!J2258)</f>
        <v>2.8700633987910239E-2</v>
      </c>
      <c r="K2262" s="114">
        <f>+LN(Prices!K2259/Prices!K2258)</f>
        <v>2.1059956015738223E-3</v>
      </c>
      <c r="L2262" s="118">
        <f>+LN(Prices!L2259/Prices!L2258)</f>
        <v>1.3668618397698446E-2</v>
      </c>
      <c r="M2262" s="118">
        <f t="array" ref="M2262">+MMULT(B2262:K2262,w)</f>
        <v>1.5493125067469587E-2</v>
      </c>
      <c r="P2262">
        <v>20121217</v>
      </c>
      <c r="Q2262" s="113">
        <v>1.1599999999999999E-2</v>
      </c>
      <c r="R2262" s="113">
        <v>-2.9999999999999997E-4</v>
      </c>
      <c r="S2262" s="113">
        <v>5.1000000000000004E-3</v>
      </c>
    </row>
    <row r="2263" spans="1:19" x14ac:dyDescent="0.35">
      <c r="A2263" s="110">
        <v>41261</v>
      </c>
      <c r="B2263" s="112">
        <f>+LN(Prices!B2260/Prices!B2259)</f>
        <v>1.7016855491628045E-2</v>
      </c>
      <c r="C2263" s="113">
        <f>+LN(Prices!C2260/Prices!C2259)</f>
        <v>2.863181267432708E-2</v>
      </c>
      <c r="D2263" s="113">
        <f>+LN(Prices!D2260/Prices!D2259)</f>
        <v>-3.5614385138171794E-3</v>
      </c>
      <c r="E2263" s="113">
        <f>+LN(Prices!E2260/Prices!E2259)</f>
        <v>1.7177066087099922E-2</v>
      </c>
      <c r="F2263" s="113">
        <f>+LN(Prices!F2260/Prices!F2259)</f>
        <v>1.340448152911375E-2</v>
      </c>
      <c r="G2263" s="113">
        <f>+LN(Prices!G2260/Prices!G2259)</f>
        <v>9.8875982196315777E-3</v>
      </c>
      <c r="H2263" s="113">
        <f>+LN(Prices!H2260/Prices!H2259)</f>
        <v>2.5435976374382885E-2</v>
      </c>
      <c r="I2263" s="113">
        <f>+LN(Prices!I2260/Prices!I2259)</f>
        <v>2.1054278307530476E-2</v>
      </c>
      <c r="J2263" s="113">
        <f>+LN(Prices!J2260/Prices!J2259)</f>
        <v>2.4097551579060524E-2</v>
      </c>
      <c r="K2263" s="114">
        <f>+LN(Prices!K2260/Prices!K2259)</f>
        <v>1.8782425257314293E-2</v>
      </c>
      <c r="L2263" s="118">
        <f>+LN(Prices!L2260/Prices!L2259)</f>
        <v>1.5318255310648007E-2</v>
      </c>
      <c r="M2263" s="118">
        <f t="array" ref="M2263">+MMULT(B2263:K2263,w)</f>
        <v>1.7192660700627138E-2</v>
      </c>
      <c r="P2263">
        <v>20121218</v>
      </c>
      <c r="Q2263" s="113">
        <v>1.2E-2</v>
      </c>
      <c r="R2263" s="113">
        <v>3.4000000000000002E-3</v>
      </c>
      <c r="S2263" s="113">
        <v>5.9999999999999995E-4</v>
      </c>
    </row>
    <row r="2264" spans="1:19" x14ac:dyDescent="0.35">
      <c r="A2264" s="110">
        <v>41262</v>
      </c>
      <c r="B2264" s="112">
        <f>+LN(Prices!B2261/Prices!B2260)</f>
        <v>-9.1132960467542636E-3</v>
      </c>
      <c r="C2264" s="113">
        <f>+LN(Prices!C2261/Prices!C2260)</f>
        <v>-1.4318083001758545E-2</v>
      </c>
      <c r="D2264" s="113">
        <f>+LN(Prices!D2261/Prices!D2260)</f>
        <v>-1.0198879007454116E-3</v>
      </c>
      <c r="E2264" s="113">
        <f>+LN(Prices!E2261/Prices!E2260)</f>
        <v>3.6139256562096593E-2</v>
      </c>
      <c r="F2264" s="113">
        <f>+LN(Prices!F2261/Prices!F2260)</f>
        <v>-5.4974429275988675E-3</v>
      </c>
      <c r="G2264" s="113">
        <f>+LN(Prices!G2261/Prices!G2260)</f>
        <v>-1.7530245355427347E-2</v>
      </c>
      <c r="H2264" s="113">
        <f>+LN(Prices!H2261/Prices!H2260)</f>
        <v>-9.298085853895301E-3</v>
      </c>
      <c r="I2264" s="113">
        <f>+LN(Prices!I2261/Prices!I2260)</f>
        <v>-1.2866249635395172E-2</v>
      </c>
      <c r="J2264" s="113">
        <f>+LN(Prices!J2261/Prices!J2260)</f>
        <v>0</v>
      </c>
      <c r="K2264" s="114">
        <f>+LN(Prices!K2261/Prices!K2260)</f>
        <v>6.659865874339743E-3</v>
      </c>
      <c r="L2264" s="118">
        <f>+LN(Prices!L2261/Prices!L2260)</f>
        <v>-5.3354451768614234E-3</v>
      </c>
      <c r="M2264" s="118">
        <f t="array" ref="M2264">+MMULT(B2264:K2264,w)</f>
        <v>-2.6844168285138576E-3</v>
      </c>
      <c r="P2264">
        <v>20121219</v>
      </c>
      <c r="Q2264" s="113">
        <v>-6.0000000000000001E-3</v>
      </c>
      <c r="R2264" s="113">
        <v>5.7999999999999996E-3</v>
      </c>
      <c r="S2264" s="113">
        <v>1.8E-3</v>
      </c>
    </row>
    <row r="2265" spans="1:19" x14ac:dyDescent="0.35">
      <c r="A2265" s="110">
        <v>41263</v>
      </c>
      <c r="B2265" s="112">
        <f>+LN(Prices!B2262/Prices!B2261)</f>
        <v>1.3458504596452276E-2</v>
      </c>
      <c r="C2265" s="113">
        <f>+LN(Prices!C2262/Prices!C2261)</f>
        <v>-8.7386772688447193E-3</v>
      </c>
      <c r="D2265" s="113">
        <f>+LN(Prices!D2262/Prices!D2261)</f>
        <v>4.6879738509354105E-3</v>
      </c>
      <c r="E2265" s="113">
        <f>+LN(Prices!E2262/Prices!E2261)</f>
        <v>-4.4144244103277476E-3</v>
      </c>
      <c r="F2265" s="113">
        <f>+LN(Prices!F2262/Prices!F2261)</f>
        <v>-1.463804955450135E-3</v>
      </c>
      <c r="G2265" s="113">
        <f>+LN(Prices!G2262/Prices!G2261)</f>
        <v>-5.1099167615954576E-3</v>
      </c>
      <c r="H2265" s="113">
        <f>+LN(Prices!H2262/Prices!H2261)</f>
        <v>1.3513459024458741E-2</v>
      </c>
      <c r="I2265" s="113">
        <f>+LN(Prices!I2262/Prices!I2261)</f>
        <v>4.9447307395706422E-3</v>
      </c>
      <c r="J2265" s="113">
        <f>+LN(Prices!J2262/Prices!J2261)</f>
        <v>-4.8790164169432056E-2</v>
      </c>
      <c r="K2265" s="114">
        <f>+LN(Prices!K2262/Prices!K2261)</f>
        <v>-3.3598679565139092E-3</v>
      </c>
      <c r="L2265" s="118">
        <f>+LN(Prices!L2262/Prices!L2261)</f>
        <v>9.5161304093792549E-4</v>
      </c>
      <c r="M2265" s="118">
        <f t="array" ref="M2265">+MMULT(B2265:K2265,w)</f>
        <v>-3.5272187310746951E-3</v>
      </c>
      <c r="P2265">
        <v>20121220</v>
      </c>
      <c r="Q2265" s="113">
        <v>5.3E-3</v>
      </c>
      <c r="R2265" s="113">
        <v>-2E-3</v>
      </c>
      <c r="S2265" s="113">
        <v>6.8999999999999999E-3</v>
      </c>
    </row>
    <row r="2266" spans="1:19" x14ac:dyDescent="0.35">
      <c r="A2266" s="110">
        <v>41264</v>
      </c>
      <c r="B2266" s="112">
        <f>+LN(Prices!B2263/Prices!B2262)</f>
        <v>-8.3452903666480348E-3</v>
      </c>
      <c r="C2266" s="113">
        <f>+LN(Prices!C2263/Prices!C2262)</f>
        <v>-4.6123429137202741E-3</v>
      </c>
      <c r="D2266" s="113">
        <f>+LN(Prices!D2263/Prices!D2262)</f>
        <v>-1.752512061161619E-2</v>
      </c>
      <c r="E2266" s="113">
        <f>+LN(Prices!E2263/Prices!E2262)</f>
        <v>-5.3129231104125617E-3</v>
      </c>
      <c r="F2266" s="113">
        <f>+LN(Prices!F2263/Prices!F2262)</f>
        <v>-1.3932130149666561E-2</v>
      </c>
      <c r="G2266" s="113">
        <f>+LN(Prices!G2263/Prices!G2262)</f>
        <v>-2.3372628537788379E-2</v>
      </c>
      <c r="H2266" s="113">
        <f>+LN(Prices!H2263/Prices!H2262)</f>
        <v>-1.7669531115385804E-2</v>
      </c>
      <c r="I2266" s="113">
        <f>+LN(Prices!I2263/Prices!I2262)</f>
        <v>-2.0086959061377745E-2</v>
      </c>
      <c r="J2266" s="113">
        <f>+LN(Prices!J2263/Prices!J2262)</f>
        <v>7.6189138357546385E-2</v>
      </c>
      <c r="K2266" s="114">
        <f>+LN(Prices!K2263/Prices!K2262)</f>
        <v>-1.2644547229740474E-2</v>
      </c>
      <c r="L2266" s="118">
        <f>+LN(Prices!L2263/Prices!L2262)</f>
        <v>-1.0779045006846058E-2</v>
      </c>
      <c r="M2266" s="118">
        <f t="array" ref="M2266">+MMULT(B2266:K2266,w)</f>
        <v>-4.7312334738809627E-3</v>
      </c>
      <c r="P2266">
        <v>20121221</v>
      </c>
      <c r="Q2266" s="113">
        <v>-8.8000000000000005E-3</v>
      </c>
      <c r="R2266" s="113">
        <v>4.4000000000000003E-3</v>
      </c>
      <c r="S2266" s="113">
        <v>-2.8000000000000004E-3</v>
      </c>
    </row>
    <row r="2267" spans="1:19" x14ac:dyDescent="0.35">
      <c r="A2267" s="110">
        <v>41267</v>
      </c>
      <c r="B2267" s="112">
        <f>+LN(Prices!B2264/Prices!B2263)</f>
        <v>-1.4310326872273139E-2</v>
      </c>
      <c r="C2267" s="113">
        <f>+LN(Prices!C2264/Prices!C2263)</f>
        <v>1.6127439717429843E-3</v>
      </c>
      <c r="D2267" s="113">
        <f>+LN(Prices!D2264/Prices!D2263)</f>
        <v>1.5384918839479237E-2</v>
      </c>
      <c r="E2267" s="113">
        <f>+LN(Prices!E2264/Prices!E2263)</f>
        <v>-4.4516213255865137E-3</v>
      </c>
      <c r="F2267" s="113">
        <f>+LN(Prices!F2264/Prices!F2263)</f>
        <v>-6.5339258203779872E-3</v>
      </c>
      <c r="G2267" s="113">
        <f>+LN(Prices!G2264/Prices!G2263)</f>
        <v>-1.2226841750443617E-2</v>
      </c>
      <c r="H2267" s="113">
        <f>+LN(Prices!H2264/Prices!H2263)</f>
        <v>6.5950504781136995E-3</v>
      </c>
      <c r="I2267" s="113">
        <f>+LN(Prices!I2264/Prices!I2263)</f>
        <v>4.6955801888778226E-3</v>
      </c>
      <c r="J2267" s="113">
        <f>+LN(Prices!J2264/Prices!J2263)</f>
        <v>-4.3399315534555484E-2</v>
      </c>
      <c r="K2267" s="114">
        <f>+LN(Prices!K2264/Prices!K2263)</f>
        <v>-6.0392657408234584E-3</v>
      </c>
      <c r="L2267" s="118">
        <f>+LN(Prices!L2264/Prices!L2263)</f>
        <v>-2.4904572946838331E-3</v>
      </c>
      <c r="M2267" s="118">
        <f t="array" ref="M2267">+MMULT(B2267:K2267,w)</f>
        <v>-5.8673003565846461E-3</v>
      </c>
      <c r="P2267">
        <v>20121224</v>
      </c>
      <c r="Q2267" s="113">
        <v>-2.3999999999999998E-3</v>
      </c>
      <c r="R2267" s="113">
        <v>-2E-3</v>
      </c>
      <c r="S2267" s="113">
        <v>-5.0000000000000001E-4</v>
      </c>
    </row>
    <row r="2268" spans="1:19" x14ac:dyDescent="0.35">
      <c r="A2268" s="110">
        <v>41269</v>
      </c>
      <c r="B2268" s="112">
        <f>+LN(Prices!B2265/Prices!B2264)</f>
        <v>-7.4167326893197407E-3</v>
      </c>
      <c r="C2268" s="113">
        <f>+LN(Prices!C2265/Prices!C2264)</f>
        <v>-1.3876558613782286E-2</v>
      </c>
      <c r="D2268" s="113">
        <f>+LN(Prices!D2265/Prices!D2264)</f>
        <v>-4.0795569072853049E-3</v>
      </c>
      <c r="E2268" s="113">
        <f>+LN(Prices!E2265/Prices!E2264)</f>
        <v>0</v>
      </c>
      <c r="F2268" s="113">
        <f>+LN(Prices!F2265/Prices!F2264)</f>
        <v>4.5284378386041555E-3</v>
      </c>
      <c r="G2268" s="113">
        <f>+LN(Prices!G2265/Prices!G2264)</f>
        <v>4.6439711944508185E-3</v>
      </c>
      <c r="H2268" s="113">
        <f>+LN(Prices!H2265/Prices!H2264)</f>
        <v>-3.9389933254743818E-2</v>
      </c>
      <c r="I2268" s="113">
        <f>+LN(Prices!I2265/Prices!I2264)</f>
        <v>-5.0199376740015615E-3</v>
      </c>
      <c r="J2268" s="113">
        <f>+LN(Prices!J2265/Prices!J2264)</f>
        <v>-2.0367302824433699E-2</v>
      </c>
      <c r="K2268" s="114">
        <f>+LN(Prices!K2265/Prices!K2264)</f>
        <v>4.853115898857842E-4</v>
      </c>
      <c r="L2268" s="118">
        <f>+LN(Prices!L2265/Prices!L2264)</f>
        <v>-7.8803435737862301E-3</v>
      </c>
      <c r="M2268" s="118">
        <f t="array" ref="M2268">+MMULT(B2268:K2268,w)</f>
        <v>-8.0492301340625658E-3</v>
      </c>
      <c r="P2268">
        <v>20121226</v>
      </c>
      <c r="Q2268" s="113">
        <v>-5.4000000000000003E-3</v>
      </c>
      <c r="R2268" s="113">
        <v>-1.6000000000000001E-3</v>
      </c>
      <c r="S2268" s="113">
        <v>3.3E-3</v>
      </c>
    </row>
    <row r="2269" spans="1:19" x14ac:dyDescent="0.35">
      <c r="A2269" s="110">
        <v>41270</v>
      </c>
      <c r="B2269" s="112">
        <f>+LN(Prices!B2266/Prices!B2265)</f>
        <v>3.7171930535808179E-3</v>
      </c>
      <c r="C2269" s="113">
        <f>+LN(Prices!C2266/Prices!C2265)</f>
        <v>4.0078905668549337E-3</v>
      </c>
      <c r="D2269" s="113">
        <f>+LN(Prices!D2266/Prices!D2265)</f>
        <v>1.5317848284867517E-3</v>
      </c>
      <c r="E2269" s="113">
        <f>+LN(Prices!E2266/Prices!E2265)</f>
        <v>-1.0169409122614461E-2</v>
      </c>
      <c r="F2269" s="113">
        <f>+LN(Prices!F2266/Prices!F2265)</f>
        <v>-1.3647302006236487E-2</v>
      </c>
      <c r="G2269" s="113">
        <f>+LN(Prices!G2266/Prices!G2265)</f>
        <v>-1.6560864949797158E-3</v>
      </c>
      <c r="H2269" s="113">
        <f>+LN(Prices!H2266/Prices!H2265)</f>
        <v>-1.2919040475475655E-3</v>
      </c>
      <c r="I2269" s="113">
        <f>+LN(Prices!I2266/Prices!I2265)</f>
        <v>-1.3001661098917517E-3</v>
      </c>
      <c r="J2269" s="113">
        <f>+LN(Prices!J2266/Prices!J2265)</f>
        <v>-1.6597891409037828E-2</v>
      </c>
      <c r="K2269" s="114">
        <f>+LN(Prices!K2266/Prices!K2265)</f>
        <v>-6.8054955016743747E-3</v>
      </c>
      <c r="L2269" s="118">
        <f>+LN(Prices!L2266/Prices!L2265)</f>
        <v>-1.6105898603488602E-3</v>
      </c>
      <c r="M2269" s="118">
        <f t="array" ref="M2269">+MMULT(B2269:K2269,w)</f>
        <v>-4.2211386243059682E-3</v>
      </c>
      <c r="P2269">
        <v>20121227</v>
      </c>
      <c r="Q2269" s="113">
        <v>-1.1000000000000001E-3</v>
      </c>
      <c r="R2269" s="113">
        <v>0</v>
      </c>
      <c r="S2269" s="113">
        <v>-1.9E-3</v>
      </c>
    </row>
    <row r="2270" spans="1:19" x14ac:dyDescent="0.35">
      <c r="A2270" s="110">
        <v>41271</v>
      </c>
      <c r="B2270" s="112">
        <f>+LN(Prices!B2267/Prices!B2266)</f>
        <v>-1.5324735266256164E-2</v>
      </c>
      <c r="C2270" s="113">
        <f>+LN(Prices!C2267/Prices!C2266)</f>
        <v>-1.0678277418082504E-2</v>
      </c>
      <c r="D2270" s="113">
        <f>+LN(Prices!D2267/Prices!D2266)</f>
        <v>-5.1151006667704887E-3</v>
      </c>
      <c r="E2270" s="113">
        <f>+LN(Prices!E2267/Prices!E2266)</f>
        <v>-7.5423211682511312E-3</v>
      </c>
      <c r="F2270" s="113">
        <f>+LN(Prices!F2267/Prices!F2266)</f>
        <v>-1.0260098371043266E-2</v>
      </c>
      <c r="G2270" s="113">
        <f>+LN(Prices!G2267/Prices!G2266)</f>
        <v>-1.3012472992132729E-2</v>
      </c>
      <c r="H2270" s="113">
        <f>+LN(Prices!H2267/Prices!H2266)</f>
        <v>-1.2685330898565911E-2</v>
      </c>
      <c r="I2270" s="113">
        <f>+LN(Prices!I2267/Prices!I2266)</f>
        <v>-1.4274514871093194E-2</v>
      </c>
      <c r="J2270" s="113">
        <f>+LN(Prices!J2267/Prices!J2266)</f>
        <v>-4.7117922977069848E-2</v>
      </c>
      <c r="K2270" s="114">
        <f>+LN(Prices!K2267/Prices!K2266)</f>
        <v>-1.3746262568344025E-2</v>
      </c>
      <c r="L2270" s="118">
        <f>+LN(Prices!L2267/Prices!L2266)</f>
        <v>-1.0146104720061588E-2</v>
      </c>
      <c r="M2270" s="118">
        <f t="array" ref="M2270">+MMULT(B2270:K2270,w)</f>
        <v>-1.4975703719760928E-2</v>
      </c>
      <c r="P2270">
        <v>20121228</v>
      </c>
      <c r="Q2270" s="113">
        <v>-0.01</v>
      </c>
      <c r="R2270" s="113">
        <v>4.5999999999999999E-3</v>
      </c>
      <c r="S2270" s="113">
        <v>-2.9999999999999997E-4</v>
      </c>
    </row>
    <row r="2271" spans="1:19" x14ac:dyDescent="0.35">
      <c r="A2271" s="110">
        <v>41274</v>
      </c>
      <c r="B2271" s="112">
        <f>+LN(Prices!B2268/Prices!B2267)</f>
        <v>5.9958706338741818E-3</v>
      </c>
      <c r="C2271" s="113">
        <f>+LN(Prices!C2268/Prices!C2267)</f>
        <v>4.3363784939000109E-2</v>
      </c>
      <c r="D2271" s="113">
        <f>+LN(Prices!D2268/Prices!D2267)</f>
        <v>2.0305266160745523E-2</v>
      </c>
      <c r="E2271" s="113">
        <f>+LN(Prices!E2268/Prices!E2267)</f>
        <v>9.0445931787597987E-3</v>
      </c>
      <c r="F2271" s="113">
        <f>+LN(Prices!F2268/Prices!F2267)</f>
        <v>1.0227880146264709E-2</v>
      </c>
      <c r="G2271" s="113">
        <f>+LN(Prices!G2268/Prices!G2267)</f>
        <v>3.584376674620797E-2</v>
      </c>
      <c r="H2271" s="113">
        <f>+LN(Prices!H2268/Prices!H2267)</f>
        <v>2.2942242006898636E-2</v>
      </c>
      <c r="I2271" s="113">
        <f>+LN(Prices!I2268/Prices!I2267)</f>
        <v>1.9942144668059315E-2</v>
      </c>
      <c r="J2271" s="113">
        <f>+LN(Prices!J2268/Prices!J2267)</f>
        <v>5.1293294387550481E-2</v>
      </c>
      <c r="K2271" s="114">
        <f>+LN(Prices!K2268/Prices!K2267)</f>
        <v>1.9095116146309116E-2</v>
      </c>
      <c r="L2271" s="118">
        <f>+LN(Prices!L2268/Prices!L2267)</f>
        <v>2.0721833325492739E-2</v>
      </c>
      <c r="M2271" s="118">
        <f t="array" ref="M2271">+MMULT(B2271:K2271,w)</f>
        <v>2.3805395901366985E-2</v>
      </c>
      <c r="P2271">
        <v>20121231</v>
      </c>
      <c r="Q2271" s="113">
        <v>1.7100000000000001E-2</v>
      </c>
      <c r="R2271" s="113">
        <v>4.0000000000000001E-3</v>
      </c>
      <c r="S2271" s="113">
        <v>-2.9999999999999997E-4</v>
      </c>
    </row>
    <row r="2272" spans="1:19" x14ac:dyDescent="0.35">
      <c r="A2272" s="110">
        <v>41276</v>
      </c>
      <c r="B2272" s="112">
        <f>+LN(Prices!B2269/Prices!B2268)</f>
        <v>3.3511873213246918E-2</v>
      </c>
      <c r="C2272" s="113">
        <f>+LN(Prices!C2269/Prices!C2268)</f>
        <v>3.1184610920071021E-2</v>
      </c>
      <c r="D2272" s="113">
        <f>+LN(Prices!D2269/Prices!D2268)</f>
        <v>9.0045630930817525E-3</v>
      </c>
      <c r="E2272" s="113">
        <f>+LN(Prices!E2269/Prices!E2268)</f>
        <v>4.0293891711783276E-2</v>
      </c>
      <c r="F2272" s="113">
        <f>+LN(Prices!F2269/Prices!F2268)</f>
        <v>3.4546971174670232E-2</v>
      </c>
      <c r="G2272" s="113">
        <f>+LN(Prices!G2269/Prices!G2268)</f>
        <v>-6.2838776656857966E-3</v>
      </c>
      <c r="H2272" s="113">
        <f>+LN(Prices!H2269/Prices!H2268)</f>
        <v>2.534670699669303E-2</v>
      </c>
      <c r="I2272" s="113">
        <f>+LN(Prices!I2269/Prices!I2268)</f>
        <v>4.5665300060396638E-2</v>
      </c>
      <c r="J2272" s="113">
        <f>+LN(Prices!J2269/Prices!J2268)</f>
        <v>5.275056538552917E-2</v>
      </c>
      <c r="K2272" s="114">
        <f>+LN(Prices!K2269/Prices!K2268)</f>
        <v>3.619815517977585E-2</v>
      </c>
      <c r="L2272" s="118">
        <f>+LN(Prices!L2269/Prices!L2268)</f>
        <v>3.1641845603987306E-2</v>
      </c>
      <c r="M2272" s="118">
        <f t="array" ref="M2272">+MMULT(B2272:K2272,w)</f>
        <v>3.0221876006956215E-2</v>
      </c>
      <c r="P2272">
        <v>20130102</v>
      </c>
      <c r="Q2272" s="113">
        <v>2.6200000000000001E-2</v>
      </c>
      <c r="R2272" s="113">
        <v>1.5E-3</v>
      </c>
      <c r="S2272" s="113">
        <v>3.0999999999999999E-3</v>
      </c>
    </row>
    <row r="2273" spans="1:19" x14ac:dyDescent="0.35">
      <c r="A2273" s="110">
        <v>41277</v>
      </c>
      <c r="B2273" s="112">
        <f>+LN(Prices!B2270/Prices!B2269)</f>
        <v>-1.3484108540625006E-2</v>
      </c>
      <c r="C2273" s="113">
        <f>+LN(Prices!C2270/Prices!C2269)</f>
        <v>-1.2710185541847744E-2</v>
      </c>
      <c r="D2273" s="113">
        <f>+LN(Prices!D2270/Prices!D2269)</f>
        <v>-1.5052968628962264E-2</v>
      </c>
      <c r="E2273" s="113">
        <f>+LN(Prices!E2270/Prices!E2269)</f>
        <v>-1.1015060230677205E-2</v>
      </c>
      <c r="F2273" s="113">
        <f>+LN(Prices!F2270/Prices!F2269)</f>
        <v>5.390764966349491E-3</v>
      </c>
      <c r="G2273" s="113">
        <f>+LN(Prices!G2270/Prices!G2269)</f>
        <v>4.8577949396934564E-2</v>
      </c>
      <c r="H2273" s="113">
        <f>+LN(Prices!H2270/Prices!H2269)</f>
        <v>4.536737845803141E-3</v>
      </c>
      <c r="I2273" s="113">
        <f>+LN(Prices!I2270/Prices!I2269)</f>
        <v>-4.6699401527426649E-3</v>
      </c>
      <c r="J2273" s="113">
        <f>+LN(Prices!J2270/Prices!J2269)</f>
        <v>-1.5936592262812639E-2</v>
      </c>
      <c r="K2273" s="114">
        <f>+LN(Prices!K2270/Prices!K2269)</f>
        <v>-2.8107225281965931E-3</v>
      </c>
      <c r="L2273" s="118">
        <f>+LN(Prices!L2270/Prices!L2269)</f>
        <v>-5.1895336017716521E-3</v>
      </c>
      <c r="M2273" s="118">
        <f t="array" ref="M2273">+MMULT(B2273:K2273,w)</f>
        <v>-1.717412567677693E-3</v>
      </c>
      <c r="P2273">
        <v>20130103</v>
      </c>
      <c r="Q2273" s="113">
        <v>-1.4000000000000002E-3</v>
      </c>
      <c r="R2273" s="113">
        <v>1.1000000000000001E-3</v>
      </c>
      <c r="S2273" s="113">
        <v>1.1000000000000001E-3</v>
      </c>
    </row>
    <row r="2274" spans="1:19" x14ac:dyDescent="0.35">
      <c r="A2274" s="110">
        <v>41278</v>
      </c>
      <c r="B2274" s="112">
        <f>+LN(Prices!B2271/Prices!B2270)</f>
        <v>-1.8894254369343767E-2</v>
      </c>
      <c r="C2274" s="113">
        <f>+LN(Prices!C2271/Prices!C2270)</f>
        <v>-2.8242588504853925E-2</v>
      </c>
      <c r="D2274" s="113">
        <f>+LN(Prices!D2271/Prices!D2270)</f>
        <v>4.0363324224603316E-3</v>
      </c>
      <c r="E2274" s="113">
        <f>+LN(Prices!E2271/Prices!E2270)</f>
        <v>8.7060071043693499E-3</v>
      </c>
      <c r="F2274" s="113">
        <f>+LN(Prices!F2271/Prices!F2270)</f>
        <v>1.5569742171733223E-3</v>
      </c>
      <c r="G2274" s="113">
        <f>+LN(Prices!G2271/Prices!G2270)</f>
        <v>-6.3353797611050812E-3</v>
      </c>
      <c r="H2274" s="113">
        <f>+LN(Prices!H2271/Prices!H2270)</f>
        <v>2.5887231194726156E-3</v>
      </c>
      <c r="I2274" s="113">
        <f>+LN(Prices!I2271/Prices!I2270)</f>
        <v>-1.4823357247833211E-2</v>
      </c>
      <c r="J2274" s="113">
        <f>+LN(Prices!J2271/Prices!J2270)</f>
        <v>3.9375165234829972E-2</v>
      </c>
      <c r="K2274" s="114">
        <f>+LN(Prices!K2271/Prices!K2270)</f>
        <v>-7.5324347158691827E-3</v>
      </c>
      <c r="L2274" s="118">
        <f>+LN(Prices!L2271/Prices!L2270)</f>
        <v>-2.8467518829657442E-3</v>
      </c>
      <c r="M2274" s="118">
        <f t="array" ref="M2274">+MMULT(B2274:K2274,w)</f>
        <v>-1.9564812500699577E-3</v>
      </c>
      <c r="P2274">
        <v>20130104</v>
      </c>
      <c r="Q2274" s="113">
        <v>5.5000000000000005E-3</v>
      </c>
      <c r="R2274" s="113">
        <v>1.1999999999999999E-3</v>
      </c>
      <c r="S2274" s="113">
        <v>4.7999999999999996E-3</v>
      </c>
    </row>
    <row r="2275" spans="1:19" x14ac:dyDescent="0.35">
      <c r="A2275" s="110">
        <v>41281</v>
      </c>
      <c r="B2275" s="112">
        <f>+LN(Prices!B2272/Prices!B2271)</f>
        <v>-1.8701934112025627E-3</v>
      </c>
      <c r="C2275" s="113">
        <f>+LN(Prices!C2272/Prices!C2271)</f>
        <v>-5.8992306620538086E-3</v>
      </c>
      <c r="D2275" s="113">
        <f>+LN(Prices!D2272/Prices!D2271)</f>
        <v>-2.3434592547744076E-2</v>
      </c>
      <c r="E2275" s="113">
        <f>+LN(Prices!E2272/Prices!E2271)</f>
        <v>-5.2156847588432061E-3</v>
      </c>
      <c r="F2275" s="113">
        <f>+LN(Prices!F2272/Prices!F2271)</f>
        <v>-9.3940171027999085E-3</v>
      </c>
      <c r="G2275" s="113">
        <f>+LN(Prices!G2272/Prices!G2271)</f>
        <v>3.2998177860727687E-2</v>
      </c>
      <c r="H2275" s="113">
        <f>+LN(Prices!H2272/Prices!H2271)</f>
        <v>3.5291157467123808E-2</v>
      </c>
      <c r="I2275" s="113">
        <f>+LN(Prices!I2272/Prices!I2271)</f>
        <v>7.9988994910096152E-3</v>
      </c>
      <c r="J2275" s="113">
        <f>+LN(Prices!J2272/Prices!J2271)</f>
        <v>3.0420596700711719E-2</v>
      </c>
      <c r="K2275" s="114">
        <f>+LN(Prices!K2272/Prices!K2271)</f>
        <v>4.2424062342151158E-3</v>
      </c>
      <c r="L2275" s="118">
        <f>+LN(Prices!L2272/Prices!L2271)</f>
        <v>-9.9840145732105955E-5</v>
      </c>
      <c r="M2275" s="118">
        <f t="array" ref="M2275">+MMULT(B2275:K2275,w)</f>
        <v>6.5137519271144381E-3</v>
      </c>
      <c r="P2275">
        <v>20130107</v>
      </c>
      <c r="Q2275" s="113">
        <v>-3.0999999999999999E-3</v>
      </c>
      <c r="R2275" s="113">
        <v>-5.9999999999999995E-4</v>
      </c>
      <c r="S2275" s="113">
        <v>-4.0999999999999995E-3</v>
      </c>
    </row>
    <row r="2276" spans="1:19" x14ac:dyDescent="0.35">
      <c r="A2276" s="110">
        <v>41282</v>
      </c>
      <c r="B2276" s="112">
        <f>+LN(Prices!B2273/Prices!B2272)</f>
        <v>-5.2591875259495723E-3</v>
      </c>
      <c r="C2276" s="113">
        <f>+LN(Prices!C2273/Prices!C2272)</f>
        <v>2.6866671609746349E-3</v>
      </c>
      <c r="D2276" s="113">
        <f>+LN(Prices!D2273/Prices!D2272)</f>
        <v>1.3313048649738217E-2</v>
      </c>
      <c r="E2276" s="113">
        <f>+LN(Prices!E2273/Prices!E2272)</f>
        <v>2.9227896611417204E-4</v>
      </c>
      <c r="F2276" s="113">
        <f>+LN(Prices!F2273/Prices!F2272)</f>
        <v>9.6676116576158719E-4</v>
      </c>
      <c r="G2276" s="113">
        <f>+LN(Prices!G2273/Prices!G2272)</f>
        <v>-2.0820080209764717E-2</v>
      </c>
      <c r="H2276" s="113">
        <f>+LN(Prices!H2273/Prices!H2272)</f>
        <v>-7.7743413299547759E-3</v>
      </c>
      <c r="I2276" s="113">
        <f>+LN(Prices!I2273/Prices!I2272)</f>
        <v>-1.563567582689206E-3</v>
      </c>
      <c r="J2276" s="113">
        <f>+LN(Prices!J2273/Prices!J2272)</f>
        <v>0</v>
      </c>
      <c r="K2276" s="114">
        <f>+LN(Prices!K2273/Prices!K2272)</f>
        <v>-7.5573514853968602E-3</v>
      </c>
      <c r="L2276" s="118">
        <f>+LN(Prices!L2273/Prices!L2272)</f>
        <v>-2.0206002201952674E-3</v>
      </c>
      <c r="M2276" s="118">
        <f t="array" ref="M2276">+MMULT(B2276:K2276,w)</f>
        <v>-2.5715772191166521E-3</v>
      </c>
      <c r="P2276">
        <v>20130108</v>
      </c>
      <c r="Q2276" s="113">
        <v>-2.7000000000000001E-3</v>
      </c>
      <c r="R2276" s="113">
        <v>2.9999999999999997E-4</v>
      </c>
      <c r="S2276" s="113">
        <v>1E-4</v>
      </c>
    </row>
    <row r="2277" spans="1:19" x14ac:dyDescent="0.35">
      <c r="A2277" s="110">
        <v>41283</v>
      </c>
      <c r="B2277" s="112">
        <f>+LN(Prices!B2274/Prices!B2273)</f>
        <v>5.6335061227247539E-3</v>
      </c>
      <c r="C2277" s="113">
        <f>+LN(Prices!C2274/Prices!C2273)</f>
        <v>-1.5750980162407356E-2</v>
      </c>
      <c r="D2277" s="113">
        <f>+LN(Prices!D2274/Prices!D2273)</f>
        <v>-1.6927821498781082E-2</v>
      </c>
      <c r="E2277" s="113">
        <f>+LN(Prices!E2274/Prices!E2273)</f>
        <v>5.8135161457368797E-4</v>
      </c>
      <c r="F2277" s="113">
        <f>+LN(Prices!F2274/Prices!F2273)</f>
        <v>-4.8846140827050273E-4</v>
      </c>
      <c r="G2277" s="113">
        <f>+LN(Prices!G2274/Prices!G2273)</f>
        <v>-1.2907682341202707E-2</v>
      </c>
      <c r="H2277" s="113">
        <f>+LN(Prices!H2274/Prices!H2273)</f>
        <v>-1.1262740987626724E-4</v>
      </c>
      <c r="I2277" s="113">
        <f>+LN(Prices!I2274/Prices!I2273)</f>
        <v>1.5064109179442117E-2</v>
      </c>
      <c r="J2277" s="113">
        <f>+LN(Prices!J2274/Prices!J2273)</f>
        <v>-1.5094626222485016E-2</v>
      </c>
      <c r="K2277" s="114">
        <f>+LN(Prices!K2274/Prices!K2273)</f>
        <v>1.6923183986770923E-2</v>
      </c>
      <c r="L2277" s="118">
        <f>+LN(Prices!L2274/Prices!L2273)</f>
        <v>3.2792513187268929E-3</v>
      </c>
      <c r="M2277" s="118">
        <f t="array" ref="M2277">+MMULT(B2277:K2277,w)</f>
        <v>-2.308004813951145E-3</v>
      </c>
      <c r="P2277">
        <v>20130109</v>
      </c>
      <c r="Q2277" s="113">
        <v>3.4000000000000002E-3</v>
      </c>
      <c r="R2277" s="113">
        <v>2.8000000000000004E-3</v>
      </c>
      <c r="S2277" s="113">
        <v>-3.9000000000000003E-3</v>
      </c>
    </row>
    <row r="2278" spans="1:19" x14ac:dyDescent="0.35">
      <c r="A2278" s="110">
        <v>41284</v>
      </c>
      <c r="B2278" s="112">
        <f>+LN(Prices!B2275/Prices!B2274)</f>
        <v>-9.0304965474829486E-3</v>
      </c>
      <c r="C2278" s="113">
        <f>+LN(Prices!C2275/Prices!C2274)</f>
        <v>1.2319056316568558E-2</v>
      </c>
      <c r="D2278" s="113">
        <f>+LN(Prices!D2275/Prices!D2274)</f>
        <v>-1.7745768396045036E-2</v>
      </c>
      <c r="E2278" s="113">
        <f>+LN(Prices!E2275/Prices!E2274)</f>
        <v>1.2972920429119291E-2</v>
      </c>
      <c r="F2278" s="113">
        <f>+LN(Prices!F2275/Prices!F2274)</f>
        <v>6.8736268971607353E-3</v>
      </c>
      <c r="G2278" s="113">
        <f>+LN(Prices!G2275/Prices!G2274)</f>
        <v>2.15572269307121E-2</v>
      </c>
      <c r="H2278" s="113">
        <f>+LN(Prices!H2275/Prices!H2274)</f>
        <v>-3.7992108742376631E-3</v>
      </c>
      <c r="I2278" s="113">
        <f>+LN(Prices!I2275/Prices!I2274)</f>
        <v>-1.542584245770748E-3</v>
      </c>
      <c r="J2278" s="113">
        <f>+LN(Prices!J2275/Prices!J2274)</f>
        <v>-3.8095284166676188E-3</v>
      </c>
      <c r="K2278" s="114">
        <f>+LN(Prices!K2275/Prices!K2274)</f>
        <v>1.618694280987194E-2</v>
      </c>
      <c r="L2278" s="118">
        <f>+LN(Prices!L2275/Prices!L2274)</f>
        <v>6.0422371574155422E-3</v>
      </c>
      <c r="M2278" s="118">
        <f t="array" ref="M2278">+MMULT(B2278:K2278,w)</f>
        <v>3.398218490322861E-3</v>
      </c>
      <c r="P2278">
        <v>20130110</v>
      </c>
      <c r="Q2278" s="113">
        <v>6.6E-3</v>
      </c>
      <c r="R2278" s="113">
        <v>-6.1999999999999998E-3</v>
      </c>
      <c r="S2278" s="113">
        <v>4.5000000000000005E-3</v>
      </c>
    </row>
    <row r="2279" spans="1:19" x14ac:dyDescent="0.35">
      <c r="A2279" s="110">
        <v>41285</v>
      </c>
      <c r="B2279" s="112">
        <f>+LN(Prices!B2276/Prices!B2275)</f>
        <v>1.3887851063595592E-2</v>
      </c>
      <c r="C2279" s="113">
        <f>+LN(Prices!C2276/Prices!C2275)</f>
        <v>-6.1503731726100875E-3</v>
      </c>
      <c r="D2279" s="113">
        <f>+LN(Prices!D2276/Prices!D2275)</f>
        <v>1.5674302093443289E-2</v>
      </c>
      <c r="E2279" s="113">
        <f>+LN(Prices!E2276/Prices!E2275)</f>
        <v>-1.4338006326415106E-3</v>
      </c>
      <c r="F2279" s="113">
        <f>+LN(Prices!F2276/Prices!F2275)</f>
        <v>1.9545105636458466E-3</v>
      </c>
      <c r="G2279" s="113">
        <f>+LN(Prices!G2276/Prices!G2275)</f>
        <v>3.3020211028133892E-2</v>
      </c>
      <c r="H2279" s="113">
        <f>+LN(Prices!H2276/Prices!H2275)</f>
        <v>9.7510523600691738E-3</v>
      </c>
      <c r="I2279" s="113">
        <f>+LN(Prices!I2276/Prices!I2275)</f>
        <v>1.8504967212910732E-3</v>
      </c>
      <c r="J2279" s="113">
        <f>+LN(Prices!J2276/Prices!J2275)</f>
        <v>1.8904154639152654E-2</v>
      </c>
      <c r="K2279" s="114">
        <f>+LN(Prices!K2276/Prices!K2275)</f>
        <v>9.1306167173056882E-3</v>
      </c>
      <c r="L2279" s="118">
        <f>+LN(Prices!L2276/Prices!L2275)</f>
        <v>1.4856782285407272E-3</v>
      </c>
      <c r="M2279" s="118">
        <f t="array" ref="M2279">+MMULT(B2279:K2279,w)</f>
        <v>9.6589021381385601E-3</v>
      </c>
      <c r="P2279">
        <v>20130111</v>
      </c>
      <c r="Q2279" s="113">
        <v>2.0000000000000001E-4</v>
      </c>
      <c r="R2279" s="113">
        <v>7.000000000000001E-4</v>
      </c>
      <c r="S2279" s="113">
        <v>-4.0000000000000001E-3</v>
      </c>
    </row>
    <row r="2280" spans="1:19" x14ac:dyDescent="0.35">
      <c r="A2280" s="110">
        <v>41288</v>
      </c>
      <c r="B2280" s="112">
        <f>+LN(Prices!B2277/Prices!B2276)</f>
        <v>2.2321175607333487E-3</v>
      </c>
      <c r="C2280" s="113">
        <f>+LN(Prices!C2277/Prices!C2276)</f>
        <v>-3.630418729688769E-2</v>
      </c>
      <c r="D2280" s="113">
        <f>+LN(Prices!D2277/Prices!D2276)</f>
        <v>7.2314364717110729E-3</v>
      </c>
      <c r="E2280" s="113">
        <f>+LN(Prices!E2277/Prices!E2276)</f>
        <v>2.8655484240426967E-3</v>
      </c>
      <c r="F2280" s="113">
        <f>+LN(Prices!F2277/Prices!F2276)</f>
        <v>2.3644074224544141E-2</v>
      </c>
      <c r="G2280" s="113">
        <f>+LN(Prices!G2277/Prices!G2276)</f>
        <v>2.1052380797000701E-2</v>
      </c>
      <c r="H2280" s="113">
        <f>+LN(Prices!H2277/Prices!H2276)</f>
        <v>1.7719219953036741E-2</v>
      </c>
      <c r="I2280" s="113">
        <f>+LN(Prices!I2277/Prices!I2276)</f>
        <v>-1.022117713410111E-2</v>
      </c>
      <c r="J2280" s="113">
        <f>+LN(Prices!J2277/Prices!J2276)</f>
        <v>-1.1299555253933282E-2</v>
      </c>
      <c r="K2280" s="114">
        <f>+LN(Prices!K2277/Prices!K2276)</f>
        <v>-4.3605179333261396E-5</v>
      </c>
      <c r="L2280" s="118">
        <f>+LN(Prices!L2277/Prices!L2276)</f>
        <v>-4.5799067794395744E-3</v>
      </c>
      <c r="M2280" s="118">
        <f t="array" ref="M2280">+MMULT(B2280:K2280,w)</f>
        <v>1.687625256681336E-3</v>
      </c>
      <c r="P2280">
        <v>20130114</v>
      </c>
      <c r="Q2280" s="113">
        <v>-5.9999999999999995E-4</v>
      </c>
      <c r="R2280" s="113">
        <v>1E-4</v>
      </c>
      <c r="S2280" s="113">
        <v>0</v>
      </c>
    </row>
    <row r="2281" spans="1:19" x14ac:dyDescent="0.35">
      <c r="A2281" s="110">
        <v>41289</v>
      </c>
      <c r="B2281" s="112">
        <f>+LN(Prices!B2278/Prices!B2277)</f>
        <v>1.1832800955917573E-2</v>
      </c>
      <c r="C2281" s="113">
        <f>+LN(Prices!C2278/Prices!C2277)</f>
        <v>-3.2057829319771566E-2</v>
      </c>
      <c r="D2281" s="113">
        <f>+LN(Prices!D2278/Prices!D2277)</f>
        <v>4.6213175955976916E-3</v>
      </c>
      <c r="E2281" s="113">
        <f>+LN(Prices!E2278/Prices!E2277)</f>
        <v>-7.4664024641537203E-3</v>
      </c>
      <c r="F2281" s="113">
        <f>+LN(Prices!F2278/Prices!F2277)</f>
        <v>4.7285843801528522E-4</v>
      </c>
      <c r="G2281" s="113">
        <f>+LN(Prices!G2278/Prices!G2277)</f>
        <v>-1.7111100692660499E-2</v>
      </c>
      <c r="H2281" s="113">
        <f>+LN(Prices!H2278/Prices!H2277)</f>
        <v>-3.0479431634516971E-3</v>
      </c>
      <c r="I2281" s="113">
        <f>+LN(Prices!I2278/Prices!I2277)</f>
        <v>3.1086657299999893E-3</v>
      </c>
      <c r="J2281" s="113">
        <f>+LN(Prices!J2278/Prices!J2277)</f>
        <v>1.5037877364540502E-2</v>
      </c>
      <c r="K2281" s="114">
        <f>+LN(Prices!K2278/Prices!K2277)</f>
        <v>-5.4218317285727059E-3</v>
      </c>
      <c r="L2281" s="118">
        <f>+LN(Prices!L2278/Prices!L2277)</f>
        <v>-4.6604706785396818E-3</v>
      </c>
      <c r="M2281" s="118">
        <f t="array" ref="M2281">+MMULT(B2281:K2281,w)</f>
        <v>-3.0031587284539145E-3</v>
      </c>
      <c r="P2281">
        <v>20130115</v>
      </c>
      <c r="Q2281" s="113">
        <v>1.9E-3</v>
      </c>
      <c r="R2281" s="113">
        <v>2.5999999999999999E-3</v>
      </c>
      <c r="S2281" s="113">
        <v>2.9999999999999997E-4</v>
      </c>
    </row>
    <row r="2282" spans="1:19" x14ac:dyDescent="0.35">
      <c r="A2282" s="110">
        <v>41290</v>
      </c>
      <c r="B2282" s="112">
        <f>+LN(Prices!B2279/Prices!B2278)</f>
        <v>-6.270318063254697E-3</v>
      </c>
      <c r="C2282" s="113">
        <f>+LN(Prices!C2279/Prices!C2278)</f>
        <v>4.0671670721729815E-2</v>
      </c>
      <c r="D2282" s="113">
        <f>+LN(Prices!D2279/Prices!D2278)</f>
        <v>2.7786581823300276E-2</v>
      </c>
      <c r="E2282" s="113">
        <f>+LN(Prices!E2279/Prices!E2278)</f>
        <v>-1.7300585790676261E-3</v>
      </c>
      <c r="F2282" s="113">
        <f>+LN(Prices!F2279/Prices!F2278)</f>
        <v>2.3810133062128489E-3</v>
      </c>
      <c r="G2282" s="113">
        <f>+LN(Prices!G2279/Prices!G2278)</f>
        <v>-4.2281741046040565E-2</v>
      </c>
      <c r="H2282" s="113">
        <f>+LN(Prices!H2279/Prices!H2278)</f>
        <v>-1.0983228948805332E-2</v>
      </c>
      <c r="I2282" s="113">
        <f>+LN(Prices!I2279/Prices!I2278)</f>
        <v>5.4170193772057704E-3</v>
      </c>
      <c r="J2282" s="113">
        <f>+LN(Prices!J2279/Prices!J2278)</f>
        <v>1.4815085785140463E-2</v>
      </c>
      <c r="K2282" s="114">
        <f>+LN(Prices!K2279/Prices!K2278)</f>
        <v>1.045293021084147E-2</v>
      </c>
      <c r="L2282" s="118">
        <f>+LN(Prices!L2279/Prices!L2278)</f>
        <v>4.3032774820326355E-3</v>
      </c>
      <c r="M2282" s="118">
        <f t="array" ref="M2282">+MMULT(B2282:K2282,w)</f>
        <v>4.0258954587262434E-3</v>
      </c>
      <c r="P2282">
        <v>20130116</v>
      </c>
      <c r="Q2282" s="113">
        <v>-4.0000000000000002E-4</v>
      </c>
      <c r="R2282" s="113">
        <v>-2.3E-3</v>
      </c>
      <c r="S2282" s="113">
        <v>1.6000000000000001E-3</v>
      </c>
    </row>
    <row r="2283" spans="1:19" x14ac:dyDescent="0.35">
      <c r="A2283" s="110">
        <v>41291</v>
      </c>
      <c r="B2283" s="112">
        <f>+LN(Prices!B2280/Prices!B2279)</f>
        <v>7.7381742142625595E-3</v>
      </c>
      <c r="C2283" s="113">
        <f>+LN(Prices!C2280/Prices!C2279)</f>
        <v>-6.7617617139520969E-3</v>
      </c>
      <c r="D2283" s="113">
        <f>+LN(Prices!D2280/Prices!D2279)</f>
        <v>2.9850768434532774E-3</v>
      </c>
      <c r="E2283" s="113">
        <f>+LN(Prices!E2280/Prices!E2279)</f>
        <v>-5.7833081252784335E-4</v>
      </c>
      <c r="F2283" s="113">
        <f>+LN(Prices!F2280/Prices!F2279)</f>
        <v>-3.8103327104783936E-3</v>
      </c>
      <c r="G2283" s="113">
        <f>+LN(Prices!G2280/Prices!G2279)</f>
        <v>2.2543302917314985E-3</v>
      </c>
      <c r="H2283" s="113">
        <f>+LN(Prices!H2280/Prices!H2279)</f>
        <v>5.7470357100110805E-3</v>
      </c>
      <c r="I2283" s="113">
        <f>+LN(Prices!I2280/Prices!I2279)</f>
        <v>5.3099557116676518E-3</v>
      </c>
      <c r="J2283" s="113">
        <f>+LN(Prices!J2280/Prices!J2279)</f>
        <v>7.3260400920731016E-3</v>
      </c>
      <c r="K2283" s="114">
        <f>+LN(Prices!K2280/Prices!K2279)</f>
        <v>2.5454950637810069E-2</v>
      </c>
      <c r="L2283" s="118">
        <f>+LN(Prices!L2280/Prices!L2279)</f>
        <v>4.5316705646057543E-3</v>
      </c>
      <c r="M2283" s="118">
        <f t="array" ref="M2283">+MMULT(B2283:K2283,w)</f>
        <v>4.5665138264050905E-3</v>
      </c>
      <c r="P2283">
        <v>20130117</v>
      </c>
      <c r="Q2283" s="113">
        <v>6.0999999999999995E-3</v>
      </c>
      <c r="R2283" s="113">
        <v>4.0000000000000001E-3</v>
      </c>
      <c r="S2283" s="113">
        <v>-2.9999999999999997E-4</v>
      </c>
    </row>
    <row r="2284" spans="1:19" x14ac:dyDescent="0.35">
      <c r="A2284" s="110">
        <v>41292</v>
      </c>
      <c r="B2284" s="112">
        <f>+LN(Prices!B2281/Prices!B2280)</f>
        <v>0</v>
      </c>
      <c r="C2284" s="113">
        <f>+LN(Prices!C2281/Prices!C2280)</f>
        <v>-5.3447621582427404E-3</v>
      </c>
      <c r="D2284" s="113">
        <f>+LN(Prices!D2281/Prices!D2280)</f>
        <v>-5.4794657646255957E-3</v>
      </c>
      <c r="E2284" s="113">
        <f>+LN(Prices!E2281/Prices!E2280)</f>
        <v>1.4054881205684364E-2</v>
      </c>
      <c r="F2284" s="113">
        <f>+LN(Prices!F2281/Prices!F2280)</f>
        <v>3.0976279659191558E-3</v>
      </c>
      <c r="G2284" s="113">
        <f>+LN(Prices!G2281/Prices!G2280)</f>
        <v>1.4933990149296623E-2</v>
      </c>
      <c r="H2284" s="113">
        <f>+LN(Prices!H2281/Prices!H2280)</f>
        <v>6.0449870772295135E-3</v>
      </c>
      <c r="I2284" s="113">
        <f>+LN(Prices!I2281/Prices!I2280)</f>
        <v>-7.0099278948158551E-3</v>
      </c>
      <c r="J2284" s="113">
        <f>+LN(Prices!J2281/Prices!J2280)</f>
        <v>-0.10779657045570752</v>
      </c>
      <c r="K2284" s="114">
        <f>+LN(Prices!K2281/Prices!K2280)</f>
        <v>-6.5125835969297316E-2</v>
      </c>
      <c r="L2284" s="118">
        <f>+LN(Prices!L2281/Prices!L2280)</f>
        <v>-1.4235795661685627E-3</v>
      </c>
      <c r="M2284" s="118">
        <f t="array" ref="M2284">+MMULT(B2284:K2284,w)</f>
        <v>-1.5262507584455938E-2</v>
      </c>
      <c r="P2284">
        <v>20130118</v>
      </c>
      <c r="Q2284" s="113">
        <v>2.8999999999999998E-3</v>
      </c>
      <c r="R2284" s="113">
        <v>2.0000000000000001E-4</v>
      </c>
      <c r="S2284" s="113">
        <v>-1E-4</v>
      </c>
    </row>
    <row r="2285" spans="1:19" x14ac:dyDescent="0.35">
      <c r="A2285" s="110">
        <v>41296</v>
      </c>
      <c r="B2285" s="112">
        <f>+LN(Prices!B2282/Prices!B2281)</f>
        <v>-3.677562338917667E-3</v>
      </c>
      <c r="C2285" s="113">
        <f>+LN(Prices!C2282/Prices!C2281)</f>
        <v>9.4940225125950458E-3</v>
      </c>
      <c r="D2285" s="113">
        <f>+LN(Prices!D2282/Prices!D2281)</f>
        <v>-6.0120421566278344E-3</v>
      </c>
      <c r="E2285" s="113">
        <f>+LN(Prices!E2282/Prices!E2281)</f>
        <v>-5.1383099187366135E-3</v>
      </c>
      <c r="F2285" s="113">
        <f>+LN(Prices!F2282/Prices!F2281)</f>
        <v>-6.9225348619585498E-3</v>
      </c>
      <c r="G2285" s="113">
        <f>+LN(Prices!G2282/Prices!G2281)</f>
        <v>-1.38087278956322E-2</v>
      </c>
      <c r="H2285" s="113">
        <f>+LN(Prices!H2282/Prices!H2281)</f>
        <v>-7.1177302581364003E-3</v>
      </c>
      <c r="I2285" s="113">
        <f>+LN(Prices!I2282/Prices!I2281)</f>
        <v>0</v>
      </c>
      <c r="J2285" s="113">
        <f>+LN(Prices!J2282/Prices!J2281)</f>
        <v>-4.0733253876357864E-3</v>
      </c>
      <c r="K2285" s="114">
        <f>+LN(Prices!K2282/Prices!K2281)</f>
        <v>-3.7740539945598432E-3</v>
      </c>
      <c r="L2285" s="118">
        <f>+LN(Prices!L2282/Prices!L2281)</f>
        <v>1.0733367591311638E-3</v>
      </c>
      <c r="M2285" s="118">
        <f t="array" ref="M2285">+MMULT(B2285:K2285,w)</f>
        <v>-4.1030264299609853E-3</v>
      </c>
      <c r="P2285">
        <v>20130122</v>
      </c>
      <c r="Q2285" s="113">
        <v>4.7999999999999996E-3</v>
      </c>
      <c r="R2285" s="113">
        <v>1.5E-3</v>
      </c>
      <c r="S2285" s="113">
        <v>5.1999999999999998E-3</v>
      </c>
    </row>
    <row r="2286" spans="1:19" x14ac:dyDescent="0.35">
      <c r="A2286" s="110">
        <v>41297</v>
      </c>
      <c r="B2286" s="112">
        <f>+LN(Prices!B2283/Prices!B2282)</f>
        <v>1.6799821941810841E-2</v>
      </c>
      <c r="C2286" s="113">
        <f>+LN(Prices!C2283/Prices!C2282)</f>
        <v>1.8130171253730561E-2</v>
      </c>
      <c r="D2286" s="113">
        <f>+LN(Prices!D2283/Prices!D2282)</f>
        <v>1.0497472054113914E-2</v>
      </c>
      <c r="E2286" s="113">
        <f>+LN(Prices!E2283/Prices!E2282)</f>
        <v>-6.8953403472560215E-3</v>
      </c>
      <c r="F2286" s="113">
        <f>+LN(Prices!F2283/Prices!F2282)</f>
        <v>-1.2049288378037646E-2</v>
      </c>
      <c r="G2286" s="113">
        <f>+LN(Prices!G2283/Prices!G2282)</f>
        <v>5.4223258149101596E-2</v>
      </c>
      <c r="H2286" s="113">
        <f>+LN(Prices!H2283/Prices!H2282)</f>
        <v>-7.7280711573132852E-3</v>
      </c>
      <c r="I2286" s="113">
        <f>+LN(Prices!I2283/Prices!I2282)</f>
        <v>3.2423175239342317E-3</v>
      </c>
      <c r="J2286" s="113">
        <f>+LN(Prices!J2283/Prices!J2282)</f>
        <v>0.10821358464023258</v>
      </c>
      <c r="K2286" s="114">
        <f>+LN(Prices!K2283/Prices!K2282)</f>
        <v>-2.8336058166520558E-3</v>
      </c>
      <c r="L2286" s="118">
        <f>+LN(Prices!L2283/Prices!L2282)</f>
        <v>5.8035648629528973E-3</v>
      </c>
      <c r="M2286" s="118">
        <f t="array" ref="M2286">+MMULT(B2286:K2286,w)</f>
        <v>1.8160031986366471E-2</v>
      </c>
      <c r="P2286">
        <v>20130123</v>
      </c>
      <c r="Q2286" s="113">
        <v>1E-3</v>
      </c>
      <c r="R2286" s="113">
        <v>-2.8999999999999998E-3</v>
      </c>
      <c r="S2286" s="113">
        <v>-1.5E-3</v>
      </c>
    </row>
    <row r="2287" spans="1:19" x14ac:dyDescent="0.35">
      <c r="A2287" s="110">
        <v>41298</v>
      </c>
      <c r="B2287" s="112">
        <f>+LN(Prices!B2284/Prices!B2283)</f>
        <v>7.2737385080105148E-4</v>
      </c>
      <c r="C2287" s="113">
        <f>+LN(Prices!C2284/Prices!C2283)</f>
        <v>-0.13187483049764442</v>
      </c>
      <c r="D2287" s="113">
        <f>+LN(Prices!D2284/Prices!D2283)</f>
        <v>1.6276561550943067E-2</v>
      </c>
      <c r="E2287" s="113">
        <f>+LN(Prices!E2284/Prices!E2283)</f>
        <v>7.1805258361574854E-3</v>
      </c>
      <c r="F2287" s="113">
        <f>+LN(Prices!F2284/Prices!F2283)</f>
        <v>1.9212794354750005E-2</v>
      </c>
      <c r="G2287" s="113">
        <f>+LN(Prices!G2284/Prices!G2283)</f>
        <v>0.35222967257196142</v>
      </c>
      <c r="H2287" s="113">
        <f>+LN(Prices!H2284/Prices!H2283)</f>
        <v>2.0342938430557712E-2</v>
      </c>
      <c r="I2287" s="113">
        <f>+LN(Prices!I2284/Prices!I2283)</f>
        <v>-7.5796822247294858E-3</v>
      </c>
      <c r="J2287" s="113">
        <f>+LN(Prices!J2284/Prices!J2283)</f>
        <v>2.173998663640582E-2</v>
      </c>
      <c r="K2287" s="114">
        <f>+LN(Prices!K2284/Prices!K2283)</f>
        <v>-7.6127320243232557E-3</v>
      </c>
      <c r="L2287" s="118">
        <f>+LN(Prices!L2284/Prices!L2283)</f>
        <v>-1.4087040471325906E-2</v>
      </c>
      <c r="M2287" s="118">
        <f t="array" ref="M2287">+MMULT(B2287:K2287,w)</f>
        <v>2.9064260848487941E-2</v>
      </c>
      <c r="P2287">
        <v>20130124</v>
      </c>
      <c r="Q2287" s="113">
        <v>8.9999999999999998E-4</v>
      </c>
      <c r="R2287" s="113">
        <v>2.8000000000000004E-3</v>
      </c>
      <c r="S2287" s="113">
        <v>8.0000000000000004E-4</v>
      </c>
    </row>
    <row r="2288" spans="1:19" x14ac:dyDescent="0.35">
      <c r="A2288" s="110">
        <v>41299</v>
      </c>
      <c r="B2288" s="112">
        <f>+LN(Prices!B2285/Prices!B2284)</f>
        <v>9.004426592281704E-3</v>
      </c>
      <c r="C2288" s="113">
        <f>+LN(Prices!C2285/Prices!C2284)</f>
        <v>-2.3855347996821645E-2</v>
      </c>
      <c r="D2288" s="113">
        <f>+LN(Prices!D2285/Prices!D2284)</f>
        <v>-3.4305350967892482E-3</v>
      </c>
      <c r="E2288" s="113">
        <f>+LN(Prices!E2285/Prices!E2284)</f>
        <v>1.2514295206833254E-2</v>
      </c>
      <c r="F2288" s="113">
        <f>+LN(Prices!F2285/Prices!F2284)</f>
        <v>6.1651365745845283E-3</v>
      </c>
      <c r="G2288" s="113">
        <f>+LN(Prices!G2285/Prices!G2284)</f>
        <v>0.14372709446097179</v>
      </c>
      <c r="H2288" s="113">
        <f>+LN(Prices!H2285/Prices!H2284)</f>
        <v>3.7198743781701162E-2</v>
      </c>
      <c r="I2288" s="113">
        <f>+LN(Prices!I2285/Prices!I2284)</f>
        <v>-1.1557214791633156E-2</v>
      </c>
      <c r="J2288" s="113">
        <f>+LN(Prices!J2285/Prices!J2284)</f>
        <v>2.1277398447284879E-2</v>
      </c>
      <c r="K2288" s="114">
        <f>+LN(Prices!K2285/Prices!K2284)</f>
        <v>4.7813305217126671E-4</v>
      </c>
      <c r="L2288" s="118">
        <f>+LN(Prices!L2285/Prices!L2284)</f>
        <v>4.834576848428555E-3</v>
      </c>
      <c r="M2288" s="118">
        <f t="array" ref="M2288">+MMULT(B2288:K2288,w)</f>
        <v>1.9152213023058456E-2</v>
      </c>
      <c r="P2288">
        <v>20130125</v>
      </c>
      <c r="Q2288" s="113">
        <v>5.8999999999999999E-3</v>
      </c>
      <c r="R2288" s="113">
        <v>-4.0000000000000002E-4</v>
      </c>
      <c r="S2288" s="113">
        <v>-2.7000000000000001E-3</v>
      </c>
    </row>
    <row r="2289" spans="1:19" x14ac:dyDescent="0.35">
      <c r="A2289" s="110">
        <v>41302</v>
      </c>
      <c r="B2289" s="112">
        <f>+LN(Prices!B2286/Prices!B2285)</f>
        <v>1.1123366813410565E-3</v>
      </c>
      <c r="C2289" s="113">
        <f>+LN(Prices!C2286/Prices!C2285)</f>
        <v>2.2367667272315851E-2</v>
      </c>
      <c r="D2289" s="113">
        <f>+LN(Prices!D2286/Prices!D2285)</f>
        <v>-2.9498546464212347E-3</v>
      </c>
      <c r="E2289" s="113">
        <f>+LN(Prices!E2286/Prices!E2285)</f>
        <v>4.5126223367136413E-3</v>
      </c>
      <c r="F2289" s="113">
        <f>+LN(Prices!F2286/Prices!F2285)</f>
        <v>-4.2645053842250728E-3</v>
      </c>
      <c r="G2289" s="113">
        <f>+LN(Prices!G2286/Prices!G2285)</f>
        <v>-4.4931729330954441E-2</v>
      </c>
      <c r="H2289" s="113">
        <f>+LN(Prices!H2286/Prices!H2285)</f>
        <v>-2.8393243521268083E-2</v>
      </c>
      <c r="I2289" s="113">
        <f>+LN(Prices!I2286/Prices!I2285)</f>
        <v>1.5610543002167869E-4</v>
      </c>
      <c r="J2289" s="113">
        <f>+LN(Prices!J2286/Prices!J2285)</f>
        <v>-1.0582109330536972E-2</v>
      </c>
      <c r="K2289" s="114">
        <f>+LN(Prices!K2286/Prices!K2285)</f>
        <v>4.2878774768691508E-3</v>
      </c>
      <c r="L2289" s="118">
        <f>+LN(Prices!L2286/Prices!L2285)</f>
        <v>2.082070206541612E-3</v>
      </c>
      <c r="M2289" s="118">
        <f t="array" ref="M2289">+MMULT(B2289:K2289,w)</f>
        <v>-5.8684833016144425E-3</v>
      </c>
      <c r="P2289">
        <v>20130128</v>
      </c>
      <c r="Q2289" s="113">
        <v>-1.4000000000000002E-3</v>
      </c>
      <c r="R2289" s="113">
        <v>4.0999999999999995E-3</v>
      </c>
      <c r="S2289" s="113">
        <v>1.1000000000000001E-3</v>
      </c>
    </row>
    <row r="2290" spans="1:19" x14ac:dyDescent="0.35">
      <c r="A2290" s="110">
        <v>41303</v>
      </c>
      <c r="B2290" s="112">
        <f>+LN(Prices!B2287/Prices!B2286)</f>
        <v>3.5399199198031242E-3</v>
      </c>
      <c r="C2290" s="113">
        <f>+LN(Prices!C2287/Prices!C2286)</f>
        <v>1.8588454279174674E-2</v>
      </c>
      <c r="D2290" s="113">
        <f>+LN(Prices!D2287/Prices!D2286)</f>
        <v>-3.0494739848350445E-2</v>
      </c>
      <c r="E2290" s="113">
        <f>+LN(Prices!E2287/Prices!E2286)</f>
        <v>6.7309796773245912E-3</v>
      </c>
      <c r="F2290" s="113">
        <f>+LN(Prices!F2287/Prices!F2286)</f>
        <v>-1.3385986934748633E-2</v>
      </c>
      <c r="G2290" s="113">
        <f>+LN(Prices!G2287/Prices!G2286)</f>
        <v>4.2333404968445558E-2</v>
      </c>
      <c r="H2290" s="113">
        <f>+LN(Prices!H2287/Prices!H2286)</f>
        <v>-5.8518903143492999E-2</v>
      </c>
      <c r="I2290" s="113">
        <f>+LN(Prices!I2287/Prices!I2286)</f>
        <v>-3.4611719946785031E-3</v>
      </c>
      <c r="J2290" s="113">
        <f>+LN(Prices!J2287/Prices!J2286)</f>
        <v>-2.8778964550043175E-2</v>
      </c>
      <c r="K2290" s="114">
        <f>+LN(Prices!K2287/Prices!K2286)</f>
        <v>1.0862856952421411E-2</v>
      </c>
      <c r="L2290" s="118">
        <f>+LN(Prices!L2287/Prices!L2286)</f>
        <v>4.1778967996406244E-4</v>
      </c>
      <c r="M2290" s="118">
        <f t="array" ref="M2290">+MMULT(B2290:K2290,w)</f>
        <v>-5.2584150674144393E-3</v>
      </c>
      <c r="P2290">
        <v>20130129</v>
      </c>
      <c r="Q2290" s="113">
        <v>3.5999999999999999E-3</v>
      </c>
      <c r="R2290" s="113">
        <v>-4.4000000000000003E-3</v>
      </c>
      <c r="S2290" s="113">
        <v>4.5000000000000005E-3</v>
      </c>
    </row>
    <row r="2291" spans="1:19" x14ac:dyDescent="0.35">
      <c r="A2291" s="110">
        <v>41304</v>
      </c>
      <c r="B2291" s="112">
        <f>+LN(Prices!B2288/Prices!B2287)</f>
        <v>-5.7280633239441374E-3</v>
      </c>
      <c r="C2291" s="113">
        <f>+LN(Prices!C2288/Prices!C2287)</f>
        <v>-3.1473691898093355E-3</v>
      </c>
      <c r="D2291" s="113">
        <f>+LN(Prices!D2288/Prices!D2287)</f>
        <v>2.1095709487595763E-2</v>
      </c>
      <c r="E2291" s="113">
        <f>+LN(Prices!E2288/Prices!E2287)</f>
        <v>-1.1243602014038184E-2</v>
      </c>
      <c r="F2291" s="113">
        <f>+LN(Prices!F2288/Prices!F2287)</f>
        <v>-9.6737916067833087E-3</v>
      </c>
      <c r="G2291" s="113">
        <f>+LN(Prices!G2288/Prices!G2287)</f>
        <v>-8.4318532927644321E-3</v>
      </c>
      <c r="H2291" s="113">
        <f>+LN(Prices!H2288/Prices!H2287)</f>
        <v>4.6580072842893214E-2</v>
      </c>
      <c r="I2291" s="113">
        <f>+LN(Prices!I2288/Prices!I2287)</f>
        <v>1.2604389397951931E-3</v>
      </c>
      <c r="J2291" s="113">
        <f>+LN(Prices!J2288/Prices!J2287)</f>
        <v>-3.3398280401848147E-2</v>
      </c>
      <c r="K2291" s="114">
        <f>+LN(Prices!K2288/Prices!K2287)</f>
        <v>4.2235386008948146E-3</v>
      </c>
      <c r="L2291" s="118">
        <f>+LN(Prices!L2288/Prices!L2287)</f>
        <v>-1.7751697657304374E-3</v>
      </c>
      <c r="M2291" s="118">
        <f t="array" ref="M2291">+MMULT(B2291:K2291,w)</f>
        <v>1.5368000419914408E-4</v>
      </c>
      <c r="P2291">
        <v>20130130</v>
      </c>
      <c r="Q2291" s="113">
        <v>-3.8E-3</v>
      </c>
      <c r="R2291" s="113">
        <v>-8.6E-3</v>
      </c>
      <c r="S2291" s="113">
        <v>8.0000000000000004E-4</v>
      </c>
    </row>
    <row r="2292" spans="1:19" x14ac:dyDescent="0.35">
      <c r="A2292" s="110">
        <v>41305</v>
      </c>
      <c r="B2292" s="112">
        <f>+LN(Prices!B2289/Prices!B2288)</f>
        <v>-1.4467286855403928E-2</v>
      </c>
      <c r="C2292" s="113">
        <f>+LN(Prices!C2289/Prices!C2288)</f>
        <v>-2.9378600995310809E-3</v>
      </c>
      <c r="D2292" s="113">
        <f>+LN(Prices!D2289/Prices!D2288)</f>
        <v>-2.4655336943168824E-2</v>
      </c>
      <c r="E2292" s="113">
        <f>+LN(Prices!E2289/Prices!E2288)</f>
        <v>3.6684132031718493E-3</v>
      </c>
      <c r="F2292" s="113">
        <f>+LN(Prices!F2289/Prices!F2288)</f>
        <v>-4.820512913858621E-4</v>
      </c>
      <c r="G2292" s="113">
        <f>+LN(Prices!G2289/Prices!G2288)</f>
        <v>-1.4777706300599273E-2</v>
      </c>
      <c r="H2292" s="113">
        <f>+LN(Prices!H2289/Prices!H2288)</f>
        <v>-2.6992111769807838E-2</v>
      </c>
      <c r="I2292" s="113">
        <f>+LN(Prices!I2289/Prices!I2288)</f>
        <v>3.8445434623160385E-2</v>
      </c>
      <c r="J2292" s="113">
        <f>+LN(Prices!J2289/Prices!J2288)</f>
        <v>-1.9048194970694363E-2</v>
      </c>
      <c r="K2292" s="114">
        <f>+LN(Prices!K2289/Prices!K2288)</f>
        <v>-1.5562482331654614E-2</v>
      </c>
      <c r="L2292" s="118">
        <f>+LN(Prices!L2289/Prices!L2288)</f>
        <v>-2.6254771036713963E-3</v>
      </c>
      <c r="M2292" s="118">
        <f t="array" ref="M2292">+MMULT(B2292:K2292,w)</f>
        <v>-7.6809182735913554E-3</v>
      </c>
      <c r="P2292">
        <v>20130131</v>
      </c>
      <c r="Q2292" s="113">
        <v>-8.0000000000000004E-4</v>
      </c>
      <c r="R2292" s="113">
        <v>6.9999999999999993E-3</v>
      </c>
      <c r="S2292" s="113">
        <v>1.5E-3</v>
      </c>
    </row>
    <row r="2293" spans="1:19" x14ac:dyDescent="0.35">
      <c r="A2293" s="110">
        <v>41306</v>
      </c>
      <c r="B2293" s="112">
        <f>+LN(Prices!B2290/Prices!B2289)</f>
        <v>1.7337302836073782E-2</v>
      </c>
      <c r="C2293" s="113">
        <f>+LN(Prices!C2290/Prices!C2289)</f>
        <v>-4.1134059673227068E-3</v>
      </c>
      <c r="D2293" s="113">
        <f>+LN(Prices!D2290/Prices!D2289)</f>
        <v>6.6006840313520927E-3</v>
      </c>
      <c r="E2293" s="113">
        <f>+LN(Prices!E2290/Prices!E2289)</f>
        <v>1.9381968189259545E-2</v>
      </c>
      <c r="F2293" s="113">
        <f>+LN(Prices!F2290/Prices!F2289)</f>
        <v>1.2559738974136739E-2</v>
      </c>
      <c r="G2293" s="113">
        <f>+LN(Prices!G2290/Prices!G2289)</f>
        <v>-2.6663450531924254E-3</v>
      </c>
      <c r="H2293" s="113">
        <f>+LN(Prices!H2290/Prices!H2289)</f>
        <v>-1.885014695771335E-3</v>
      </c>
      <c r="I2293" s="113">
        <f>+LN(Prices!I2290/Prices!I2289)</f>
        <v>1.069657361819612E-2</v>
      </c>
      <c r="J2293" s="113">
        <f>+LN(Prices!J2290/Prices!J2289)</f>
        <v>0</v>
      </c>
      <c r="K2293" s="114">
        <f>+LN(Prices!K2290/Prices!K2289)</f>
        <v>1.4858964965426547E-2</v>
      </c>
      <c r="L2293" s="118">
        <f>+LN(Prices!L2290/Prices!L2289)</f>
        <v>1.1802167565206266E-2</v>
      </c>
      <c r="M2293" s="118">
        <f t="array" ref="M2293">+MMULT(B2293:K2293,w)</f>
        <v>7.2770466898158361E-3</v>
      </c>
      <c r="P2293">
        <v>20130201</v>
      </c>
      <c r="Q2293" s="113">
        <v>9.8999999999999991E-3</v>
      </c>
      <c r="R2293" s="113">
        <v>1E-3</v>
      </c>
      <c r="S2293" s="113">
        <v>1.9E-3</v>
      </c>
    </row>
    <row r="2294" spans="1:19" x14ac:dyDescent="0.35">
      <c r="A2294" s="110">
        <v>41309</v>
      </c>
      <c r="B2294" s="112">
        <f>+LN(Prices!B2291/Prices!B2290)</f>
        <v>-1.7701392835477555E-2</v>
      </c>
      <c r="C2294" s="113">
        <f>+LN(Prices!C2291/Prices!C2290)</f>
        <v>-2.523517343651983E-2</v>
      </c>
      <c r="D2294" s="113">
        <f>+LN(Prices!D2291/Prices!D2290)</f>
        <v>-2.1484202294573609E-2</v>
      </c>
      <c r="E2294" s="113">
        <f>+LN(Prices!E2291/Prices!E2290)</f>
        <v>-3.0141290571803467E-2</v>
      </c>
      <c r="F2294" s="113">
        <f>+LN(Prices!F2291/Prices!F2290)</f>
        <v>-4.8133071135185934E-4</v>
      </c>
      <c r="G2294" s="113">
        <f>+LN(Prices!G2291/Prices!G2290)</f>
        <v>5.8566537394577227E-2</v>
      </c>
      <c r="H2294" s="113">
        <f>+LN(Prices!H2291/Prices!H2290)</f>
        <v>-1.9125121006349128E-2</v>
      </c>
      <c r="I2294" s="113">
        <f>+LN(Prices!I2291/Prices!I2290)</f>
        <v>-1.6469677877101581E-2</v>
      </c>
      <c r="J2294" s="113">
        <f>+LN(Prices!J2291/Prices!J2290)</f>
        <v>-3.1252543504104426E-2</v>
      </c>
      <c r="K2294" s="114">
        <f>+LN(Prices!K2291/Prices!K2290)</f>
        <v>-9.1709031148084052E-3</v>
      </c>
      <c r="L2294" s="118">
        <f>+LN(Prices!L2291/Prices!L2290)</f>
        <v>-1.762130226229832E-2</v>
      </c>
      <c r="M2294" s="118">
        <f t="array" ref="M2294">+MMULT(B2294:K2294,w)</f>
        <v>-1.1249509795751261E-2</v>
      </c>
      <c r="P2294">
        <v>20130204</v>
      </c>
      <c r="Q2294" s="113">
        <v>-1.1899999999999999E-2</v>
      </c>
      <c r="R2294" s="113">
        <v>-1.5E-3</v>
      </c>
      <c r="S2294" s="113">
        <v>-8.9999999999999998E-4</v>
      </c>
    </row>
    <row r="2295" spans="1:19" x14ac:dyDescent="0.35">
      <c r="A2295" s="110">
        <v>41310</v>
      </c>
      <c r="B2295" s="112">
        <f>+LN(Prices!B2292/Prices!B2291)</f>
        <v>2.0027693151965149E-3</v>
      </c>
      <c r="C2295" s="113">
        <f>+LN(Prices!C2292/Prices!C2291)</f>
        <v>3.4503703479654854E-2</v>
      </c>
      <c r="D2295" s="113">
        <f>+LN(Prices!D2292/Prices!D2291)</f>
        <v>1.6410624693872247E-2</v>
      </c>
      <c r="E2295" s="113">
        <f>+LN(Prices!E2292/Prices!E2291)</f>
        <v>9.9143999577316465E-3</v>
      </c>
      <c r="F2295" s="113">
        <f>+LN(Prices!F2292/Prices!F2291)</f>
        <v>1.2409881555202746E-2</v>
      </c>
      <c r="G2295" s="113">
        <f>+LN(Prices!G2292/Prices!G2291)</f>
        <v>-2.0221874578126003E-3</v>
      </c>
      <c r="H2295" s="113">
        <f>+LN(Prices!H2292/Prices!H2291)</f>
        <v>2.6231883512505737E-2</v>
      </c>
      <c r="I2295" s="113">
        <f>+LN(Prices!I2292/Prices!I2291)</f>
        <v>1.9761001442275418E-2</v>
      </c>
      <c r="J2295" s="113">
        <f>+LN(Prices!J2292/Prices!J2291)</f>
        <v>3.125254350410453E-2</v>
      </c>
      <c r="K2295" s="114">
        <f>+LN(Prices!K2292/Prices!K2291)</f>
        <v>1.1558853828412057E-2</v>
      </c>
      <c r="L2295" s="118">
        <f>+LN(Prices!L2292/Prices!L2291)</f>
        <v>1.4369594498844616E-2</v>
      </c>
      <c r="M2295" s="118">
        <f t="array" ref="M2295">+MMULT(B2295:K2295,w)</f>
        <v>1.6202347383114317E-2</v>
      </c>
      <c r="P2295">
        <v>20130205</v>
      </c>
      <c r="Q2295" s="113">
        <v>1.0700000000000001E-2</v>
      </c>
      <c r="R2295" s="113">
        <v>-8.9999999999999998E-4</v>
      </c>
      <c r="S2295" s="113">
        <v>2.0999999999999999E-3</v>
      </c>
    </row>
    <row r="2296" spans="1:19" x14ac:dyDescent="0.35">
      <c r="A2296" s="110">
        <v>41311</v>
      </c>
      <c r="B2296" s="112">
        <f>+LN(Prices!B2293/Prices!B2292)</f>
        <v>-5.6548260698546663E-3</v>
      </c>
      <c r="C2296" s="113">
        <f>+LN(Prices!C2293/Prices!C2292)</f>
        <v>-1.0793051088747695E-3</v>
      </c>
      <c r="D2296" s="113">
        <f>+LN(Prices!D2293/Prices!D2292)</f>
        <v>9.6178924141789093E-3</v>
      </c>
      <c r="E2296" s="113">
        <f>+LN(Prices!E2293/Prices!E2292)</f>
        <v>-1.0768466160689038E-2</v>
      </c>
      <c r="F2296" s="113">
        <f>+LN(Prices!F2293/Prices!F2292)</f>
        <v>5.2070060110720991E-3</v>
      </c>
      <c r="G2296" s="113">
        <f>+LN(Prices!G2293/Prices!G2292)</f>
        <v>5.5884572174891838E-2</v>
      </c>
      <c r="H2296" s="113">
        <f>+LN(Prices!H2293/Prices!H2292)</f>
        <v>-1.7652742421123024E-2</v>
      </c>
      <c r="I2296" s="113">
        <f>+LN(Prices!I2293/Prices!I2292)</f>
        <v>3.4300161289130904E-3</v>
      </c>
      <c r="J2296" s="113">
        <f>+LN(Prices!J2293/Prices!J2292)</f>
        <v>0</v>
      </c>
      <c r="K2296" s="114">
        <f>+LN(Prices!K2293/Prices!K2292)</f>
        <v>-8.9378972640918493E-3</v>
      </c>
      <c r="L2296" s="118">
        <f>+LN(Prices!L2293/Prices!L2292)</f>
        <v>-3.1425131117546056E-3</v>
      </c>
      <c r="M2296" s="118">
        <f t="array" ref="M2296">+MMULT(B2296:K2296,w)</f>
        <v>3.0046249704422604E-3</v>
      </c>
      <c r="P2296">
        <v>20130206</v>
      </c>
      <c r="Q2296" s="113">
        <v>1.5E-3</v>
      </c>
      <c r="R2296" s="113">
        <v>3.2000000000000002E-3</v>
      </c>
      <c r="S2296" s="113">
        <v>1.1000000000000001E-3</v>
      </c>
    </row>
    <row r="2297" spans="1:19" x14ac:dyDescent="0.35">
      <c r="A2297" s="110">
        <v>41312</v>
      </c>
      <c r="B2297" s="112">
        <f>+LN(Prices!B2294/Prices!B2293)</f>
        <v>-2.0835306616313327E-3</v>
      </c>
      <c r="C2297" s="113">
        <f>+LN(Prices!C2294/Prices!C2293)</f>
        <v>2.9299354553890867E-2</v>
      </c>
      <c r="D2297" s="113">
        <f>+LN(Prices!D2294/Prices!D2293)</f>
        <v>2.3401615577081709E-2</v>
      </c>
      <c r="E2297" s="113">
        <f>+LN(Prices!E2294/Prices!E2293)</f>
        <v>-1.550513690990454E-2</v>
      </c>
      <c r="F2297" s="113">
        <f>+LN(Prices!F2294/Prices!F2293)</f>
        <v>-4.4964979679527357E-3</v>
      </c>
      <c r="G2297" s="113">
        <f>+LN(Prices!G2294/Prices!G2293)</f>
        <v>-1.3363665518942559E-2</v>
      </c>
      <c r="H2297" s="113">
        <f>+LN(Prices!H2294/Prices!H2293)</f>
        <v>-7.6179907127047935E-3</v>
      </c>
      <c r="I2297" s="113">
        <f>+LN(Prices!I2294/Prices!I2293)</f>
        <v>-9.5722367050710168E-3</v>
      </c>
      <c r="J2297" s="113">
        <f>+LN(Prices!J2294/Prices!J2293)</f>
        <v>-1.1605546120308003E-2</v>
      </c>
      <c r="K2297" s="114">
        <f>+LN(Prices!K2294/Prices!K2293)</f>
        <v>-8.6130221463920145E-3</v>
      </c>
      <c r="L2297" s="118">
        <f>+LN(Prices!L2294/Prices!L2293)</f>
        <v>5.6801155554889045E-5</v>
      </c>
      <c r="M2297" s="118">
        <f t="array" ref="M2297">+MMULT(B2297:K2297,w)</f>
        <v>-2.0156656611934414E-3</v>
      </c>
      <c r="P2297">
        <v>20130207</v>
      </c>
      <c r="Q2297" s="113">
        <v>-1.5E-3</v>
      </c>
      <c r="R2297" s="113">
        <v>-5.0000000000000001E-4</v>
      </c>
      <c r="S2297" s="113">
        <v>-2.0000000000000001E-4</v>
      </c>
    </row>
    <row r="2298" spans="1:19" x14ac:dyDescent="0.35">
      <c r="A2298" s="110">
        <v>41313</v>
      </c>
      <c r="B2298" s="112">
        <f>+LN(Prices!B2295/Prices!B2294)</f>
        <v>9.7371229776409777E-3</v>
      </c>
      <c r="C2298" s="113">
        <f>+LN(Prices!C2295/Prices!C2294)</f>
        <v>1.4335448716055485E-2</v>
      </c>
      <c r="D2298" s="113">
        <f>+LN(Prices!D2295/Prices!D2294)</f>
        <v>8.8192634340813359E-3</v>
      </c>
      <c r="E2298" s="113">
        <f>+LN(Prices!E2295/Prices!E2294)</f>
        <v>9.7916738524490426E-3</v>
      </c>
      <c r="F2298" s="113">
        <f>+LN(Prices!F2295/Prices!F2294)</f>
        <v>3.0763723097846692E-3</v>
      </c>
      <c r="G2298" s="113">
        <f>+LN(Prices!G2295/Prices!G2294)</f>
        <v>-5.4666023959754288E-3</v>
      </c>
      <c r="H2298" s="113">
        <f>+LN(Prices!H2295/Prices!H2294)</f>
        <v>6.5877904956774804E-3</v>
      </c>
      <c r="I2298" s="113">
        <f>+LN(Prices!I2295/Prices!I2294)</f>
        <v>6.1422205761577997E-3</v>
      </c>
      <c r="J2298" s="113">
        <f>+LN(Prices!J2295/Prices!J2294)</f>
        <v>7.7519768043179237E-3</v>
      </c>
      <c r="K2298" s="114">
        <f>+LN(Prices!K2295/Prices!K2294)</f>
        <v>9.0901920857038819E-3</v>
      </c>
      <c r="L2298" s="118">
        <f>+LN(Prices!L2295/Prices!L2294)</f>
        <v>1.0524070165152877E-2</v>
      </c>
      <c r="M2298" s="118">
        <f t="array" ref="M2298">+MMULT(B2298:K2298,w)</f>
        <v>6.9865458855893165E-3</v>
      </c>
      <c r="P2298">
        <v>20130208</v>
      </c>
      <c r="Q2298" s="113">
        <v>5.7999999999999996E-3</v>
      </c>
      <c r="R2298" s="113">
        <v>2.0000000000000001E-4</v>
      </c>
      <c r="S2298" s="113">
        <v>-2.8000000000000004E-3</v>
      </c>
    </row>
    <row r="2299" spans="1:19" x14ac:dyDescent="0.35">
      <c r="A2299" s="110">
        <v>41316</v>
      </c>
      <c r="B2299" s="112">
        <f>+LN(Prices!B2296/Prices!B2295)</f>
        <v>1.1188572145324094E-2</v>
      </c>
      <c r="C2299" s="113">
        <f>+LN(Prices!C2296/Prices!C2295)</f>
        <v>1.0366344786398949E-2</v>
      </c>
      <c r="D2299" s="113">
        <f>+LN(Prices!D2296/Prices!D2295)</f>
        <v>1.9324272826402842E-2</v>
      </c>
      <c r="E2299" s="113">
        <f>+LN(Prices!E2296/Prices!E2295)</f>
        <v>1.7171783128517271E-3</v>
      </c>
      <c r="F2299" s="113">
        <f>+LN(Prices!F2296/Prices!F2295)</f>
        <v>5.1873759487736206E-3</v>
      </c>
      <c r="G2299" s="113">
        <f>+LN(Prices!G2296/Prices!G2295)</f>
        <v>-1.7165889934931365E-2</v>
      </c>
      <c r="H2299" s="113">
        <f>+LN(Prices!H2296/Prices!H2295)</f>
        <v>-1.8260773997748152E-2</v>
      </c>
      <c r="I2299" s="113">
        <f>+LN(Prices!I2296/Prices!I2295)</f>
        <v>3.4300161289130904E-3</v>
      </c>
      <c r="J2299" s="113">
        <f>+LN(Prices!J2296/Prices!J2295)</f>
        <v>3.0420596700711719E-2</v>
      </c>
      <c r="K2299" s="114">
        <f>+LN(Prices!K2296/Prices!K2295)</f>
        <v>1.430145190202962E-3</v>
      </c>
      <c r="L2299" s="118">
        <f>+LN(Prices!L2296/Prices!L2295)</f>
        <v>-3.3224064185185728E-4</v>
      </c>
      <c r="M2299" s="118">
        <f t="array" ref="M2299">+MMULT(B2299:K2299,w)</f>
        <v>4.7637838106899472E-3</v>
      </c>
      <c r="P2299">
        <v>20130211</v>
      </c>
      <c r="Q2299" s="113">
        <v>-8.0000000000000004E-4</v>
      </c>
      <c r="R2299" s="113">
        <v>-1E-4</v>
      </c>
      <c r="S2299" s="113">
        <v>3.3E-3</v>
      </c>
    </row>
    <row r="2300" spans="1:19" x14ac:dyDescent="0.35">
      <c r="A2300" s="110">
        <v>41317</v>
      </c>
      <c r="B2300" s="112">
        <f>+LN(Prices!B2297/Prices!B2296)</f>
        <v>7.1707587093190067E-4</v>
      </c>
      <c r="C2300" s="113">
        <f>+LN(Prices!C2297/Prices!C2296)</f>
        <v>-2.5385157944356727E-2</v>
      </c>
      <c r="D2300" s="113">
        <f>+LN(Prices!D2297/Prices!D2296)</f>
        <v>1.4723609605825824E-2</v>
      </c>
      <c r="E2300" s="113">
        <f>+LN(Prices!E2297/Prices!E2296)</f>
        <v>4.2800893499351719E-3</v>
      </c>
      <c r="F2300" s="113">
        <f>+LN(Prices!F2297/Prices!F2296)</f>
        <v>-1.4203485591529987E-2</v>
      </c>
      <c r="G2300" s="113">
        <f>+LN(Prices!G2297/Prices!G2296)</f>
        <v>3.3723021902328177E-4</v>
      </c>
      <c r="H2300" s="113">
        <f>+LN(Prices!H2297/Prices!H2296)</f>
        <v>5.7762173355027733E-3</v>
      </c>
      <c r="I2300" s="113">
        <f>+LN(Prices!I2297/Prices!I2296)</f>
        <v>-1.9464800922316727E-2</v>
      </c>
      <c r="J2300" s="113">
        <f>+LN(Prices!J2297/Prices!J2296)</f>
        <v>3.6768847787089061E-2</v>
      </c>
      <c r="K2300" s="114">
        <f>+LN(Prices!K2297/Prices!K2296)</f>
        <v>7.5781591201587702E-3</v>
      </c>
      <c r="L2300" s="118">
        <f>+LN(Prices!L2297/Prices!L2296)</f>
        <v>-4.3400626090801687E-3</v>
      </c>
      <c r="M2300" s="118">
        <f t="array" ref="M2300">+MMULT(B2300:K2300,w)</f>
        <v>1.1127784830263342E-3</v>
      </c>
      <c r="P2300">
        <v>20130212</v>
      </c>
      <c r="Q2300" s="113">
        <v>1.6000000000000001E-3</v>
      </c>
      <c r="R2300" s="113">
        <v>2.3E-3</v>
      </c>
      <c r="S2300" s="113">
        <v>7.1999999999999998E-3</v>
      </c>
    </row>
    <row r="2301" spans="1:19" x14ac:dyDescent="0.35">
      <c r="A2301" s="110">
        <v>41318</v>
      </c>
      <c r="B2301" s="112">
        <f>+LN(Prices!B2298/Prices!B2297)</f>
        <v>5.3654939404482131E-3</v>
      </c>
      <c r="C2301" s="113">
        <f>+LN(Prices!C2298/Prices!C2297)</f>
        <v>-1.9037945866746668E-3</v>
      </c>
      <c r="D2301" s="113">
        <f>+LN(Prices!D2298/Prices!D2297)</f>
        <v>-2.8328630843042009E-3</v>
      </c>
      <c r="E2301" s="113">
        <f>+LN(Prices!E2298/Prices!E2297)</f>
        <v>-3.4226046921495032E-3</v>
      </c>
      <c r="F2301" s="113">
        <f>+LN(Prices!F2298/Prices!F2297)</f>
        <v>8.0732286976696131E-3</v>
      </c>
      <c r="G2301" s="113">
        <f>+LN(Prices!G2298/Prices!G2297)</f>
        <v>4.5689253523270766E-2</v>
      </c>
      <c r="H2301" s="113">
        <f>+LN(Prices!H2298/Prices!H2297)</f>
        <v>4.0787977706668671E-2</v>
      </c>
      <c r="I2301" s="113">
        <f>+LN(Prices!I2298/Prices!I2297)</f>
        <v>-6.6245244718945769E-3</v>
      </c>
      <c r="J2301" s="113">
        <f>+LN(Prices!J2298/Prices!J2297)</f>
        <v>-7.2464085207671978E-3</v>
      </c>
      <c r="K2301" s="114">
        <f>+LN(Prices!K2298/Prices!K2297)</f>
        <v>2.8276893675244796E-3</v>
      </c>
      <c r="L2301" s="118">
        <f>+LN(Prices!L2298/Prices!L2297)</f>
        <v>4.0271798387984089E-3</v>
      </c>
      <c r="M2301" s="118">
        <f t="array" ref="M2301">+MMULT(B2301:K2301,w)</f>
        <v>8.0713447879791587E-3</v>
      </c>
      <c r="P2301">
        <v>20130213</v>
      </c>
      <c r="Q2301" s="113">
        <v>1.4000000000000002E-3</v>
      </c>
      <c r="R2301" s="113">
        <v>8.0000000000000004E-4</v>
      </c>
      <c r="S2301" s="113">
        <v>1.1999999999999999E-3</v>
      </c>
    </row>
    <row r="2302" spans="1:19" x14ac:dyDescent="0.35">
      <c r="A2302" s="110">
        <v>41319</v>
      </c>
      <c r="B2302" s="112">
        <f>+LN(Prices!B2299/Prices!B2298)</f>
        <v>3.5642799500167928E-4</v>
      </c>
      <c r="C2302" s="113">
        <f>+LN(Prices!C2299/Prices!C2298)</f>
        <v>-8.9962785715376665E-4</v>
      </c>
      <c r="D2302" s="113">
        <f>+LN(Prices!D2299/Prices!D2298)</f>
        <v>1.4174346809735369E-3</v>
      </c>
      <c r="E2302" s="113">
        <f>+LN(Prices!E2299/Prices!E2298)</f>
        <v>-2.5746629706374447E-3</v>
      </c>
      <c r="F2302" s="113">
        <f>+LN(Prices!F2299/Prices!F2298)</f>
        <v>-7.122708480357857E-3</v>
      </c>
      <c r="G2302" s="113">
        <f>+LN(Prices!G2299/Prices!G2298)</f>
        <v>6.053504324849579E-3</v>
      </c>
      <c r="H2302" s="113">
        <f>+LN(Prices!H2299/Prices!H2298)</f>
        <v>-8.5389175613977348E-4</v>
      </c>
      <c r="I2302" s="113">
        <f>+LN(Prices!I2299/Prices!I2298)</f>
        <v>1.2219461761767514E-3</v>
      </c>
      <c r="J2302" s="113">
        <f>+LN(Prices!J2299/Prices!J2298)</f>
        <v>0</v>
      </c>
      <c r="K2302" s="114">
        <f>+LN(Prices!K2299/Prices!K2298)</f>
        <v>-9.4333072224193546E-4</v>
      </c>
      <c r="L2302" s="118">
        <f>+LN(Prices!L2299/Prices!L2298)</f>
        <v>-8.4361300012196396E-4</v>
      </c>
      <c r="M2302" s="118">
        <f t="array" ref="M2302">+MMULT(B2302:K2302,w)</f>
        <v>-3.3449086095292316E-4</v>
      </c>
      <c r="P2302">
        <v>20130214</v>
      </c>
      <c r="Q2302" s="113">
        <v>1.1000000000000001E-3</v>
      </c>
      <c r="R2302" s="113">
        <v>3.7000000000000002E-3</v>
      </c>
      <c r="S2302" s="113">
        <v>4.0000000000000002E-4</v>
      </c>
    </row>
    <row r="2303" spans="1:19" x14ac:dyDescent="0.35">
      <c r="A2303" s="110">
        <v>41320</v>
      </c>
      <c r="B2303" s="112">
        <f>+LN(Prices!B2300/Prices!B2299)</f>
        <v>-1.069665334305639E-3</v>
      </c>
      <c r="C2303" s="113">
        <f>+LN(Prices!C2300/Prices!C2299)</f>
        <v>-1.3876122172822429E-2</v>
      </c>
      <c r="D2303" s="113">
        <f>+LN(Prices!D2300/Prices!D2299)</f>
        <v>-7.8208717161803824E-3</v>
      </c>
      <c r="E2303" s="113">
        <f>+LN(Prices!E2300/Prices!E2299)</f>
        <v>-2.5842294802575485E-3</v>
      </c>
      <c r="F2303" s="113">
        <f>+LN(Prices!F2300/Prices!F2299)</f>
        <v>0</v>
      </c>
      <c r="G2303" s="113">
        <f>+LN(Prices!G2300/Prices!G2299)</f>
        <v>1.1206977251503941E-2</v>
      </c>
      <c r="H2303" s="113">
        <f>+LN(Prices!H2300/Prices!H2299)</f>
        <v>-1.5533784173495732E-2</v>
      </c>
      <c r="I2303" s="113">
        <f>+LN(Prices!I2300/Prices!I2299)</f>
        <v>-1.5272706094863174E-3</v>
      </c>
      <c r="J2303" s="113">
        <f>+LN(Prices!J2300/Prices!J2299)</f>
        <v>-1.4652276786870375E-2</v>
      </c>
      <c r="K2303" s="114">
        <f>+LN(Prices!K2300/Prices!K2299)</f>
        <v>-5.4290031439688351E-3</v>
      </c>
      <c r="L2303" s="118">
        <f>+LN(Prices!L2300/Prices!L2299)</f>
        <v>-2.4428779279737885E-3</v>
      </c>
      <c r="M2303" s="118">
        <f t="array" ref="M2303">+MMULT(B2303:K2303,w)</f>
        <v>-5.1286246165883316E-3</v>
      </c>
      <c r="P2303">
        <v>20130215</v>
      </c>
      <c r="Q2303" s="113">
        <v>-1.1000000000000001E-3</v>
      </c>
      <c r="R2303" s="113">
        <v>1E-4</v>
      </c>
      <c r="S2303" s="113">
        <v>-5.0000000000000001E-4</v>
      </c>
    </row>
    <row r="2304" spans="1:19" x14ac:dyDescent="0.35">
      <c r="A2304" s="110">
        <v>41324</v>
      </c>
      <c r="B2304" s="112">
        <f>+LN(Prices!B2301/Prices!B2300)</f>
        <v>9.4967759321132501E-3</v>
      </c>
      <c r="C2304" s="113">
        <f>+LN(Prices!C2301/Prices!C2300)</f>
        <v>-3.7047109369806801E-4</v>
      </c>
      <c r="D2304" s="113">
        <f>+LN(Prices!D2301/Prices!D2300)</f>
        <v>1.3001010448308085E-2</v>
      </c>
      <c r="E2304" s="113">
        <f>+LN(Prices!E2301/Prices!E2300)</f>
        <v>1.6808578570100319E-2</v>
      </c>
      <c r="F2304" s="113">
        <f>+LN(Prices!F2301/Prices!F2300)</f>
        <v>2.2147400207097163E-2</v>
      </c>
      <c r="G2304" s="113">
        <f>+LN(Prices!G2301/Prices!G2300)</f>
        <v>3.5955598948643051E-2</v>
      </c>
      <c r="H2304" s="113">
        <f>+LN(Prices!H2301/Prices!H2300)</f>
        <v>1.7426213169227437E-2</v>
      </c>
      <c r="I2304" s="113">
        <f>+LN(Prices!I2301/Prices!I2300)</f>
        <v>3.6609077538610263E-3</v>
      </c>
      <c r="J2304" s="113">
        <f>+LN(Prices!J2301/Prices!J2300)</f>
        <v>3.9788250058412584E-2</v>
      </c>
      <c r="K2304" s="114">
        <f>+LN(Prices!K2301/Prices!K2300)</f>
        <v>-1.4243841947641118E-3</v>
      </c>
      <c r="L2304" s="118">
        <f>+LN(Prices!L2301/Prices!L2300)</f>
        <v>6.5571854130868036E-3</v>
      </c>
      <c r="M2304" s="118">
        <f t="array" ref="M2304">+MMULT(B2304:K2304,w)</f>
        <v>1.5648987979930078E-2</v>
      </c>
      <c r="P2304">
        <v>20130219</v>
      </c>
      <c r="Q2304" s="113">
        <v>7.4000000000000003E-3</v>
      </c>
      <c r="R2304" s="113">
        <v>2.2000000000000001E-3</v>
      </c>
      <c r="S2304" s="113">
        <v>2.0999999999999999E-3</v>
      </c>
    </row>
    <row r="2305" spans="1:19" x14ac:dyDescent="0.35">
      <c r="A2305" s="110">
        <v>41325</v>
      </c>
      <c r="B2305" s="112">
        <f>+LN(Prices!B2302/Prices!B2301)</f>
        <v>-6.2612612106709761E-3</v>
      </c>
      <c r="C2305" s="113">
        <f>+LN(Prices!C2302/Prices!C2301)</f>
        <v>-2.451559699131127E-2</v>
      </c>
      <c r="D2305" s="113">
        <f>+LN(Prices!D2302/Prices!D2301)</f>
        <v>-1.7531839708665828E-2</v>
      </c>
      <c r="E2305" s="113">
        <f>+LN(Prices!E2302/Prices!E2301)</f>
        <v>-1.1222671482382268E-2</v>
      </c>
      <c r="F2305" s="113">
        <f>+LN(Prices!F2302/Prices!F2301)</f>
        <v>-1.6683124887873962E-2</v>
      </c>
      <c r="G2305" s="113">
        <f>+LN(Prices!G2302/Prices!G2301)</f>
        <v>-4.8657823728545123E-2</v>
      </c>
      <c r="H2305" s="113">
        <f>+LN(Prices!H2302/Prices!H2301)</f>
        <v>-1.2459128638988114E-2</v>
      </c>
      <c r="I2305" s="113">
        <f>+LN(Prices!I2302/Prices!I2301)</f>
        <v>-6.1100372879922199E-3</v>
      </c>
      <c r="J2305" s="113">
        <f>+LN(Prices!J2302/Prices!J2301)</f>
        <v>-4.3485111939738662E-2</v>
      </c>
      <c r="K2305" s="114">
        <f>+LN(Prices!K2302/Prices!K2301)</f>
        <v>-1.6978028228961682E-2</v>
      </c>
      <c r="L2305" s="118">
        <f>+LN(Prices!L2302/Prices!L2301)</f>
        <v>-1.5523473344865141E-2</v>
      </c>
      <c r="M2305" s="118">
        <f t="array" ref="M2305">+MMULT(B2305:K2305,w)</f>
        <v>-2.0390462410513014E-2</v>
      </c>
      <c r="P2305">
        <v>20130220</v>
      </c>
      <c r="Q2305" s="113">
        <v>-1.3600000000000001E-2</v>
      </c>
      <c r="R2305" s="113">
        <v>-5.7999999999999996E-3</v>
      </c>
      <c r="S2305" s="113">
        <v>-6.7000000000000002E-3</v>
      </c>
    </row>
    <row r="2306" spans="1:19" x14ac:dyDescent="0.35">
      <c r="A2306" s="110">
        <v>41326</v>
      </c>
      <c r="B2306" s="112">
        <f>+LN(Prices!B2303/Prices!B2302)</f>
        <v>-1.372989957453272E-2</v>
      </c>
      <c r="C2306" s="113">
        <f>+LN(Prices!C2303/Prices!C2302)</f>
        <v>-6.2357610347791963E-3</v>
      </c>
      <c r="D2306" s="113">
        <f>+LN(Prices!D2303/Prices!D2302)</f>
        <v>-4.3113839238417108E-3</v>
      </c>
      <c r="E2306" s="113">
        <f>+LN(Prices!E2303/Prices!E2302)</f>
        <v>-2.0927607847390513E-2</v>
      </c>
      <c r="F2306" s="113">
        <f>+LN(Prices!F2303/Prices!F2302)</f>
        <v>-1.6483224978411311E-2</v>
      </c>
      <c r="G2306" s="113">
        <f>+LN(Prices!G2303/Prices!G2302)</f>
        <v>1.6031207451449542E-4</v>
      </c>
      <c r="H2306" s="113">
        <f>+LN(Prices!H2303/Prices!H2302)</f>
        <v>-1.765756070696215E-3</v>
      </c>
      <c r="I2306" s="113">
        <f>+LN(Prices!I2303/Prices!I2302)</f>
        <v>-6.9171164181280219E-3</v>
      </c>
      <c r="J2306" s="113">
        <f>+LN(Prices!J2303/Prices!J2302)</f>
        <v>-3.7740327982847086E-2</v>
      </c>
      <c r="K2306" s="114">
        <f>+LN(Prices!K2303/Prices!K2302)</f>
        <v>-2.3428519585317081E-2</v>
      </c>
      <c r="L2306" s="118">
        <f>+LN(Prices!L2303/Prices!L2302)</f>
        <v>-1.0447861707498856E-2</v>
      </c>
      <c r="M2306" s="118">
        <f t="array" ref="M2306">+MMULT(B2306:K2306,w)</f>
        <v>-1.3137928534142937E-2</v>
      </c>
      <c r="P2306">
        <v>20130221</v>
      </c>
      <c r="Q2306" s="113">
        <v>-6.6E-3</v>
      </c>
      <c r="R2306" s="113">
        <v>-2.8999999999999998E-3</v>
      </c>
      <c r="S2306" s="113">
        <v>-8.9999999999999998E-4</v>
      </c>
    </row>
    <row r="2307" spans="1:19" x14ac:dyDescent="0.35">
      <c r="A2307" s="110">
        <v>41327</v>
      </c>
      <c r="B2307" s="112">
        <f>+LN(Prices!B2304/Prices!B2303)</f>
        <v>9.7768805351268681E-3</v>
      </c>
      <c r="C2307" s="113">
        <f>+LN(Prices!C2304/Prices!C2303)</f>
        <v>1.0592413018738695E-2</v>
      </c>
      <c r="D2307" s="113">
        <f>+LN(Prices!D2304/Prices!D2303)</f>
        <v>1.8549877912956446E-2</v>
      </c>
      <c r="E2307" s="113">
        <f>+LN(Prices!E2304/Prices!E2303)</f>
        <v>1.3617113867606933E-2</v>
      </c>
      <c r="F2307" s="113">
        <f>+LN(Prices!F2304/Prices!F2303)</f>
        <v>6.7218545385988792E-3</v>
      </c>
      <c r="G2307" s="113">
        <f>+LN(Prices!G2304/Prices!G2303)</f>
        <v>-3.9731663864068553E-2</v>
      </c>
      <c r="H2307" s="113">
        <f>+LN(Prices!H2304/Prices!H2303)</f>
        <v>-1.9572424194564983E-3</v>
      </c>
      <c r="I2307" s="113">
        <f>+LN(Prices!I2304/Prices!I2303)</f>
        <v>1.8493540112950312E-3</v>
      </c>
      <c r="J2307" s="113">
        <f>+LN(Prices!J2304/Prices!J2303)</f>
        <v>3.8387763071656669E-3</v>
      </c>
      <c r="K2307" s="114">
        <f>+LN(Prices!K2304/Prices!K2303)</f>
        <v>8.3596570471795948E-3</v>
      </c>
      <c r="L2307" s="118">
        <f>+LN(Prices!L2304/Prices!L2303)</f>
        <v>9.4597785083597157E-3</v>
      </c>
      <c r="M2307" s="118">
        <f t="array" ref="M2307">+MMULT(B2307:K2307,w)</f>
        <v>3.1617020955143063E-3</v>
      </c>
      <c r="P2307">
        <v>20130222</v>
      </c>
      <c r="Q2307" s="113">
        <v>9.3999999999999986E-3</v>
      </c>
      <c r="R2307" s="113">
        <v>1.7000000000000001E-3</v>
      </c>
      <c r="S2307" s="113">
        <v>0</v>
      </c>
    </row>
    <row r="2308" spans="1:19" x14ac:dyDescent="0.35">
      <c r="A2308" s="110">
        <v>41330</v>
      </c>
      <c r="B2308" s="112">
        <f>+LN(Prices!B2305/Prices!B2304)</f>
        <v>-1.4150492231839633E-2</v>
      </c>
      <c r="C2308" s="113">
        <f>+LN(Prices!C2305/Prices!C2304)</f>
        <v>-1.7926511436157557E-2</v>
      </c>
      <c r="D2308" s="113">
        <f>+LN(Prices!D2305/Prices!D2304)</f>
        <v>-2.3362206738148771E-2</v>
      </c>
      <c r="E2308" s="113">
        <f>+LN(Prices!E2305/Prices!E2304)</f>
        <v>-1.3617113867606872E-2</v>
      </c>
      <c r="F2308" s="113">
        <f>+LN(Prices!F2305/Prices!F2304)</f>
        <v>-1.1546616355534549E-2</v>
      </c>
      <c r="G2308" s="113">
        <f>+LN(Prices!G2305/Prices!G2304)</f>
        <v>-3.0068511991307185E-3</v>
      </c>
      <c r="H2308" s="113">
        <f>+LN(Prices!H2305/Prices!H2304)</f>
        <v>-2.1131971035257786E-2</v>
      </c>
      <c r="I2308" s="113">
        <f>+LN(Prices!I2305/Prices!I2304)</f>
        <v>-2.1592438112123134E-3</v>
      </c>
      <c r="J2308" s="113">
        <f>+LN(Prices!J2305/Prices!J2304)</f>
        <v>-3.1130918595172984E-2</v>
      </c>
      <c r="K2308" s="114">
        <f>+LN(Prices!K2305/Prices!K2304)</f>
        <v>-9.3495962207178346E-3</v>
      </c>
      <c r="L2308" s="118">
        <f>+LN(Prices!L2305/Prices!L2304)</f>
        <v>-1.3355965555548341E-2</v>
      </c>
      <c r="M2308" s="118">
        <f t="array" ref="M2308">+MMULT(B2308:K2308,w)</f>
        <v>-1.4738152149077902E-2</v>
      </c>
      <c r="P2308">
        <v>20130225</v>
      </c>
      <c r="Q2308" s="113">
        <v>-1.8200000000000001E-2</v>
      </c>
      <c r="R2308" s="113">
        <v>-2.5999999999999999E-3</v>
      </c>
      <c r="S2308" s="113">
        <v>-6.0000000000000001E-3</v>
      </c>
    </row>
    <row r="2309" spans="1:19" x14ac:dyDescent="0.35">
      <c r="A2309" s="110">
        <v>41331</v>
      </c>
      <c r="B2309" s="112">
        <f>+LN(Prices!B2306/Prices!B2305)</f>
        <v>0</v>
      </c>
      <c r="C2309" s="113">
        <f>+LN(Prices!C2306/Prices!C2305)</f>
        <v>1.3836447059715077E-2</v>
      </c>
      <c r="D2309" s="113">
        <f>+LN(Prices!D2306/Prices!D2305)</f>
        <v>1.4461318499997134E-3</v>
      </c>
      <c r="E2309" s="113">
        <f>+LN(Prices!E2306/Prices!E2305)</f>
        <v>1.1648259487503588E-3</v>
      </c>
      <c r="F2309" s="113">
        <f>+LN(Prices!F2306/Prices!F2305)</f>
        <v>-2.5209732132528075E-3</v>
      </c>
      <c r="G2309" s="113">
        <f>+LN(Prices!G2306/Prices!G2305)</f>
        <v>2.6252849171231954E-2</v>
      </c>
      <c r="H2309" s="113">
        <f>+LN(Prices!H2306/Prices!H2305)</f>
        <v>-1.964447986479457E-3</v>
      </c>
      <c r="I2309" s="113">
        <f>+LN(Prices!I2306/Prices!I2305)</f>
        <v>7.227006218045378E-3</v>
      </c>
      <c r="J2309" s="113">
        <f>+LN(Prices!J2306/Prices!J2305)</f>
        <v>-2.8057952795157496E-2</v>
      </c>
      <c r="K2309" s="114">
        <f>+LN(Prices!K2306/Prices!K2305)</f>
        <v>1.7153274262438505E-2</v>
      </c>
      <c r="L2309" s="118">
        <f>+LN(Prices!L2306/Prices!L2305)</f>
        <v>4.4510741511208287E-3</v>
      </c>
      <c r="M2309" s="118">
        <f t="array" ref="M2309">+MMULT(B2309:K2309,w)</f>
        <v>3.4537160515291225E-3</v>
      </c>
      <c r="P2309">
        <v>20130226</v>
      </c>
      <c r="Q2309" s="113">
        <v>5.7999999999999996E-3</v>
      </c>
      <c r="R2309" s="113">
        <v>-1.8E-3</v>
      </c>
      <c r="S2309" s="113">
        <v>5.9999999999999995E-4</v>
      </c>
    </row>
    <row r="2310" spans="1:19" x14ac:dyDescent="0.35">
      <c r="A2310" s="110">
        <v>41332</v>
      </c>
      <c r="B2310" s="112">
        <f>+LN(Prices!B2307/Prices!B2306)</f>
        <v>1.5948915436011239E-2</v>
      </c>
      <c r="C2310" s="113">
        <f>+LN(Prices!C2307/Prices!C2306)</f>
        <v>-9.8477539517001882E-3</v>
      </c>
      <c r="D2310" s="113">
        <f>+LN(Prices!D2307/Prices!D2306)</f>
        <v>1.9084548692410698E-2</v>
      </c>
      <c r="E2310" s="113">
        <f>+LN(Prices!E2307/Prices!E2306)</f>
        <v>1.0437480752407571E-2</v>
      </c>
      <c r="F2310" s="113">
        <f>+LN(Prices!F2307/Prices!F2306)</f>
        <v>1.3587870321583706E-2</v>
      </c>
      <c r="G2310" s="113">
        <f>+LN(Prices!G2307/Prices!G2306)</f>
        <v>1.2486090490555427E-3</v>
      </c>
      <c r="H2310" s="113">
        <f>+LN(Prices!H2307/Prices!H2306)</f>
        <v>1.4887093026718911E-2</v>
      </c>
      <c r="I2310" s="113">
        <f>+LN(Prices!I2307/Prices!I2306)</f>
        <v>5.6527617904635202E-3</v>
      </c>
      <c r="J2310" s="113">
        <f>+LN(Prices!J2307/Prices!J2306)</f>
        <v>2.8057952795157527E-2</v>
      </c>
      <c r="K2310" s="114">
        <f>+LN(Prices!K2307/Prices!K2306)</f>
        <v>1.6863994565208065E-2</v>
      </c>
      <c r="L2310" s="118">
        <f>+LN(Prices!L2307/Prices!L2306)</f>
        <v>1.0355278340241705E-2</v>
      </c>
      <c r="M2310" s="118">
        <f t="array" ref="M2310">+MMULT(B2310:K2310,w)</f>
        <v>1.159214724773166E-2</v>
      </c>
      <c r="P2310">
        <v>20130227</v>
      </c>
      <c r="Q2310" s="113">
        <v>1.29E-2</v>
      </c>
      <c r="R2310" s="113">
        <v>-3.7000000000000002E-3</v>
      </c>
      <c r="S2310" s="113">
        <v>1.9E-3</v>
      </c>
    </row>
    <row r="2311" spans="1:19" x14ac:dyDescent="0.35">
      <c r="A2311" s="110">
        <v>41333</v>
      </c>
      <c r="B2311" s="112">
        <f>+LN(Prices!B2308/Prices!B2307)</f>
        <v>-3.6017649037206416E-4</v>
      </c>
      <c r="C2311" s="113">
        <f>+LN(Prices!C2308/Prices!C2307)</f>
        <v>-7.1566350957389998E-3</v>
      </c>
      <c r="D2311" s="113">
        <f>+LN(Prices!D2308/Prices!D2307)</f>
        <v>6.8291799617765953E-3</v>
      </c>
      <c r="E2311" s="113">
        <f>+LN(Prices!E2308/Prices!E2307)</f>
        <v>-1.2768491051854333E-2</v>
      </c>
      <c r="F2311" s="113">
        <f>+LN(Prices!F2308/Prices!F2307)</f>
        <v>-1.673242917034104E-3</v>
      </c>
      <c r="G2311" s="113">
        <f>+LN(Prices!G2308/Prices!G2307)</f>
        <v>2.0194026724287675E-2</v>
      </c>
      <c r="H2311" s="113">
        <f>+LN(Prices!H2308/Prices!H2307)</f>
        <v>3.8671567757290045E-3</v>
      </c>
      <c r="I2311" s="113">
        <f>+LN(Prices!I2308/Prices!I2307)</f>
        <v>0</v>
      </c>
      <c r="J2311" s="113">
        <f>+LN(Prices!J2308/Prices!J2307)</f>
        <v>-1.5936592262812639E-2</v>
      </c>
      <c r="K2311" s="114">
        <f>+LN(Prices!K2308/Prices!K2307)</f>
        <v>-2.3910784860122162E-3</v>
      </c>
      <c r="L2311" s="118">
        <f>+LN(Prices!L2308/Prices!L2307)</f>
        <v>-9.7521103235287995E-4</v>
      </c>
      <c r="M2311" s="118">
        <f t="array" ref="M2311">+MMULT(B2311:K2311,w)</f>
        <v>-9.3958528420310815E-4</v>
      </c>
      <c r="P2311">
        <v>20130228</v>
      </c>
      <c r="Q2311" s="113">
        <v>-5.0000000000000001E-4</v>
      </c>
      <c r="R2311" s="113">
        <v>8.9999999999999998E-4</v>
      </c>
      <c r="S2311" s="113">
        <v>-8.0000000000000004E-4</v>
      </c>
    </row>
    <row r="2312" spans="1:19" x14ac:dyDescent="0.35">
      <c r="A2312" s="110">
        <v>41334</v>
      </c>
      <c r="B2312" s="112">
        <f>+LN(Prices!B2309/Prices!B2308)</f>
        <v>5.3816085303775418E-3</v>
      </c>
      <c r="C2312" s="113">
        <f>+LN(Prices!C2309/Prices!C2308)</f>
        <v>-2.5072668337824677E-2</v>
      </c>
      <c r="D2312" s="113">
        <f>+LN(Prices!D2309/Prices!D2308)</f>
        <v>2.9369667895208829E-2</v>
      </c>
      <c r="E2312" s="113">
        <f>+LN(Prices!E2309/Prices!E2308)</f>
        <v>1.1325176105892109E-2</v>
      </c>
      <c r="F2312" s="113">
        <f>+LN(Prices!F2309/Prices!F2308)</f>
        <v>-1.1997844864835296E-3</v>
      </c>
      <c r="G2312" s="113">
        <f>+LN(Prices!G2309/Prices!G2308)</f>
        <v>6.8353690429996013E-3</v>
      </c>
      <c r="H2312" s="113">
        <f>+LN(Prices!H2309/Prices!H2308)</f>
        <v>5.5470793733478456E-3</v>
      </c>
      <c r="I2312" s="113">
        <f>+LN(Prices!I2309/Prices!I2308)</f>
        <v>1.0005827051263313E-2</v>
      </c>
      <c r="J2312" s="113">
        <f>+LN(Prices!J2309/Prices!J2308)</f>
        <v>-2.8515170308021347E-2</v>
      </c>
      <c r="K2312" s="114">
        <f>+LN(Prices!K2309/Prices!K2308)</f>
        <v>7.161166219474201E-3</v>
      </c>
      <c r="L2312" s="118">
        <f>+LN(Prices!L2309/Prices!L2308)</f>
        <v>3.3421243371613506E-3</v>
      </c>
      <c r="M2312" s="118">
        <f t="array" ref="M2312">+MMULT(B2312:K2312,w)</f>
        <v>2.0838271086233897E-3</v>
      </c>
      <c r="P2312">
        <v>20130301</v>
      </c>
      <c r="Q2312" s="113">
        <v>2.2000000000000001E-3</v>
      </c>
      <c r="R2312" s="113">
        <v>1.1999999999999999E-3</v>
      </c>
      <c r="S2312" s="113">
        <v>-3.4999999999999996E-3</v>
      </c>
    </row>
    <row r="2313" spans="1:19" x14ac:dyDescent="0.35">
      <c r="A2313" s="110">
        <v>41337</v>
      </c>
      <c r="B2313" s="112">
        <f>+LN(Prices!B2310/Prices!B2309)</f>
        <v>7.1294854110805122E-3</v>
      </c>
      <c r="C2313" s="113">
        <f>+LN(Prices!C2310/Prices!C2309)</f>
        <v>-2.4504638480882347E-2</v>
      </c>
      <c r="D2313" s="113">
        <f>+LN(Prices!D2310/Prices!D2309)</f>
        <v>3.4053469640272629E-2</v>
      </c>
      <c r="E2313" s="113">
        <f>+LN(Prices!E2310/Prices!E2309)</f>
        <v>1.2054368078591759E-2</v>
      </c>
      <c r="F2313" s="113">
        <f>+LN(Prices!F2310/Prices!F2309)</f>
        <v>-4.3301648192950902E-3</v>
      </c>
      <c r="G2313" s="113">
        <f>+LN(Prices!G2310/Prices!G2309)</f>
        <v>-4.4046193550747278E-2</v>
      </c>
      <c r="H2313" s="113">
        <f>+LN(Prices!H2310/Prices!H2309)</f>
        <v>2.7356257270072584E-2</v>
      </c>
      <c r="I2313" s="113">
        <f>+LN(Prices!I2310/Prices!I2309)</f>
        <v>4.9640647998152503E-3</v>
      </c>
      <c r="J2313" s="113">
        <f>+LN(Prices!J2310/Prices!J2309)</f>
        <v>-8.2988028146950658E-3</v>
      </c>
      <c r="K2313" s="114">
        <f>+LN(Prices!K2310/Prices!K2309)</f>
        <v>1.1343332280585039E-2</v>
      </c>
      <c r="L2313" s="118">
        <f>+LN(Prices!L2310/Prices!L2309)</f>
        <v>4.2787020593095717E-3</v>
      </c>
      <c r="M2313" s="118">
        <f t="array" ref="M2313">+MMULT(B2313:K2313,w)</f>
        <v>1.5721177814797995E-3</v>
      </c>
      <c r="P2313">
        <v>20130304</v>
      </c>
      <c r="Q2313" s="113">
        <v>4.6999999999999993E-3</v>
      </c>
      <c r="R2313" s="113">
        <v>-3.9000000000000003E-3</v>
      </c>
      <c r="S2313" s="113">
        <v>8.9999999999999998E-4</v>
      </c>
    </row>
    <row r="2314" spans="1:19" x14ac:dyDescent="0.35">
      <c r="A2314" s="110">
        <v>41338</v>
      </c>
      <c r="B2314" s="112">
        <f>+LN(Prices!B2311/Prices!B2310)</f>
        <v>7.0790154613572555E-3</v>
      </c>
      <c r="C2314" s="113">
        <f>+LN(Prices!C2311/Prices!C2310)</f>
        <v>2.6068679006828108E-2</v>
      </c>
      <c r="D2314" s="113">
        <f>+LN(Prices!D2311/Prices!D2310)</f>
        <v>1.0953012019197145E-2</v>
      </c>
      <c r="E2314" s="113">
        <f>+LN(Prices!E2311/Prices!E2310)</f>
        <v>1.1629865482169098E-2</v>
      </c>
      <c r="F2314" s="113">
        <f>+LN(Prices!F2311/Prices!F2310)</f>
        <v>2.2784382404755978E-2</v>
      </c>
      <c r="G2314" s="113">
        <f>+LN(Prices!G2311/Prices!G2310)</f>
        <v>2.8654893691034927E-3</v>
      </c>
      <c r="H2314" s="113">
        <f>+LN(Prices!H2311/Prices!H2310)</f>
        <v>9.0396095777248494E-3</v>
      </c>
      <c r="I2314" s="113">
        <f>+LN(Prices!I2311/Prices!I2310)</f>
        <v>1.9912022772954775E-2</v>
      </c>
      <c r="J2314" s="113">
        <f>+LN(Prices!J2311/Prices!J2310)</f>
        <v>1.2422519998557329E-2</v>
      </c>
      <c r="K2314" s="114">
        <f>+LN(Prices!K2311/Prices!K2310)</f>
        <v>1.1221005546663403E-2</v>
      </c>
      <c r="L2314" s="118">
        <f>+LN(Prices!L2311/Prices!L2310)</f>
        <v>1.4288270308790955E-2</v>
      </c>
      <c r="M2314" s="118">
        <f t="array" ref="M2314">+MMULT(B2314:K2314,w)</f>
        <v>1.3397560163931142E-2</v>
      </c>
      <c r="P2314">
        <v>20130305</v>
      </c>
      <c r="Q2314" s="113">
        <v>0.01</v>
      </c>
      <c r="R2314" s="113">
        <v>2.3E-3</v>
      </c>
      <c r="S2314" s="113">
        <v>-8.9999999999999998E-4</v>
      </c>
    </row>
    <row r="2315" spans="1:19" x14ac:dyDescent="0.35">
      <c r="A2315" s="110">
        <v>41339</v>
      </c>
      <c r="B2315" s="112">
        <f>+LN(Prices!B2312/Prices!B2311)</f>
        <v>-9.2121576826623367E-3</v>
      </c>
      <c r="C2315" s="113">
        <f>+LN(Prices!C2312/Prices!C2311)</f>
        <v>-1.279603008094655E-2</v>
      </c>
      <c r="D2315" s="113">
        <f>+LN(Prices!D2312/Prices!D2311)</f>
        <v>-6.5574005461590517E-3</v>
      </c>
      <c r="E2315" s="113">
        <f>+LN(Prices!E2312/Prices!E2311)</f>
        <v>1.1218374760659225E-2</v>
      </c>
      <c r="F2315" s="113">
        <f>+LN(Prices!F2312/Prices!F2311)</f>
        <v>2.3151799126061884E-2</v>
      </c>
      <c r="G2315" s="113">
        <f>+LN(Prices!G2312/Prices!G2311)</f>
        <v>6.6361611350485919E-3</v>
      </c>
      <c r="H2315" s="113">
        <f>+LN(Prices!H2312/Prices!H2311)</f>
        <v>-6.5528648330880641E-3</v>
      </c>
      <c r="I2315" s="113">
        <f>+LN(Prices!I2312/Prices!I2311)</f>
        <v>-1.5626685101782153E-2</v>
      </c>
      <c r="J2315" s="113">
        <f>+LN(Prices!J2312/Prices!J2311)</f>
        <v>0</v>
      </c>
      <c r="K2315" s="114">
        <f>+LN(Prices!K2312/Prices!K2311)</f>
        <v>1.1096490473532443E-2</v>
      </c>
      <c r="L2315" s="118">
        <f>+LN(Prices!L2312/Prices!L2311)</f>
        <v>-2.3913573490237146E-3</v>
      </c>
      <c r="M2315" s="118">
        <f t="array" ref="M2315">+MMULT(B2315:K2315,w)</f>
        <v>1.3576872506639904E-4</v>
      </c>
      <c r="P2315">
        <v>20130306</v>
      </c>
      <c r="Q2315" s="113">
        <v>1.8E-3</v>
      </c>
      <c r="R2315" s="113">
        <v>8.9999999999999998E-4</v>
      </c>
      <c r="S2315" s="113">
        <v>4.0000000000000001E-3</v>
      </c>
    </row>
    <row r="2316" spans="1:19" x14ac:dyDescent="0.35">
      <c r="A2316" s="110">
        <v>41340</v>
      </c>
      <c r="B2316" s="112">
        <f>+LN(Prices!B2313/Prices!B2312)</f>
        <v>1.7773164980227963E-3</v>
      </c>
      <c r="C2316" s="113">
        <f>+LN(Prices!C2313/Prices!C2312)</f>
        <v>1.1491429200518192E-2</v>
      </c>
      <c r="D2316" s="113">
        <f>+LN(Prices!D2313/Prices!D2312)</f>
        <v>-4.3956114730381093E-3</v>
      </c>
      <c r="E2316" s="113">
        <f>+LN(Prices!E2313/Prices!E2312)</f>
        <v>2.2258227172745715E-3</v>
      </c>
      <c r="F2316" s="113">
        <f>+LN(Prices!F2313/Prices!F2312)</f>
        <v>4.0006551384590781E-3</v>
      </c>
      <c r="G2316" s="113">
        <f>+LN(Prices!G2313/Prices!G2312)</f>
        <v>-7.57205263995352E-3</v>
      </c>
      <c r="H2316" s="113">
        <f>+LN(Prices!H2313/Prices!H2312)</f>
        <v>3.2866507499083517E-4</v>
      </c>
      <c r="I2316" s="113">
        <f>+LN(Prices!I2313/Prices!I2312)</f>
        <v>1.7976539512315781E-3</v>
      </c>
      <c r="J2316" s="113">
        <f>+LN(Prices!J2313/Prices!J2312)</f>
        <v>4.8202101817877478E-2</v>
      </c>
      <c r="K2316" s="114">
        <f>+LN(Prices!K2313/Prices!K2312)</f>
        <v>6.4181474363573382E-3</v>
      </c>
      <c r="L2316" s="118">
        <f>+LN(Prices!L2313/Prices!L2312)</f>
        <v>2.4778054639549335E-3</v>
      </c>
      <c r="M2316" s="118">
        <f t="array" ref="M2316">+MMULT(B2316:K2316,w)</f>
        <v>6.4274127721740239E-3</v>
      </c>
      <c r="P2316">
        <v>20130307</v>
      </c>
      <c r="Q2316" s="113">
        <v>2.7000000000000001E-3</v>
      </c>
      <c r="R2316" s="113">
        <v>2.5999999999999999E-3</v>
      </c>
      <c r="S2316" s="113">
        <v>2.8999999999999998E-3</v>
      </c>
    </row>
    <row r="2317" spans="1:19" x14ac:dyDescent="0.35">
      <c r="A2317" s="110">
        <v>41341</v>
      </c>
      <c r="B2317" s="112">
        <f>+LN(Prices!B2314/Prices!B2313)</f>
        <v>-4.9874488316066605E-3</v>
      </c>
      <c r="C2317" s="113">
        <f>+LN(Prices!C2314/Prices!C2313)</f>
        <v>2.639422777375331E-3</v>
      </c>
      <c r="D2317" s="113">
        <f>+LN(Prices!D2314/Prices!D2313)</f>
        <v>8.7719860728370409E-3</v>
      </c>
      <c r="E2317" s="113">
        <f>+LN(Prices!E2314/Prices!E2313)</f>
        <v>-6.4190464172599127E-3</v>
      </c>
      <c r="F2317" s="113">
        <f>+LN(Prices!F2314/Prices!F2313)</f>
        <v>1.2816701188363695E-3</v>
      </c>
      <c r="G2317" s="113">
        <f>+LN(Prices!G2314/Prices!G2313)</f>
        <v>1.7146709616929399E-2</v>
      </c>
      <c r="H2317" s="113">
        <f>+LN(Prices!H2314/Prices!H2313)</f>
        <v>1.1312424801909816E-3</v>
      </c>
      <c r="I2317" s="113">
        <f>+LN(Prices!I2314/Prices!I2313)</f>
        <v>-2.097835300154787E-3</v>
      </c>
      <c r="J2317" s="113">
        <f>+LN(Prices!J2314/Prices!J2313)</f>
        <v>3.9138993211363148E-3</v>
      </c>
      <c r="K2317" s="114">
        <f>+LN(Prices!K2314/Prices!K2313)</f>
        <v>-1.4264608128733376E-2</v>
      </c>
      <c r="L2317" s="118">
        <f>+LN(Prices!L2314/Prices!L2313)</f>
        <v>1.6503679954093858E-3</v>
      </c>
      <c r="M2317" s="118">
        <f t="array" ref="M2317">+MMULT(B2317:K2317,w)</f>
        <v>7.1159917095507024E-4</v>
      </c>
      <c r="P2317">
        <v>20130308</v>
      </c>
      <c r="Q2317" s="113">
        <v>5.1999999999999998E-3</v>
      </c>
      <c r="R2317" s="113">
        <v>4.0000000000000001E-3</v>
      </c>
      <c r="S2317" s="113">
        <v>-1.1999999999999999E-3</v>
      </c>
    </row>
    <row r="2318" spans="1:19" x14ac:dyDescent="0.35">
      <c r="A2318" s="110">
        <v>41344</v>
      </c>
      <c r="B2318" s="112">
        <f>+LN(Prices!B2315/Prices!B2314)</f>
        <v>-4.653047060962907E-3</v>
      </c>
      <c r="C2318" s="113">
        <f>+LN(Prices!C2315/Prices!C2314)</f>
        <v>1.4144337497055508E-2</v>
      </c>
      <c r="D2318" s="113">
        <f>+LN(Prices!D2315/Prices!D2314)</f>
        <v>-1.3187004281953688E-2</v>
      </c>
      <c r="E2318" s="113">
        <f>+LN(Prices!E2315/Prices!E2314)</f>
        <v>4.7487273094556229E-3</v>
      </c>
      <c r="F2318" s="113">
        <f>+LN(Prices!F2315/Prices!F2314)</f>
        <v>2.2884078522963252E-3</v>
      </c>
      <c r="G2318" s="113">
        <f>+LN(Prices!G2315/Prices!G2314)</f>
        <v>-2.3279156116396679E-2</v>
      </c>
      <c r="H2318" s="113">
        <f>+LN(Prices!H2315/Prices!H2314)</f>
        <v>-1.081725891741179E-2</v>
      </c>
      <c r="I2318" s="113">
        <f>+LN(Prices!I2315/Prices!I2314)</f>
        <v>7.5028448582150199E-4</v>
      </c>
      <c r="J2318" s="113">
        <f>+LN(Prices!J2315/Prices!J2314)</f>
        <v>1.1650617219975274E-2</v>
      </c>
      <c r="K2318" s="114">
        <f>+LN(Prices!K2315/Prices!K2314)</f>
        <v>5.0838603448320604E-3</v>
      </c>
      <c r="L2318" s="118">
        <f>+LN(Prices!L2315/Prices!L2314)</f>
        <v>2.7582078569673377E-3</v>
      </c>
      <c r="M2318" s="118">
        <f t="array" ref="M2318">+MMULT(B2318:K2318,w)</f>
        <v>-1.3270231667288773E-3</v>
      </c>
      <c r="P2318">
        <v>20130311</v>
      </c>
      <c r="Q2318" s="113">
        <v>3.0000000000000001E-3</v>
      </c>
      <c r="R2318" s="113">
        <v>-3.0000000000000001E-3</v>
      </c>
      <c r="S2318" s="113">
        <v>2.0999999999999999E-3</v>
      </c>
    </row>
    <row r="2319" spans="1:19" x14ac:dyDescent="0.35">
      <c r="A2319" s="110">
        <v>41345</v>
      </c>
      <c r="B2319" s="112">
        <f>+LN(Prices!B2316/Prices!B2315)</f>
        <v>1.4325765820591794E-3</v>
      </c>
      <c r="C2319" s="113">
        <f>+LN(Prices!C2316/Prices!C2315)</f>
        <v>-2.1794067447257814E-2</v>
      </c>
      <c r="D2319" s="113">
        <f>+LN(Prices!D2316/Prices!D2315)</f>
        <v>-8.888947417246152E-3</v>
      </c>
      <c r="E2319" s="113">
        <f>+LN(Prices!E2316/Prices!E2315)</f>
        <v>-1.2619993105000312E-2</v>
      </c>
      <c r="F2319" s="113">
        <f>+LN(Prices!F2316/Prices!F2315)</f>
        <v>-8.2609481243799132E-3</v>
      </c>
      <c r="G2319" s="113">
        <f>+LN(Prices!G2316/Prices!G2315)</f>
        <v>9.1571690189308219E-3</v>
      </c>
      <c r="H2319" s="113">
        <f>+LN(Prices!H2316/Prices!H2315)</f>
        <v>1.0598408610147993E-2</v>
      </c>
      <c r="I2319" s="113">
        <f>+LN(Prices!I2316/Prices!I2315)</f>
        <v>5.0839828651540134E-3</v>
      </c>
      <c r="J2319" s="113">
        <f>+LN(Prices!J2316/Prices!J2315)</f>
        <v>7.6923456231556449E-3</v>
      </c>
      <c r="K2319" s="114">
        <f>+LN(Prices!K2316/Prices!K2315)</f>
        <v>-2.307199092040163E-3</v>
      </c>
      <c r="L2319" s="118">
        <f>+LN(Prices!L2316/Prices!L2315)</f>
        <v>-3.9368151495068233E-3</v>
      </c>
      <c r="M2319" s="118">
        <f t="array" ref="M2319">+MMULT(B2319:K2319,w)</f>
        <v>-1.9906672486476699E-3</v>
      </c>
      <c r="P2319">
        <v>20130312</v>
      </c>
      <c r="Q2319" s="113">
        <v>-2.2000000000000001E-3</v>
      </c>
      <c r="R2319" s="113">
        <v>4.0000000000000002E-4</v>
      </c>
      <c r="S2319" s="113">
        <v>-8.0000000000000004E-4</v>
      </c>
    </row>
    <row r="2320" spans="1:19" x14ac:dyDescent="0.35">
      <c r="A2320" s="110">
        <v>41346</v>
      </c>
      <c r="B2320" s="112">
        <f>+LN(Prices!B2317/Prices!B2316)</f>
        <v>1.7939499087604537E-4</v>
      </c>
      <c r="C2320" s="113">
        <f>+LN(Prices!C2317/Prices!C2316)</f>
        <v>-1.8623802627969516E-4</v>
      </c>
      <c r="D2320" s="113">
        <f>+LN(Prices!D2317/Prices!D2316)</f>
        <v>-2.6821652199395087E-3</v>
      </c>
      <c r="E2320" s="113">
        <f>+LN(Prices!E2317/Prices!E2316)</f>
        <v>4.0834148911550938E-3</v>
      </c>
      <c r="F2320" s="113">
        <f>+LN(Prices!F2317/Prices!F2316)</f>
        <v>-5.7736543085764426E-3</v>
      </c>
      <c r="G2320" s="113">
        <f>+LN(Prices!G2317/Prices!G2316)</f>
        <v>5.475771630173349E-2</v>
      </c>
      <c r="H2320" s="113">
        <f>+LN(Prices!H2317/Prices!H2316)</f>
        <v>3.5322215047395747E-3</v>
      </c>
      <c r="I2320" s="113">
        <f>+LN(Prices!I2317/Prices!I2316)</f>
        <v>-4.2600921533235518E-3</v>
      </c>
      <c r="J2320" s="113">
        <f>+LN(Prices!J2317/Prices!J2316)</f>
        <v>-3.8387763071656015E-3</v>
      </c>
      <c r="K2320" s="114">
        <f>+LN(Prices!K2317/Prices!K2316)</f>
        <v>6.9174488090486782E-4</v>
      </c>
      <c r="L2320" s="118">
        <f>+LN(Prices!L2317/Prices!L2316)</f>
        <v>-7.5971194606880906E-4</v>
      </c>
      <c r="M2320" s="118">
        <f t="array" ref="M2320">+MMULT(B2320:K2320,w)</f>
        <v>4.650356655412427E-3</v>
      </c>
      <c r="P2320">
        <v>20130313</v>
      </c>
      <c r="Q2320" s="113">
        <v>2E-3</v>
      </c>
      <c r="R2320" s="113">
        <v>1.9E-3</v>
      </c>
      <c r="S2320" s="113">
        <v>8.9999999999999998E-4</v>
      </c>
    </row>
    <row r="2321" spans="1:19" x14ac:dyDescent="0.35">
      <c r="A2321" s="110">
        <v>41347</v>
      </c>
      <c r="B2321" s="112">
        <f>+LN(Prices!B2318/Prices!B2317)</f>
        <v>7.8505639672483279E-3</v>
      </c>
      <c r="C2321" s="113">
        <f>+LN(Prices!C2318/Prices!C2317)</f>
        <v>9.6403545509537881E-3</v>
      </c>
      <c r="D2321" s="113">
        <f>+LN(Prices!D2318/Prices!D2317)</f>
        <v>4.0205548910622751E-3</v>
      </c>
      <c r="E2321" s="113">
        <f>+LN(Prices!E2318/Prices!E2317)</f>
        <v>2.0176244607662756E-2</v>
      </c>
      <c r="F2321" s="113">
        <f>+LN(Prices!F2318/Prices!F2317)</f>
        <v>6.9421021712556201E-4</v>
      </c>
      <c r="G2321" s="113">
        <f>+LN(Prices!G2318/Prices!G2317)</f>
        <v>-2.0960502615334227E-2</v>
      </c>
      <c r="H2321" s="113">
        <f>+LN(Prices!H2318/Prices!H2317)</f>
        <v>-3.4616280767367079E-2</v>
      </c>
      <c r="I2321" s="113">
        <f>+LN(Prices!I2318/Prices!I2317)</f>
        <v>-2.7758024940573618E-3</v>
      </c>
      <c r="J2321" s="113">
        <f>+LN(Prices!J2318/Prices!J2317)</f>
        <v>1.1472401162236781E-2</v>
      </c>
      <c r="K2321" s="114">
        <f>+LN(Prices!K2318/Prices!K2317)</f>
        <v>-2.2890483746646783E-4</v>
      </c>
      <c r="L2321" s="118">
        <f>+LN(Prices!L2318/Prices!L2317)</f>
        <v>3.0745752622246695E-3</v>
      </c>
      <c r="M2321" s="118">
        <f t="array" ref="M2321">+MMULT(B2321:K2321,w)</f>
        <v>-4.7271613179356481E-4</v>
      </c>
      <c r="P2321">
        <v>20130314</v>
      </c>
      <c r="Q2321" s="113">
        <v>5.7999999999999996E-3</v>
      </c>
      <c r="R2321" s="113">
        <v>3.8E-3</v>
      </c>
      <c r="S2321" s="113">
        <v>3.9000000000000003E-3</v>
      </c>
    </row>
    <row r="2322" spans="1:19" x14ac:dyDescent="0.35">
      <c r="A2322" s="110">
        <v>41348</v>
      </c>
      <c r="B2322" s="112">
        <f>+LN(Prices!B2319/Prices!B2318)</f>
        <v>-3.5584318062712281E-3</v>
      </c>
      <c r="C2322" s="113">
        <f>+LN(Prices!C2319/Prices!C2318)</f>
        <v>2.5476480168833436E-2</v>
      </c>
      <c r="D2322" s="113">
        <f>+LN(Prices!D2319/Prices!D2318)</f>
        <v>-1.6180128263471854E-2</v>
      </c>
      <c r="E2322" s="113">
        <f>+LN(Prices!E2319/Prices!E2318)</f>
        <v>1.1000408376278463E-3</v>
      </c>
      <c r="F2322" s="113">
        <f>+LN(Prices!F2319/Prices!F2318)</f>
        <v>1.5397416327158063E-2</v>
      </c>
      <c r="G2322" s="113">
        <f>+LN(Prices!G2319/Prices!G2318)</f>
        <v>-1.8863428411486936E-2</v>
      </c>
      <c r="H2322" s="113">
        <f>+LN(Prices!H2319/Prices!H2318)</f>
        <v>-1.4861142411208969E-2</v>
      </c>
      <c r="I2322" s="113">
        <f>+LN(Prices!I2319/Prices!I2318)</f>
        <v>-2.4250351132289658E-2</v>
      </c>
      <c r="J2322" s="113">
        <f>+LN(Prices!J2319/Prices!J2318)</f>
        <v>-1.1472401162236696E-2</v>
      </c>
      <c r="K2322" s="114">
        <f>+LN(Prices!K2319/Prices!K2318)</f>
        <v>-1.2784613193462321E-2</v>
      </c>
      <c r="L2322" s="118">
        <f>+LN(Prices!L2319/Prices!L2318)</f>
        <v>-2.8152010813628607E-3</v>
      </c>
      <c r="M2322" s="118">
        <f t="array" ref="M2322">+MMULT(B2322:K2322,w)</f>
        <v>-5.9996559046808324E-3</v>
      </c>
      <c r="P2322">
        <v>20130315</v>
      </c>
      <c r="Q2322" s="113">
        <v>-1.9E-3</v>
      </c>
      <c r="R2322" s="113">
        <v>8.0000000000000004E-4</v>
      </c>
      <c r="S2322" s="113">
        <v>3.5999999999999999E-3</v>
      </c>
    </row>
    <row r="2323" spans="1:19" x14ac:dyDescent="0.35">
      <c r="A2323" s="110">
        <v>41351</v>
      </c>
      <c r="B2323" s="112">
        <f>+LN(Prices!B2320/Prices!B2319)</f>
        <v>2.3155342483771571E-3</v>
      </c>
      <c r="C2323" s="113">
        <f>+LN(Prices!C2320/Prices!C2319)</f>
        <v>2.6820573181790895E-2</v>
      </c>
      <c r="D2323" s="113">
        <f>+LN(Prices!D2320/Prices!D2319)</f>
        <v>-2.7223247302746766E-3</v>
      </c>
      <c r="E2323" s="113">
        <f>+LN(Prices!E2320/Prices!E2319)</f>
        <v>-8.2898273913277146E-3</v>
      </c>
      <c r="F2323" s="113">
        <f>+LN(Prices!F2320/Prices!F2319)</f>
        <v>-1.169983310176591E-2</v>
      </c>
      <c r="G2323" s="113">
        <f>+LN(Prices!G2320/Prices!G2319)</f>
        <v>3.9952542075723275E-3</v>
      </c>
      <c r="H2323" s="113">
        <f>+LN(Prices!H2320/Prices!H2319)</f>
        <v>-1.5124107335296006E-2</v>
      </c>
      <c r="I2323" s="113">
        <f>+LN(Prices!I2320/Prices!I2319)</f>
        <v>-6.4083999619741075E-3</v>
      </c>
      <c r="J2323" s="113">
        <f>+LN(Prices!J2320/Prices!J2319)</f>
        <v>1.9048194970694411E-2</v>
      </c>
      <c r="K2323" s="114">
        <f>+LN(Prices!K2320/Prices!K2319)</f>
        <v>-5.3920753549627481E-3</v>
      </c>
      <c r="L2323" s="118">
        <f>+LN(Prices!L2320/Prices!L2319)</f>
        <v>-2.5430535266943448E-3</v>
      </c>
      <c r="M2323" s="118">
        <f t="array" ref="M2323">+MMULT(B2323:K2323,w)</f>
        <v>2.5429887328336275E-4</v>
      </c>
      <c r="P2323">
        <v>20130318</v>
      </c>
      <c r="Q2323" s="113">
        <v>-5.0000000000000001E-3</v>
      </c>
      <c r="R2323" s="113">
        <v>1.1000000000000001E-3</v>
      </c>
      <c r="S2323" s="113">
        <v>-2.2000000000000001E-3</v>
      </c>
    </row>
    <row r="2324" spans="1:19" x14ac:dyDescent="0.35">
      <c r="A2324" s="110">
        <v>41352</v>
      </c>
      <c r="B2324" s="112">
        <f>+LN(Prices!B2321/Prices!B2320)</f>
        <v>2.843401761877167E-3</v>
      </c>
      <c r="C2324" s="113">
        <f>+LN(Prices!C2321/Prices!C2320)</f>
        <v>-2.7028981752786935E-3</v>
      </c>
      <c r="D2324" s="113">
        <f>+LN(Prices!D2321/Prices!D2320)</f>
        <v>7.2431280898498382E-3</v>
      </c>
      <c r="E2324" s="113">
        <f>+LN(Prices!E2321/Prices!E2320)</f>
        <v>-9.7596042012536924E-3</v>
      </c>
      <c r="F2324" s="113">
        <f>+LN(Prices!F2321/Prices!F2320)</f>
        <v>-6.9478993701090584E-3</v>
      </c>
      <c r="G2324" s="113">
        <f>+LN(Prices!G2321/Prices!G2320)</f>
        <v>-2.3000795960881306E-2</v>
      </c>
      <c r="H2324" s="113">
        <f>+LN(Prices!H2321/Prices!H2320)</f>
        <v>-5.7554115706205389E-3</v>
      </c>
      <c r="I2324" s="113">
        <f>+LN(Prices!I2321/Prices!I2320)</f>
        <v>2.4749031886900008E-3</v>
      </c>
      <c r="J2324" s="113">
        <f>+LN(Prices!J2321/Prices!J2320)</f>
        <v>7.518832414027319E-3</v>
      </c>
      <c r="K2324" s="114">
        <f>+LN(Prices!K2321/Prices!K2320)</f>
        <v>-5.6607209630914843E-3</v>
      </c>
      <c r="L2324" s="118">
        <f>+LN(Prices!L2321/Prices!L2320)</f>
        <v>-1.8015730098888182E-3</v>
      </c>
      <c r="M2324" s="118">
        <f t="array" ref="M2324">+MMULT(B2324:K2324,w)</f>
        <v>-3.3747064786790446E-3</v>
      </c>
      <c r="P2324">
        <v>20130319</v>
      </c>
      <c r="Q2324" s="113">
        <v>-2.3999999999999998E-3</v>
      </c>
      <c r="R2324" s="113">
        <v>-4.0000000000000002E-4</v>
      </c>
      <c r="S2324" s="113">
        <v>2.9999999999999997E-4</v>
      </c>
    </row>
    <row r="2325" spans="1:19" x14ac:dyDescent="0.35">
      <c r="A2325" s="110">
        <v>41353</v>
      </c>
      <c r="B2325" s="112">
        <f>+LN(Prices!B2322/Prices!B2321)</f>
        <v>4.7788315986298834E-3</v>
      </c>
      <c r="C2325" s="113">
        <f>+LN(Prices!C2322/Prices!C2321)</f>
        <v>-5.3171060304578873E-3</v>
      </c>
      <c r="D2325" s="113">
        <f>+LN(Prices!D2322/Prices!D2321)</f>
        <v>-3.3886850455169299E-3</v>
      </c>
      <c r="E2325" s="113">
        <f>+LN(Prices!E2322/Prices!E2321)</f>
        <v>2.0999862596395953E-3</v>
      </c>
      <c r="F2325" s="113">
        <f>+LN(Prices!F2322/Prices!F2321)</f>
        <v>6.9478993701089535E-3</v>
      </c>
      <c r="G2325" s="113">
        <f>+LN(Prices!G2322/Prices!G2321)</f>
        <v>9.2201959369134154E-3</v>
      </c>
      <c r="H2325" s="113">
        <f>+LN(Prices!H2322/Prices!H2321)</f>
        <v>3.3794864825095442E-3</v>
      </c>
      <c r="I2325" s="113">
        <f>+LN(Prices!I2322/Prices!I2321)</f>
        <v>1.56388581633835E-2</v>
      </c>
      <c r="J2325" s="113">
        <f>+LN(Prices!J2322/Prices!J2321)</f>
        <v>2.9522439266321834E-2</v>
      </c>
      <c r="K2325" s="114">
        <f>+LN(Prices!K2322/Prices!K2321)</f>
        <v>1.8888099886460261E-3</v>
      </c>
      <c r="L2325" s="118">
        <f>+LN(Prices!L2322/Prices!L2321)</f>
        <v>6.6645673200372334E-3</v>
      </c>
      <c r="M2325" s="118">
        <f t="array" ref="M2325">+MMULT(B2325:K2325,w)</f>
        <v>6.4770715990177937E-3</v>
      </c>
      <c r="P2325">
        <v>20130320</v>
      </c>
      <c r="Q2325" s="113">
        <v>7.6E-3</v>
      </c>
      <c r="R2325" s="113">
        <v>2.3999999999999998E-3</v>
      </c>
      <c r="S2325" s="113">
        <v>2.9999999999999997E-4</v>
      </c>
    </row>
    <row r="2326" spans="1:19" x14ac:dyDescent="0.35">
      <c r="A2326" s="110">
        <v>41354</v>
      </c>
      <c r="B2326" s="112">
        <f>+LN(Prices!B2323/Prices!B2322)</f>
        <v>-7.2659017902140704E-3</v>
      </c>
      <c r="C2326" s="113">
        <f>+LN(Prices!C2323/Prices!C2322)</f>
        <v>1.4380706363286396E-3</v>
      </c>
      <c r="D2326" s="113">
        <f>+LN(Prices!D2323/Prices!D2322)</f>
        <v>3.4037319783961309E-2</v>
      </c>
      <c r="E2326" s="113">
        <f>+LN(Prices!E2323/Prices!E2322)</f>
        <v>-0.10190178285932315</v>
      </c>
      <c r="F2326" s="113">
        <f>+LN(Prices!F2323/Prices!F2322)</f>
        <v>-3.9052841687121802E-2</v>
      </c>
      <c r="G2326" s="113">
        <f>+LN(Prices!G2323/Prices!G2322)</f>
        <v>-5.8075990539297262E-3</v>
      </c>
      <c r="H2326" s="113">
        <f>+LN(Prices!H2323/Prices!H2322)</f>
        <v>-1.5227408519335663E-2</v>
      </c>
      <c r="I2326" s="113">
        <f>+LN(Prices!I2323/Prices!I2322)</f>
        <v>-5.9515554939460523E-3</v>
      </c>
      <c r="J2326" s="113">
        <f>+LN(Prices!J2323/Prices!J2322)</f>
        <v>-4.0821994520255048E-2</v>
      </c>
      <c r="K2326" s="114">
        <f>+LN(Prices!K2323/Prices!K2322)</f>
        <v>-6.6340205636985991E-3</v>
      </c>
      <c r="L2326" s="118">
        <f>+LN(Prices!L2323/Prices!L2322)</f>
        <v>-1.1130494596220673E-2</v>
      </c>
      <c r="M2326" s="118">
        <f t="array" ref="M2326">+MMULT(B2326:K2326,w)</f>
        <v>-1.8718771406753418E-2</v>
      </c>
      <c r="P2326">
        <v>20130321</v>
      </c>
      <c r="Q2326" s="113">
        <v>-8.5000000000000006E-3</v>
      </c>
      <c r="R2326" s="113">
        <v>1.5E-3</v>
      </c>
      <c r="S2326" s="113">
        <v>-2.5000000000000001E-3</v>
      </c>
    </row>
    <row r="2327" spans="1:19" x14ac:dyDescent="0.35">
      <c r="A2327" s="110">
        <v>41355</v>
      </c>
      <c r="B2327" s="112">
        <f>+LN(Prices!B2324/Prices!B2323)</f>
        <v>4.967970207517612E-3</v>
      </c>
      <c r="C2327" s="113">
        <f>+LN(Prices!C2324/Prices!C2323)</f>
        <v>2.0072708688618462E-2</v>
      </c>
      <c r="D2327" s="113">
        <f>+LN(Prices!D2324/Prices!D2323)</f>
        <v>1.7346488723853786E-2</v>
      </c>
      <c r="E2327" s="113">
        <f>+LN(Prices!E2324/Prices!E2323)</f>
        <v>-9.9576015009382925E-3</v>
      </c>
      <c r="F2327" s="113">
        <f>+LN(Prices!F2324/Prices!F2323)</f>
        <v>-4.3280775681150624E-3</v>
      </c>
      <c r="G2327" s="113">
        <f>+LN(Prices!G2324/Prices!G2323)</f>
        <v>-3.7986227515100311E-3</v>
      </c>
      <c r="H2327" s="113">
        <f>+LN(Prices!H2324/Prices!H2323)</f>
        <v>1.7060319087859068E-2</v>
      </c>
      <c r="I2327" s="113">
        <f>+LN(Prices!I2324/Prices!I2323)</f>
        <v>8.6856834010009005E-3</v>
      </c>
      <c r="J2327" s="113">
        <f>+LN(Prices!J2324/Prices!J2323)</f>
        <v>-3.8614836127779661E-2</v>
      </c>
      <c r="K2327" s="114">
        <f>+LN(Prices!K2324/Prices!K2323)</f>
        <v>1.3689161062287082E-2</v>
      </c>
      <c r="L2327" s="118">
        <f>+LN(Prices!L2324/Prices!L2323)</f>
        <v>9.309820458305482E-3</v>
      </c>
      <c r="M2327" s="118">
        <f t="array" ref="M2327">+MMULT(B2327:K2327,w)</f>
        <v>2.512319322279387E-3</v>
      </c>
      <c r="P2327">
        <v>20130322</v>
      </c>
      <c r="Q2327" s="113">
        <v>6.1999999999999998E-3</v>
      </c>
      <c r="R2327" s="113">
        <v>-4.7999999999999996E-3</v>
      </c>
      <c r="S2327" s="113">
        <v>-2.3E-3</v>
      </c>
    </row>
    <row r="2328" spans="1:19" x14ac:dyDescent="0.35">
      <c r="A2328" s="110">
        <v>41358</v>
      </c>
      <c r="B2328" s="112">
        <f>+LN(Prices!B2325/Prices!B2324)</f>
        <v>-3.1919189878771405E-3</v>
      </c>
      <c r="C2328" s="113">
        <f>+LN(Prices!C2325/Prices!C2324)</f>
        <v>3.6096736965488116E-3</v>
      </c>
      <c r="D2328" s="113">
        <f>+LN(Prices!D2325/Prices!D2324)</f>
        <v>5.145808953403953E-3</v>
      </c>
      <c r="E2328" s="113">
        <f>+LN(Prices!E2325/Prices!E2324)</f>
        <v>-2.3089401473758386E-2</v>
      </c>
      <c r="F2328" s="113">
        <f>+LN(Prices!F2325/Prices!F2324)</f>
        <v>4.8038848042996352E-3</v>
      </c>
      <c r="G2328" s="113">
        <f>+LN(Prices!G2325/Prices!G2324)</f>
        <v>-2.8169810668824038E-3</v>
      </c>
      <c r="H2328" s="113">
        <f>+LN(Prices!H2325/Prices!H2324)</f>
        <v>-6.7345564691058298E-3</v>
      </c>
      <c r="I2328" s="113">
        <f>+LN(Prices!I2325/Prices!I2324)</f>
        <v>-3.8000327908097806E-3</v>
      </c>
      <c r="J2328" s="113">
        <f>+LN(Prices!J2325/Prices!J2324)</f>
        <v>-1.1881327886752788E-2</v>
      </c>
      <c r="K2328" s="114">
        <f>+LN(Prices!K2325/Prices!K2324)</f>
        <v>-8.4751529443244222E-3</v>
      </c>
      <c r="L2328" s="118">
        <f>+LN(Prices!L2325/Prices!L2324)</f>
        <v>-4.0635061049752895E-3</v>
      </c>
      <c r="M2328" s="118">
        <f t="array" ref="M2328">+MMULT(B2328:K2328,w)</f>
        <v>-4.6430004165258359E-3</v>
      </c>
      <c r="P2328">
        <v>20130325</v>
      </c>
      <c r="Q2328" s="113">
        <v>-2.8999999999999998E-3</v>
      </c>
      <c r="R2328" s="113">
        <v>2.8000000000000004E-3</v>
      </c>
      <c r="S2328" s="113">
        <v>4.0000000000000002E-4</v>
      </c>
    </row>
    <row r="2329" spans="1:19" x14ac:dyDescent="0.35">
      <c r="A2329" s="110">
        <v>41359</v>
      </c>
      <c r="B2329" s="112">
        <f>+LN(Prices!B2326/Prices!B2325)</f>
        <v>-1.7783376294943599E-4</v>
      </c>
      <c r="C2329" s="113">
        <f>+LN(Prices!C2326/Prices!C2325)</f>
        <v>-5.2864941345953089E-3</v>
      </c>
      <c r="D2329" s="113">
        <f>+LN(Prices!D2326/Prices!D2325)</f>
        <v>8.941937375661433E-3</v>
      </c>
      <c r="E2329" s="113">
        <f>+LN(Prices!E2326/Prices!E2325)</f>
        <v>9.0774141274135491E-3</v>
      </c>
      <c r="F2329" s="113">
        <f>+LN(Prices!F2326/Prices!F2325)</f>
        <v>-2.3787531902685172E-4</v>
      </c>
      <c r="G2329" s="113">
        <f>+LN(Prices!G2326/Prices!G2325)</f>
        <v>5.2893319047058587E-2</v>
      </c>
      <c r="H2329" s="113">
        <f>+LN(Prices!H2326/Prices!H2325)</f>
        <v>1.6617662045544442E-2</v>
      </c>
      <c r="I2329" s="113">
        <f>+LN(Prices!I2326/Prices!I2325)</f>
        <v>1.4362080877233702E-2</v>
      </c>
      <c r="J2329" s="113">
        <f>+LN(Prices!J2326/Prices!J2325)</f>
        <v>1.1881327886752686E-2</v>
      </c>
      <c r="K2329" s="114">
        <f>+LN(Prices!K2326/Prices!K2325)</f>
        <v>2.8663819316270923E-2</v>
      </c>
      <c r="L2329" s="118">
        <f>+LN(Prices!L2326/Prices!L2325)</f>
        <v>6.0930033401967506E-3</v>
      </c>
      <c r="M2329" s="118">
        <f t="array" ref="M2329">+MMULT(B2329:K2329,w)</f>
        <v>1.3673535745936374E-2</v>
      </c>
      <c r="P2329">
        <v>20130326</v>
      </c>
      <c r="Q2329" s="113">
        <v>7.6E-3</v>
      </c>
      <c r="R2329" s="113">
        <v>-3.8E-3</v>
      </c>
      <c r="S2329" s="113">
        <v>-1.7000000000000001E-3</v>
      </c>
    </row>
    <row r="2330" spans="1:19" x14ac:dyDescent="0.35">
      <c r="A2330" s="110">
        <v>41360</v>
      </c>
      <c r="B2330" s="112">
        <f>+LN(Prices!B2327/Prices!B2326)</f>
        <v>7.6074063506027835E-3</v>
      </c>
      <c r="C2330" s="113">
        <f>+LN(Prices!C2327/Prices!C2326)</f>
        <v>-1.9833958886900444E-2</v>
      </c>
      <c r="D2330" s="113">
        <f>+LN(Prices!D2327/Prices!D2326)</f>
        <v>0</v>
      </c>
      <c r="E2330" s="113">
        <f>+LN(Prices!E2327/Prices!E2326)</f>
        <v>1.3073756272324006E-2</v>
      </c>
      <c r="F2330" s="113">
        <f>+LN(Prices!F2327/Prices!F2326)</f>
        <v>-7.190310607119735E-4</v>
      </c>
      <c r="G2330" s="113">
        <f>+LN(Prices!G2327/Prices!G2326)</f>
        <v>-1.9430227985098036E-3</v>
      </c>
      <c r="H2330" s="113">
        <f>+LN(Prices!H2327/Prices!H2326)</f>
        <v>1.8988032670185926E-2</v>
      </c>
      <c r="I2330" s="113">
        <f>+LN(Prices!I2327/Prices!I2326)</f>
        <v>9.0067928444646469E-4</v>
      </c>
      <c r="J2330" s="113">
        <f>+LN(Prices!J2327/Prices!J2326)</f>
        <v>3.929278139889557E-3</v>
      </c>
      <c r="K2330" s="114">
        <f>+LN(Prices!K2327/Prices!K2326)</f>
        <v>2.9849974147775757E-3</v>
      </c>
      <c r="L2330" s="118">
        <f>+LN(Prices!L2327/Prices!L2326)</f>
        <v>1.2424151167964841E-3</v>
      </c>
      <c r="M2330" s="118">
        <f t="array" ref="M2330">+MMULT(B2330:K2330,w)</f>
        <v>2.4988137386104093E-3</v>
      </c>
      <c r="P2330">
        <v>20130327</v>
      </c>
      <c r="Q2330" s="113">
        <v>-2.0000000000000001E-4</v>
      </c>
      <c r="R2330" s="113">
        <v>1.4000000000000002E-3</v>
      </c>
      <c r="S2330" s="113">
        <v>-2E-3</v>
      </c>
    </row>
    <row r="2331" spans="1:19" x14ac:dyDescent="0.35">
      <c r="A2331" s="110">
        <v>41361</v>
      </c>
      <c r="B2331" s="112">
        <f>+LN(Prices!B2328/Prices!B2327)</f>
        <v>8.2504216920271795E-3</v>
      </c>
      <c r="C2331" s="113">
        <f>+LN(Prices!C2328/Prices!C2327)</f>
        <v>-2.1055866933986898E-2</v>
      </c>
      <c r="D2331" s="113">
        <f>+LN(Prices!D2328/Prices!D2327)</f>
        <v>-2.589190520944553E-3</v>
      </c>
      <c r="E2331" s="113">
        <f>+LN(Prices!E2328/Prices!E2327)</f>
        <v>1.1823901048078437E-2</v>
      </c>
      <c r="F2331" s="113">
        <f>+LN(Prices!F2328/Prices!F2327)</f>
        <v>3.1154406283459119E-3</v>
      </c>
      <c r="G2331" s="113">
        <f>+LN(Prices!G2328/Prices!G2327)</f>
        <v>-5.0590327123950776E-3</v>
      </c>
      <c r="H2331" s="113">
        <f>+LN(Prices!H2328/Prices!H2327)</f>
        <v>4.4754583060254167E-3</v>
      </c>
      <c r="I2331" s="113">
        <f>+LN(Prices!I2328/Prices!I2327)</f>
        <v>3.8920556965621154E-3</v>
      </c>
      <c r="J2331" s="113">
        <f>+LN(Prices!J2328/Prices!J2327)</f>
        <v>0</v>
      </c>
      <c r="K2331" s="114">
        <f>+LN(Prices!K2328/Prices!K2327)</f>
        <v>2.2701749822786935E-4</v>
      </c>
      <c r="L2331" s="118">
        <f>+LN(Prices!L2328/Prices!L2327)</f>
        <v>3.0930927581434174E-3</v>
      </c>
      <c r="M2331" s="118">
        <f t="array" ref="M2331">+MMULT(B2331:K2331,w)</f>
        <v>3.0802047019404017E-4</v>
      </c>
      <c r="P2331">
        <v>20130328</v>
      </c>
      <c r="Q2331" s="113">
        <v>3.9000000000000003E-3</v>
      </c>
      <c r="R2331" s="113">
        <v>-2.7000000000000001E-3</v>
      </c>
      <c r="S2331" s="113">
        <v>-2.5000000000000001E-3</v>
      </c>
    </row>
    <row r="2332" spans="1:19" x14ac:dyDescent="0.35">
      <c r="A2332" s="110">
        <v>41365</v>
      </c>
      <c r="B2332" s="112">
        <f>+LN(Prices!B2329/Prices!B2328)</f>
        <v>1.7503619282625832E-4</v>
      </c>
      <c r="C2332" s="113">
        <f>+LN(Prices!C2329/Prices!C2328)</f>
        <v>-3.1555216321186214E-2</v>
      </c>
      <c r="D2332" s="113">
        <f>+LN(Prices!D2329/Prices!D2328)</f>
        <v>-1.2332817485258367E-3</v>
      </c>
      <c r="E2332" s="113">
        <f>+LN(Prices!E2329/Prices!E2328)</f>
        <v>2.4716922310252633E-3</v>
      </c>
      <c r="F2332" s="113">
        <f>+LN(Prices!F2329/Prices!F2328)</f>
        <v>-3.11544062834596E-3</v>
      </c>
      <c r="G2332" s="113">
        <f>+LN(Prices!G2329/Prices!G2328)</f>
        <v>-3.686086242994855E-2</v>
      </c>
      <c r="H2332" s="113">
        <f>+LN(Prices!H2329/Prices!H2328)</f>
        <v>-1.8481874297587807E-2</v>
      </c>
      <c r="I2332" s="113">
        <f>+LN(Prices!I2329/Prices!I2328)</f>
        <v>-1.4142878736158387E-2</v>
      </c>
      <c r="J2332" s="113">
        <f>+LN(Prices!J2329/Prices!J2328)</f>
        <v>-4.4095319865224233E-2</v>
      </c>
      <c r="K2332" s="114">
        <f>+LN(Prices!K2329/Prices!K2328)</f>
        <v>-1.8719835317350615E-2</v>
      </c>
      <c r="L2332" s="118">
        <f>+LN(Prices!L2329/Prices!L2328)</f>
        <v>-7.7008698416517985E-3</v>
      </c>
      <c r="M2332" s="118">
        <f t="array" ref="M2332">+MMULT(B2332:K2332,w)</f>
        <v>-1.6555798092047613E-2</v>
      </c>
      <c r="P2332">
        <v>20130401</v>
      </c>
      <c r="Q2332" s="113">
        <v>-5.6999999999999993E-3</v>
      </c>
      <c r="R2332" s="113">
        <v>-9.1000000000000004E-3</v>
      </c>
      <c r="S2332" s="113">
        <v>4.0000000000000002E-4</v>
      </c>
    </row>
    <row r="2333" spans="1:19" x14ac:dyDescent="0.35">
      <c r="A2333" s="110">
        <v>41366</v>
      </c>
      <c r="B2333" s="112">
        <f>+LN(Prices!B2330/Prices!B2329)</f>
        <v>6.6179077026738541E-3</v>
      </c>
      <c r="C2333" s="113">
        <f>+LN(Prices!C2330/Prices!C2329)</f>
        <v>2.0541692823879292E-3</v>
      </c>
      <c r="D2333" s="113">
        <f>+LN(Prices!D2330/Prices!D2329)</f>
        <v>1.1844470112522468E-2</v>
      </c>
      <c r="E2333" s="113">
        <f>+LN(Prices!E2330/Prices!E2329)</f>
        <v>1.02826182600194E-2</v>
      </c>
      <c r="F2333" s="113">
        <f>+LN(Prices!F2330/Prices!F2329)</f>
        <v>1.8548696299228302E-2</v>
      </c>
      <c r="G2333" s="113">
        <f>+LN(Prices!G2330/Prices!G2329)</f>
        <v>-3.1969753171569373E-2</v>
      </c>
      <c r="H2333" s="113">
        <f>+LN(Prices!H2330/Prices!H2329)</f>
        <v>6.5227727399821446E-3</v>
      </c>
      <c r="I2333" s="113">
        <f>+LN(Prices!I2330/Prices!I2329)</f>
        <v>3.855799309388569E-3</v>
      </c>
      <c r="J2333" s="113">
        <f>+LN(Prices!J2330/Prices!J2329)</f>
        <v>-2.0704673361691166E-2</v>
      </c>
      <c r="K2333" s="114">
        <f>+LN(Prices!K2330/Prices!K2329)</f>
        <v>1.1655672147682574E-3</v>
      </c>
      <c r="L2333" s="118">
        <f>+LN(Prices!L2330/Prices!L2329)</f>
        <v>8.386768898105126E-3</v>
      </c>
      <c r="M2333" s="118">
        <f t="array" ref="M2333">+MMULT(B2333:K2333,w)</f>
        <v>8.2175743877103849E-4</v>
      </c>
      <c r="P2333">
        <v>20130402</v>
      </c>
      <c r="Q2333" s="113">
        <v>3.3E-3</v>
      </c>
      <c r="R2333" s="113">
        <v>-9.1000000000000004E-3</v>
      </c>
      <c r="S2333" s="113">
        <v>-3.0999999999999999E-3</v>
      </c>
    </row>
    <row r="2334" spans="1:19" x14ac:dyDescent="0.35">
      <c r="A2334" s="110">
        <v>41367</v>
      </c>
      <c r="B2334" s="112">
        <f>+LN(Prices!B2331/Prices!B2330)</f>
        <v>-8.3696498563089663E-3</v>
      </c>
      <c r="C2334" s="113">
        <f>+LN(Prices!C2331/Prices!C2330)</f>
        <v>5.1002483936135566E-3</v>
      </c>
      <c r="D2334" s="113">
        <f>+LN(Prices!D2331/Prices!D2330)</f>
        <v>-1.696393521871346E-2</v>
      </c>
      <c r="E2334" s="113">
        <f>+LN(Prices!E2331/Prices!E2330)</f>
        <v>-1.0593206985008157E-2</v>
      </c>
      <c r="F2334" s="113">
        <f>+LN(Prices!F2331/Prices!F2330)</f>
        <v>-1.0845556375431741E-3</v>
      </c>
      <c r="G2334" s="113">
        <f>+LN(Prices!G2331/Prices!G2330)</f>
        <v>-4.0128930087027892E-2</v>
      </c>
      <c r="H2334" s="113">
        <f>+LN(Prices!H2331/Prices!H2330)</f>
        <v>-1.6433732784535825E-2</v>
      </c>
      <c r="I2334" s="113">
        <f>+LN(Prices!I2331/Prices!I2330)</f>
        <v>-4.310677652908745E-3</v>
      </c>
      <c r="J2334" s="113">
        <f>+LN(Prices!J2331/Prices!J2330)</f>
        <v>-2.9726180265200849E-2</v>
      </c>
      <c r="K2334" s="114">
        <f>+LN(Prices!K2331/Prices!K2330)</f>
        <v>-1.9059537666036651E-2</v>
      </c>
      <c r="L2334" s="118">
        <f>+LN(Prices!L2331/Prices!L2330)</f>
        <v>-9.1127926234040677E-3</v>
      </c>
      <c r="M2334" s="118">
        <f t="array" ref="M2334">+MMULT(B2334:K2334,w)</f>
        <v>-1.4157015775967018E-2</v>
      </c>
      <c r="P2334">
        <v>20130403</v>
      </c>
      <c r="Q2334" s="113">
        <v>-1.1599999999999999E-2</v>
      </c>
      <c r="R2334" s="113">
        <v>-4.4000000000000003E-3</v>
      </c>
      <c r="S2334" s="113">
        <v>-2.3999999999999998E-3</v>
      </c>
    </row>
    <row r="2335" spans="1:19" x14ac:dyDescent="0.35">
      <c r="A2335" s="110">
        <v>41368</v>
      </c>
      <c r="B2335" s="112">
        <f>+LN(Prices!B2332/Prices!B2331)</f>
        <v>1.2265416353277484E-3</v>
      </c>
      <c r="C2335" s="113">
        <f>+LN(Prices!C2332/Prices!C2331)</f>
        <v>-9.9332391346575542E-3</v>
      </c>
      <c r="D2335" s="113">
        <f>+LN(Prices!D2332/Prices!D2331)</f>
        <v>5.9701669865037544E-3</v>
      </c>
      <c r="E2335" s="113">
        <f>+LN(Prices!E2332/Prices!E2331)</f>
        <v>-1.0799679570864217E-3</v>
      </c>
      <c r="F2335" s="113">
        <f>+LN(Prices!F2332/Prices!F2331)</f>
        <v>6.1704744763508516E-4</v>
      </c>
      <c r="G2335" s="113">
        <f>+LN(Prices!G2332/Prices!G2331)</f>
        <v>-1.8132054586534219E-2</v>
      </c>
      <c r="H2335" s="113">
        <f>+LN(Prices!H2332/Prices!H2331)</f>
        <v>1.9300920713840919E-4</v>
      </c>
      <c r="I2335" s="113">
        <f>+LN(Prices!I2332/Prices!I2331)</f>
        <v>-2.427951265550299E-3</v>
      </c>
      <c r="J2335" s="113">
        <f>+LN(Prices!J2332/Prices!J2331)</f>
        <v>4.3010818993907017E-3</v>
      </c>
      <c r="K2335" s="114">
        <f>+LN(Prices!K2332/Prices!K2331)</f>
        <v>4.0297032256887723E-3</v>
      </c>
      <c r="L2335" s="118">
        <f>+LN(Prices!L2332/Prices!L2331)</f>
        <v>-4.0071828758212769E-5</v>
      </c>
      <c r="M2335" s="118">
        <f t="array" ref="M2335">+MMULT(B2335:K2335,w)</f>
        <v>-1.5235662542144024E-3</v>
      </c>
      <c r="P2335">
        <v>20130404</v>
      </c>
      <c r="Q2335" s="113">
        <v>4.1999999999999997E-3</v>
      </c>
      <c r="R2335" s="113">
        <v>2.2000000000000001E-3</v>
      </c>
      <c r="S2335" s="113">
        <v>1.7000000000000001E-3</v>
      </c>
    </row>
    <row r="2336" spans="1:19" x14ac:dyDescent="0.35">
      <c r="A2336" s="110">
        <v>41369</v>
      </c>
      <c r="B2336" s="112">
        <f>+LN(Prices!B2333/Prices!B2332)</f>
        <v>3.6633545695638875E-3</v>
      </c>
      <c r="C2336" s="113">
        <f>+LN(Prices!C2333/Prices!C2332)</f>
        <v>-1.0623998241907833E-2</v>
      </c>
      <c r="D2336" s="113">
        <f>+LN(Prices!D2333/Prices!D2332)</f>
        <v>-9.3977624587712732E-3</v>
      </c>
      <c r="E2336" s="113">
        <f>+LN(Prices!E2333/Prices!E2332)</f>
        <v>-1.0403982594815078E-2</v>
      </c>
      <c r="F2336" s="113">
        <f>+LN(Prices!F2333/Prices!F2332)</f>
        <v>-2.0647580948405211E-2</v>
      </c>
      <c r="G2336" s="113">
        <f>+LN(Prices!G2333/Prices!G2332)</f>
        <v>-1.2253058084716682E-2</v>
      </c>
      <c r="H2336" s="113">
        <f>+LN(Prices!H2333/Prices!H2332)</f>
        <v>-1.399276562132791E-2</v>
      </c>
      <c r="I2336" s="113">
        <f>+LN(Prices!I2333/Prices!I2332)</f>
        <v>-9.9263042467330753E-3</v>
      </c>
      <c r="J2336" s="113">
        <f>+LN(Prices!J2333/Prices!J2332)</f>
        <v>-1.731645001146093E-2</v>
      </c>
      <c r="K2336" s="114">
        <f>+LN(Prices!K2333/Prices!K2332)</f>
        <v>-9.2685387575771206E-3</v>
      </c>
      <c r="L2336" s="118">
        <f>+LN(Prices!L2333/Prices!L2332)</f>
        <v>-8.3260221623916008E-3</v>
      </c>
      <c r="M2336" s="118">
        <f t="array" ref="M2336">+MMULT(B2336:K2336,w)</f>
        <v>-1.1016708639615121E-2</v>
      </c>
      <c r="P2336">
        <v>20130405</v>
      </c>
      <c r="Q2336" s="113">
        <v>-4.0999999999999995E-3</v>
      </c>
      <c r="R2336" s="113">
        <v>5.0000000000000001E-4</v>
      </c>
      <c r="S2336" s="113">
        <v>4.5000000000000005E-3</v>
      </c>
    </row>
    <row r="2337" spans="1:19" x14ac:dyDescent="0.35">
      <c r="A2337" s="110">
        <v>41372</v>
      </c>
      <c r="B2337" s="112">
        <f>+LN(Prices!B2334/Prices!B2333)</f>
        <v>-3.8384827236864543E-3</v>
      </c>
      <c r="C2337" s="113">
        <f>+LN(Prices!C2334/Prices!C2333)</f>
        <v>7.0872502965332639E-3</v>
      </c>
      <c r="D2337" s="113">
        <f>+LN(Prices!D2334/Prices!D2333)</f>
        <v>7.6956343882407085E-3</v>
      </c>
      <c r="E2337" s="113">
        <f>+LN(Prices!E2334/Prices!E2333)</f>
        <v>1.0250055006446501E-2</v>
      </c>
      <c r="F2337" s="113">
        <f>+LN(Prices!F2334/Prices!F2333)</f>
        <v>-1.9418468891630068E-3</v>
      </c>
      <c r="G2337" s="113">
        <f>+LN(Prices!G2334/Prices!G2333)</f>
        <v>-9.7645106355151376E-3</v>
      </c>
      <c r="H2337" s="113">
        <f>+LN(Prices!H2334/Prices!H2333)</f>
        <v>1.3490864176512081E-2</v>
      </c>
      <c r="I2337" s="113">
        <f>+LN(Prices!I2334/Prices!I2333)</f>
        <v>1.0686161868748345E-2</v>
      </c>
      <c r="J2337" s="113">
        <f>+LN(Prices!J2334/Prices!J2333)</f>
        <v>0.12310605814529797</v>
      </c>
      <c r="K2337" s="114">
        <f>+LN(Prices!K2334/Prices!K2333)</f>
        <v>7.1357187566990429E-3</v>
      </c>
      <c r="L2337" s="118">
        <f>+LN(Prices!L2334/Prices!L2333)</f>
        <v>5.1739267757957737E-3</v>
      </c>
      <c r="M2337" s="118">
        <f t="array" ref="M2337">+MMULT(B2337:K2337,w)</f>
        <v>1.6390690239011334E-2</v>
      </c>
      <c r="P2337">
        <v>20130408</v>
      </c>
      <c r="Q2337" s="113">
        <v>6.9999999999999993E-3</v>
      </c>
      <c r="R2337" s="113">
        <v>1.5E-3</v>
      </c>
      <c r="S2337" s="113">
        <v>2.5999999999999999E-3</v>
      </c>
    </row>
    <row r="2338" spans="1:19" x14ac:dyDescent="0.35">
      <c r="A2338" s="110">
        <v>41373</v>
      </c>
      <c r="B2338" s="112">
        <f>+LN(Prices!B2335/Prices!B2334)</f>
        <v>3.5052943525746477E-2</v>
      </c>
      <c r="C2338" s="113">
        <f>+LN(Prices!C2335/Prices!C2334)</f>
        <v>1.8056101218363763E-3</v>
      </c>
      <c r="D2338" s="113">
        <f>+LN(Prices!D2335/Prices!D2334)</f>
        <v>1.4796296150754876E-2</v>
      </c>
      <c r="E2338" s="113">
        <f>+LN(Prices!E2335/Prices!E2334)</f>
        <v>2.0796548683853864E-2</v>
      </c>
      <c r="F2338" s="113">
        <f>+LN(Prices!F2335/Prices!F2334)</f>
        <v>1.9255833964891528E-2</v>
      </c>
      <c r="G2338" s="113">
        <f>+LN(Prices!G2335/Prices!G2334)</f>
        <v>3.7908395591845126E-2</v>
      </c>
      <c r="H2338" s="113">
        <f>+LN(Prices!H2335/Prices!H2334)</f>
        <v>8.4216691099919614E-3</v>
      </c>
      <c r="I2338" s="113">
        <f>+LN(Prices!I2335/Prices!I2334)</f>
        <v>1.5164215364483129E-3</v>
      </c>
      <c r="J2338" s="113">
        <f>+LN(Prices!J2335/Prices!J2334)</f>
        <v>1.5325970478226772E-2</v>
      </c>
      <c r="K2338" s="114">
        <f>+LN(Prices!K2335/Prices!K2334)</f>
        <v>3.081665967928416E-2</v>
      </c>
      <c r="L2338" s="118">
        <f>+LN(Prices!L2335/Prices!L2334)</f>
        <v>6.6312815721645928E-3</v>
      </c>
      <c r="M2338" s="118">
        <f t="array" ref="M2338">+MMULT(B2338:K2338,w)</f>
        <v>1.8569634884287943E-2</v>
      </c>
      <c r="P2338">
        <v>20130409</v>
      </c>
      <c r="Q2338" s="113">
        <v>3.0999999999999999E-3</v>
      </c>
      <c r="R2338" s="113">
        <v>-3.7000000000000002E-3</v>
      </c>
      <c r="S2338" s="113">
        <v>1.1999999999999999E-3</v>
      </c>
    </row>
    <row r="2339" spans="1:19" x14ac:dyDescent="0.35">
      <c r="A2339" s="110">
        <v>41374</v>
      </c>
      <c r="B2339" s="112">
        <f>+LN(Prices!B2336/Prices!B2335)</f>
        <v>2.2376865350190209E-2</v>
      </c>
      <c r="C2339" s="113">
        <f>+LN(Prices!C2336/Prices!C2335)</f>
        <v>2.019397614731137E-2</v>
      </c>
      <c r="D2339" s="113">
        <f>+LN(Prices!D2336/Prices!D2335)</f>
        <v>1.5407342051990035E-2</v>
      </c>
      <c r="E2339" s="113">
        <f>+LN(Prices!E2336/Prices!E2335)</f>
        <v>2.0668266197915036E-2</v>
      </c>
      <c r="F2339" s="113">
        <f>+LN(Prices!F2336/Prices!F2335)</f>
        <v>2.3568337449672953E-2</v>
      </c>
      <c r="G2339" s="113">
        <f>+LN(Prices!G2336/Prices!G2335)</f>
        <v>-1.9617240607948061E-2</v>
      </c>
      <c r="H2339" s="113">
        <f>+LN(Prices!H2336/Prices!H2335)</f>
        <v>1.3804862613458554E-2</v>
      </c>
      <c r="I2339" s="113">
        <f>+LN(Prices!I2336/Prices!I2335)</f>
        <v>1.9888813722993028E-2</v>
      </c>
      <c r="J2339" s="113">
        <f>+LN(Prices!J2336/Prices!J2335)</f>
        <v>-7.633624855071095E-3</v>
      </c>
      <c r="K2339" s="114">
        <f>+LN(Prices!K2336/Prices!K2335)</f>
        <v>2.3176608160301808E-2</v>
      </c>
      <c r="L2339" s="118">
        <f>+LN(Prices!L2336/Prices!L2335)</f>
        <v>1.9260554350585973E-2</v>
      </c>
      <c r="M2339" s="118">
        <f t="array" ref="M2339">+MMULT(B2339:K2339,w)</f>
        <v>1.3183420623081383E-2</v>
      </c>
      <c r="P2339">
        <v>20130410</v>
      </c>
      <c r="Q2339" s="113">
        <v>1.2800000000000001E-2</v>
      </c>
      <c r="R2339" s="113">
        <v>6.5000000000000006E-3</v>
      </c>
      <c r="S2339" s="113">
        <v>-1.8E-3</v>
      </c>
    </row>
    <row r="2340" spans="1:19" x14ac:dyDescent="0.35">
      <c r="A2340" s="110">
        <v>41375</v>
      </c>
      <c r="B2340" s="112">
        <f>+LN(Prices!B2337/Prices!B2336)</f>
        <v>-4.5435373882105931E-2</v>
      </c>
      <c r="C2340" s="113">
        <f>+LN(Prices!C2337/Prices!C2336)</f>
        <v>-3.1262035282791254E-3</v>
      </c>
      <c r="D2340" s="113">
        <f>+LN(Prices!D2337/Prices!D2336)</f>
        <v>1.1708051991640071E-2</v>
      </c>
      <c r="E2340" s="113">
        <f>+LN(Prices!E2337/Prices!E2336)</f>
        <v>-3.4146779652561372E-3</v>
      </c>
      <c r="F2340" s="113">
        <f>+LN(Prices!F2337/Prices!F2336)</f>
        <v>9.9634594929871971E-3</v>
      </c>
      <c r="G2340" s="113">
        <f>+LN(Prices!G2337/Prices!G2336)</f>
        <v>4.0940010076769194E-2</v>
      </c>
      <c r="H2340" s="113">
        <f>+LN(Prices!H2337/Prices!H2336)</f>
        <v>1.9004724471300926E-2</v>
      </c>
      <c r="I2340" s="113">
        <f>+LN(Prices!I2337/Prices!I2336)</f>
        <v>-3.7966622117620104E-3</v>
      </c>
      <c r="J2340" s="113">
        <f>+LN(Prices!J2337/Prices!J2336)</f>
        <v>-3.5091319811270061E-2</v>
      </c>
      <c r="K2340" s="114">
        <f>+LN(Prices!K2337/Prices!K2336)</f>
        <v>-1.9735263657426179E-2</v>
      </c>
      <c r="L2340" s="118">
        <f>+LN(Prices!L2337/Prices!L2336)</f>
        <v>-4.8965790060538004E-5</v>
      </c>
      <c r="M2340" s="118">
        <f t="array" ref="M2340">+MMULT(B2340:K2340,w)</f>
        <v>-2.8983255023402052E-3</v>
      </c>
      <c r="P2340">
        <v>20130411</v>
      </c>
      <c r="Q2340" s="113">
        <v>3.4999999999999996E-3</v>
      </c>
      <c r="R2340" s="113">
        <v>-1.9E-3</v>
      </c>
      <c r="S2340" s="113">
        <v>-1.1000000000000001E-3</v>
      </c>
    </row>
    <row r="2341" spans="1:19" x14ac:dyDescent="0.35">
      <c r="A2341" s="110">
        <v>41376</v>
      </c>
      <c r="B2341" s="112">
        <f>+LN(Prices!B2338/Prices!B2337)</f>
        <v>-5.0239919460498524E-3</v>
      </c>
      <c r="C2341" s="113">
        <f>+LN(Prices!C2338/Prices!C2337)</f>
        <v>-1.0485081175650918E-2</v>
      </c>
      <c r="D2341" s="113">
        <f>+LN(Prices!D2338/Prices!D2337)</f>
        <v>8.3376182028075119E-3</v>
      </c>
      <c r="E2341" s="113">
        <f>+LN(Prices!E2338/Prices!E2337)</f>
        <v>-4.6227682777661549E-3</v>
      </c>
      <c r="F2341" s="113">
        <f>+LN(Prices!F2338/Prices!F2337)</f>
        <v>-6.712247159719637E-3</v>
      </c>
      <c r="G2341" s="113">
        <f>+LN(Prices!G2338/Prices!G2337)</f>
        <v>1.0975998329038215E-3</v>
      </c>
      <c r="H2341" s="113">
        <f>+LN(Prices!H2338/Prices!H2337)</f>
        <v>1.1129242229426515E-2</v>
      </c>
      <c r="I2341" s="113">
        <f>+LN(Prices!I2338/Prices!I2337)</f>
        <v>-5.2347780210279648E-3</v>
      </c>
      <c r="J2341" s="113">
        <f>+LN(Prices!J2338/Prices!J2337)</f>
        <v>-1.6000341346441189E-2</v>
      </c>
      <c r="K2341" s="114">
        <f>+LN(Prices!K2338/Prices!K2337)</f>
        <v>-6.894572765618937E-3</v>
      </c>
      <c r="L2341" s="118">
        <f>+LN(Prices!L2338/Prices!L2337)</f>
        <v>-9.0559969797141036E-4</v>
      </c>
      <c r="M2341" s="118">
        <f t="array" ref="M2341">+MMULT(B2341:K2341,w)</f>
        <v>-3.4409320427136805E-3</v>
      </c>
      <c r="P2341">
        <v>20130412</v>
      </c>
      <c r="Q2341" s="113">
        <v>-2.8000000000000004E-3</v>
      </c>
      <c r="R2341" s="113">
        <v>-1.4000000000000002E-3</v>
      </c>
      <c r="S2341" s="113">
        <v>-4.4000000000000003E-3</v>
      </c>
    </row>
    <row r="2342" spans="1:19" x14ac:dyDescent="0.35">
      <c r="A2342" s="110">
        <v>41379</v>
      </c>
      <c r="B2342" s="112">
        <f>+LN(Prices!B2339/Prices!B2338)</f>
        <v>-3.4809662062047536E-3</v>
      </c>
      <c r="C2342" s="113">
        <f>+LN(Prices!C2339/Prices!C2338)</f>
        <v>-2.3423265359592636E-2</v>
      </c>
      <c r="D2342" s="113">
        <f>+LN(Prices!D2339/Prices!D2338)</f>
        <v>-2.9178153757719975E-2</v>
      </c>
      <c r="E2342" s="113">
        <f>+LN(Prices!E2339/Prices!E2338)</f>
        <v>-1.9922041220076323E-2</v>
      </c>
      <c r="F2342" s="113">
        <f>+LN(Prices!F2339/Prices!F2338)</f>
        <v>-2.3008503111825084E-2</v>
      </c>
      <c r="G2342" s="113">
        <f>+LN(Prices!G2339/Prices!G2338)</f>
        <v>1.8873880245016822E-2</v>
      </c>
      <c r="H2342" s="113">
        <f>+LN(Prices!H2339/Prices!H2338)</f>
        <v>-1.9053833061636796E-2</v>
      </c>
      <c r="I2342" s="113">
        <f>+LN(Prices!I2339/Prices!I2338)</f>
        <v>-1.8007311908024428E-2</v>
      </c>
      <c r="J2342" s="113">
        <f>+LN(Prices!J2339/Prices!J2338)</f>
        <v>-3.2789822822990956E-2</v>
      </c>
      <c r="K2342" s="114">
        <f>+LN(Prices!K2339/Prices!K2338)</f>
        <v>-1.3706494584190796E-2</v>
      </c>
      <c r="L2342" s="118">
        <f>+LN(Prices!L2339/Prices!L2338)</f>
        <v>-2.0873580515429688E-2</v>
      </c>
      <c r="M2342" s="118">
        <f t="array" ref="M2342">+MMULT(B2342:K2342,w)</f>
        <v>-1.6369651178724492E-2</v>
      </c>
      <c r="P2342">
        <v>20130415</v>
      </c>
      <c r="Q2342" s="113">
        <v>-2.4799999999999999E-2</v>
      </c>
      <c r="R2342" s="113">
        <v>-1.5100000000000001E-2</v>
      </c>
      <c r="S2342" s="113">
        <v>-3.7000000000000002E-3</v>
      </c>
    </row>
    <row r="2343" spans="1:19" x14ac:dyDescent="0.35">
      <c r="A2343" s="110">
        <v>41380</v>
      </c>
      <c r="B2343" s="112">
        <f>+LN(Prices!B2340/Prices!B2339)</f>
        <v>9.7120110902533946E-3</v>
      </c>
      <c r="C2343" s="113">
        <f>+LN(Prices!C2340/Prices!C2339)</f>
        <v>1.5106434056820292E-2</v>
      </c>
      <c r="D2343" s="113">
        <f>+LN(Prices!D2340/Prices!D2339)</f>
        <v>-7.9548252845019728E-3</v>
      </c>
      <c r="E2343" s="113">
        <f>+LN(Prices!E2340/Prices!E2339)</f>
        <v>1.8575149584116542E-2</v>
      </c>
      <c r="F2343" s="113">
        <f>+LN(Prices!F2340/Prices!F2339)</f>
        <v>5.2122583480557752E-3</v>
      </c>
      <c r="G2343" s="113">
        <f>+LN(Prices!G2340/Prices!G2339)</f>
        <v>-3.6895174533600503E-3</v>
      </c>
      <c r="H2343" s="113">
        <f>+LN(Prices!H2340/Prices!H2339)</f>
        <v>1.7109627463987653E-2</v>
      </c>
      <c r="I2343" s="113">
        <f>+LN(Prices!I2340/Prices!I2339)</f>
        <v>4.8736592593574633E-3</v>
      </c>
      <c r="J2343" s="113">
        <f>+LN(Prices!J2340/Prices!J2339)</f>
        <v>1.6529301951210506E-2</v>
      </c>
      <c r="K2343" s="114">
        <f>+LN(Prices!K2340/Prices!K2339)</f>
        <v>2.4718958485144327E-2</v>
      </c>
      <c r="L2343" s="118">
        <f>+LN(Prices!L2340/Prices!L2339)</f>
        <v>1.4526464470198532E-2</v>
      </c>
      <c r="M2343" s="118">
        <f t="array" ref="M2343">+MMULT(B2343:K2343,w)</f>
        <v>1.0019305750108393E-2</v>
      </c>
      <c r="P2343">
        <v>20130416</v>
      </c>
      <c r="Q2343" s="113">
        <v>1.47E-2</v>
      </c>
      <c r="R2343" s="113">
        <v>2E-3</v>
      </c>
      <c r="S2343" s="113">
        <v>2.0000000000000001E-4</v>
      </c>
    </row>
    <row r="2344" spans="1:19" x14ac:dyDescent="0.35">
      <c r="A2344" s="110">
        <v>41381</v>
      </c>
      <c r="B2344" s="112">
        <f>+LN(Prices!B2341/Prices!B2340)</f>
        <v>-5.0142970714663632E-3</v>
      </c>
      <c r="C2344" s="113">
        <f>+LN(Prices!C2341/Prices!C2340)</f>
        <v>-5.6562626739457396E-2</v>
      </c>
      <c r="D2344" s="113">
        <f>+LN(Prices!D2341/Prices!D2340)</f>
        <v>-3.7902761737808022E-3</v>
      </c>
      <c r="E2344" s="113">
        <f>+LN(Prices!E2341/Prices!E2340)</f>
        <v>-2.8223729821232186E-2</v>
      </c>
      <c r="F2344" s="113">
        <f>+LN(Prices!F2341/Prices!F2340)</f>
        <v>-2.5367780860697187E-2</v>
      </c>
      <c r="G2344" s="113">
        <f>+LN(Prices!G2341/Prices!G2340)</f>
        <v>-3.7604732093381645E-2</v>
      </c>
      <c r="H2344" s="113">
        <f>+LN(Prices!H2341/Prices!H2340)</f>
        <v>-1.830562102858645E-2</v>
      </c>
      <c r="I2344" s="113">
        <f>+LN(Prices!I2341/Prices!I2340)</f>
        <v>-2.4300978802793655E-2</v>
      </c>
      <c r="J2344" s="113">
        <f>+LN(Prices!J2341/Prices!J2340)</f>
        <v>-1.6529301951210582E-2</v>
      </c>
      <c r="K2344" s="114">
        <f>+LN(Prices!K2341/Prices!K2340)</f>
        <v>6.8306670733578236E-4</v>
      </c>
      <c r="L2344" s="118">
        <f>+LN(Prices!L2341/Prices!L2340)</f>
        <v>-2.0081505584866394E-2</v>
      </c>
      <c r="M2344" s="118">
        <f t="array" ref="M2344">+MMULT(B2344:K2344,w)</f>
        <v>-2.1501627783527051E-2</v>
      </c>
      <c r="P2344">
        <v>20130417</v>
      </c>
      <c r="Q2344" s="113">
        <v>-1.46E-2</v>
      </c>
      <c r="R2344" s="113">
        <v>-3.3E-3</v>
      </c>
      <c r="S2344" s="113">
        <v>-4.3E-3</v>
      </c>
    </row>
    <row r="2345" spans="1:19" x14ac:dyDescent="0.35">
      <c r="A2345" s="110">
        <v>41382</v>
      </c>
      <c r="B2345" s="112">
        <f>+LN(Prices!B2342/Prices!B2341)</f>
        <v>-1.2167478125820813E-3</v>
      </c>
      <c r="C2345" s="113">
        <f>+LN(Prices!C2342/Prices!C2341)</f>
        <v>-2.7051612232617598E-2</v>
      </c>
      <c r="D2345" s="113">
        <f>+LN(Prices!D2342/Prices!D2341)</f>
        <v>-1.8696909713315016E-2</v>
      </c>
      <c r="E2345" s="113">
        <f>+LN(Prices!E2342/Prices!E2341)</f>
        <v>-1.1301760151116749E-2</v>
      </c>
      <c r="F2345" s="113">
        <f>+LN(Prices!F2342/Prices!F2341)</f>
        <v>-2.4280856983860807E-3</v>
      </c>
      <c r="G2345" s="113">
        <f>+LN(Prices!G2342/Prices!G2341)</f>
        <v>-3.3258362739153877E-2</v>
      </c>
      <c r="H2345" s="113">
        <f>+LN(Prices!H2342/Prices!H2341)</f>
        <v>-3.0297294755315573E-2</v>
      </c>
      <c r="I2345" s="113">
        <f>+LN(Prices!I2342/Prices!I2341)</f>
        <v>-9.2280003145309552E-3</v>
      </c>
      <c r="J2345" s="113">
        <f>+LN(Prices!J2342/Prices!J2341)</f>
        <v>4.481401578979264E-2</v>
      </c>
      <c r="K2345" s="114">
        <f>+LN(Prices!K2342/Prices!K2341)</f>
        <v>1.4038535072153073E-2</v>
      </c>
      <c r="L2345" s="118">
        <f>+LN(Prices!L2342/Prices!L2341)</f>
        <v>-1.449284462878915E-2</v>
      </c>
      <c r="M2345" s="118">
        <f t="array" ref="M2345">+MMULT(B2345:K2345,w)</f>
        <v>-7.4626222555072225E-3</v>
      </c>
      <c r="P2345">
        <v>20130418</v>
      </c>
      <c r="Q2345" s="113">
        <v>-7.0999999999999995E-3</v>
      </c>
      <c r="R2345" s="113">
        <v>1.1999999999999999E-3</v>
      </c>
      <c r="S2345" s="113">
        <v>1.8E-3</v>
      </c>
    </row>
    <row r="2346" spans="1:19" x14ac:dyDescent="0.35">
      <c r="A2346" s="110">
        <v>41383</v>
      </c>
      <c r="B2346" s="112">
        <f>+LN(Prices!B2343/Prices!B2342)</f>
        <v>3.3304224263065618E-2</v>
      </c>
      <c r="C2346" s="113">
        <f>+LN(Prices!C2343/Prices!C2342)</f>
        <v>-3.8851556775731607E-3</v>
      </c>
      <c r="D2346" s="113">
        <f>+LN(Prices!D2343/Prices!D2342)</f>
        <v>8.9448714351615735E-3</v>
      </c>
      <c r="E2346" s="113">
        <f>+LN(Prices!E2343/Prices!E2342)</f>
        <v>7.7528444562432507E-3</v>
      </c>
      <c r="F2346" s="113">
        <f>+LN(Prices!F2343/Prices!F2342)</f>
        <v>-5.8454344183276451E-3</v>
      </c>
      <c r="G2346" s="113">
        <f>+LN(Prices!G2343/Prices!G2342)</f>
        <v>-2.7506970490386654E-3</v>
      </c>
      <c r="H2346" s="113">
        <f>+LN(Prices!H2343/Prices!H2342)</f>
        <v>3.4632735582006391E-3</v>
      </c>
      <c r="I2346" s="113">
        <f>+LN(Prices!I2343/Prices!I2342)</f>
        <v>4.5455910028904707E-3</v>
      </c>
      <c r="J2346" s="113">
        <f>+LN(Prices!J2343/Prices!J2342)</f>
        <v>-1.6064602503806674E-2</v>
      </c>
      <c r="K2346" s="114">
        <f>+LN(Prices!K2343/Prices!K2342)</f>
        <v>8.9499995571140564E-3</v>
      </c>
      <c r="L2346" s="118">
        <f>+LN(Prices!L2343/Prices!L2342)</f>
        <v>1.3948838845244315E-2</v>
      </c>
      <c r="M2346" s="118">
        <f t="array" ref="M2346">+MMULT(B2346:K2346,w)</f>
        <v>3.8414914623929467E-3</v>
      </c>
      <c r="P2346">
        <v>20130419</v>
      </c>
      <c r="Q2346" s="113">
        <v>9.7000000000000003E-3</v>
      </c>
      <c r="R2346" s="113">
        <v>5.0000000000000001E-4</v>
      </c>
      <c r="S2346" s="113">
        <v>1.8E-3</v>
      </c>
    </row>
    <row r="2347" spans="1:19" x14ac:dyDescent="0.35">
      <c r="A2347" s="110">
        <v>41386</v>
      </c>
      <c r="B2347" s="112">
        <f>+LN(Prices!B2344/Prices!B2343)</f>
        <v>3.5155129079587989E-2</v>
      </c>
      <c r="C2347" s="113">
        <f>+LN(Prices!C2344/Prices!C2343)</f>
        <v>2.0629217542915568E-2</v>
      </c>
      <c r="D2347" s="113">
        <f>+LN(Prices!D2344/Prices!D2343)</f>
        <v>2.0245313993992198E-2</v>
      </c>
      <c r="E2347" s="113">
        <f>+LN(Prices!E2344/Prices!E2343)</f>
        <v>4.4717005685018536E-3</v>
      </c>
      <c r="F2347" s="113">
        <f>+LN(Prices!F2344/Prices!F2343)</f>
        <v>6.3335567840234214E-3</v>
      </c>
      <c r="G2347" s="113">
        <f>+LN(Prices!G2344/Prices!G2343)</f>
        <v>6.5161911290985128E-2</v>
      </c>
      <c r="H2347" s="113">
        <f>+LN(Prices!H2344/Prices!H2343)</f>
        <v>1.2331459830488386E-2</v>
      </c>
      <c r="I2347" s="113">
        <f>+LN(Prices!I2344/Prices!I2343)</f>
        <v>1.0116321853361117E-2</v>
      </c>
      <c r="J2347" s="113">
        <f>+LN(Prices!J2344/Prices!J2343)</f>
        <v>-4.056800695614318E-3</v>
      </c>
      <c r="K2347" s="114">
        <f>+LN(Prices!K2344/Prices!K2343)</f>
        <v>1.9420797047295196E-2</v>
      </c>
      <c r="L2347" s="118">
        <f>+LN(Prices!L2344/Prices!L2343)</f>
        <v>1.0591573817378575E-2</v>
      </c>
      <c r="M2347" s="118">
        <f t="array" ref="M2347">+MMULT(B2347:K2347,w)</f>
        <v>1.8980860729553656E-2</v>
      </c>
      <c r="P2347">
        <v>20130422</v>
      </c>
      <c r="Q2347" s="113">
        <v>4.5000000000000005E-3</v>
      </c>
      <c r="R2347" s="113">
        <v>-1.5E-3</v>
      </c>
      <c r="S2347" s="113">
        <v>-2.3E-3</v>
      </c>
    </row>
    <row r="2348" spans="1:19" x14ac:dyDescent="0.35">
      <c r="A2348" s="110">
        <v>41387</v>
      </c>
      <c r="B2348" s="112">
        <f>+LN(Prices!B2345/Prices!B2344)</f>
        <v>-7.4856597701017415E-3</v>
      </c>
      <c r="C2348" s="113">
        <f>+LN(Prices!C2345/Prices!C2344)</f>
        <v>1.854027815464564E-2</v>
      </c>
      <c r="D2348" s="113">
        <f>+LN(Prices!D2345/Prices!D2344)</f>
        <v>1.7794800196201301E-2</v>
      </c>
      <c r="E2348" s="113">
        <f>+LN(Prices!E2345/Prices!E2344)</f>
        <v>-1.6929452678489591E-3</v>
      </c>
      <c r="F2348" s="113">
        <f>+LN(Prices!F2345/Prices!F2344)</f>
        <v>1.5420346565147399E-2</v>
      </c>
      <c r="G2348" s="113">
        <f>+LN(Prices!G2345/Prices!G2344)</f>
        <v>0.21867179119989663</v>
      </c>
      <c r="H2348" s="113">
        <f>+LN(Prices!H2345/Prices!H2344)</f>
        <v>2.0096459973602893E-2</v>
      </c>
      <c r="I2348" s="113">
        <f>+LN(Prices!I2345/Prices!I2344)</f>
        <v>1.1852308137868483E-2</v>
      </c>
      <c r="J2348" s="113">
        <f>+LN(Prices!J2345/Prices!J2344)</f>
        <v>2.8057952795157527E-2</v>
      </c>
      <c r="K2348" s="114">
        <f>+LN(Prices!K2345/Prices!K2344)</f>
        <v>2.1404017110608384E-2</v>
      </c>
      <c r="L2348" s="118">
        <f>+LN(Prices!L2345/Prices!L2344)</f>
        <v>8.9619879967430711E-3</v>
      </c>
      <c r="M2348" s="118">
        <f t="array" ref="M2348">+MMULT(B2348:K2348,w)</f>
        <v>3.4265934909517758E-2</v>
      </c>
      <c r="P2348">
        <v>20130423</v>
      </c>
      <c r="Q2348" s="113">
        <v>1.11E-2</v>
      </c>
      <c r="R2348" s="113">
        <v>4.7999999999999996E-3</v>
      </c>
      <c r="S2348" s="113">
        <v>5.1999999999999998E-3</v>
      </c>
    </row>
    <row r="2349" spans="1:19" x14ac:dyDescent="0.35">
      <c r="A2349" s="110">
        <v>41388</v>
      </c>
      <c r="B2349" s="112">
        <f>+LN(Prices!B2346/Prices!B2345)</f>
        <v>3.7205454842064486E-2</v>
      </c>
      <c r="C2349" s="113">
        <f>+LN(Prices!C2346/Prices!C2345)</f>
        <v>-1.646140922813912E-3</v>
      </c>
      <c r="D2349" s="113">
        <f>+LN(Prices!D2346/Prices!D2345)</f>
        <v>1.5062364961573928E-2</v>
      </c>
      <c r="E2349" s="113">
        <f>+LN(Prices!E2346/Prices!E2345)</f>
        <v>1.5366009723774116E-3</v>
      </c>
      <c r="F2349" s="113">
        <f>+LN(Prices!F2346/Prices!F2345)</f>
        <v>-2.5182153099861174E-2</v>
      </c>
      <c r="G2349" s="113">
        <f>+LN(Prices!G2346/Prices!G2345)</f>
        <v>-1.2450717524594265E-3</v>
      </c>
      <c r="H2349" s="113">
        <f>+LN(Prices!H2346/Prices!H2345)</f>
        <v>-4.4636215590085061E-4</v>
      </c>
      <c r="I2349" s="113">
        <f>+LN(Prices!I2346/Prices!I2345)</f>
        <v>9.8975877322749414E-3</v>
      </c>
      <c r="J2349" s="113">
        <f>+LN(Prices!J2346/Prices!J2345)</f>
        <v>3.1130918595172998E-2</v>
      </c>
      <c r="K2349" s="114">
        <f>+LN(Prices!K2346/Prices!K2345)</f>
        <v>1.2116142497860841E-2</v>
      </c>
      <c r="L2349" s="118">
        <f>+LN(Prices!L2346/Prices!L2345)</f>
        <v>-4.406044006487886E-4</v>
      </c>
      <c r="M2349" s="118">
        <f t="array" ref="M2349">+MMULT(B2349:K2349,w)</f>
        <v>7.8429341670289247E-3</v>
      </c>
      <c r="P2349">
        <v>20130424</v>
      </c>
      <c r="Q2349" s="113">
        <v>5.9999999999999995E-4</v>
      </c>
      <c r="R2349" s="113">
        <v>4.0999999999999995E-3</v>
      </c>
      <c r="S2349" s="113">
        <v>1.11E-2</v>
      </c>
    </row>
    <row r="2350" spans="1:19" x14ac:dyDescent="0.35">
      <c r="A2350" s="110">
        <v>41389</v>
      </c>
      <c r="B2350" s="112">
        <f>+LN(Prices!B2347/Prices!B2346)</f>
        <v>5.6532669862157875E-3</v>
      </c>
      <c r="C2350" s="113">
        <f>+LN(Prices!C2347/Prices!C2346)</f>
        <v>7.1706232744199114E-3</v>
      </c>
      <c r="D2350" s="113">
        <f>+LN(Prices!D2347/Prices!D2346)</f>
        <v>1.8018505502678212E-2</v>
      </c>
      <c r="E2350" s="113">
        <f>+LN(Prices!E2347/Prices!E2346)</f>
        <v>-7.4073947777832357E-3</v>
      </c>
      <c r="F2350" s="113">
        <f>+LN(Prices!F2347/Prices!F2346)</f>
        <v>1.2188708756051606E-2</v>
      </c>
      <c r="G2350" s="113">
        <f>+LN(Prices!G2347/Prices!G2346)</f>
        <v>-1.3799089959970066E-2</v>
      </c>
      <c r="H2350" s="113">
        <f>+LN(Prices!H2347/Prices!H2346)</f>
        <v>2.1786391982310187E-2</v>
      </c>
      <c r="I2350" s="113">
        <f>+LN(Prices!I2347/Prices!I2346)</f>
        <v>-5.5447692280524347E-2</v>
      </c>
      <c r="J2350" s="113">
        <f>+LN(Prices!J2347/Prices!J2346)</f>
        <v>2.6466573188163273E-2</v>
      </c>
      <c r="K2350" s="114">
        <f>+LN(Prices!K2347/Prices!K2346)</f>
        <v>-1.1904128522188228E-2</v>
      </c>
      <c r="L2350" s="118">
        <f>+LN(Prices!L2347/Prices!L2346)</f>
        <v>5.1161753985674253E-3</v>
      </c>
      <c r="M2350" s="118">
        <f t="array" ref="M2350">+MMULT(B2350:K2350,w)</f>
        <v>2.7257641493730984E-4</v>
      </c>
      <c r="P2350">
        <v>20130425</v>
      </c>
      <c r="Q2350" s="113">
        <v>4.8999999999999998E-3</v>
      </c>
      <c r="R2350" s="113">
        <v>2.0999999999999999E-3</v>
      </c>
      <c r="S2350" s="113">
        <v>-1.9E-3</v>
      </c>
    </row>
    <row r="2351" spans="1:19" x14ac:dyDescent="0.35">
      <c r="A2351" s="110">
        <v>41390</v>
      </c>
      <c r="B2351" s="112">
        <f>+LN(Prices!B2348/Prices!B2347)</f>
        <v>-4.7077397843966239E-3</v>
      </c>
      <c r="C2351" s="113">
        <f>+LN(Prices!C2348/Prices!C2347)</f>
        <v>2.1380552528279303E-2</v>
      </c>
      <c r="D2351" s="113">
        <f>+LN(Prices!D2348/Prices!D2347)</f>
        <v>-2.0850795480190597E-2</v>
      </c>
      <c r="E2351" s="113">
        <f>+LN(Prices!E2348/Prices!E2347)</f>
        <v>2.752790313178603E-3</v>
      </c>
      <c r="F2351" s="113">
        <f>+LN(Prices!F2348/Prices!F2347)</f>
        <v>1.4492682719709849E-3</v>
      </c>
      <c r="G2351" s="113">
        <f>+LN(Prices!G2348/Prices!G2347)</f>
        <v>8.3857933762741844E-3</v>
      </c>
      <c r="H2351" s="113">
        <f>+LN(Prices!H2348/Prices!H2347)</f>
        <v>-7.5161423705524422E-2</v>
      </c>
      <c r="I2351" s="113">
        <f>+LN(Prices!I2348/Prices!I2347)</f>
        <v>-1.4844598549012438E-2</v>
      </c>
      <c r="J2351" s="113">
        <f>+LN(Prices!J2348/Prices!J2347)</f>
        <v>-1.5037877364540559E-2</v>
      </c>
      <c r="K2351" s="114">
        <f>+LN(Prices!K2348/Prices!K2347)</f>
        <v>8.5661992055280822E-4</v>
      </c>
      <c r="L2351" s="118">
        <f>+LN(Prices!L2348/Prices!L2347)</f>
        <v>-2.8506658461685723E-3</v>
      </c>
      <c r="M2351" s="118">
        <f t="array" ref="M2351">+MMULT(B2351:K2351,w)</f>
        <v>-9.5777410473408767E-3</v>
      </c>
      <c r="P2351">
        <v>20130426</v>
      </c>
      <c r="Q2351" s="113">
        <v>-2E-3</v>
      </c>
      <c r="R2351" s="113">
        <v>-3.5999999999999999E-3</v>
      </c>
      <c r="S2351" s="113">
        <v>-1E-3</v>
      </c>
    </row>
    <row r="2352" spans="1:19" x14ac:dyDescent="0.35">
      <c r="A2352" s="110">
        <v>41393</v>
      </c>
      <c r="B2352" s="112">
        <f>+LN(Prices!B2349/Prices!B2348)</f>
        <v>2.5465793988562167E-2</v>
      </c>
      <c r="C2352" s="113">
        <f>+LN(Prices!C2349/Prices!C2348)</f>
        <v>3.0485614377781925E-2</v>
      </c>
      <c r="D2352" s="113">
        <f>+LN(Prices!D2349/Prices!D2348)</f>
        <v>-1.0181313767537913E-2</v>
      </c>
      <c r="E2352" s="113">
        <f>+LN(Prices!E2349/Prices!E2348)</f>
        <v>-3.6825846119726232E-3</v>
      </c>
      <c r="F2352" s="113">
        <f>+LN(Prices!F2349/Prices!F2348)</f>
        <v>1.4887315387141366E-2</v>
      </c>
      <c r="G2352" s="113">
        <f>+LN(Prices!G2349/Prices!G2348)</f>
        <v>-2.4944097771432924E-3</v>
      </c>
      <c r="H2352" s="113">
        <f>+LN(Prices!H2349/Prices!H2348)</f>
        <v>-2.0097792708704647E-2</v>
      </c>
      <c r="I2352" s="113">
        <f>+LN(Prices!I2349/Prices!I2348)</f>
        <v>1.4626070348004267E-3</v>
      </c>
      <c r="J2352" s="113">
        <f>+LN(Prices!J2349/Prices!J2348)</f>
        <v>1.5037877364540502E-2</v>
      </c>
      <c r="K2352" s="114">
        <f>+LN(Prices!K2349/Prices!K2348)</f>
        <v>1.5263921473561695E-2</v>
      </c>
      <c r="L2352" s="118">
        <f>+LN(Prices!L2349/Prices!L2348)</f>
        <v>9.2510644887661454E-3</v>
      </c>
      <c r="M2352" s="118">
        <f t="array" ref="M2352">+MMULT(B2352:K2352,w)</f>
        <v>6.6147028761029611E-3</v>
      </c>
      <c r="P2352">
        <v>20130429</v>
      </c>
      <c r="Q2352" s="113">
        <v>6.7000000000000002E-3</v>
      </c>
      <c r="R2352" s="113">
        <v>1.1000000000000001E-3</v>
      </c>
      <c r="S2352" s="113">
        <v>-8.9999999999999998E-4</v>
      </c>
    </row>
    <row r="2353" spans="1:19" x14ac:dyDescent="0.35">
      <c r="A2353" s="110">
        <v>41394</v>
      </c>
      <c r="B2353" s="112">
        <f>+LN(Prices!B2350/Prices!B2349)</f>
        <v>1.4914015204725463E-2</v>
      </c>
      <c r="C2353" s="113">
        <f>+LN(Prices!C2350/Prices!C2349)</f>
        <v>2.9008879928099057E-2</v>
      </c>
      <c r="D2353" s="113">
        <f>+LN(Prices!D2350/Prices!D2349)</f>
        <v>1.2205196263675713E-2</v>
      </c>
      <c r="E2353" s="113">
        <f>+LN(Prices!E2350/Prices!E2349)</f>
        <v>1.6608545130814042E-2</v>
      </c>
      <c r="F2353" s="113">
        <f>+LN(Prices!F2350/Prices!F2349)</f>
        <v>-2.8627189382407843E-3</v>
      </c>
      <c r="G2353" s="113">
        <f>+LN(Prices!G2350/Prices!G2349)</f>
        <v>4.9039378415782564E-3</v>
      </c>
      <c r="H2353" s="113">
        <f>+LN(Prices!H2350/Prices!H2349)</f>
        <v>1.6165578920316087E-2</v>
      </c>
      <c r="I2353" s="113">
        <f>+LN(Prices!I2350/Prices!I2349)</f>
        <v>-1.6240629234508103E-4</v>
      </c>
      <c r="J2353" s="113">
        <f>+LN(Prices!J2350/Prices!J2349)</f>
        <v>5.0920090427256738E-2</v>
      </c>
      <c r="K2353" s="114">
        <f>+LN(Prices!K2350/Prices!K2349)</f>
        <v>7.9660561567468906E-3</v>
      </c>
      <c r="L2353" s="118">
        <f>+LN(Prices!L2350/Prices!L2349)</f>
        <v>7.1236373614194564E-3</v>
      </c>
      <c r="M2353" s="118">
        <f t="array" ref="M2353">+MMULT(B2353:K2353,w)</f>
        <v>1.4966717464262638E-2</v>
      </c>
      <c r="P2353">
        <v>20130430</v>
      </c>
      <c r="Q2353" s="113">
        <v>2.8999999999999998E-3</v>
      </c>
      <c r="R2353" s="113">
        <v>3.5999999999999999E-3</v>
      </c>
      <c r="S2353" s="113">
        <v>-2.0000000000000001E-4</v>
      </c>
    </row>
    <row r="2354" spans="1:19" x14ac:dyDescent="0.35">
      <c r="A2354" s="110">
        <v>41395</v>
      </c>
      <c r="B2354" s="112">
        <f>+LN(Prices!B2351/Prices!B2350)</f>
        <v>-1.154473440007661E-2</v>
      </c>
      <c r="C2354" s="113">
        <f>+LN(Prices!C2351/Prices!C2350)</f>
        <v>-7.9135257963706511E-3</v>
      </c>
      <c r="D2354" s="113">
        <f>+LN(Prices!D2351/Prices!D2350)</f>
        <v>-1.7540731186822079E-2</v>
      </c>
      <c r="E2354" s="113">
        <f>+LN(Prices!E2351/Prices!E2350)</f>
        <v>1.1526243294218181E-2</v>
      </c>
      <c r="F2354" s="113">
        <f>+LN(Prices!F2351/Prices!F2350)</f>
        <v>-2.6150349561434694E-2</v>
      </c>
      <c r="G2354" s="113">
        <f>+LN(Prices!G2351/Prices!G2350)</f>
        <v>-1.4732888052577544E-2</v>
      </c>
      <c r="H2354" s="113">
        <f>+LN(Prices!H2351/Prices!H2350)</f>
        <v>-2.2230219875115781E-2</v>
      </c>
      <c r="I2354" s="113">
        <f>+LN(Prices!I2351/Prices!I2350)</f>
        <v>5.1806318584173717E-3</v>
      </c>
      <c r="J2354" s="113">
        <f>+LN(Prices!J2351/Prices!J2350)</f>
        <v>0.13264447460629489</v>
      </c>
      <c r="K2354" s="114">
        <f>+LN(Prices!K2351/Prices!K2350)</f>
        <v>1.6673892948684736E-3</v>
      </c>
      <c r="L2354" s="118">
        <f>+LN(Prices!L2351/Prices!L2350)</f>
        <v>-4.893784715643789E-3</v>
      </c>
      <c r="M2354" s="118">
        <f t="array" ref="M2354">+MMULT(B2354:K2354,w)</f>
        <v>5.0906290181401562E-3</v>
      </c>
      <c r="P2354">
        <v>20130501</v>
      </c>
      <c r="Q2354" s="113">
        <v>-1.0800000000000001E-2</v>
      </c>
      <c r="R2354" s="113">
        <v>-1.41E-2</v>
      </c>
      <c r="S2354" s="113">
        <v>-2E-3</v>
      </c>
    </row>
    <row r="2355" spans="1:19" x14ac:dyDescent="0.35">
      <c r="A2355" s="110">
        <v>41396</v>
      </c>
      <c r="B2355" s="112">
        <f>+LN(Prices!B2352/Prices!B2351)</f>
        <v>1.3355299460204119E-2</v>
      </c>
      <c r="C2355" s="113">
        <f>+LN(Prices!C2352/Prices!C2351)</f>
        <v>1.4083007994808487E-2</v>
      </c>
      <c r="D2355" s="113">
        <f>+LN(Prices!D2352/Prices!D2351)</f>
        <v>2.7198753945178965E-2</v>
      </c>
      <c r="E2355" s="113">
        <f>+LN(Prices!E2352/Prices!E2351)</f>
        <v>1.5855798938980061E-2</v>
      </c>
      <c r="F2355" s="113">
        <f>+LN(Prices!F2352/Prices!F2351)</f>
        <v>1.7023052764554705E-2</v>
      </c>
      <c r="G2355" s="113">
        <f>+LN(Prices!G2352/Prices!G2351)</f>
        <v>7.3935760297022318E-3</v>
      </c>
      <c r="H2355" s="113">
        <f>+LN(Prices!H2352/Prices!H2351)</f>
        <v>1.7253513181862357E-2</v>
      </c>
      <c r="I2355" s="113">
        <f>+LN(Prices!I2352/Prices!I2351)</f>
        <v>1.5543523690816304E-2</v>
      </c>
      <c r="J2355" s="113">
        <f>+LN(Prices!J2352/Prices!J2351)</f>
        <v>5.7330931739108436E-2</v>
      </c>
      <c r="K2355" s="114">
        <f>+LN(Prices!K2352/Prices!K2351)</f>
        <v>4.9899252884670203E-3</v>
      </c>
      <c r="L2355" s="118">
        <f>+LN(Prices!L2352/Prices!L2351)</f>
        <v>1.3065835153588647E-2</v>
      </c>
      <c r="M2355" s="118">
        <f t="array" ref="M2355">+MMULT(B2355:K2355,w)</f>
        <v>1.900273830336827E-2</v>
      </c>
      <c r="P2355">
        <v>20130502</v>
      </c>
      <c r="Q2355" s="113">
        <v>1.04E-2</v>
      </c>
      <c r="R2355" s="113">
        <v>6.0999999999999995E-3</v>
      </c>
      <c r="S2355" s="113">
        <v>1E-3</v>
      </c>
    </row>
    <row r="2356" spans="1:19" x14ac:dyDescent="0.35">
      <c r="A2356" s="110">
        <v>41397</v>
      </c>
      <c r="B2356" s="112">
        <f>+LN(Prices!B2353/Prices!B2352)</f>
        <v>9.9046043699197745E-3</v>
      </c>
      <c r="C2356" s="113">
        <f>+LN(Prices!C2353/Prices!C2352)</f>
        <v>9.9606466819369913E-3</v>
      </c>
      <c r="D2356" s="113">
        <f>+LN(Prices!D2353/Prices!D2352)</f>
        <v>3.9968078785202832E-3</v>
      </c>
      <c r="E2356" s="113">
        <f>+LN(Prices!E2353/Prices!E2352)</f>
        <v>-9.2432550586103047E-3</v>
      </c>
      <c r="F2356" s="113">
        <f>+LN(Prices!F2353/Prices!F2352)</f>
        <v>4.8152811706999206E-3</v>
      </c>
      <c r="G2356" s="113">
        <f>+LN(Prices!G2353/Prices!G2352)</f>
        <v>-4.8605040307324451E-3</v>
      </c>
      <c r="H2356" s="113">
        <f>+LN(Prices!H2353/Prices!H2352)</f>
        <v>2.1544115680674478E-2</v>
      </c>
      <c r="I2356" s="113">
        <f>+LN(Prices!I2353/Prices!I2352)</f>
        <v>1.3896192772574111E-2</v>
      </c>
      <c r="J2356" s="113">
        <f>+LN(Prices!J2353/Prices!J2352)</f>
        <v>5.4221554166638847E-2</v>
      </c>
      <c r="K2356" s="114">
        <f>+LN(Prices!K2353/Prices!K2352)</f>
        <v>3.1355380555192665E-3</v>
      </c>
      <c r="L2356" s="118">
        <f>+LN(Prices!L2353/Prices!L2352)</f>
        <v>1.1426888498166764E-2</v>
      </c>
      <c r="M2356" s="118">
        <f t="array" ref="M2356">+MMULT(B2356:K2356,w)</f>
        <v>1.0737098168714094E-2</v>
      </c>
      <c r="P2356">
        <v>20130503</v>
      </c>
      <c r="Q2356" s="113">
        <v>1.1200000000000002E-2</v>
      </c>
      <c r="R2356" s="113">
        <v>6.4000000000000003E-3</v>
      </c>
      <c r="S2356" s="113">
        <v>1E-3</v>
      </c>
    </row>
    <row r="2357" spans="1:19" x14ac:dyDescent="0.35">
      <c r="A2357" s="110">
        <v>41400</v>
      </c>
      <c r="B2357" s="112">
        <f>+LN(Prices!B2354/Prices!B2353)</f>
        <v>7.7324931167462706E-3</v>
      </c>
      <c r="C2357" s="113">
        <f>+LN(Prices!C2354/Prices!C2353)</f>
        <v>2.356569487669993E-2</v>
      </c>
      <c r="D2357" s="113">
        <f>+LN(Prices!D2354/Prices!D2353)</f>
        <v>3.9808969770225109E-3</v>
      </c>
      <c r="E2357" s="113">
        <f>+LN(Prices!E2354/Prices!E2353)</f>
        <v>3.887785138566812E-3</v>
      </c>
      <c r="F2357" s="113">
        <f>+LN(Prices!F2354/Prices!F2353)</f>
        <v>-9.601971403964257E-4</v>
      </c>
      <c r="G2357" s="113">
        <f>+LN(Prices!G2354/Prices!G2353)</f>
        <v>-1.3014754364932225E-2</v>
      </c>
      <c r="H2357" s="113">
        <f>+LN(Prices!H2354/Prices!H2353)</f>
        <v>-9.0702686962101427E-3</v>
      </c>
      <c r="I2357" s="113">
        <f>+LN(Prices!I2354/Prices!I2353)</f>
        <v>1.4110381713195955E-3</v>
      </c>
      <c r="J2357" s="113">
        <f>+LN(Prices!J2354/Prices!J2353)</f>
        <v>2.7739268827252244E-3</v>
      </c>
      <c r="K2357" s="114">
        <f>+LN(Prices!K2354/Prices!K2353)</f>
        <v>-2.0863530448053586E-3</v>
      </c>
      <c r="L2357" s="118">
        <f>+LN(Prices!L2354/Prices!L2353)</f>
        <v>3.6515579509171963E-3</v>
      </c>
      <c r="M2357" s="118">
        <f t="array" ref="M2357">+MMULT(B2357:K2357,w)</f>
        <v>1.8220261916736193E-3</v>
      </c>
      <c r="P2357">
        <v>20130506</v>
      </c>
      <c r="Q2357" s="113">
        <v>2.3E-3</v>
      </c>
      <c r="R2357" s="113">
        <v>3.0000000000000001E-3</v>
      </c>
      <c r="S2357" s="113">
        <v>7.4999999999999997E-3</v>
      </c>
    </row>
    <row r="2358" spans="1:19" x14ac:dyDescent="0.35">
      <c r="A2358" s="110">
        <v>41401</v>
      </c>
      <c r="B2358" s="112">
        <f>+LN(Prices!B2355/Prices!B2354)</f>
        <v>-1.3123409101987629E-2</v>
      </c>
      <c r="C2358" s="113">
        <f>+LN(Prices!C2355/Prices!C2354)</f>
        <v>-4.4636415730232677E-3</v>
      </c>
      <c r="D2358" s="113">
        <f>+LN(Prices!D2355/Prices!D2354)</f>
        <v>3.5132418798185835E-2</v>
      </c>
      <c r="E2358" s="113">
        <f>+LN(Prices!E2355/Prices!E2354)</f>
        <v>-7.4880941381656888E-3</v>
      </c>
      <c r="F2358" s="113">
        <f>+LN(Prices!F2355/Prices!F2354)</f>
        <v>-2.0878136794858188E-2</v>
      </c>
      <c r="G2358" s="113">
        <f>+LN(Prices!G2355/Prices!G2354)</f>
        <v>-2.1298833624248371E-2</v>
      </c>
      <c r="H2358" s="113">
        <f>+LN(Prices!H2355/Prices!H2354)</f>
        <v>7.829429419548839E-3</v>
      </c>
      <c r="I2358" s="113">
        <f>+LN(Prices!I2355/Prices!I2354)</f>
        <v>1.7202903237618263E-3</v>
      </c>
      <c r="J2358" s="113">
        <f>+LN(Prices!J2355/Prices!J2354)</f>
        <v>-1.9581045199106393E-2</v>
      </c>
      <c r="K2358" s="114">
        <f>+LN(Prices!K2355/Prices!K2354)</f>
        <v>9.9862796923931071E-3</v>
      </c>
      <c r="L2358" s="118">
        <f>+LN(Prices!L2355/Prices!L2354)</f>
        <v>-8.3950470093907038E-4</v>
      </c>
      <c r="M2358" s="118">
        <f t="array" ref="M2358">+MMULT(B2358:K2358,w)</f>
        <v>-3.2164742197499929E-3</v>
      </c>
      <c r="P2358">
        <v>20130507</v>
      </c>
      <c r="Q2358" s="113">
        <v>5.4000000000000003E-3</v>
      </c>
      <c r="R2358" s="113">
        <v>1.4000000000000002E-3</v>
      </c>
      <c r="S2358" s="113">
        <v>1.6000000000000001E-3</v>
      </c>
    </row>
    <row r="2359" spans="1:19" x14ac:dyDescent="0.35">
      <c r="A2359" s="110">
        <v>41402</v>
      </c>
      <c r="B2359" s="112">
        <f>+LN(Prices!B2356/Prices!B2355)</f>
        <v>-9.6516338216237202E-3</v>
      </c>
      <c r="C2359" s="113">
        <f>+LN(Prices!C2356/Prices!C2355)</f>
        <v>1.1233776341950091E-2</v>
      </c>
      <c r="D2359" s="113">
        <f>+LN(Prices!D2356/Prices!D2355)</f>
        <v>1.2957498363630389E-2</v>
      </c>
      <c r="E2359" s="113">
        <f>+LN(Prices!E2356/Prices!E2355)</f>
        <v>5.9943466498090046E-3</v>
      </c>
      <c r="F2359" s="113">
        <f>+LN(Prices!F2356/Prices!F2355)</f>
        <v>1.6543277795059139E-2</v>
      </c>
      <c r="G2359" s="113">
        <f>+LN(Prices!G2356/Prices!G2355)</f>
        <v>1.1377454841404571E-2</v>
      </c>
      <c r="H2359" s="113">
        <f>+LN(Prices!H2356/Prices!H2355)</f>
        <v>3.679251260317202E-3</v>
      </c>
      <c r="I2359" s="113">
        <f>+LN(Prices!I2356/Prices!I2355)</f>
        <v>2.3416762858051612E-3</v>
      </c>
      <c r="J2359" s="113">
        <f>+LN(Prices!J2356/Prices!J2355)</f>
        <v>7.8738076046871608E-2</v>
      </c>
      <c r="K2359" s="114">
        <f>+LN(Prices!K2356/Prices!K2355)</f>
        <v>4.1313364278792635E-3</v>
      </c>
      <c r="L2359" s="118">
        <f>+LN(Prices!L2356/Prices!L2355)</f>
        <v>5.1872033174511648E-3</v>
      </c>
      <c r="M2359" s="118">
        <f t="array" ref="M2359">+MMULT(B2359:K2359,w)</f>
        <v>1.3734506019110273E-2</v>
      </c>
      <c r="P2359">
        <v>20130508</v>
      </c>
      <c r="Q2359" s="113">
        <v>4.5000000000000005E-3</v>
      </c>
      <c r="R2359" s="113">
        <v>-1.9E-3</v>
      </c>
      <c r="S2359" s="113">
        <v>2.9999999999999997E-4</v>
      </c>
    </row>
    <row r="2360" spans="1:19" x14ac:dyDescent="0.35">
      <c r="A2360" s="110">
        <v>41403</v>
      </c>
      <c r="B2360" s="112">
        <f>+LN(Prices!B2357/Prices!B2356)</f>
        <v>-1.0055478378009138E-2</v>
      </c>
      <c r="C2360" s="113">
        <f>+LN(Prices!C2357/Prices!C2356)</f>
        <v>-8.762032315342172E-3</v>
      </c>
      <c r="D2360" s="113">
        <f>+LN(Prices!D2357/Prices!D2356)</f>
        <v>-6.4577622331525751E-3</v>
      </c>
      <c r="E2360" s="113">
        <f>+LN(Prices!E2357/Prices!E2356)</f>
        <v>7.1479153591092566E-3</v>
      </c>
      <c r="F2360" s="113">
        <f>+LN(Prices!F2357/Prices!F2356)</f>
        <v>5.2950561401954805E-3</v>
      </c>
      <c r="G2360" s="113">
        <f>+LN(Prices!G2357/Prices!G2356)</f>
        <v>3.6708276569336194E-2</v>
      </c>
      <c r="H2360" s="113">
        <f>+LN(Prices!H2357/Prices!H2356)</f>
        <v>5.7050497810538269E-3</v>
      </c>
      <c r="I2360" s="113">
        <f>+LN(Prices!I2357/Prices!I2356)</f>
        <v>-1.5604852980057916E-4</v>
      </c>
      <c r="J2360" s="113">
        <f>+LN(Prices!J2357/Prices!J2356)</f>
        <v>7.8023802841848001E-3</v>
      </c>
      <c r="K2360" s="114">
        <f>+LN(Prices!K2357/Prices!K2356)</f>
        <v>4.5261296397915091E-3</v>
      </c>
      <c r="L2360" s="118">
        <f>+LN(Prices!L2357/Prices!L2356)</f>
        <v>-2.4016094223270968E-3</v>
      </c>
      <c r="M2360" s="118">
        <f t="array" ref="M2360">+MMULT(B2360:K2360,w)</f>
        <v>4.1753486317366601E-3</v>
      </c>
      <c r="P2360">
        <v>20130509</v>
      </c>
      <c r="Q2360" s="113">
        <v>-3.0999999999999999E-3</v>
      </c>
      <c r="R2360" s="113">
        <v>1.1000000000000001E-3</v>
      </c>
      <c r="S2360" s="113">
        <v>-3.8E-3</v>
      </c>
    </row>
    <row r="2361" spans="1:19" x14ac:dyDescent="0.35">
      <c r="A2361" s="110">
        <v>41404</v>
      </c>
      <c r="B2361" s="112">
        <f>+LN(Prices!B2358/Prices!B2357)</f>
        <v>9.1948451495874018E-4</v>
      </c>
      <c r="C2361" s="113">
        <f>+LN(Prices!C2358/Prices!C2357)</f>
        <v>-8.3542118889606606E-3</v>
      </c>
      <c r="D2361" s="113">
        <f>+LN(Prices!D2358/Prices!D2357)</f>
        <v>2.2235700361644458E-2</v>
      </c>
      <c r="E2361" s="113">
        <f>+LN(Prices!E2358/Prices!E2357)</f>
        <v>9.451764043135252E-3</v>
      </c>
      <c r="F2361" s="113">
        <f>+LN(Prices!F2358/Prices!F2357)</f>
        <v>1.2880664148194509E-2</v>
      </c>
      <c r="G2361" s="113">
        <f>+LN(Prices!G2358/Prices!G2357)</f>
        <v>5.9156503715890952E-3</v>
      </c>
      <c r="H2361" s="113">
        <f>+LN(Prices!H2358/Prices!H2357)</f>
        <v>1.3249778594389949E-2</v>
      </c>
      <c r="I2361" s="113">
        <f>+LN(Prices!I2358/Prices!I2357)</f>
        <v>8.2340070015645001E-3</v>
      </c>
      <c r="J2361" s="113">
        <f>+LN(Prices!J2358/Prices!J2357)</f>
        <v>2.3048395436291089E-2</v>
      </c>
      <c r="K2361" s="114">
        <f>+LN(Prices!K2358/Prices!K2357)</f>
        <v>5.7302826077852724E-3</v>
      </c>
      <c r="L2361" s="118">
        <f>+LN(Prices!L2358/Prices!L2357)</f>
        <v>6.6976132284220008E-3</v>
      </c>
      <c r="M2361" s="118">
        <f t="array" ref="M2361">+MMULT(B2361:K2361,w)</f>
        <v>9.331151519059222E-3</v>
      </c>
      <c r="P2361">
        <v>20130510</v>
      </c>
      <c r="Q2361" s="113">
        <v>5.4000000000000003E-3</v>
      </c>
      <c r="R2361" s="113">
        <v>4.3E-3</v>
      </c>
      <c r="S2361" s="113">
        <v>-2.8999999999999998E-3</v>
      </c>
    </row>
    <row r="2362" spans="1:19" x14ac:dyDescent="0.35">
      <c r="A2362" s="110">
        <v>41407</v>
      </c>
      <c r="B2362" s="112">
        <f>+LN(Prices!B2359/Prices!B2358)</f>
        <v>1.0346370380984979E-2</v>
      </c>
      <c r="C2362" s="113">
        <f>+LN(Prices!C2359/Prices!C2358)</f>
        <v>3.9006643429529545E-3</v>
      </c>
      <c r="D2362" s="113">
        <f>+LN(Prices!D2359/Prices!D2358)</f>
        <v>-1.6535513922300019E-2</v>
      </c>
      <c r="E2362" s="113">
        <f>+LN(Prices!E2359/Prices!E2358)</f>
        <v>-7.0804346114303777E-3</v>
      </c>
      <c r="F2362" s="113">
        <f>+LN(Prices!F2359/Prices!F2358)</f>
        <v>8.0235602500672784E-3</v>
      </c>
      <c r="G2362" s="113">
        <f>+LN(Prices!G2359/Prices!G2358)</f>
        <v>5.2285250351760154E-2</v>
      </c>
      <c r="H2362" s="113">
        <f>+LN(Prices!H2359/Prices!H2358)</f>
        <v>3.3324528132094365E-3</v>
      </c>
      <c r="I2362" s="113">
        <f>+LN(Prices!I2359/Prices!I2358)</f>
        <v>2.7042095835160956E-3</v>
      </c>
      <c r="J2362" s="113">
        <f>+LN(Prices!J2359/Prices!J2358)</f>
        <v>5.4200456897679439E-2</v>
      </c>
      <c r="K2362" s="114">
        <f>+LN(Prices!K2359/Prices!K2358)</f>
        <v>-1.7290307128987499E-2</v>
      </c>
      <c r="L2362" s="118">
        <f>+LN(Prices!L2359/Prices!L2358)</f>
        <v>3.5920859790296875E-4</v>
      </c>
      <c r="M2362" s="118">
        <f t="array" ref="M2362">+MMULT(B2362:K2362,w)</f>
        <v>9.3886708957452436E-3</v>
      </c>
      <c r="P2362">
        <v>20130513</v>
      </c>
      <c r="Q2362" s="113">
        <v>-2.0000000000000001E-4</v>
      </c>
      <c r="R2362" s="113">
        <v>-2.2000000000000001E-3</v>
      </c>
      <c r="S2362" s="113">
        <v>-8.9999999999999998E-4</v>
      </c>
    </row>
    <row r="2363" spans="1:19" x14ac:dyDescent="0.35">
      <c r="A2363" s="110">
        <v>41408</v>
      </c>
      <c r="B2363" s="112">
        <f>+LN(Prices!B2360/Prices!B2359)</f>
        <v>2.2012755314012145E-2</v>
      </c>
      <c r="C2363" s="113">
        <f>+LN(Prices!C2360/Prices!C2359)</f>
        <v>-2.4216510569769936E-2</v>
      </c>
      <c r="D2363" s="113">
        <f>+LN(Prices!D2360/Prices!D2359)</f>
        <v>9.4286951569556837E-3</v>
      </c>
      <c r="E2363" s="113">
        <f>+LN(Prices!E2360/Prices!E2359)</f>
        <v>-3.2616522853451224E-3</v>
      </c>
      <c r="F2363" s="113">
        <f>+LN(Prices!F2360/Prices!F2359)</f>
        <v>0</v>
      </c>
      <c r="G2363" s="113">
        <f>+LN(Prices!G2360/Prices!G2359)</f>
        <v>1.9817244661635848E-2</v>
      </c>
      <c r="H2363" s="113">
        <f>+LN(Prices!H2360/Prices!H2359)</f>
        <v>1.4338508546001778E-2</v>
      </c>
      <c r="I2363" s="113">
        <f>+LN(Prices!I2360/Prices!I2359)</f>
        <v>7.7611563305238869E-3</v>
      </c>
      <c r="J2363" s="113">
        <f>+LN(Prices!J2360/Prices!J2359)</f>
        <v>2.1353124470568842E-2</v>
      </c>
      <c r="K2363" s="114">
        <f>+LN(Prices!K2360/Prices!K2359)</f>
        <v>-1.001545340952526E-2</v>
      </c>
      <c r="L2363" s="118">
        <f>+LN(Prices!L2360/Prices!L2359)</f>
        <v>4.6693561417428756E-3</v>
      </c>
      <c r="M2363" s="118">
        <f t="array" ref="M2363">+MMULT(B2363:K2363,w)</f>
        <v>5.7217868215057865E-3</v>
      </c>
      <c r="P2363">
        <v>20130514</v>
      </c>
      <c r="Q2363" s="113">
        <v>1.1000000000000001E-2</v>
      </c>
      <c r="R2363" s="113">
        <v>1.2999999999999999E-3</v>
      </c>
      <c r="S2363" s="113">
        <v>2.5999999999999999E-3</v>
      </c>
    </row>
    <row r="2364" spans="1:19" x14ac:dyDescent="0.35">
      <c r="A2364" s="110">
        <v>41409</v>
      </c>
      <c r="B2364" s="112">
        <f>+LN(Prices!B2361/Prices!B2360)</f>
        <v>9.3515386000410667E-3</v>
      </c>
      <c r="C2364" s="113">
        <f>+LN(Prices!C2361/Prices!C2360)</f>
        <v>-3.4401994879020577E-2</v>
      </c>
      <c r="D2364" s="113">
        <f>+LN(Prices!D2361/Prices!D2360)</f>
        <v>2.5936985623615107E-2</v>
      </c>
      <c r="E2364" s="113">
        <f>+LN(Prices!E2361/Prices!E2360)</f>
        <v>9.310584115186463E-3</v>
      </c>
      <c r="F2364" s="113">
        <f>+LN(Prices!F2361/Prices!F2360)</f>
        <v>-2.8285634588455046E-3</v>
      </c>
      <c r="G2364" s="113">
        <f>+LN(Prices!G2361/Prices!G2360)</f>
        <v>3.9513278542910486E-2</v>
      </c>
      <c r="H2364" s="113">
        <f>+LN(Prices!H2361/Prices!H2360)</f>
        <v>-6.6182073345691077E-3</v>
      </c>
      <c r="I2364" s="113">
        <f>+LN(Prices!I2361/Prices!I2360)</f>
        <v>3.3609184928880889E-3</v>
      </c>
      <c r="J2364" s="113">
        <f>+LN(Prices!J2361/Prices!J2360)</f>
        <v>2.7779564107075671E-2</v>
      </c>
      <c r="K2364" s="114">
        <f>+LN(Prices!K2361/Prices!K2360)</f>
        <v>1.4987972045646733E-2</v>
      </c>
      <c r="L2364" s="118">
        <f>+LN(Prices!L2361/Prices!L2360)</f>
        <v>2.19215383713752E-3</v>
      </c>
      <c r="M2364" s="118">
        <f t="array" ref="M2364">+MMULT(B2364:K2364,w)</f>
        <v>8.6392075854928429E-3</v>
      </c>
      <c r="P2364">
        <v>20130515</v>
      </c>
      <c r="Q2364" s="113">
        <v>5.1000000000000004E-3</v>
      </c>
      <c r="R2364" s="113">
        <v>-1.2999999999999999E-3</v>
      </c>
      <c r="S2364" s="113">
        <v>2.3999999999999998E-3</v>
      </c>
    </row>
    <row r="2365" spans="1:19" x14ac:dyDescent="0.35">
      <c r="A2365" s="110">
        <v>41410</v>
      </c>
      <c r="B2365" s="112">
        <f>+LN(Prices!B2362/Prices!B2361)</f>
        <v>6.9179519685154661E-3</v>
      </c>
      <c r="C2365" s="113">
        <f>+LN(Prices!C2362/Prices!C2361)</f>
        <v>1.3267001956605391E-2</v>
      </c>
      <c r="D2365" s="113">
        <f>+LN(Prices!D2362/Prices!D2361)</f>
        <v>-2.8191778010704237E-2</v>
      </c>
      <c r="E2365" s="113">
        <f>+LN(Prices!E2362/Prices!E2361)</f>
        <v>1.1264766953426953E-2</v>
      </c>
      <c r="F2365" s="113">
        <f>+LN(Prices!F2362/Prices!F2361)</f>
        <v>0.11886426584315057</v>
      </c>
      <c r="G2365" s="113">
        <f>+LN(Prices!G2362/Prices!G2361)</f>
        <v>-2.6519465150675259E-2</v>
      </c>
      <c r="H2365" s="113">
        <f>+LN(Prices!H2362/Prices!H2361)</f>
        <v>-9.195813652107275E-3</v>
      </c>
      <c r="I2365" s="113">
        <f>+LN(Prices!I2362/Prices!I2361)</f>
        <v>1.5253925732027656E-3</v>
      </c>
      <c r="J2365" s="113">
        <f>+LN(Prices!J2362/Prices!J2361)</f>
        <v>-0.13418392119580003</v>
      </c>
      <c r="K2365" s="114">
        <f>+LN(Prices!K2362/Prices!K2361)</f>
        <v>-1.0803033008276069E-2</v>
      </c>
      <c r="L2365" s="118">
        <f>+LN(Prices!L2362/Prices!L2361)</f>
        <v>-1.0926422683984439E-3</v>
      </c>
      <c r="M2365" s="118">
        <f t="array" ref="M2365">+MMULT(B2365:K2365,w)</f>
        <v>-5.705463172266171E-3</v>
      </c>
      <c r="P2365">
        <v>20130516</v>
      </c>
      <c r="Q2365" s="113">
        <v>-5.0000000000000001E-3</v>
      </c>
      <c r="R2365" s="113">
        <v>1.7000000000000001E-3</v>
      </c>
      <c r="S2365" s="113">
        <v>-3.4999999999999996E-3</v>
      </c>
    </row>
    <row r="2366" spans="1:19" x14ac:dyDescent="0.35">
      <c r="A2366" s="110">
        <v>41411</v>
      </c>
      <c r="B2366" s="112">
        <f>+LN(Prices!B2363/Prices!B2362)</f>
        <v>2.2916285998783752E-2</v>
      </c>
      <c r="C2366" s="113">
        <f>+LN(Prices!C2363/Prices!C2362)</f>
        <v>-3.037075718216395E-3</v>
      </c>
      <c r="D2366" s="113">
        <f>+LN(Prices!D2363/Prices!D2362)</f>
        <v>-2.2598879674374786E-3</v>
      </c>
      <c r="E2366" s="113">
        <f>+LN(Prices!E2363/Prices!E2362)</f>
        <v>1.9020624755521829E-2</v>
      </c>
      <c r="F2366" s="113">
        <f>+LN(Prices!F2363/Prices!F2362)</f>
        <v>1.4671444710493382E-2</v>
      </c>
      <c r="G2366" s="113">
        <f>+LN(Prices!G2363/Prices!G2362)</f>
        <v>8.2768365287591347E-3</v>
      </c>
      <c r="H2366" s="113">
        <f>+LN(Prices!H2363/Prices!H2362)</f>
        <v>2.1647974697588352E-2</v>
      </c>
      <c r="I2366" s="113">
        <f>+LN(Prices!I2363/Prices!I2362)</f>
        <v>1.4669053173065019E-2</v>
      </c>
      <c r="J2366" s="113">
        <f>+LN(Prices!J2363/Prices!J2362)</f>
        <v>6.0778196261949087E-2</v>
      </c>
      <c r="K2366" s="114">
        <f>+LN(Prices!K2363/Prices!K2362)</f>
        <v>4.1674982857581588E-3</v>
      </c>
      <c r="L2366" s="118">
        <f>+LN(Prices!L2363/Prices!L2362)</f>
        <v>9.8250711559016886E-3</v>
      </c>
      <c r="M2366" s="118">
        <f t="array" ref="M2366">+MMULT(B2366:K2366,w)</f>
        <v>1.6085095072626485E-2</v>
      </c>
      <c r="P2366">
        <v>20130517</v>
      </c>
      <c r="Q2366" s="113">
        <v>1.04E-2</v>
      </c>
      <c r="R2366" s="113">
        <v>2.9999999999999997E-4</v>
      </c>
      <c r="S2366" s="113">
        <v>2.3999999999999998E-3</v>
      </c>
    </row>
    <row r="2367" spans="1:19" x14ac:dyDescent="0.35">
      <c r="A2367" s="110">
        <v>41414</v>
      </c>
      <c r="B2367" s="112">
        <f>+LN(Prices!B2364/Prices!B2363)</f>
        <v>6.0038537362854145E-3</v>
      </c>
      <c r="C2367" s="113">
        <f>+LN(Prices!C2364/Prices!C2363)</f>
        <v>2.2074165205099524E-2</v>
      </c>
      <c r="D2367" s="113">
        <f>+LN(Prices!D2364/Prices!D2363)</f>
        <v>2.2598879674375042E-3</v>
      </c>
      <c r="E2367" s="113">
        <f>+LN(Prices!E2364/Prices!E2363)</f>
        <v>-3.715865887388444E-3</v>
      </c>
      <c r="F2367" s="113">
        <f>+LN(Prices!F2364/Prices!F2363)</f>
        <v>-1.2246904032121166E-2</v>
      </c>
      <c r="G2367" s="113">
        <f>+LN(Prices!G2364/Prices!G2363)</f>
        <v>2.2986113976205288E-3</v>
      </c>
      <c r="H2367" s="113">
        <f>+LN(Prices!H2364/Prices!H2363)</f>
        <v>-8.446090430157158E-3</v>
      </c>
      <c r="I2367" s="113">
        <f>+LN(Prices!I2364/Prices!I2363)</f>
        <v>-7.6851831417018143E-3</v>
      </c>
      <c r="J2367" s="113">
        <f>+LN(Prices!J2364/Prices!J2363)</f>
        <v>7.3439742557582849E-3</v>
      </c>
      <c r="K2367" s="114">
        <f>+LN(Prices!K2364/Prices!K2363)</f>
        <v>1.6630160863963133E-3</v>
      </c>
      <c r="L2367" s="118">
        <f>+LN(Prices!L2364/Prices!L2363)</f>
        <v>-2.6397019325813315E-3</v>
      </c>
      <c r="M2367" s="118">
        <f t="array" ref="M2367">+MMULT(B2367:K2367,w)</f>
        <v>9.5494651572289877E-4</v>
      </c>
      <c r="P2367">
        <v>20130520</v>
      </c>
      <c r="Q2367" s="113">
        <v>-5.9999999999999995E-4</v>
      </c>
      <c r="R2367" s="113">
        <v>4.0000000000000001E-3</v>
      </c>
      <c r="S2367" s="113">
        <v>4.4000000000000003E-3</v>
      </c>
    </row>
    <row r="2368" spans="1:19" x14ac:dyDescent="0.35">
      <c r="A2368" s="110">
        <v>41415</v>
      </c>
      <c r="B2368" s="112">
        <f>+LN(Prices!B2365/Prices!B2364)</f>
        <v>-6.5773922318333126E-3</v>
      </c>
      <c r="C2368" s="113">
        <f>+LN(Prices!C2365/Prices!C2364)</f>
        <v>-7.4094731778326399E-3</v>
      </c>
      <c r="D2368" s="113">
        <f>+LN(Prices!D2365/Prices!D2364)</f>
        <v>1.567781271922979E-2</v>
      </c>
      <c r="E2368" s="113">
        <f>+LN(Prices!E2365/Prices!E2364)</f>
        <v>5.7134630574554859E-3</v>
      </c>
      <c r="F2368" s="113">
        <f>+LN(Prices!F2365/Prices!F2364)</f>
        <v>2.7107917832904223E-3</v>
      </c>
      <c r="G2368" s="113">
        <f>+LN(Prices!G2365/Prices!G2364)</f>
        <v>-1.0322347444137524E-2</v>
      </c>
      <c r="H2368" s="113">
        <f>+LN(Prices!H2365/Prices!H2364)</f>
        <v>4.5853684323048562E-3</v>
      </c>
      <c r="I2368" s="113">
        <f>+LN(Prices!I2365/Prices!I2364)</f>
        <v>-5.1580335526532732E-3</v>
      </c>
      <c r="J2368" s="113">
        <f>+LN(Prices!J2365/Prices!J2364)</f>
        <v>-1.9705071079332444E-2</v>
      </c>
      <c r="K2368" s="114">
        <f>+LN(Prices!K2365/Prices!K2364)</f>
        <v>2.9025584535313335E-3</v>
      </c>
      <c r="L2368" s="118">
        <f>+LN(Prices!L2365/Prices!L2364)</f>
        <v>1.812011992261759E-3</v>
      </c>
      <c r="M2368" s="118">
        <f t="array" ref="M2368">+MMULT(B2368:K2368,w)</f>
        <v>-1.758232303997731E-3</v>
      </c>
      <c r="P2368">
        <v>20130521</v>
      </c>
      <c r="Q2368" s="113">
        <v>1.6000000000000001E-3</v>
      </c>
      <c r="R2368" s="113">
        <v>-1E-3</v>
      </c>
      <c r="S2368" s="113">
        <v>-8.0000000000000004E-4</v>
      </c>
    </row>
    <row r="2369" spans="1:19" x14ac:dyDescent="0.35">
      <c r="A2369" s="110">
        <v>41416</v>
      </c>
      <c r="B2369" s="112">
        <f>+LN(Prices!B2366/Prices!B2365)</f>
        <v>-6.911236225394502E-3</v>
      </c>
      <c r="C2369" s="113">
        <f>+LN(Prices!C2366/Prices!C2365)</f>
        <v>3.8454760053115576E-3</v>
      </c>
      <c r="D2369" s="113">
        <f>+LN(Prices!D2366/Prices!D2365)</f>
        <v>-1.7183837100267659E-2</v>
      </c>
      <c r="E2369" s="113">
        <f>+LN(Prices!E2366/Prices!E2365)</f>
        <v>-2.8318272007893764E-2</v>
      </c>
      <c r="F2369" s="113">
        <f>+LN(Prices!F2366/Prices!F2365)</f>
        <v>-2.8300543199642408E-2</v>
      </c>
      <c r="G2369" s="113">
        <f>+LN(Prices!G2366/Prices!G2365)</f>
        <v>-3.6641057962476013E-2</v>
      </c>
      <c r="H2369" s="113">
        <f>+LN(Prices!H2366/Prices!H2365)</f>
        <v>-2.2188868670142876E-2</v>
      </c>
      <c r="I2369" s="113">
        <f>+LN(Prices!I2366/Prices!I2365)</f>
        <v>-8.0916248421951126E-3</v>
      </c>
      <c r="J2369" s="113">
        <f>+LN(Prices!J2366/Prices!J2365)</f>
        <v>-1.5037877364540446E-2</v>
      </c>
      <c r="K2369" s="114">
        <f>+LN(Prices!K2366/Prices!K2365)</f>
        <v>-3.319138338747708E-3</v>
      </c>
      <c r="L2369" s="118">
        <f>+LN(Prices!L2366/Prices!L2365)</f>
        <v>-9.0693995802963098E-3</v>
      </c>
      <c r="M2369" s="118">
        <f t="array" ref="M2369">+MMULT(B2369:K2369,w)</f>
        <v>-1.6214697970598893E-2</v>
      </c>
      <c r="P2369">
        <v>20130522</v>
      </c>
      <c r="Q2369" s="113">
        <v>-9.1999999999999998E-3</v>
      </c>
      <c r="R2369" s="113">
        <v>-7.4000000000000003E-3</v>
      </c>
      <c r="S2369" s="113">
        <v>-1.5E-3</v>
      </c>
    </row>
    <row r="2370" spans="1:19" x14ac:dyDescent="0.35">
      <c r="A2370" s="110">
        <v>41417</v>
      </c>
      <c r="B2370" s="112">
        <f>+LN(Prices!B2367/Prices!B2366)</f>
        <v>-1.3378770939156948E-2</v>
      </c>
      <c r="C2370" s="113">
        <f>+LN(Prices!C2367/Prices!C2366)</f>
        <v>1.7795122700724156E-3</v>
      </c>
      <c r="D2370" s="113">
        <f>+LN(Prices!D2367/Prices!D2366)</f>
        <v>-1.9787555819702162E-2</v>
      </c>
      <c r="E2370" s="113">
        <f>+LN(Prices!E2367/Prices!E2366)</f>
        <v>3.2187081572283604E-3</v>
      </c>
      <c r="F2370" s="113">
        <f>+LN(Prices!F2367/Prices!F2366)</f>
        <v>7.2563163000641953E-3</v>
      </c>
      <c r="G2370" s="113">
        <f>+LN(Prices!G2367/Prices!G2366)</f>
        <v>-1.0467615479336721E-2</v>
      </c>
      <c r="H2370" s="113">
        <f>+LN(Prices!H2367/Prices!H2366)</f>
        <v>-4.4210758801643294E-3</v>
      </c>
      <c r="I2370" s="113">
        <f>+LN(Prices!I2367/Prices!I2366)</f>
        <v>-2.0444376977186297E-2</v>
      </c>
      <c r="J2370" s="113">
        <f>+LN(Prices!J2367/Prices!J2366)</f>
        <v>1.2547216052088556E-2</v>
      </c>
      <c r="K2370" s="114">
        <f>+LN(Prices!K2367/Prices!K2366)</f>
        <v>-8.2933686031955764E-4</v>
      </c>
      <c r="L2370" s="118">
        <f>+LN(Prices!L2367/Prices!L2366)</f>
        <v>-2.5626923481978838E-3</v>
      </c>
      <c r="M2370" s="118">
        <f t="array" ref="M2370">+MMULT(B2370:K2370,w)</f>
        <v>-4.4526979176412497E-3</v>
      </c>
      <c r="P2370">
        <v>20130523</v>
      </c>
      <c r="Q2370" s="113">
        <v>-1.9E-3</v>
      </c>
      <c r="R2370" s="113">
        <v>4.5999999999999999E-3</v>
      </c>
      <c r="S2370" s="113">
        <v>-1E-3</v>
      </c>
    </row>
    <row r="2371" spans="1:19" x14ac:dyDescent="0.35">
      <c r="A2371" s="110">
        <v>41418</v>
      </c>
      <c r="B2371" s="112">
        <f>+LN(Prices!B2368/Prices!B2367)</f>
        <v>3.4794124649417365E-3</v>
      </c>
      <c r="C2371" s="113">
        <f>+LN(Prices!C2368/Prices!C2367)</f>
        <v>6.7839152140641351E-3</v>
      </c>
      <c r="D2371" s="113">
        <f>+LN(Prices!D2368/Prices!D2367)</f>
        <v>1.1843500423858721E-2</v>
      </c>
      <c r="E2371" s="113">
        <f>+LN(Prices!E2368/Prices!E2367)</f>
        <v>-5.2707557045399067E-3</v>
      </c>
      <c r="F2371" s="113">
        <f>+LN(Prices!F2368/Prices!F2367)</f>
        <v>8.4997123670360923E-4</v>
      </c>
      <c r="G2371" s="113">
        <f>+LN(Prices!G2368/Prices!G2367)</f>
        <v>1.1254844909889729E-2</v>
      </c>
      <c r="H2371" s="113">
        <f>+LN(Prices!H2368/Prices!H2367)</f>
        <v>-2.2920884846503112E-4</v>
      </c>
      <c r="I2371" s="113">
        <f>+LN(Prices!I2368/Prices!I2367)</f>
        <v>5.4626562863302509E-3</v>
      </c>
      <c r="J2371" s="113">
        <f>+LN(Prices!J2368/Prices!J2367)</f>
        <v>9.9256397999699982E-3</v>
      </c>
      <c r="K2371" s="114">
        <f>+LN(Prices!K2368/Prices!K2367)</f>
        <v>-5.2961565599676857E-3</v>
      </c>
      <c r="L2371" s="118">
        <f>+LN(Prices!L2368/Prices!L2367)</f>
        <v>-1.4275028336102784E-4</v>
      </c>
      <c r="M2371" s="118">
        <f t="array" ref="M2371">+MMULT(B2371:K2371,w)</f>
        <v>3.8803819222785569E-3</v>
      </c>
      <c r="P2371">
        <v>20130524</v>
      </c>
      <c r="Q2371" s="113">
        <v>-5.9999999999999995E-4</v>
      </c>
      <c r="R2371" s="113">
        <v>1.6000000000000001E-3</v>
      </c>
      <c r="S2371" s="113">
        <v>-7.000000000000001E-4</v>
      </c>
    </row>
    <row r="2372" spans="1:19" x14ac:dyDescent="0.35">
      <c r="A2372" s="110">
        <v>41422</v>
      </c>
      <c r="B2372" s="112">
        <f>+LN(Prices!B2369/Prices!B2368)</f>
        <v>2.1676697771524117E-2</v>
      </c>
      <c r="C2372" s="113">
        <f>+LN(Prices!C2369/Prices!C2368)</f>
        <v>-8.3708068140370996E-3</v>
      </c>
      <c r="D2372" s="113">
        <f>+LN(Prices!D2369/Prices!D2368)</f>
        <v>-9.9237455628075743E-3</v>
      </c>
      <c r="E2372" s="113">
        <f>+LN(Prices!E2369/Prices!E2368)</f>
        <v>1.3997023573470348E-2</v>
      </c>
      <c r="F2372" s="113">
        <f>+LN(Prices!F2369/Prices!F2368)</f>
        <v>1.5185985499151136E-2</v>
      </c>
      <c r="G2372" s="113">
        <f>+LN(Prices!G2369/Prices!G2368)</f>
        <v>-6.5722515770019779E-2</v>
      </c>
      <c r="H2372" s="113">
        <f>+LN(Prices!H2369/Prices!H2368)</f>
        <v>2.0982566669202004E-2</v>
      </c>
      <c r="I2372" s="113">
        <f>+LN(Prices!I2369/Prices!I2368)</f>
        <v>-2.9610027951344959E-3</v>
      </c>
      <c r="J2372" s="113">
        <f>+LN(Prices!J2369/Prices!J2368)</f>
        <v>0</v>
      </c>
      <c r="K2372" s="114">
        <f>+LN(Prices!K2369/Prices!K2368)</f>
        <v>6.5420733055034895E-3</v>
      </c>
      <c r="L2372" s="118">
        <f>+LN(Prices!L2369/Prices!L2368)</f>
        <v>6.9682537206939453E-3</v>
      </c>
      <c r="M2372" s="118">
        <f t="array" ref="M2372">+MMULT(B2372:K2372,w)</f>
        <v>-8.5937241231478535E-4</v>
      </c>
      <c r="P2372">
        <v>20130528</v>
      </c>
      <c r="Q2372" s="113">
        <v>7.7000000000000002E-3</v>
      </c>
      <c r="R2372" s="113">
        <v>6.7000000000000002E-3</v>
      </c>
      <c r="S2372" s="113">
        <v>1.7000000000000001E-3</v>
      </c>
    </row>
    <row r="2373" spans="1:19" x14ac:dyDescent="0.35">
      <c r="A2373" s="110">
        <v>41423</v>
      </c>
      <c r="B2373" s="112">
        <f>+LN(Prices!B2370/Prices!B2369)</f>
        <v>-4.004433638170735E-3</v>
      </c>
      <c r="C2373" s="113">
        <f>+LN(Prices!C2370/Prices!C2369)</f>
        <v>7.9207304715504367E-3</v>
      </c>
      <c r="D2373" s="113">
        <f>+LN(Prices!D2370/Prices!D2369)</f>
        <v>-1.0023214214887874E-2</v>
      </c>
      <c r="E2373" s="113">
        <f>+LN(Prices!E2370/Prices!E2369)</f>
        <v>-3.7727267196638395E-3</v>
      </c>
      <c r="F2373" s="113">
        <f>+LN(Prices!F2370/Prices!F2369)</f>
        <v>9.5794233670776878E-3</v>
      </c>
      <c r="G2373" s="113">
        <f>+LN(Prices!G2370/Prices!G2369)</f>
        <v>5.3547028045199951E-3</v>
      </c>
      <c r="H2373" s="113">
        <f>+LN(Prices!H2370/Prices!H2369)</f>
        <v>-6.6063826476415151E-3</v>
      </c>
      <c r="I2373" s="113">
        <f>+LN(Prices!I2370/Prices!I2369)</f>
        <v>6.228278677806523E-4</v>
      </c>
      <c r="J2373" s="113">
        <f>+LN(Prices!J2370/Prices!J2369)</f>
        <v>-1.7435061822101423E-2</v>
      </c>
      <c r="K2373" s="114">
        <f>+LN(Prices!K2370/Prices!K2369)</f>
        <v>7.8607006593088523E-3</v>
      </c>
      <c r="L2373" s="118">
        <f>+LN(Prices!L2370/Prices!L2369)</f>
        <v>-5.6995939043198189E-3</v>
      </c>
      <c r="M2373" s="118">
        <f t="array" ref="M2373">+MMULT(B2373:K2373,w)</f>
        <v>-1.0503433872227764E-3</v>
      </c>
      <c r="P2373">
        <v>20130529</v>
      </c>
      <c r="Q2373" s="113">
        <v>-6.9999999999999993E-3</v>
      </c>
      <c r="R2373" s="113">
        <v>-3.3E-3</v>
      </c>
      <c r="S2373" s="113">
        <v>3.9000000000000003E-3</v>
      </c>
    </row>
    <row r="2374" spans="1:19" x14ac:dyDescent="0.35">
      <c r="A2374" s="110">
        <v>41424</v>
      </c>
      <c r="B2374" s="112">
        <f>+LN(Prices!B2371/Prices!B2370)</f>
        <v>4.291330583503076E-3</v>
      </c>
      <c r="C2374" s="113">
        <f>+LN(Prices!C2371/Prices!C2370)</f>
        <v>1.4791271618701517E-2</v>
      </c>
      <c r="D2374" s="113">
        <f>+LN(Prices!D2371/Prices!D2370)</f>
        <v>1.994695977769563E-2</v>
      </c>
      <c r="E2374" s="113">
        <f>+LN(Prices!E2371/Prices!E2370)</f>
        <v>-1.7451598440038818E-3</v>
      </c>
      <c r="F2374" s="113">
        <f>+LN(Prices!F2371/Prices!F2370)</f>
        <v>1.0313486527871245E-2</v>
      </c>
      <c r="G2374" s="113">
        <f>+LN(Prices!G2371/Prices!G2370)</f>
        <v>3.3427769912990284E-2</v>
      </c>
      <c r="H2374" s="113">
        <f>+LN(Prices!H2371/Prices!H2370)</f>
        <v>4.8839228493566429E-3</v>
      </c>
      <c r="I2374" s="113">
        <f>+LN(Prices!I2371/Prices!I2370)</f>
        <v>1.0918286801214054E-3</v>
      </c>
      <c r="J2374" s="113">
        <f>+LN(Prices!J2371/Prices!J2370)</f>
        <v>1.496287267671232E-2</v>
      </c>
      <c r="K2374" s="114">
        <f>+LN(Prices!K2371/Prices!K2370)</f>
        <v>-2.4781557973451817E-3</v>
      </c>
      <c r="L2374" s="118">
        <f>+LN(Prices!L2371/Prices!L2370)</f>
        <v>5.6640679854191656E-3</v>
      </c>
      <c r="M2374" s="118">
        <f t="array" ref="M2374">+MMULT(B2374:K2374,w)</f>
        <v>9.9486126985603076E-3</v>
      </c>
      <c r="P2374">
        <v>20130530</v>
      </c>
      <c r="Q2374" s="113">
        <v>5.0000000000000001E-3</v>
      </c>
      <c r="R2374" s="113">
        <v>3.4999999999999996E-3</v>
      </c>
      <c r="S2374" s="113">
        <v>3.9000000000000003E-3</v>
      </c>
    </row>
    <row r="2375" spans="1:19" x14ac:dyDescent="0.35">
      <c r="A2375" s="110">
        <v>41425</v>
      </c>
      <c r="B2375" s="112">
        <f>+LN(Prices!B2372/Prices!B2371)</f>
        <v>-3.7182859341768799E-3</v>
      </c>
      <c r="C2375" s="113">
        <f>+LN(Prices!C2372/Prices!C2371)</f>
        <v>-4.0946215648068199E-3</v>
      </c>
      <c r="D2375" s="113">
        <f>+LN(Prices!D2372/Prices!D2371)</f>
        <v>-1.1400343244990874E-3</v>
      </c>
      <c r="E2375" s="113">
        <f>+LN(Prices!E2372/Prices!E2371)</f>
        <v>-1.6440738163454652E-2</v>
      </c>
      <c r="F2375" s="113">
        <f>+LN(Prices!F2372/Prices!F2371)</f>
        <v>-1.0521799970917317E-2</v>
      </c>
      <c r="G2375" s="113">
        <f>+LN(Prices!G2372/Prices!G2371)</f>
        <v>1.5994638279474335E-2</v>
      </c>
      <c r="H2375" s="113">
        <f>+LN(Prices!H2372/Prices!H2371)</f>
        <v>8.8428462723209519E-3</v>
      </c>
      <c r="I2375" s="113">
        <f>+LN(Prices!I2372/Prices!I2371)</f>
        <v>-1.0965805323531556E-2</v>
      </c>
      <c r="J2375" s="113">
        <f>+LN(Prices!J2372/Prices!J2371)</f>
        <v>-9.950330853168092E-3</v>
      </c>
      <c r="K2375" s="114">
        <f>+LN(Prices!K2372/Prices!K2371)</f>
        <v>2.8869997430045714E-3</v>
      </c>
      <c r="L2375" s="118">
        <f>+LN(Prices!L2372/Prices!L2371)</f>
        <v>-1.0036142773877856E-2</v>
      </c>
      <c r="M2375" s="118">
        <f t="array" ref="M2375">+MMULT(B2375:K2375,w)</f>
        <v>-2.9107131839754552E-3</v>
      </c>
      <c r="P2375">
        <v>20130531</v>
      </c>
      <c r="Q2375" s="113">
        <v>-1.3100000000000001E-2</v>
      </c>
      <c r="R2375" s="113">
        <v>5.0000000000000001E-3</v>
      </c>
      <c r="S2375" s="113">
        <v>-2.2000000000000001E-3</v>
      </c>
    </row>
    <row r="2376" spans="1:19" x14ac:dyDescent="0.35">
      <c r="A2376" s="110">
        <v>41428</v>
      </c>
      <c r="B2376" s="112">
        <f>+LN(Prices!B2373/Prices!B2372)</f>
        <v>1.9575963732215255E-2</v>
      </c>
      <c r="C2376" s="113">
        <f>+LN(Prices!C2373/Prices!C2372)</f>
        <v>2.1892947791475248E-3</v>
      </c>
      <c r="D2376" s="113">
        <f>+LN(Prices!D2373/Prices!D2372)</f>
        <v>3.4162113315137849E-3</v>
      </c>
      <c r="E2376" s="113">
        <f>+LN(Prices!E2373/Prices!E2372)</f>
        <v>1.7896234842311554E-2</v>
      </c>
      <c r="F2376" s="113">
        <f>+LN(Prices!F2373/Prices!F2372)</f>
        <v>1.092973101475858E-2</v>
      </c>
      <c r="G2376" s="113">
        <f>+LN(Prices!G2373/Prices!G2372)</f>
        <v>-1.9098344974466285E-2</v>
      </c>
      <c r="H2376" s="113">
        <f>+LN(Prices!H2373/Prices!H2372)</f>
        <v>-8.6554786001907715E-3</v>
      </c>
      <c r="I2376" s="113">
        <f>+LN(Prices!I2373/Prices!I2372)</f>
        <v>1.5813411571851787E-3</v>
      </c>
      <c r="J2376" s="113">
        <f>+LN(Prices!J2373/Prices!J2372)</f>
        <v>-1.0050335853501451E-2</v>
      </c>
      <c r="K2376" s="114">
        <f>+LN(Prices!K2373/Prices!K2372)</f>
        <v>3.8780412748738953E-2</v>
      </c>
      <c r="L2376" s="118">
        <f>+LN(Prices!L2373/Prices!L2372)</f>
        <v>3.0245091154237052E-3</v>
      </c>
      <c r="M2376" s="118">
        <f t="array" ref="M2376">+MMULT(B2376:K2376,w)</f>
        <v>5.6565030177712326E-3</v>
      </c>
      <c r="P2376">
        <v>20130603</v>
      </c>
      <c r="Q2376" s="113">
        <v>4.7999999999999996E-3</v>
      </c>
      <c r="R2376" s="113">
        <v>1.5E-3</v>
      </c>
      <c r="S2376" s="113">
        <v>-5.9999999999999995E-4</v>
      </c>
    </row>
    <row r="2377" spans="1:19" x14ac:dyDescent="0.35">
      <c r="A2377" s="110">
        <v>41429</v>
      </c>
      <c r="B2377" s="112">
        <f>+LN(Prices!B2374/Prices!B2373)</f>
        <v>-1.6999838440141104E-2</v>
      </c>
      <c r="C2377" s="113">
        <f>+LN(Prices!C2374/Prices!C2373)</f>
        <v>-3.1333859051696613E-3</v>
      </c>
      <c r="D2377" s="113">
        <f>+LN(Prices!D2374/Prices!D2373)</f>
        <v>-4.9382816405825663E-3</v>
      </c>
      <c r="E2377" s="113">
        <f>+LN(Prices!E2374/Prices!E2373)</f>
        <v>-6.7093244587703438E-3</v>
      </c>
      <c r="F2377" s="113">
        <f>+LN(Prices!F2374/Prices!F2373)</f>
        <v>-8.2032521259019773E-4</v>
      </c>
      <c r="G2377" s="113">
        <f>+LN(Prices!G2374/Prices!G2373)</f>
        <v>1.4934994111725148E-2</v>
      </c>
      <c r="H2377" s="113">
        <f>+LN(Prices!H2374/Prices!H2373)</f>
        <v>-4.4312664046141162E-3</v>
      </c>
      <c r="I2377" s="113">
        <f>+LN(Prices!I2374/Prices!I2373)</f>
        <v>7.5635501823362473E-3</v>
      </c>
      <c r="J2377" s="113">
        <f>+LN(Prices!J2374/Prices!J2373)</f>
        <v>1.2547216052088556E-2</v>
      </c>
      <c r="K2377" s="114">
        <f>+LN(Prices!K2374/Prices!K2373)</f>
        <v>4.7404021478948677E-3</v>
      </c>
      <c r="L2377" s="118">
        <f>+LN(Prices!L2374/Prices!L2373)</f>
        <v>-5.7319468152396934E-3</v>
      </c>
      <c r="M2377" s="118">
        <f t="array" ref="M2377">+MMULT(B2377:K2377,w)</f>
        <v>2.7537404321768301E-4</v>
      </c>
      <c r="P2377">
        <v>20130604</v>
      </c>
      <c r="Q2377" s="113">
        <v>-5.5000000000000005E-3</v>
      </c>
      <c r="R2377" s="113">
        <v>-3.0999999999999999E-3</v>
      </c>
      <c r="S2377" s="113">
        <v>-1.1999999999999999E-3</v>
      </c>
    </row>
    <row r="2378" spans="1:19" x14ac:dyDescent="0.35">
      <c r="A2378" s="110">
        <v>41430</v>
      </c>
      <c r="B2378" s="112">
        <f>+LN(Prices!B2375/Prices!B2374)</f>
        <v>-6.0223077999358027E-3</v>
      </c>
      <c r="C2378" s="113">
        <f>+LN(Prices!C2375/Prices!C2374)</f>
        <v>-9.3915103936851076E-3</v>
      </c>
      <c r="D2378" s="113">
        <f>+LN(Prices!D2375/Prices!D2374)</f>
        <v>-1.961224176490501E-2</v>
      </c>
      <c r="E2378" s="113">
        <f>+LN(Prices!E2375/Prices!E2374)</f>
        <v>-1.1732616825776228E-3</v>
      </c>
      <c r="F2378" s="113">
        <f>+LN(Prices!F2375/Prices!F2374)</f>
        <v>-1.6426719898608104E-3</v>
      </c>
      <c r="G2378" s="113">
        <f>+LN(Prices!G2375/Prices!G2374)</f>
        <v>-8.2448045981024596E-3</v>
      </c>
      <c r="H2378" s="113">
        <f>+LN(Prices!H2375/Prices!H2374)</f>
        <v>5.5173071442610223E-3</v>
      </c>
      <c r="I2378" s="113">
        <f>+LN(Prices!I2375/Prices!I2374)</f>
        <v>-8.8280981289184483E-3</v>
      </c>
      <c r="J2378" s="113">
        <f>+LN(Prices!J2375/Prices!J2374)</f>
        <v>-2.5253867321203303E-2</v>
      </c>
      <c r="K2378" s="114">
        <f>+LN(Prices!K2375/Prices!K2374)</f>
        <v>-2.6367457602137247E-2</v>
      </c>
      <c r="L2378" s="118">
        <f>+LN(Prices!L2375/Prices!L2374)</f>
        <v>-1.2368291780202932E-2</v>
      </c>
      <c r="M2378" s="118">
        <f t="array" ref="M2378">+MMULT(B2378:K2378,w)</f>
        <v>-1.0101891413706481E-2</v>
      </c>
      <c r="P2378">
        <v>20130605</v>
      </c>
      <c r="Q2378" s="113">
        <v>-1.38E-2</v>
      </c>
      <c r="R2378" s="113">
        <v>4.0000000000000002E-4</v>
      </c>
      <c r="S2378" s="113">
        <v>-2.5000000000000001E-3</v>
      </c>
    </row>
    <row r="2379" spans="1:19" x14ac:dyDescent="0.35">
      <c r="A2379" s="110">
        <v>41431</v>
      </c>
      <c r="B2379" s="112">
        <f>+LN(Prices!B2376/Prices!B2375)</f>
        <v>5.1633488053609835E-3</v>
      </c>
      <c r="C2379" s="113">
        <f>+LN(Prices!C2376/Prices!C2375)</f>
        <v>-1.5053893400983632E-2</v>
      </c>
      <c r="D2379" s="113">
        <f>+LN(Prices!D2376/Prices!D2375)</f>
        <v>1.7706390225569961E-2</v>
      </c>
      <c r="E2379" s="113">
        <f>+LN(Prices!E2376/Prices!E2375)</f>
        <v>-2.2825793912655115E-2</v>
      </c>
      <c r="F2379" s="113">
        <f>+LN(Prices!F2376/Prices!F2375)</f>
        <v>9.4108565213017244E-3</v>
      </c>
      <c r="G2379" s="113">
        <f>+LN(Prices!G2376/Prices!G2375)</f>
        <v>-2.5930736666157864E-2</v>
      </c>
      <c r="H2379" s="113">
        <f>+LN(Prices!H2376/Prices!H2375)</f>
        <v>2.4672909712664787E-3</v>
      </c>
      <c r="I2379" s="113">
        <f>+LN(Prices!I2376/Prices!I2375)</f>
        <v>-2.8547582800303832E-3</v>
      </c>
      <c r="J2379" s="113">
        <f>+LN(Prices!J2376/Prices!J2375)</f>
        <v>7.6433493125680659E-3</v>
      </c>
      <c r="K2379" s="114">
        <f>+LN(Prices!K2376/Prices!K2375)</f>
        <v>-2.0280160978327169E-3</v>
      </c>
      <c r="L2379" s="118">
        <f>+LN(Prices!L2376/Prices!L2375)</f>
        <v>4.4715566540808726E-3</v>
      </c>
      <c r="M2379" s="118">
        <f t="array" ref="M2379">+MMULT(B2379:K2379,w)</f>
        <v>-2.6301962521592497E-3</v>
      </c>
      <c r="P2379">
        <v>20130606</v>
      </c>
      <c r="Q2379" s="113">
        <v>8.8999999999999999E-3</v>
      </c>
      <c r="R2379" s="113">
        <v>1.7000000000000001E-3</v>
      </c>
      <c r="S2379" s="113">
        <v>2.0999999999999999E-3</v>
      </c>
    </row>
    <row r="2380" spans="1:19" x14ac:dyDescent="0.35">
      <c r="A2380" s="110">
        <v>41432</v>
      </c>
      <c r="B2380" s="112">
        <f>+LN(Prices!B2377/Prices!B2376)</f>
        <v>2.0106280139951315E-2</v>
      </c>
      <c r="C2380" s="113">
        <f>+LN(Prices!C2377/Prices!C2376)</f>
        <v>7.6139861411117834E-3</v>
      </c>
      <c r="D2380" s="113">
        <f>+LN(Prices!D2377/Prices!D2376)</f>
        <v>3.1176233839448286E-2</v>
      </c>
      <c r="E2380" s="113">
        <f>+LN(Prices!E2377/Prices!E2376)</f>
        <v>1.384689670800129E-2</v>
      </c>
      <c r="F2380" s="113">
        <f>+LN(Prices!F2377/Prices!F2376)</f>
        <v>-2.4459230822297608E-3</v>
      </c>
      <c r="G2380" s="113">
        <f>+LN(Prices!G2377/Prices!G2376)</f>
        <v>1.1325356232410997E-2</v>
      </c>
      <c r="H2380" s="113">
        <f>+LN(Prices!H2377/Prices!H2376)</f>
        <v>3.3195631064299604E-2</v>
      </c>
      <c r="I2380" s="113">
        <f>+LN(Prices!I2377/Prices!I2376)</f>
        <v>-1.3913239388667635E-2</v>
      </c>
      <c r="J2380" s="113">
        <f>+LN(Prices!J2377/Prices!J2376)</f>
        <v>-7.6433493125680121E-3</v>
      </c>
      <c r="K2380" s="114">
        <f>+LN(Prices!K2377/Prices!K2376)</f>
        <v>-2.4356619937995691E-3</v>
      </c>
      <c r="L2380" s="118">
        <f>+LN(Prices!L2377/Prices!L2376)</f>
        <v>1.3655764737986364E-2</v>
      </c>
      <c r="M2380" s="118">
        <f t="array" ref="M2380">+MMULT(B2380:K2380,w)</f>
        <v>9.0826210347958285E-3</v>
      </c>
      <c r="P2380">
        <v>20130607</v>
      </c>
      <c r="Q2380" s="113">
        <v>1.3000000000000001E-2</v>
      </c>
      <c r="R2380" s="113">
        <v>-4.6999999999999993E-3</v>
      </c>
      <c r="S2380" s="113">
        <v>2.9999999999999997E-4</v>
      </c>
    </row>
    <row r="2381" spans="1:19" x14ac:dyDescent="0.35">
      <c r="A2381" s="110">
        <v>41435</v>
      </c>
      <c r="B2381" s="112">
        <f>+LN(Prices!B2378/Prices!B2377)</f>
        <v>-5.6238252960067172E-3</v>
      </c>
      <c r="C2381" s="113">
        <f>+LN(Prices!C2378/Prices!C2377)</f>
        <v>-6.6334095262424947E-3</v>
      </c>
      <c r="D2381" s="113">
        <f>+LN(Prices!D2378/Prices!D2377)</f>
        <v>-1.1156679500966252E-2</v>
      </c>
      <c r="E2381" s="113">
        <f>+LN(Prices!E2378/Prices!E2377)</f>
        <v>6.926849657342065E-3</v>
      </c>
      <c r="F2381" s="113">
        <f>+LN(Prices!F2378/Prices!F2377)</f>
        <v>-5.3222614492112264E-3</v>
      </c>
      <c r="G2381" s="113">
        <f>+LN(Prices!G2378/Prices!G2377)</f>
        <v>3.2188625774917713E-3</v>
      </c>
      <c r="H2381" s="113">
        <f>+LN(Prices!H2378/Prices!H2377)</f>
        <v>1.5055666685611434E-2</v>
      </c>
      <c r="I2381" s="113">
        <f>+LN(Prices!I2378/Prices!I2377)</f>
        <v>-1.127155473406221E-3</v>
      </c>
      <c r="J2381" s="113">
        <f>+LN(Prices!J2378/Prices!J2377)</f>
        <v>3.7645599616366758E-2</v>
      </c>
      <c r="K2381" s="114">
        <f>+LN(Prices!K2378/Prices!K2377)</f>
        <v>1.6934706355310077E-2</v>
      </c>
      <c r="L2381" s="118">
        <f>+LN(Prices!L2378/Prices!L2377)</f>
        <v>-1.2639266003163641E-4</v>
      </c>
      <c r="M2381" s="118">
        <f t="array" ref="M2381">+MMULT(B2381:K2381,w)</f>
        <v>4.9918353646289191E-3</v>
      </c>
      <c r="P2381">
        <v>20130610</v>
      </c>
      <c r="Q2381" s="113">
        <v>7.000000000000001E-4</v>
      </c>
      <c r="R2381" s="113">
        <v>6.7000000000000002E-3</v>
      </c>
      <c r="S2381" s="113">
        <v>2E-3</v>
      </c>
    </row>
    <row r="2382" spans="1:19" x14ac:dyDescent="0.35">
      <c r="A2382" s="110">
        <v>41436</v>
      </c>
      <c r="B2382" s="112">
        <f>+LN(Prices!B2379/Prices!B2378)</f>
        <v>-1.7919741171814003E-2</v>
      </c>
      <c r="C2382" s="113">
        <f>+LN(Prices!C2379/Prices!C2378)</f>
        <v>-2.94297261713161E-3</v>
      </c>
      <c r="D2382" s="113">
        <f>+LN(Prices!D2379/Prices!D2378)</f>
        <v>-1.279656152152658E-2</v>
      </c>
      <c r="E2382" s="113">
        <f>+LN(Prices!E2379/Prices!E2378)</f>
        <v>-1.4198753138105934E-2</v>
      </c>
      <c r="F2382" s="113">
        <f>+LN(Prices!F2379/Prices!F2378)</f>
        <v>-1.1977485221796737E-2</v>
      </c>
      <c r="G2382" s="113">
        <f>+LN(Prices!G2379/Prices!G2378)</f>
        <v>-2.9722668470937196E-2</v>
      </c>
      <c r="H2382" s="113">
        <f>+LN(Prices!H2379/Prices!H2378)</f>
        <v>-2.2632971135404519E-2</v>
      </c>
      <c r="I2382" s="113">
        <f>+LN(Prices!I2379/Prices!I2378)</f>
        <v>-5.9825843099297693E-3</v>
      </c>
      <c r="J2382" s="113">
        <f>+LN(Prices!J2379/Prices!J2378)</f>
        <v>-2.4938948347252066E-2</v>
      </c>
      <c r="K2382" s="114">
        <f>+LN(Prices!K2379/Prices!K2378)</f>
        <v>-1.2069300405637352E-2</v>
      </c>
      <c r="L2382" s="118">
        <f>+LN(Prices!L2379/Prices!L2378)</f>
        <v>-1.0301023723337006E-2</v>
      </c>
      <c r="M2382" s="118">
        <f t="array" ref="M2382">+MMULT(B2382:K2382,w)</f>
        <v>-1.5518198633953578E-2</v>
      </c>
      <c r="P2382">
        <v>20130611</v>
      </c>
      <c r="Q2382" s="113">
        <v>-1.04E-2</v>
      </c>
      <c r="R2382" s="113">
        <v>-2.9999999999999997E-4</v>
      </c>
      <c r="S2382" s="113">
        <v>-5.6999999999999993E-3</v>
      </c>
    </row>
    <row r="2383" spans="1:19" x14ac:dyDescent="0.35">
      <c r="A2383" s="110">
        <v>41437</v>
      </c>
      <c r="B2383" s="112">
        <f>+LN(Prices!B2380/Prices!B2379)</f>
        <v>4.5804278998205E-3</v>
      </c>
      <c r="C2383" s="113">
        <f>+LN(Prices!C2380/Prices!C2379)</f>
        <v>-1.2440940839547273E-2</v>
      </c>
      <c r="D2383" s="113">
        <f>+LN(Prices!D2380/Prices!D2379)</f>
        <v>-1.9507216388824182E-2</v>
      </c>
      <c r="E2383" s="113">
        <f>+LN(Prices!E2380/Prices!E2379)</f>
        <v>-1.4910765484484102E-3</v>
      </c>
      <c r="F2383" s="113">
        <f>+LN(Prices!F2380/Prices!F2379)</f>
        <v>-3.3277321135952221E-3</v>
      </c>
      <c r="G2383" s="113">
        <f>+LN(Prices!G2380/Prices!G2379)</f>
        <v>-3.2317429832971416E-2</v>
      </c>
      <c r="H2383" s="113">
        <f>+LN(Prices!H2380/Prices!H2379)</f>
        <v>-1.1382683059673743E-2</v>
      </c>
      <c r="I2383" s="113">
        <f>+LN(Prices!I2380/Prices!I2379)</f>
        <v>-8.9601123488080234E-3</v>
      </c>
      <c r="J2383" s="113">
        <f>+LN(Prices!J2380/Prices!J2379)</f>
        <v>-1.5267472130788421E-2</v>
      </c>
      <c r="K2383" s="114">
        <f>+LN(Prices!K2380/Prices!K2379)</f>
        <v>-1.0168808502879398E-2</v>
      </c>
      <c r="L2383" s="118">
        <f>+LN(Prices!L2380/Prices!L2379)</f>
        <v>-1.1453441143141192E-2</v>
      </c>
      <c r="M2383" s="118">
        <f t="array" ref="M2383">+MMULT(B2383:K2383,w)</f>
        <v>-1.102830438657156E-2</v>
      </c>
      <c r="P2383">
        <v>20130612</v>
      </c>
      <c r="Q2383" s="113">
        <v>-8.199999999999999E-3</v>
      </c>
      <c r="R2383" s="113">
        <v>1E-4</v>
      </c>
      <c r="S2383" s="113">
        <v>2.0000000000000001E-4</v>
      </c>
    </row>
    <row r="2384" spans="1:19" x14ac:dyDescent="0.35">
      <c r="A2384" s="110">
        <v>41438</v>
      </c>
      <c r="B2384" s="112">
        <f>+LN(Prices!B2381/Prices!B2380)</f>
        <v>-8.1757807554613156E-3</v>
      </c>
      <c r="C2384" s="113">
        <f>+LN(Prices!C2381/Prices!C2380)</f>
        <v>8.6962915534716419E-3</v>
      </c>
      <c r="D2384" s="113">
        <f>+LN(Prices!D2381/Prices!D2380)</f>
        <v>1.8370206601749033E-2</v>
      </c>
      <c r="E2384" s="113">
        <f>+LN(Prices!E2381/Prices!E2380)</f>
        <v>2.154550314072454E-2</v>
      </c>
      <c r="F2384" s="113">
        <f>+LN(Prices!F2381/Prices!F2380)</f>
        <v>1.4892653027525625E-2</v>
      </c>
      <c r="G2384" s="113">
        <f>+LN(Prices!G2381/Prices!G2380)</f>
        <v>3.6644527430235559E-2</v>
      </c>
      <c r="H2384" s="113">
        <f>+LN(Prices!H2381/Prices!H2380)</f>
        <v>1.5051612107644646E-2</v>
      </c>
      <c r="I2384" s="113">
        <f>+LN(Prices!I2381/Prices!I2380)</f>
        <v>1.3812613751219054E-2</v>
      </c>
      <c r="J2384" s="113">
        <f>+LN(Prices!J2381/Prices!J2380)</f>
        <v>1.2739025777429932E-2</v>
      </c>
      <c r="K2384" s="114">
        <f>+LN(Prices!K2381/Prices!K2380)</f>
        <v>2.1439955900756005E-2</v>
      </c>
      <c r="L2384" s="118">
        <f>+LN(Prices!L2381/Prices!L2380)</f>
        <v>1.2485732849594214E-2</v>
      </c>
      <c r="M2384" s="118">
        <f t="array" ref="M2384">+MMULT(B2384:K2384,w)</f>
        <v>1.5501660853529471E-2</v>
      </c>
      <c r="P2384">
        <v>20130613</v>
      </c>
      <c r="Q2384" s="113">
        <v>1.47E-2</v>
      </c>
      <c r="R2384" s="113">
        <v>1.2999999999999999E-3</v>
      </c>
      <c r="S2384" s="113">
        <v>2.5999999999999999E-3</v>
      </c>
    </row>
    <row r="2385" spans="1:19" x14ac:dyDescent="0.35">
      <c r="A2385" s="110">
        <v>41439</v>
      </c>
      <c r="B2385" s="112">
        <f>+LN(Prices!B2382/Prices!B2381)</f>
        <v>-9.1161121438392972E-3</v>
      </c>
      <c r="C2385" s="113">
        <f>+LN(Prices!C2382/Prices!C2381)</f>
        <v>-1.3660034739765852E-2</v>
      </c>
      <c r="D2385" s="113">
        <f>+LN(Prices!D2382/Prices!D2381)</f>
        <v>-3.4188067487854975E-3</v>
      </c>
      <c r="E2385" s="113">
        <f>+LN(Prices!E2382/Prices!E2381)</f>
        <v>-1.4115264981025322E-2</v>
      </c>
      <c r="F2385" s="113">
        <f>+LN(Prices!F2382/Prices!F2381)</f>
        <v>-1.0734715292567754E-2</v>
      </c>
      <c r="G2385" s="113">
        <f>+LN(Prices!G2382/Prices!G2381)</f>
        <v>-6.5210534312071678E-3</v>
      </c>
      <c r="H2385" s="113">
        <f>+LN(Prices!H2382/Prices!H2381)</f>
        <v>-6.5480971720757123E-3</v>
      </c>
      <c r="I2385" s="113">
        <f>+LN(Prices!I2382/Prices!I2381)</f>
        <v>-9.4044058855468366E-3</v>
      </c>
      <c r="J2385" s="113">
        <f>+LN(Prices!J2382/Prices!J2381)</f>
        <v>-2.5348556031880663E-3</v>
      </c>
      <c r="K2385" s="114">
        <f>+LN(Prices!K2382/Prices!K2381)</f>
        <v>-2.8048512979815111E-3</v>
      </c>
      <c r="L2385" s="118">
        <f>+LN(Prices!L2382/Prices!L2381)</f>
        <v>-6.4465311829204576E-3</v>
      </c>
      <c r="M2385" s="118">
        <f t="array" ref="M2385">+MMULT(B2385:K2385,w)</f>
        <v>-7.8858197295983024E-3</v>
      </c>
      <c r="P2385">
        <v>20130614</v>
      </c>
      <c r="Q2385" s="113">
        <v>-5.8999999999999999E-3</v>
      </c>
      <c r="R2385" s="113">
        <v>-2.8000000000000004E-3</v>
      </c>
      <c r="S2385" s="113">
        <v>-4.5000000000000005E-3</v>
      </c>
    </row>
    <row r="2386" spans="1:19" x14ac:dyDescent="0.35">
      <c r="A2386" s="110">
        <v>41442</v>
      </c>
      <c r="B2386" s="112">
        <f>+LN(Prices!B2383/Prices!B2382)</f>
        <v>1.7291892899300578E-2</v>
      </c>
      <c r="C2386" s="113">
        <f>+LN(Prices!C2383/Prices!C2382)</f>
        <v>4.5251858162122047E-3</v>
      </c>
      <c r="D2386" s="113">
        <f>+LN(Prices!D2383/Prices!D2382)</f>
        <v>9.8448352876516054E-3</v>
      </c>
      <c r="E2386" s="113">
        <f>+LN(Prices!E2383/Prices!E2382)</f>
        <v>1.4699840801872224E-2</v>
      </c>
      <c r="F2386" s="113">
        <f>+LN(Prices!F2383/Prices!F2382)</f>
        <v>2.5006344332388152E-2</v>
      </c>
      <c r="G2386" s="113">
        <f>+LN(Prices!G2383/Prices!G2382)</f>
        <v>6.8796581369528417E-2</v>
      </c>
      <c r="H2386" s="113">
        <f>+LN(Prices!H2383/Prices!H2382)</f>
        <v>1.4745308369699997E-2</v>
      </c>
      <c r="I2386" s="113">
        <f>+LN(Prices!I2383/Prices!I2382)</f>
        <v>1.1179205363287467E-2</v>
      </c>
      <c r="J2386" s="113">
        <f>+LN(Prices!J2383/Prices!J2382)</f>
        <v>2.7536157808605351E-2</v>
      </c>
      <c r="K2386" s="114">
        <f>+LN(Prices!K2383/Prices!K2382)</f>
        <v>7.1930735625514493E-3</v>
      </c>
      <c r="L2386" s="118">
        <f>+LN(Prices!L2383/Prices!L2382)</f>
        <v>9.2631073901785783E-3</v>
      </c>
      <c r="M2386" s="118">
        <f t="array" ref="M2386">+MMULT(B2386:K2386,w)</f>
        <v>2.0081842561109745E-2</v>
      </c>
      <c r="P2386">
        <v>20130617</v>
      </c>
      <c r="Q2386" s="113">
        <v>7.4000000000000003E-3</v>
      </c>
      <c r="R2386" s="113">
        <v>-5.9999999999999995E-4</v>
      </c>
      <c r="S2386" s="113">
        <v>0</v>
      </c>
    </row>
    <row r="2387" spans="1:19" x14ac:dyDescent="0.35">
      <c r="A2387" s="110">
        <v>41443</v>
      </c>
      <c r="B2387" s="112">
        <f>+LN(Prices!B2384/Prices!B2383)</f>
        <v>-5.714074394029304E-4</v>
      </c>
      <c r="C2387" s="113">
        <f>+LN(Prices!C2384/Prices!C2383)</f>
        <v>-5.3386543188102802E-4</v>
      </c>
      <c r="D2387" s="113">
        <f>+LN(Prices!D2384/Prices!D2383)</f>
        <v>4.5112858465012713E-3</v>
      </c>
      <c r="E2387" s="113">
        <f>+LN(Prices!E2384/Prices!E2383)</f>
        <v>3.784047578789329E-3</v>
      </c>
      <c r="F2387" s="113">
        <f>+LN(Prices!F2384/Prices!F2383)</f>
        <v>4.8486634375520185E-3</v>
      </c>
      <c r="G2387" s="113">
        <f>+LN(Prices!G2384/Prices!G2383)</f>
        <v>-1.7464965361523367E-3</v>
      </c>
      <c r="H2387" s="113">
        <f>+LN(Prices!H2384/Prices!H2383)</f>
        <v>1.3218727006498688E-2</v>
      </c>
      <c r="I2387" s="113">
        <f>+LN(Prices!I2384/Prices!I2383)</f>
        <v>4.9816875552003391E-3</v>
      </c>
      <c r="J2387" s="113">
        <f>+LN(Prices!J2384/Prices!J2383)</f>
        <v>9.8280889362626928E-3</v>
      </c>
      <c r="K2387" s="114">
        <f>+LN(Prices!K2384/Prices!K2383)</f>
        <v>1.4437909367620471E-2</v>
      </c>
      <c r="L2387" s="118">
        <f>+LN(Prices!L2384/Prices!L2383)</f>
        <v>8.3223393306424871E-3</v>
      </c>
      <c r="M2387" s="118">
        <f t="array" ref="M2387">+MMULT(B2387:K2387,w)</f>
        <v>5.2758640320988513E-3</v>
      </c>
      <c r="P2387">
        <v>20130618</v>
      </c>
      <c r="Q2387" s="113">
        <v>8.0000000000000002E-3</v>
      </c>
      <c r="R2387" s="113">
        <v>3.8E-3</v>
      </c>
      <c r="S2387" s="113">
        <v>-1E-3</v>
      </c>
    </row>
    <row r="2388" spans="1:19" x14ac:dyDescent="0.35">
      <c r="A2388" s="110">
        <v>41444</v>
      </c>
      <c r="B2388" s="112">
        <f>+LN(Prices!B2385/Prices!B2384)</f>
        <v>-1.1212699391182938E-2</v>
      </c>
      <c r="C2388" s="113">
        <f>+LN(Prices!C2385/Prices!C2384)</f>
        <v>-2.0519756687364124E-2</v>
      </c>
      <c r="D2388" s="113">
        <f>+LN(Prices!D2385/Prices!D2384)</f>
        <v>-1.5879350674674421E-2</v>
      </c>
      <c r="E2388" s="113">
        <f>+LN(Prices!E2385/Prices!E2384)</f>
        <v>-9.051608712613313E-3</v>
      </c>
      <c r="F2388" s="113">
        <f>+LN(Prices!F2385/Prices!F2384)</f>
        <v>-5.6583577692047695E-3</v>
      </c>
      <c r="G2388" s="113">
        <f>+LN(Prices!G2385/Prices!G2384)</f>
        <v>1.5093316841440902E-2</v>
      </c>
      <c r="H2388" s="113">
        <f>+LN(Prices!H2385/Prices!H2384)</f>
        <v>-1.2859157048289891E-2</v>
      </c>
      <c r="I2388" s="113">
        <f>+LN(Prices!I2385/Prices!I2384)</f>
        <v>-7.5630515508966489E-3</v>
      </c>
      <c r="J2388" s="113">
        <f>+LN(Prices!J2385/Prices!J2384)</f>
        <v>-4.9019706002066685E-3</v>
      </c>
      <c r="K2388" s="114">
        <f>+LN(Prices!K2385/Prices!K2384)</f>
        <v>-1.8429064905135545E-2</v>
      </c>
      <c r="L2388" s="118">
        <f>+LN(Prices!L2385/Prices!L2384)</f>
        <v>-1.2286760550540059E-2</v>
      </c>
      <c r="M2388" s="118">
        <f t="array" ref="M2388">+MMULT(B2388:K2388,w)</f>
        <v>-9.0981700498127416E-3</v>
      </c>
      <c r="P2388">
        <v>20130619</v>
      </c>
      <c r="Q2388" s="113">
        <v>-1.2800000000000001E-2</v>
      </c>
      <c r="R2388" s="113">
        <v>1.9E-3</v>
      </c>
      <c r="S2388" s="113">
        <v>5.9999999999999995E-4</v>
      </c>
    </row>
    <row r="2389" spans="1:19" x14ac:dyDescent="0.35">
      <c r="A2389" s="110">
        <v>41445</v>
      </c>
      <c r="B2389" s="112">
        <f>+LN(Prices!B2386/Prices!B2385)</f>
        <v>-3.2316441245401374E-2</v>
      </c>
      <c r="C2389" s="113">
        <f>+LN(Prices!C2386/Prices!C2385)</f>
        <v>-1.4674376861831076E-2</v>
      </c>
      <c r="D2389" s="113">
        <f>+LN(Prices!D2386/Prices!D2385)</f>
        <v>-3.4506234038696022E-2</v>
      </c>
      <c r="E2389" s="113">
        <f>+LN(Prices!E2386/Prices!E2385)</f>
        <v>-2.6152863981410424E-2</v>
      </c>
      <c r="F2389" s="113">
        <f>+LN(Prices!F2386/Prices!F2385)</f>
        <v>-9.9734019093077001E-3</v>
      </c>
      <c r="G2389" s="113">
        <f>+LN(Prices!G2386/Prices!G2385)</f>
        <v>-3.8571791124221745E-2</v>
      </c>
      <c r="H2389" s="113">
        <f>+LN(Prices!H2386/Prices!H2385)</f>
        <v>-1.711426833232535E-2</v>
      </c>
      <c r="I2389" s="113">
        <f>+LN(Prices!I2386/Prices!I2385)</f>
        <v>-1.6119562063214396E-2</v>
      </c>
      <c r="J2389" s="113">
        <f>+LN(Prices!J2386/Prices!J2385)</f>
        <v>-5.0388492412813263E-2</v>
      </c>
      <c r="K2389" s="114">
        <f>+LN(Prices!K2386/Prices!K2385)</f>
        <v>-3.3142159418002907E-2</v>
      </c>
      <c r="L2389" s="118">
        <f>+LN(Prices!L2386/Prices!L2385)</f>
        <v>-2.3649636519244063E-2</v>
      </c>
      <c r="M2389" s="118">
        <f t="array" ref="M2389">+MMULT(B2389:K2389,w)</f>
        <v>-2.7295959138722424E-2</v>
      </c>
      <c r="P2389">
        <v>20130620</v>
      </c>
      <c r="Q2389" s="113">
        <v>-2.4500000000000001E-2</v>
      </c>
      <c r="R2389" s="113">
        <v>0</v>
      </c>
      <c r="S2389" s="113">
        <v>1.8E-3</v>
      </c>
    </row>
    <row r="2390" spans="1:19" x14ac:dyDescent="0.35">
      <c r="A2390" s="110">
        <v>41446</v>
      </c>
      <c r="B2390" s="112">
        <f>+LN(Prices!B2387/Prices!B2386)</f>
        <v>-6.7412428589405477E-3</v>
      </c>
      <c r="C2390" s="113">
        <f>+LN(Prices!C2387/Prices!C2386)</f>
        <v>-8.0406193323746596E-3</v>
      </c>
      <c r="D2390" s="113">
        <f>+LN(Prices!D2387/Prices!D2386)</f>
        <v>-6.3316396726734005E-3</v>
      </c>
      <c r="E2390" s="113">
        <f>+LN(Prices!E2387/Prices!E2386)</f>
        <v>-9.7163623506227301E-2</v>
      </c>
      <c r="F2390" s="113">
        <f>+LN(Prices!F2387/Prices!F2386)</f>
        <v>1.8786741832917963E-3</v>
      </c>
      <c r="G2390" s="113">
        <f>+LN(Prices!G2387/Prices!G2386)</f>
        <v>-3.0064477675822959E-2</v>
      </c>
      <c r="H2390" s="113">
        <f>+LN(Prices!H2387/Prices!H2386)</f>
        <v>-2.926115602442771E-4</v>
      </c>
      <c r="I2390" s="113">
        <f>+LN(Prices!I2387/Prices!I2386)</f>
        <v>-4.113510175398077E-3</v>
      </c>
      <c r="J2390" s="113">
        <f>+LN(Prices!J2387/Prices!J2386)</f>
        <v>3.3039854078200093E-2</v>
      </c>
      <c r="K2390" s="114">
        <f>+LN(Prices!K2387/Prices!K2386)</f>
        <v>4.1459907568233017E-4</v>
      </c>
      <c r="L2390" s="118">
        <f>+LN(Prices!L2387/Prices!L2386)</f>
        <v>-4.2948766298295171E-3</v>
      </c>
      <c r="M2390" s="118">
        <f t="array" ref="M2390">+MMULT(B2390:K2390,w)</f>
        <v>-1.17414597444507E-2</v>
      </c>
      <c r="P2390">
        <v>20130621</v>
      </c>
      <c r="Q2390" s="113">
        <v>1.2999999999999999E-3</v>
      </c>
      <c r="R2390" s="113">
        <v>1.8E-3</v>
      </c>
      <c r="S2390" s="113">
        <v>-1.2999999999999999E-3</v>
      </c>
    </row>
    <row r="2391" spans="1:19" x14ac:dyDescent="0.35">
      <c r="A2391" s="110">
        <v>41449</v>
      </c>
      <c r="B2391" s="112">
        <f>+LN(Prices!B2388/Prices!B2387)</f>
        <v>1.3437345494007297E-2</v>
      </c>
      <c r="C2391" s="113">
        <f>+LN(Prices!C2388/Prices!C2387)</f>
        <v>-2.6862861592502382E-2</v>
      </c>
      <c r="D2391" s="113">
        <f>+LN(Prices!D2388/Prices!D2387)</f>
        <v>-4.5688587609446135E-2</v>
      </c>
      <c r="E2391" s="113">
        <f>+LN(Prices!E2388/Prices!E2387)</f>
        <v>1.1598386966757057E-3</v>
      </c>
      <c r="F2391" s="113">
        <f>+LN(Prices!F2388/Prices!F2387)</f>
        <v>-1.7554146955140102E-2</v>
      </c>
      <c r="G2391" s="113">
        <f>+LN(Prices!G2388/Prices!G2387)</f>
        <v>-6.011578797986695E-3</v>
      </c>
      <c r="H2391" s="113">
        <f>+LN(Prices!H2388/Prices!H2387)</f>
        <v>-1.0110937838161083E-2</v>
      </c>
      <c r="I2391" s="113">
        <f>+LN(Prices!I2388/Prices!I2387)</f>
        <v>-1.3023541203015911E-2</v>
      </c>
      <c r="J2391" s="113">
        <f>+LN(Prices!J2388/Prices!J2387)</f>
        <v>1.242251999855711E-2</v>
      </c>
      <c r="K2391" s="114">
        <f>+LN(Prices!K2388/Prices!K2387)</f>
        <v>-2.574780280340376E-2</v>
      </c>
      <c r="L2391" s="118">
        <f>+LN(Prices!L2388/Prices!L2387)</f>
        <v>-1.03899841841058E-2</v>
      </c>
      <c r="M2391" s="118">
        <f t="array" ref="M2391">+MMULT(B2391:K2391,w)</f>
        <v>-1.1797975261041595E-2</v>
      </c>
      <c r="P2391">
        <v>20130624</v>
      </c>
      <c r="Q2391" s="113">
        <v>-1.1899999999999999E-2</v>
      </c>
      <c r="R2391" s="113">
        <v>2.9999999999999997E-4</v>
      </c>
      <c r="S2391" s="113">
        <v>-5.1000000000000004E-3</v>
      </c>
    </row>
    <row r="2392" spans="1:19" x14ac:dyDescent="0.35">
      <c r="A2392" s="110">
        <v>41450</v>
      </c>
      <c r="B2392" s="112">
        <f>+LN(Prices!B2389/Prices!B2388)</f>
        <v>-1.3374843455821097E-3</v>
      </c>
      <c r="C2392" s="113">
        <f>+LN(Prices!C2389/Prices!C2388)</f>
        <v>2.2371865235716341E-4</v>
      </c>
      <c r="D2392" s="113">
        <f>+LN(Prices!D2389/Prices!D2388)</f>
        <v>3.6315700166499772E-2</v>
      </c>
      <c r="E2392" s="113">
        <f>+LN(Prices!E2389/Prices!E2388)</f>
        <v>-6.982690067630669E-3</v>
      </c>
      <c r="F2392" s="113">
        <f>+LN(Prices!F2389/Prices!F2388)</f>
        <v>-2.0820092369222914E-3</v>
      </c>
      <c r="G2392" s="113">
        <f>+LN(Prices!G2389/Prices!G2388)</f>
        <v>-1.260226713540827E-2</v>
      </c>
      <c r="H2392" s="113">
        <f>+LN(Prices!H2389/Prices!H2388)</f>
        <v>5.4468734145320368E-3</v>
      </c>
      <c r="I2392" s="113">
        <f>+LN(Prices!I2389/Prices!I2388)</f>
        <v>3.1639870601723408E-2</v>
      </c>
      <c r="J2392" s="113">
        <f>+LN(Prices!J2389/Prices!J2388)</f>
        <v>2.4391453124159263E-2</v>
      </c>
      <c r="K2392" s="114">
        <f>+LN(Prices!K2389/Prices!K2388)</f>
        <v>1.2644018659395788E-2</v>
      </c>
      <c r="L2392" s="118">
        <f>+LN(Prices!L2389/Prices!L2388)</f>
        <v>6.4042131882132685E-3</v>
      </c>
      <c r="M2392" s="118">
        <f t="array" ref="M2392">+MMULT(B2392:K2392,w)</f>
        <v>8.7657183833124101E-3</v>
      </c>
      <c r="P2392">
        <v>20130625</v>
      </c>
      <c r="Q2392" s="113">
        <v>9.5999999999999992E-3</v>
      </c>
      <c r="R2392" s="113">
        <v>-1E-4</v>
      </c>
      <c r="S2392" s="113">
        <v>8.1000000000000013E-3</v>
      </c>
    </row>
    <row r="2393" spans="1:19" x14ac:dyDescent="0.35">
      <c r="A2393" s="110">
        <v>41451</v>
      </c>
      <c r="B2393" s="112">
        <f>+LN(Prices!B2390/Prices!B2389)</f>
        <v>1.999746811697313E-2</v>
      </c>
      <c r="C2393" s="113">
        <f>+LN(Prices!C2390/Prices!C2389)</f>
        <v>-1.1390684056261076E-2</v>
      </c>
      <c r="D2393" s="113">
        <f>+LN(Prices!D2390/Prices!D2389)</f>
        <v>1.3137131610373826E-2</v>
      </c>
      <c r="E2393" s="113">
        <f>+LN(Prices!E2390/Prices!E2389)</f>
        <v>5.9881431365966069E-3</v>
      </c>
      <c r="F2393" s="113">
        <f>+LN(Prices!F2390/Prices!F2389)</f>
        <v>1.5707887994040579E-2</v>
      </c>
      <c r="G2393" s="113">
        <f>+LN(Prices!G2390/Prices!G2389)</f>
        <v>-3.7647103287971086E-3</v>
      </c>
      <c r="H2393" s="113">
        <f>+LN(Prices!H2390/Prices!H2389)</f>
        <v>1.9947610245083996E-2</v>
      </c>
      <c r="I2393" s="113">
        <f>+LN(Prices!I2390/Prices!I2389)</f>
        <v>-8.7741939200406214E-3</v>
      </c>
      <c r="J2393" s="113">
        <f>+LN(Prices!J2390/Prices!J2389)</f>
        <v>-2.4125464053841011E-3</v>
      </c>
      <c r="K2393" s="114">
        <f>+LN(Prices!K2390/Prices!K2389)</f>
        <v>5.2186173065599866E-3</v>
      </c>
      <c r="L2393" s="118">
        <f>+LN(Prices!L2390/Prices!L2389)</f>
        <v>9.4984509381584054E-3</v>
      </c>
      <c r="M2393" s="118">
        <f t="array" ref="M2393">+MMULT(B2393:K2393,w)</f>
        <v>5.3654723699145214E-3</v>
      </c>
      <c r="P2393">
        <v>20130626</v>
      </c>
      <c r="Q2393" s="113">
        <v>9.1999999999999998E-3</v>
      </c>
      <c r="R2393" s="113">
        <v>-7.3000000000000001E-3</v>
      </c>
      <c r="S2393" s="113">
        <v>-1.5E-3</v>
      </c>
    </row>
    <row r="2394" spans="1:19" x14ac:dyDescent="0.35">
      <c r="A2394" s="110">
        <v>41452</v>
      </c>
      <c r="B2394" s="112">
        <f>+LN(Prices!B2391/Prices!B2390)</f>
        <v>7.828498801792488E-3</v>
      </c>
      <c r="C2394" s="113">
        <f>+LN(Prices!C2391/Prices!C2390)</f>
        <v>-1.0835529148935888E-2</v>
      </c>
      <c r="D2394" s="113">
        <f>+LN(Prices!D2391/Prices!D2390)</f>
        <v>7.2899544594191819E-3</v>
      </c>
      <c r="E2394" s="113">
        <f>+LN(Prices!E2391/Prices!E2390)</f>
        <v>1.0231821728194477E-2</v>
      </c>
      <c r="F2394" s="113">
        <f>+LN(Prices!F2391/Prices!F2390)</f>
        <v>9.9980119477378476E-3</v>
      </c>
      <c r="G2394" s="113">
        <f>+LN(Prices!G2391/Prices!G2390)</f>
        <v>1.3440621937407627E-2</v>
      </c>
      <c r="H2394" s="113">
        <f>+LN(Prices!H2391/Prices!H2390)</f>
        <v>-7.205649232106181E-5</v>
      </c>
      <c r="I2394" s="113">
        <f>+LN(Prices!I2391/Prices!I2390)</f>
        <v>-3.1070480144994167E-3</v>
      </c>
      <c r="J2394" s="113">
        <f>+LN(Prices!J2391/Prices!J2390)</f>
        <v>-1.4598799421152636E-2</v>
      </c>
      <c r="K2394" s="114">
        <f>+LN(Prices!K2391/Prices!K2390)</f>
        <v>1.8739665517956661E-3</v>
      </c>
      <c r="L2394" s="118">
        <f>+LN(Prices!L2391/Prices!L2390)</f>
        <v>4.4774027708874634E-3</v>
      </c>
      <c r="M2394" s="118">
        <f t="array" ref="M2394">+MMULT(B2394:K2394,w)</f>
        <v>2.2049442349438291E-3</v>
      </c>
      <c r="P2394">
        <v>20130627</v>
      </c>
      <c r="Q2394" s="113">
        <v>7.7000000000000002E-3</v>
      </c>
      <c r="R2394" s="113">
        <v>8.8000000000000005E-3</v>
      </c>
      <c r="S2394" s="113">
        <v>2.3999999999999998E-3</v>
      </c>
    </row>
    <row r="2395" spans="1:19" x14ac:dyDescent="0.35">
      <c r="A2395" s="110">
        <v>41453</v>
      </c>
      <c r="B2395" s="112">
        <f>+LN(Prices!B2392/Prices!B2391)</f>
        <v>-2.1687758816136332E-3</v>
      </c>
      <c r="C2395" s="113">
        <f>+LN(Prices!C2392/Prices!C2391)</f>
        <v>6.9599524607129627E-3</v>
      </c>
      <c r="D2395" s="113">
        <f>+LN(Prices!D2392/Prices!D2391)</f>
        <v>-1.3438937435864851E-2</v>
      </c>
      <c r="E2395" s="113">
        <f>+LN(Prices!E2392/Prices!E2391)</f>
        <v>8.5040971553136859E-3</v>
      </c>
      <c r="F2395" s="113">
        <f>+LN(Prices!F2392/Prices!F2391)</f>
        <v>-1.2051815427263505E-2</v>
      </c>
      <c r="G2395" s="113">
        <f>+LN(Prices!G2392/Prices!G2391)</f>
        <v>-1.8213900690065156E-2</v>
      </c>
      <c r="H2395" s="113">
        <f>+LN(Prices!H2392/Prices!H2391)</f>
        <v>5.0428644538170466E-4</v>
      </c>
      <c r="I2395" s="113">
        <f>+LN(Prices!I2392/Prices!I2391)</f>
        <v>1.6456510350155607E-4</v>
      </c>
      <c r="J2395" s="113">
        <f>+LN(Prices!J2392/Prices!J2391)</f>
        <v>0</v>
      </c>
      <c r="K2395" s="114">
        <f>+LN(Prices!K2392/Prices!K2391)</f>
        <v>7.4566332934064491E-3</v>
      </c>
      <c r="L2395" s="118">
        <f>+LN(Prices!L2392/Prices!L2391)</f>
        <v>9.4869049840574384E-4</v>
      </c>
      <c r="M2395" s="118">
        <f t="array" ref="M2395">+MMULT(B2395:K2395,w)</f>
        <v>-2.228389497649079E-3</v>
      </c>
      <c r="P2395">
        <v>20130628</v>
      </c>
      <c r="Q2395" s="113">
        <v>-3.3E-3</v>
      </c>
      <c r="R2395" s="113">
        <v>2.7000000000000001E-3</v>
      </c>
      <c r="S2395" s="113">
        <v>-5.0000000000000001E-4</v>
      </c>
    </row>
    <row r="2396" spans="1:19" x14ac:dyDescent="0.35">
      <c r="A2396" s="110">
        <v>41456</v>
      </c>
      <c r="B2396" s="112">
        <f>+LN(Prices!B2393/Prices!B2392)</f>
        <v>-5.3702462979173639E-3</v>
      </c>
      <c r="C2396" s="113">
        <f>+LN(Prices!C2393/Prices!C2392)</f>
        <v>3.150097714081429E-2</v>
      </c>
      <c r="D2396" s="113">
        <f>+LN(Prices!D2393/Prices!D2392)</f>
        <v>4.3676861175115005E-3</v>
      </c>
      <c r="E2396" s="113">
        <f>+LN(Prices!E2393/Prices!E2392)</f>
        <v>-1.9731455922931154E-2</v>
      </c>
      <c r="F2396" s="113">
        <f>+LN(Prices!F2393/Prices!F2392)</f>
        <v>7.0119180821662042E-3</v>
      </c>
      <c r="G2396" s="113">
        <f>+LN(Prices!G2393/Prices!G2392)</f>
        <v>6.0610688437492767E-2</v>
      </c>
      <c r="H2396" s="113">
        <f>+LN(Prices!H2393/Prices!H2392)</f>
        <v>1.5756234426398549E-2</v>
      </c>
      <c r="I2396" s="113">
        <f>+LN(Prices!I2393/Prices!I2392)</f>
        <v>-2.1296828066053822E-3</v>
      </c>
      <c r="J2396" s="113">
        <f>+LN(Prices!J2393/Prices!J2392)</f>
        <v>4.8899852941917702E-3</v>
      </c>
      <c r="K2396" s="114">
        <f>+LN(Prices!K2393/Prices!K2392)</f>
        <v>-1.4299884770723985E-2</v>
      </c>
      <c r="L2396" s="118">
        <f>+LN(Prices!L2393/Prices!L2392)</f>
        <v>6.0809394938921377E-3</v>
      </c>
      <c r="M2396" s="118">
        <f t="array" ref="M2396">+MMULT(B2396:K2396,w)</f>
        <v>8.2606219700397197E-3</v>
      </c>
      <c r="P2396">
        <v>20130701</v>
      </c>
      <c r="Q2396" s="113">
        <v>7.0999999999999995E-3</v>
      </c>
      <c r="R2396" s="113">
        <v>8.3000000000000001E-3</v>
      </c>
      <c r="S2396" s="113">
        <v>-2.3999999999999998E-3</v>
      </c>
    </row>
    <row r="2397" spans="1:19" x14ac:dyDescent="0.35">
      <c r="A2397" s="110">
        <v>41457</v>
      </c>
      <c r="B2397" s="112">
        <f>+LN(Prices!B2394/Prices!B2393)</f>
        <v>-1.2297897471907593E-2</v>
      </c>
      <c r="C2397" s="113">
        <f>+LN(Prices!C2394/Prices!C2393)</f>
        <v>2.2399058946040554E-2</v>
      </c>
      <c r="D2397" s="113">
        <f>+LN(Prices!D2394/Prices!D2393)</f>
        <v>-9.9542928261514459E-3</v>
      </c>
      <c r="E2397" s="113">
        <f>+LN(Prices!E2394/Prices!E2393)</f>
        <v>-3.3094021090486557E-4</v>
      </c>
      <c r="F2397" s="113">
        <f>+LN(Prices!F2394/Prices!F2393)</f>
        <v>-6.1949003000112126E-4</v>
      </c>
      <c r="G2397" s="113">
        <f>+LN(Prices!G2394/Prices!G2393)</f>
        <v>-1.2653284985509572E-2</v>
      </c>
      <c r="H2397" s="113">
        <f>+LN(Prices!H2394/Prices!H2393)</f>
        <v>5.7614637220090867E-3</v>
      </c>
      <c r="I2397" s="113">
        <f>+LN(Prices!I2394/Prices!I2393)</f>
        <v>-6.5645958566548732E-4</v>
      </c>
      <c r="J2397" s="113">
        <f>+LN(Prices!J2394/Prices!J2393)</f>
        <v>-3.2220879011163106E-2</v>
      </c>
      <c r="K2397" s="114">
        <f>+LN(Prices!K2394/Prices!K2393)</f>
        <v>-6.9740829401389931E-3</v>
      </c>
      <c r="L2397" s="118">
        <f>+LN(Prices!L2394/Prices!L2393)</f>
        <v>7.8129005609903115E-4</v>
      </c>
      <c r="M2397" s="118">
        <f t="array" ref="M2397">+MMULT(B2397:K2397,w)</f>
        <v>-4.7546804393392541E-3</v>
      </c>
      <c r="P2397">
        <v>20130702</v>
      </c>
      <c r="Q2397" s="113">
        <v>-1E-3</v>
      </c>
      <c r="R2397" s="113">
        <v>-1E-4</v>
      </c>
      <c r="S2397" s="113">
        <v>1E-3</v>
      </c>
    </row>
    <row r="2398" spans="1:19" x14ac:dyDescent="0.35">
      <c r="A2398" s="110">
        <v>41458</v>
      </c>
      <c r="B2398" s="112">
        <f>+LN(Prices!B2395/Prices!B2394)</f>
        <v>2.0611962841579489E-3</v>
      </c>
      <c r="C2398" s="113">
        <f>+LN(Prices!C2395/Prices!C2394)</f>
        <v>5.5046892684145424E-3</v>
      </c>
      <c r="D2398" s="113">
        <f>+LN(Prices!D2395/Prices!D2394)</f>
        <v>2.3725905324836531E-2</v>
      </c>
      <c r="E2398" s="113">
        <f>+LN(Prices!E2395/Prices!E2394)</f>
        <v>1.9737922903341355E-2</v>
      </c>
      <c r="F2398" s="113">
        <f>+LN(Prices!F2395/Prices!F2394)</f>
        <v>1.1041805414356348E-2</v>
      </c>
      <c r="G2398" s="113">
        <f>+LN(Prices!G2395/Prices!G2394)</f>
        <v>-2.4866075158687414E-3</v>
      </c>
      <c r="H2398" s="113">
        <f>+LN(Prices!H2395/Prices!H2394)</f>
        <v>1.0567846552057185E-3</v>
      </c>
      <c r="I2398" s="113">
        <f>+LN(Prices!I2395/Prices!I2394)</f>
        <v>-1.6502428251881295E-4</v>
      </c>
      <c r="J2398" s="113">
        <f>+LN(Prices!J2395/Prices!J2394)</f>
        <v>2.2416878914542273E-2</v>
      </c>
      <c r="K2398" s="114">
        <f>+LN(Prices!K2395/Prices!K2394)</f>
        <v>1.7689695747432673E-3</v>
      </c>
      <c r="L2398" s="118">
        <f>+LN(Prices!L2395/Prices!L2394)</f>
        <v>4.0115576691966285E-3</v>
      </c>
      <c r="M2398" s="118">
        <f t="array" ref="M2398">+MMULT(B2398:K2398,w)</f>
        <v>8.4662520541210432E-3</v>
      </c>
      <c r="P2398">
        <v>20130703</v>
      </c>
      <c r="Q2398" s="113">
        <v>1.1999999999999999E-3</v>
      </c>
      <c r="R2398" s="113">
        <v>1.9E-3</v>
      </c>
      <c r="S2398" s="113">
        <v>-2.3E-3</v>
      </c>
    </row>
    <row r="2399" spans="1:19" x14ac:dyDescent="0.35">
      <c r="A2399" s="110">
        <v>41460</v>
      </c>
      <c r="B2399" s="112">
        <f>+LN(Prices!B2396/Prices!B2395)</f>
        <v>5.8615034737158839E-3</v>
      </c>
      <c r="C2399" s="113">
        <f>+LN(Prices!C2396/Prices!C2395)</f>
        <v>-8.0647331443287774E-3</v>
      </c>
      <c r="D2399" s="113">
        <f>+LN(Prices!D2396/Prices!D2395)</f>
        <v>3.5108286500630209E-3</v>
      </c>
      <c r="E2399" s="113">
        <f>+LN(Prices!E2396/Prices!E2395)</f>
        <v>1.583207203376949E-2</v>
      </c>
      <c r="F2399" s="113">
        <f>+LN(Prices!F2396/Prices!F2395)</f>
        <v>-8.1186339784231846E-4</v>
      </c>
      <c r="G2399" s="113">
        <f>+LN(Prices!G2396/Prices!G2395)</f>
        <v>1.8789369158593115E-2</v>
      </c>
      <c r="H2399" s="113">
        <f>+LN(Prices!H2396/Prices!H2395)</f>
        <v>6.4922759666125292E-3</v>
      </c>
      <c r="I2399" s="113">
        <f>+LN(Prices!I2396/Prices!I2395)</f>
        <v>6.5656789081817264E-4</v>
      </c>
      <c r="J2399" s="113">
        <f>+LN(Prices!J2396/Prices!J2395)</f>
        <v>2.4600258408626207E-3</v>
      </c>
      <c r="K2399" s="114">
        <f>+LN(Prices!K2396/Prices!K2395)</f>
        <v>1.2465290284244101E-2</v>
      </c>
      <c r="L2399" s="118">
        <f>+LN(Prices!L2396/Prices!L2395)</f>
        <v>7.387119216290817E-3</v>
      </c>
      <c r="M2399" s="118">
        <f t="array" ref="M2399">+MMULT(B2399:K2399,w)</f>
        <v>5.719133675650784E-3</v>
      </c>
      <c r="P2399">
        <v>20130705</v>
      </c>
      <c r="Q2399" s="113">
        <v>1.11E-2</v>
      </c>
      <c r="R2399" s="113">
        <v>4.0000000000000001E-3</v>
      </c>
      <c r="S2399" s="113">
        <v>2.8999999999999998E-3</v>
      </c>
    </row>
    <row r="2400" spans="1:19" x14ac:dyDescent="0.35">
      <c r="A2400" s="110">
        <v>41463</v>
      </c>
      <c r="B2400" s="112">
        <f>+LN(Prices!B2397/Prices!B2396)</f>
        <v>3.3556266901192404E-3</v>
      </c>
      <c r="C2400" s="113">
        <f>+LN(Prices!C2397/Prices!C2396)</f>
        <v>-5.6934641053118015E-3</v>
      </c>
      <c r="D2400" s="113">
        <f>+LN(Prices!D2397/Prices!D2396)</f>
        <v>-6.0541147710311801E-3</v>
      </c>
      <c r="E2400" s="113">
        <f>+LN(Prices!E2397/Prices!E2396)</f>
        <v>1.4484002672920873E-2</v>
      </c>
      <c r="F2400" s="113">
        <f>+LN(Prices!F2397/Prices!F2396)</f>
        <v>2.2352609962227425E-3</v>
      </c>
      <c r="G2400" s="113">
        <f>+LN(Prices!G2397/Prices!G2396)</f>
        <v>3.4922798129024803E-2</v>
      </c>
      <c r="H2400" s="113">
        <f>+LN(Prices!H2397/Prices!H2396)</f>
        <v>1.6341196630028032E-2</v>
      </c>
      <c r="I2400" s="113">
        <f>+LN(Prices!I2397/Prices!I2396)</f>
        <v>-1.5876136133429926E-2</v>
      </c>
      <c r="J2400" s="113">
        <f>+LN(Prices!J2397/Prices!J2396)</f>
        <v>-1.734863833461309E-2</v>
      </c>
      <c r="K2400" s="114">
        <f>+LN(Prices!K2397/Prices!K2396)</f>
        <v>-3.7047006503753317E-2</v>
      </c>
      <c r="L2400" s="118">
        <f>+LN(Prices!L2397/Prices!L2396)</f>
        <v>9.8324395084731513E-4</v>
      </c>
      <c r="M2400" s="118">
        <f t="array" ref="M2400">+MMULT(B2400:K2400,w)</f>
        <v>-1.0680474729823615E-3</v>
      </c>
      <c r="P2400">
        <v>20130708</v>
      </c>
      <c r="Q2400" s="113">
        <v>5.3E-3</v>
      </c>
      <c r="R2400" s="113">
        <v>-1.6000000000000001E-3</v>
      </c>
      <c r="S2400" s="113">
        <v>8.9999999999999998E-4</v>
      </c>
    </row>
    <row r="2401" spans="1:19" x14ac:dyDescent="0.35">
      <c r="A2401" s="110">
        <v>41464</v>
      </c>
      <c r="B2401" s="112">
        <f>+LN(Prices!B2398/Prices!B2397)</f>
        <v>7.3009440165305232E-4</v>
      </c>
      <c r="C2401" s="113">
        <f>+LN(Prices!C2398/Prices!C2397)</f>
        <v>1.7436249159392552E-2</v>
      </c>
      <c r="D2401" s="113">
        <f>+LN(Prices!D2398/Prices!D2397)</f>
        <v>4.4068433137087852E-2</v>
      </c>
      <c r="E2401" s="113">
        <f>+LN(Prices!E2398/Prices!E2397)</f>
        <v>-4.1173849230902596E-3</v>
      </c>
      <c r="F2401" s="113">
        <f>+LN(Prices!F2398/Prices!F2397)</f>
        <v>2.1293170513822499E-2</v>
      </c>
      <c r="G2401" s="113">
        <f>+LN(Prices!G2398/Prices!G2397)</f>
        <v>5.946615460041995E-2</v>
      </c>
      <c r="H2401" s="113">
        <f>+LN(Prices!H2398/Prices!H2397)</f>
        <v>3.2295774652300376E-3</v>
      </c>
      <c r="I2401" s="113">
        <f>+LN(Prices!I2398/Prices!I2397)</f>
        <v>-1.0051475778756603E-2</v>
      </c>
      <c r="J2401" s="113">
        <f>+LN(Prices!J2398/Prices!J2397)</f>
        <v>1.242251999855711E-2</v>
      </c>
      <c r="K2401" s="114">
        <f>+LN(Prices!K2398/Prices!K2397)</f>
        <v>-2.1606805299870888E-3</v>
      </c>
      <c r="L2401" s="118">
        <f>+LN(Prices!L2398/Prices!L2397)</f>
        <v>6.1134990643323586E-3</v>
      </c>
      <c r="M2401" s="118">
        <f t="array" ref="M2401">+MMULT(B2401:K2401,w)</f>
        <v>1.423166580443291E-2</v>
      </c>
      <c r="P2401">
        <v>20130709</v>
      </c>
      <c r="Q2401" s="113">
        <v>7.4000000000000003E-3</v>
      </c>
      <c r="R2401" s="113">
        <v>5.0000000000000001E-4</v>
      </c>
      <c r="S2401" s="113">
        <v>3.4000000000000002E-3</v>
      </c>
    </row>
    <row r="2402" spans="1:19" x14ac:dyDescent="0.35">
      <c r="A2402" s="110">
        <v>41465</v>
      </c>
      <c r="B2402" s="112">
        <f>+LN(Prices!B2399/Prices!B2398)</f>
        <v>1.0135890949233495E-2</v>
      </c>
      <c r="C2402" s="113">
        <f>+LN(Prices!C2399/Prices!C2398)</f>
        <v>-3.8441567599674892E-3</v>
      </c>
      <c r="D2402" s="113">
        <f>+LN(Prices!D2399/Prices!D2398)</f>
        <v>-4.3204725795840775E-3</v>
      </c>
      <c r="E2402" s="113">
        <f>+LN(Prices!E2399/Prices!E2398)</f>
        <v>-5.2687791384735958E-3</v>
      </c>
      <c r="F2402" s="113">
        <f>+LN(Prices!F2399/Prices!F2398)</f>
        <v>1.0088389049518913E-2</v>
      </c>
      <c r="G2402" s="113">
        <f>+LN(Prices!G2399/Prices!G2398)</f>
        <v>-1.4503452505131154E-2</v>
      </c>
      <c r="H2402" s="113">
        <f>+LN(Prices!H2399/Prices!H2398)</f>
        <v>2.740384683475987E-3</v>
      </c>
      <c r="I2402" s="113">
        <f>+LN(Prices!I2399/Prices!I2398)</f>
        <v>1.7524754999533255E-2</v>
      </c>
      <c r="J2402" s="113">
        <f>+LN(Prices!J2399/Prices!J2398)</f>
        <v>-1.7435061822101423E-2</v>
      </c>
      <c r="K2402" s="114">
        <f>+LN(Prices!K2399/Prices!K2398)</f>
        <v>4.9594584548367801E-3</v>
      </c>
      <c r="L2402" s="118">
        <f>+LN(Prices!L2399/Prices!L2398)</f>
        <v>5.4583442397229858E-3</v>
      </c>
      <c r="M2402" s="118">
        <f t="array" ref="M2402">+MMULT(B2402:K2402,w)</f>
        <v>7.6955331340689557E-6</v>
      </c>
      <c r="P2402">
        <v>20130710</v>
      </c>
      <c r="Q2402" s="113">
        <v>5.9999999999999995E-4</v>
      </c>
      <c r="R2402" s="113">
        <v>3.3E-3</v>
      </c>
      <c r="S2402" s="113">
        <v>-3.0999999999999999E-3</v>
      </c>
    </row>
    <row r="2403" spans="1:19" x14ac:dyDescent="0.35">
      <c r="A2403" s="110">
        <v>41466</v>
      </c>
      <c r="B2403" s="112">
        <f>+LN(Prices!B2400/Prices!B2399)</f>
        <v>2.798982897533888E-2</v>
      </c>
      <c r="C2403" s="113">
        <f>+LN(Prices!C2400/Prices!C2399)</f>
        <v>1.5467510660277147E-2</v>
      </c>
      <c r="D2403" s="113">
        <f>+LN(Prices!D2400/Prices!D2399)</f>
        <v>1.7910926566530243E-2</v>
      </c>
      <c r="E2403" s="113">
        <f>+LN(Prices!E2400/Prices!E2399)</f>
        <v>1.9973278277951336E-2</v>
      </c>
      <c r="F2403" s="113">
        <f>+LN(Prices!F2400/Prices!F2399)</f>
        <v>1.794188190503429E-2</v>
      </c>
      <c r="G2403" s="113">
        <f>+LN(Prices!G2400/Prices!G2399)</f>
        <v>1.4344558700595113E-3</v>
      </c>
      <c r="H2403" s="113">
        <f>+LN(Prices!H2400/Prices!H2399)</f>
        <v>2.4765197484485916E-2</v>
      </c>
      <c r="I2403" s="113">
        <f>+LN(Prices!I2400/Prices!I2399)</f>
        <v>1.4128675082949628E-2</v>
      </c>
      <c r="J2403" s="113">
        <f>+LN(Prices!J2400/Prices!J2399)</f>
        <v>0.11162227688180262</v>
      </c>
      <c r="K2403" s="114">
        <f>+LN(Prices!K2400/Prices!K2399)</f>
        <v>3.1330448281763311E-2</v>
      </c>
      <c r="L2403" s="118">
        <f>+LN(Prices!L2400/Prices!L2399)</f>
        <v>1.9405857691059035E-2</v>
      </c>
      <c r="M2403" s="118">
        <f t="array" ref="M2403">+MMULT(B2403:K2403,w)</f>
        <v>2.8256447998619292E-2</v>
      </c>
      <c r="P2403">
        <v>20130711</v>
      </c>
      <c r="Q2403" s="113">
        <v>1.32E-2</v>
      </c>
      <c r="R2403" s="113">
        <v>-1.6000000000000001E-3</v>
      </c>
      <c r="S2403" s="113">
        <v>-4.7999999999999996E-3</v>
      </c>
    </row>
    <row r="2404" spans="1:19" x14ac:dyDescent="0.35">
      <c r="A2404" s="110">
        <v>41467</v>
      </c>
      <c r="B2404" s="112">
        <f>+LN(Prices!B2401/Prices!B2400)</f>
        <v>-4.1811968704300788E-4</v>
      </c>
      <c r="C2404" s="113">
        <f>+LN(Prices!C2401/Prices!C2400)</f>
        <v>-1.8228406922865042E-3</v>
      </c>
      <c r="D2404" s="113">
        <f>+LN(Prices!D2401/Prices!D2400)</f>
        <v>7.0020555109049651E-3</v>
      </c>
      <c r="E2404" s="113">
        <f>+LN(Prices!E2401/Prices!E2400)</f>
        <v>-1.9334631021311284E-2</v>
      </c>
      <c r="F2404" s="113">
        <f>+LN(Prices!F2401/Prices!F2400)</f>
        <v>2.7001940242945516E-3</v>
      </c>
      <c r="G2404" s="113">
        <f>+LN(Prices!G2401/Prices!G2400)</f>
        <v>5.2226429754045602E-2</v>
      </c>
      <c r="H2404" s="113">
        <f>+LN(Prices!H2401/Prices!H2400)</f>
        <v>2.598917703937921E-2</v>
      </c>
      <c r="I2404" s="113">
        <f>+LN(Prices!I2401/Prices!I2400)</f>
        <v>1.1676776639920396E-2</v>
      </c>
      <c r="J2404" s="113">
        <f>+LN(Prices!J2401/Prices!J2400)</f>
        <v>-2.9648693922129907E-2</v>
      </c>
      <c r="K2404" s="114">
        <f>+LN(Prices!K2401/Prices!K2400)</f>
        <v>-3.7564915565445256E-3</v>
      </c>
      <c r="L2404" s="118">
        <f>+LN(Prices!L2401/Prices!L2400)</f>
        <v>6.3917800485877082E-3</v>
      </c>
      <c r="M2404" s="118">
        <f t="array" ref="M2404">+MMULT(B2404:K2404,w)</f>
        <v>4.4613856089229494E-3</v>
      </c>
      <c r="P2404">
        <v>20130712</v>
      </c>
      <c r="Q2404" s="113">
        <v>3.3E-3</v>
      </c>
      <c r="R2404" s="113">
        <v>0</v>
      </c>
      <c r="S2404" s="113">
        <v>1.4000000000000002E-3</v>
      </c>
    </row>
    <row r="2405" spans="1:19" x14ac:dyDescent="0.35">
      <c r="A2405" s="110">
        <v>41470</v>
      </c>
      <c r="B2405" s="112">
        <f>+LN(Prices!B2402/Prices!B2401)</f>
        <v>1.3918434298340625E-2</v>
      </c>
      <c r="C2405" s="113">
        <f>+LN(Prices!C2402/Prices!C2401)</f>
        <v>2.1785820838510763E-3</v>
      </c>
      <c r="D2405" s="113">
        <f>+LN(Prices!D2402/Prices!D2401)</f>
        <v>4.0315246101351697E-3</v>
      </c>
      <c r="E2405" s="113">
        <f>+LN(Prices!E2402/Prices!E2401)</f>
        <v>2.4031343875283807E-2</v>
      </c>
      <c r="F2405" s="113">
        <f>+LN(Prices!F2402/Prices!F2401)</f>
        <v>-3.8472328451120898E-4</v>
      </c>
      <c r="G2405" s="113">
        <f>+LN(Prices!G2402/Prices!G2401)</f>
        <v>2.7909287758848492E-3</v>
      </c>
      <c r="H2405" s="113">
        <f>+LN(Prices!H2402/Prices!H2401)</f>
        <v>-3.1915613621499878E-3</v>
      </c>
      <c r="I2405" s="113">
        <f>+LN(Prices!I2402/Prices!I2401)</f>
        <v>-1.2003132378937603E-2</v>
      </c>
      <c r="J2405" s="113">
        <f>+LN(Prices!J2402/Prices!J2401)</f>
        <v>1.8349138668196617E-2</v>
      </c>
      <c r="K2405" s="114">
        <f>+LN(Prices!K2402/Prices!K2401)</f>
        <v>1.6727487855352733E-3</v>
      </c>
      <c r="L2405" s="118">
        <f>+LN(Prices!L2402/Prices!L2401)</f>
        <v>2.5231676116282433E-4</v>
      </c>
      <c r="M2405" s="118">
        <f t="array" ref="M2405">+MMULT(B2405:K2405,w)</f>
        <v>5.1393284071628628E-3</v>
      </c>
      <c r="P2405">
        <v>20130715</v>
      </c>
      <c r="Q2405" s="113">
        <v>2E-3</v>
      </c>
      <c r="R2405" s="113">
        <v>5.1000000000000004E-3</v>
      </c>
      <c r="S2405" s="113">
        <v>3.0999999999999999E-3</v>
      </c>
    </row>
    <row r="2406" spans="1:19" x14ac:dyDescent="0.35">
      <c r="A2406" s="110">
        <v>41471</v>
      </c>
      <c r="B2406" s="112">
        <f>+LN(Prices!B2403/Prices!B2402)</f>
        <v>2.7628751458515775E-3</v>
      </c>
      <c r="C2406" s="113">
        <f>+LN(Prices!C2403/Prices!C2402)</f>
        <v>6.4236721432772426E-3</v>
      </c>
      <c r="D2406" s="113">
        <f>+LN(Prices!D2403/Prices!D2402)</f>
        <v>-1.6968315640854763E-2</v>
      </c>
      <c r="E2406" s="113">
        <f>+LN(Prices!E2403/Prices!E2402)</f>
        <v>-3.1327280146458238E-4</v>
      </c>
      <c r="F2406" s="113">
        <f>+LN(Prices!F2403/Prices!F2402)</f>
        <v>-8.5217896516288239E-3</v>
      </c>
      <c r="G2406" s="113">
        <f>+LN(Prices!G2403/Prices!G2402)</f>
        <v>9.6440202771853611E-3</v>
      </c>
      <c r="H2406" s="113">
        <f>+LN(Prices!H2403/Prices!H2402)</f>
        <v>9.7809084479826957E-4</v>
      </c>
      <c r="I2406" s="113">
        <f>+LN(Prices!I2403/Prices!I2402)</f>
        <v>9.2588240163594491E-3</v>
      </c>
      <c r="J2406" s="113">
        <f>+LN(Prices!J2403/Prices!J2402)</f>
        <v>6.7950431328285864E-3</v>
      </c>
      <c r="K2406" s="114">
        <f>+LN(Prices!K2403/Prices!K2402)</f>
        <v>1.2864409253565226E-2</v>
      </c>
      <c r="L2406" s="118">
        <f>+LN(Prices!L2403/Prices!L2402)</f>
        <v>-7.7403821987415513E-4</v>
      </c>
      <c r="M2406" s="118">
        <f t="array" ref="M2406">+MMULT(B2406:K2406,w)</f>
        <v>2.2923556719917542E-3</v>
      </c>
      <c r="P2406">
        <v>20130716</v>
      </c>
      <c r="Q2406" s="113">
        <v>-4.0999999999999995E-3</v>
      </c>
      <c r="R2406" s="113">
        <v>2.9999999999999997E-4</v>
      </c>
      <c r="S2406" s="113">
        <v>1.1999999999999999E-3</v>
      </c>
    </row>
    <row r="2407" spans="1:19" x14ac:dyDescent="0.35">
      <c r="A2407" s="110">
        <v>41472</v>
      </c>
      <c r="B2407" s="112">
        <f>+LN(Prices!B2404/Prices!B2403)</f>
        <v>-1.4722882580551329E-2</v>
      </c>
      <c r="C2407" s="113">
        <f>+LN(Prices!C2404/Prices!C2403)</f>
        <v>2.679456622232032E-4</v>
      </c>
      <c r="D2407" s="113">
        <f>+LN(Prices!D2404/Prices!D2403)</f>
        <v>9.8416821054837261E-2</v>
      </c>
      <c r="E2407" s="113">
        <f>+LN(Prices!E2404/Prices!E2403)</f>
        <v>4.9880296248034804E-3</v>
      </c>
      <c r="F2407" s="113">
        <f>+LN(Prices!F2404/Prices!F2403)</f>
        <v>3.8801518596202759E-4</v>
      </c>
      <c r="G2407" s="113">
        <f>+LN(Prices!G2404/Prices!G2403)</f>
        <v>2.8162345671773639E-2</v>
      </c>
      <c r="H2407" s="113">
        <f>+LN(Prices!H2404/Prices!H2403)</f>
        <v>5.9133319364488368E-3</v>
      </c>
      <c r="I2407" s="113">
        <f>+LN(Prices!I2404/Prices!I2403)</f>
        <v>1.2851438231626213E-2</v>
      </c>
      <c r="J2407" s="113">
        <f>+LN(Prices!J2404/Prices!J2403)</f>
        <v>-1.1350859668689451E-2</v>
      </c>
      <c r="K2407" s="114">
        <f>+LN(Prices!K2404/Prices!K2403)</f>
        <v>-4.1313364278793303E-3</v>
      </c>
      <c r="L2407" s="118">
        <f>+LN(Prices!L2404/Prices!L2403)</f>
        <v>2.5342616575665085E-3</v>
      </c>
      <c r="M2407" s="118">
        <f t="array" ref="M2407">+MMULT(B2407:K2407,w)</f>
        <v>1.2078284869055456E-2</v>
      </c>
      <c r="P2407">
        <v>20130717</v>
      </c>
      <c r="Q2407" s="113">
        <v>3.0000000000000001E-3</v>
      </c>
      <c r="R2407" s="113">
        <v>-2.0000000000000001E-4</v>
      </c>
      <c r="S2407" s="113">
        <v>1.4000000000000002E-3</v>
      </c>
    </row>
    <row r="2408" spans="1:19" x14ac:dyDescent="0.35">
      <c r="A2408" s="110">
        <v>41473</v>
      </c>
      <c r="B2408" s="112">
        <f>+LN(Prices!B2405/Prices!B2404)</f>
        <v>-8.4295835548835515E-3</v>
      </c>
      <c r="C2408" s="113">
        <f>+LN(Prices!C2405/Prices!C2404)</f>
        <v>3.3599654491713797E-3</v>
      </c>
      <c r="D2408" s="113">
        <f>+LN(Prices!D2405/Prices!D2404)</f>
        <v>0</v>
      </c>
      <c r="E2408" s="113">
        <f>+LN(Prices!E2405/Prices!E2404)</f>
        <v>-4.6747568233390284E-3</v>
      </c>
      <c r="F2408" s="113">
        <f>+LN(Prices!F2405/Prices!F2404)</f>
        <v>5.4285208541155769E-3</v>
      </c>
      <c r="G2408" s="113">
        <f>+LN(Prices!G2405/Prices!G2404)</f>
        <v>-5.6519529866932072E-3</v>
      </c>
      <c r="H2408" s="113">
        <f>+LN(Prices!H2405/Prices!H2404)</f>
        <v>-1.4948059011056605E-2</v>
      </c>
      <c r="I2408" s="113">
        <f>+LN(Prices!I2405/Prices!I2404)</f>
        <v>-2.4805509988411047E-2</v>
      </c>
      <c r="J2408" s="113">
        <f>+LN(Prices!J2405/Prices!J2404)</f>
        <v>5.7665641849809081E-2</v>
      </c>
      <c r="K2408" s="114">
        <f>+LN(Prices!K2405/Prices!K2404)</f>
        <v>-3.8235932209920699E-2</v>
      </c>
      <c r="L2408" s="118">
        <f>+LN(Prices!L2405/Prices!L2404)</f>
        <v>-2.4211880770881821E-3</v>
      </c>
      <c r="M2408" s="118">
        <f t="array" ref="M2408">+MMULT(B2408:K2408,w)</f>
        <v>-3.0291666421208103E-3</v>
      </c>
      <c r="P2408">
        <v>20130718</v>
      </c>
      <c r="Q2408" s="113">
        <v>5.4000000000000003E-3</v>
      </c>
      <c r="R2408" s="113">
        <v>4.0000000000000002E-4</v>
      </c>
      <c r="S2408" s="113">
        <v>9.300000000000001E-3</v>
      </c>
    </row>
    <row r="2409" spans="1:19" x14ac:dyDescent="0.35">
      <c r="A2409" s="110">
        <v>41474</v>
      </c>
      <c r="B2409" s="112">
        <f>+LN(Prices!B2406/Prices!B2405)</f>
        <v>-0.1210314529162822</v>
      </c>
      <c r="C2409" s="113">
        <f>+LN(Prices!C2406/Prices!C2405)</f>
        <v>-1.5894323099010885E-2</v>
      </c>
      <c r="D2409" s="113">
        <f>+LN(Prices!D2406/Prices!D2405)</f>
        <v>-1.8717578952254253E-2</v>
      </c>
      <c r="E2409" s="113">
        <f>+LN(Prices!E2406/Prices!E2405)</f>
        <v>-4.6967128539725502E-3</v>
      </c>
      <c r="F2409" s="113">
        <f>+LN(Prices!F2406/Prices!F2405)</f>
        <v>-1.5445509393618474E-3</v>
      </c>
      <c r="G2409" s="113">
        <f>+LN(Prices!G2406/Prices!G2405)</f>
        <v>-6.9079308800074997E-3</v>
      </c>
      <c r="H2409" s="113">
        <f>+LN(Prices!H2406/Prices!H2405)</f>
        <v>3.6761127163428861E-3</v>
      </c>
      <c r="I2409" s="113">
        <f>+LN(Prices!I2406/Prices!I2405)</f>
        <v>5.6286221773559752E-3</v>
      </c>
      <c r="J2409" s="113">
        <f>+LN(Prices!J2406/Prices!J2405)</f>
        <v>-0.14094799027957219</v>
      </c>
      <c r="K2409" s="114">
        <f>+LN(Prices!K2406/Prices!K2405)</f>
        <v>-8.8165163054718283E-3</v>
      </c>
      <c r="L2409" s="118">
        <f>+LN(Prices!L2406/Prices!L2405)</f>
        <v>-1.0743984235872544E-2</v>
      </c>
      <c r="M2409" s="118">
        <f t="array" ref="M2409">+MMULT(B2409:K2409,w)</f>
        <v>-3.0925232133223443E-2</v>
      </c>
      <c r="P2409">
        <v>20130719</v>
      </c>
      <c r="Q2409" s="113">
        <v>8.9999999999999998E-4</v>
      </c>
      <c r="R2409" s="113">
        <v>-1.2999999999999999E-3</v>
      </c>
      <c r="S2409" s="113">
        <v>3.2000000000000002E-3</v>
      </c>
    </row>
    <row r="2410" spans="1:19" x14ac:dyDescent="0.35">
      <c r="A2410" s="110">
        <v>41477</v>
      </c>
      <c r="B2410" s="112">
        <f>+LN(Prices!B2407/Prices!B2406)</f>
        <v>1.923915418529952E-2</v>
      </c>
      <c r="C2410" s="113">
        <f>+LN(Prices!C2407/Prices!C2406)</f>
        <v>3.1960969851509082E-3</v>
      </c>
      <c r="D2410" s="113">
        <f>+LN(Prices!D2407/Prices!D2406)</f>
        <v>-4.3889789405872195E-2</v>
      </c>
      <c r="E2410" s="113">
        <f>+LN(Prices!E2407/Prices!E2406)</f>
        <v>3.1147103571195798E-4</v>
      </c>
      <c r="F2410" s="113">
        <f>+LN(Prices!F2407/Prices!F2406)</f>
        <v>-3.883969914753703E-3</v>
      </c>
      <c r="G2410" s="113">
        <f>+LN(Prices!G2407/Prices!G2406)</f>
        <v>-9.9367242693957358E-3</v>
      </c>
      <c r="H2410" s="113">
        <f>+LN(Prices!H2407/Prices!H2406)</f>
        <v>-5.7498803088866755E-3</v>
      </c>
      <c r="I2410" s="113">
        <f>+LN(Prices!I2407/Prices!I2406)</f>
        <v>1.2129785876790405E-2</v>
      </c>
      <c r="J2410" s="113">
        <f>+LN(Prices!J2407/Prices!J2406)</f>
        <v>-3.2789822822990956E-2</v>
      </c>
      <c r="K2410" s="114">
        <f>+LN(Prices!K2407/Prices!K2406)</f>
        <v>-1.1785823018311664E-2</v>
      </c>
      <c r="L2410" s="118">
        <f>+LN(Prices!L2407/Prices!L2406)</f>
        <v>3.3769693493977638E-3</v>
      </c>
      <c r="M2410" s="118">
        <f t="array" ref="M2410">+MMULT(B2410:K2410,w)</f>
        <v>-7.3159501657258149E-3</v>
      </c>
      <c r="P2410">
        <v>20130722</v>
      </c>
      <c r="Q2410" s="113">
        <v>2.2000000000000001E-3</v>
      </c>
      <c r="R2410" s="113">
        <v>1.1999999999999999E-3</v>
      </c>
      <c r="S2410" s="113">
        <v>2.8000000000000004E-3</v>
      </c>
    </row>
    <row r="2411" spans="1:19" x14ac:dyDescent="0.35">
      <c r="A2411" s="110">
        <v>41478</v>
      </c>
      <c r="B2411" s="112">
        <f>+LN(Prices!B2408/Prices!B2407)</f>
        <v>-5.9530361245074244E-3</v>
      </c>
      <c r="C2411" s="113">
        <f>+LN(Prices!C2408/Prices!C2407)</f>
        <v>-1.7321025961999293E-2</v>
      </c>
      <c r="D2411" s="113">
        <f>+LN(Prices!D2408/Prices!D2407)</f>
        <v>-1.8109875597309911E-2</v>
      </c>
      <c r="E2411" s="113">
        <f>+LN(Prices!E2408/Prices!E2407)</f>
        <v>6.2565045812386462E-3</v>
      </c>
      <c r="F2411" s="113">
        <f>+LN(Prices!F2408/Prices!F2407)</f>
        <v>-6.2385813515000903E-3</v>
      </c>
      <c r="G2411" s="113">
        <f>+LN(Prices!G2408/Prices!G2407)</f>
        <v>-4.5691442912943941E-2</v>
      </c>
      <c r="H2411" s="113">
        <f>+LN(Prices!H2408/Prices!H2407)</f>
        <v>-8.0061300375162976E-3</v>
      </c>
      <c r="I2411" s="113">
        <f>+LN(Prices!I2408/Prices!I2407)</f>
        <v>1.4450119540566535E-3</v>
      </c>
      <c r="J2411" s="113">
        <f>+LN(Prices!J2408/Prices!J2407)</f>
        <v>-6.351340572232575E-2</v>
      </c>
      <c r="K2411" s="114">
        <f>+LN(Prices!K2408/Prices!K2407)</f>
        <v>-8.8129592917935231E-4</v>
      </c>
      <c r="L2411" s="118">
        <f>+LN(Prices!L2408/Prices!L2407)</f>
        <v>-7.8290105312676644E-3</v>
      </c>
      <c r="M2411" s="118">
        <f t="array" ref="M2411">+MMULT(B2411:K2411,w)</f>
        <v>-1.5801327710198678E-2</v>
      </c>
      <c r="P2411">
        <v>20130723</v>
      </c>
      <c r="Q2411" s="113">
        <v>-1.5E-3</v>
      </c>
      <c r="R2411" s="113">
        <v>5.0000000000000001E-4</v>
      </c>
      <c r="S2411" s="113">
        <v>3.2000000000000002E-3</v>
      </c>
    </row>
    <row r="2412" spans="1:19" x14ac:dyDescent="0.35">
      <c r="A2412" s="110">
        <v>41479</v>
      </c>
      <c r="B2412" s="112">
        <f>+LN(Prices!B2409/Prices!B2408)</f>
        <v>4.391927485332175E-3</v>
      </c>
      <c r="C2412" s="113">
        <f>+LN(Prices!C2409/Prices!C2408)</f>
        <v>5.0086041501461336E-2</v>
      </c>
      <c r="D2412" s="113">
        <f>+LN(Prices!D2409/Prices!D2408)</f>
        <v>1.7391742711869239E-2</v>
      </c>
      <c r="E2412" s="113">
        <f>+LN(Prices!E2409/Prices!E2408)</f>
        <v>9.9296944580079208E-3</v>
      </c>
      <c r="F2412" s="113">
        <f>+LN(Prices!F2409/Prices!F2408)</f>
        <v>1.1744793916302367E-3</v>
      </c>
      <c r="G2412" s="113">
        <f>+LN(Prices!G2409/Prices!G2408)</f>
        <v>-3.6459404805922788E-2</v>
      </c>
      <c r="H2412" s="113">
        <f>+LN(Prices!H2409/Prices!H2408)</f>
        <v>-7.0666960746894212E-3</v>
      </c>
      <c r="I2412" s="113">
        <f>+LN(Prices!I2409/Prices!I2408)</f>
        <v>-1.471369686247909E-2</v>
      </c>
      <c r="J2412" s="113">
        <f>+LN(Prices!J2409/Prices!J2408)</f>
        <v>-8.230499136515591E-3</v>
      </c>
      <c r="K2412" s="114">
        <f>+LN(Prices!K2409/Prices!K2408)</f>
        <v>7.8810616193104241E-3</v>
      </c>
      <c r="L2412" s="118">
        <f>+LN(Prices!L2409/Prices!L2408)</f>
        <v>3.2131483371487832E-3</v>
      </c>
      <c r="M2412" s="118">
        <f t="array" ref="M2412">+MMULT(B2412:K2412,w)</f>
        <v>2.4384650288004437E-3</v>
      </c>
      <c r="P2412">
        <v>20130724</v>
      </c>
      <c r="Q2412" s="113">
        <v>-3.9000000000000003E-3</v>
      </c>
      <c r="R2412" s="113">
        <v>-2.5999999999999999E-3</v>
      </c>
      <c r="S2412" s="113">
        <v>-3.0000000000000001E-3</v>
      </c>
    </row>
    <row r="2413" spans="1:19" x14ac:dyDescent="0.35">
      <c r="A2413" s="110">
        <v>41480</v>
      </c>
      <c r="B2413" s="112">
        <f>+LN(Prices!B2410/Prices!B2409)</f>
        <v>-1.7998114710193049E-2</v>
      </c>
      <c r="C2413" s="113">
        <f>+LN(Prices!C2410/Prices!C2409)</f>
        <v>-4.572307763648204E-3</v>
      </c>
      <c r="D2413" s="113">
        <f>+LN(Prices!D2410/Prices!D2409)</f>
        <v>1.532733623928011E-2</v>
      </c>
      <c r="E2413" s="113">
        <f>+LN(Prices!E2410/Prices!E2409)</f>
        <v>-6.192899632118926E-4</v>
      </c>
      <c r="F2413" s="113">
        <f>+LN(Prices!F2410/Prices!F2409)</f>
        <v>-3.5235085970147999E-3</v>
      </c>
      <c r="G2413" s="113">
        <f>+LN(Prices!G2410/Prices!G2409)</f>
        <v>2.2294178012332449E-2</v>
      </c>
      <c r="H2413" s="113">
        <f>+LN(Prices!H2410/Prices!H2409)</f>
        <v>1.4809182556763353E-2</v>
      </c>
      <c r="I2413" s="113">
        <f>+LN(Prices!I2410/Prices!I2409)</f>
        <v>3.2531987238348978E-2</v>
      </c>
      <c r="J2413" s="113">
        <f>+LN(Prices!J2410/Prices!J2409)</f>
        <v>1.910017137341943E-2</v>
      </c>
      <c r="K2413" s="114">
        <f>+LN(Prices!K2410/Prices!K2409)</f>
        <v>5.6517346387249786E-3</v>
      </c>
      <c r="L2413" s="118">
        <f>+LN(Prices!L2410/Prices!L2409)</f>
        <v>6.7237944961358103E-3</v>
      </c>
      <c r="M2413" s="118">
        <f t="array" ref="M2413">+MMULT(B2413:K2413,w)</f>
        <v>8.3001369024801371E-3</v>
      </c>
      <c r="P2413">
        <v>20130725</v>
      </c>
      <c r="Q2413" s="113">
        <v>4.1999999999999997E-3</v>
      </c>
      <c r="R2413" s="113">
        <v>5.6999999999999993E-3</v>
      </c>
      <c r="S2413" s="113">
        <v>-2.7000000000000001E-3</v>
      </c>
    </row>
    <row r="2414" spans="1:19" x14ac:dyDescent="0.35">
      <c r="A2414" s="110">
        <v>41481</v>
      </c>
      <c r="B2414" s="112">
        <f>+LN(Prices!B2411/Prices!B2410)</f>
        <v>7.303034712390237E-3</v>
      </c>
      <c r="C2414" s="113">
        <f>+LN(Prices!C2411/Prices!C2410)</f>
        <v>5.6610679761519992E-3</v>
      </c>
      <c r="D2414" s="113">
        <f>+LN(Prices!D2411/Prices!D2410)</f>
        <v>-5.6757867870585246E-3</v>
      </c>
      <c r="E2414" s="113">
        <f>+LN(Prices!E2411/Prices!E2410)</f>
        <v>5.2393309049387892E-3</v>
      </c>
      <c r="F2414" s="113">
        <f>+LN(Prices!F2411/Prices!F2410)</f>
        <v>-1.589724675264015E-4</v>
      </c>
      <c r="G2414" s="113">
        <f>+LN(Prices!G2411/Prices!G2410)</f>
        <v>-1.7442454478006236E-3</v>
      </c>
      <c r="H2414" s="113">
        <f>+LN(Prices!H2411/Prices!H2410)</f>
        <v>2.7983171663470439E-2</v>
      </c>
      <c r="I2414" s="113">
        <f>+LN(Prices!I2411/Prices!I2410)</f>
        <v>1.8589691894139171E-2</v>
      </c>
      <c r="J2414" s="113">
        <f>+LN(Prices!J2411/Prices!J2410)</f>
        <v>3.1917602968304946E-2</v>
      </c>
      <c r="K2414" s="114">
        <f>+LN(Prices!K2411/Prices!K2410)</f>
        <v>8.638261658869998E-3</v>
      </c>
      <c r="L2414" s="118">
        <f>+LN(Prices!L2411/Prices!L2410)</f>
        <v>4.7429991650849677E-3</v>
      </c>
      <c r="M2414" s="118">
        <f t="array" ref="M2414">+MMULT(B2414:K2414,w)</f>
        <v>9.7753157075880035E-3</v>
      </c>
      <c r="P2414">
        <v>20130726</v>
      </c>
      <c r="Q2414" s="113">
        <v>2.0000000000000001E-4</v>
      </c>
      <c r="R2414" s="113">
        <v>-6.6E-3</v>
      </c>
      <c r="S2414" s="113">
        <v>-2E-3</v>
      </c>
    </row>
    <row r="2415" spans="1:19" x14ac:dyDescent="0.35">
      <c r="A2415" s="110">
        <v>41484</v>
      </c>
      <c r="B2415" s="112">
        <f>+LN(Prices!B2412/Prices!B2411)</f>
        <v>-2.5357120711590824E-3</v>
      </c>
      <c r="C2415" s="113">
        <f>+LN(Prices!C2412/Prices!C2411)</f>
        <v>1.5302921866137019E-2</v>
      </c>
      <c r="D2415" s="113">
        <f>+LN(Prices!D2412/Prices!D2411)</f>
        <v>-6.4598093975286311E-3</v>
      </c>
      <c r="E2415" s="113">
        <f>+LN(Prices!E2412/Prices!E2411)</f>
        <v>-1.8442085568380969E-3</v>
      </c>
      <c r="F2415" s="113">
        <f>+LN(Prices!F2412/Prices!F2411)</f>
        <v>-6.5315202087118983E-3</v>
      </c>
      <c r="G2415" s="113">
        <f>+LN(Prices!G2412/Prices!G2411)</f>
        <v>-5.4959732861442961E-3</v>
      </c>
      <c r="H2415" s="113">
        <f>+LN(Prices!H2412/Prices!H2411)</f>
        <v>-1.9123392626535347E-2</v>
      </c>
      <c r="I2415" s="113">
        <f>+LN(Prices!I2412/Prices!I2411)</f>
        <v>-5.7430016436920261E-3</v>
      </c>
      <c r="J2415" s="113">
        <f>+LN(Prices!J2412/Prices!J2411)</f>
        <v>-1.8494582636164301E-2</v>
      </c>
      <c r="K2415" s="114">
        <f>+LN(Prices!K2412/Prices!K2411)</f>
        <v>-8.6272365394311572E-4</v>
      </c>
      <c r="L2415" s="118">
        <f>+LN(Prices!L2412/Prices!L2411)</f>
        <v>-2.3677100474886821E-3</v>
      </c>
      <c r="M2415" s="118">
        <f t="array" ref="M2415">+MMULT(B2415:K2415,w)</f>
        <v>-5.1788002214579777E-3</v>
      </c>
      <c r="P2415">
        <v>20130729</v>
      </c>
      <c r="Q2415" s="113">
        <v>-3.7000000000000002E-3</v>
      </c>
      <c r="R2415" s="113">
        <v>-3.2000000000000002E-3</v>
      </c>
      <c r="S2415" s="113">
        <v>-2.8000000000000004E-3</v>
      </c>
    </row>
    <row r="2416" spans="1:19" x14ac:dyDescent="0.35">
      <c r="A2416" s="110">
        <v>41485</v>
      </c>
      <c r="B2416" s="112">
        <f>+LN(Prices!B2413/Prices!B2412)</f>
        <v>9.7825463791020393E-3</v>
      </c>
      <c r="C2416" s="113">
        <f>+LN(Prices!C2413/Prices!C2412)</f>
        <v>1.2273997528658247E-2</v>
      </c>
      <c r="D2416" s="113">
        <f>+LN(Prices!D2413/Prices!D2412)</f>
        <v>4.3230564477935076E-3</v>
      </c>
      <c r="E2416" s="113">
        <f>+LN(Prices!E2413/Prices!E2412)</f>
        <v>2.1522833872275483E-3</v>
      </c>
      <c r="F2416" s="113">
        <f>+LN(Prices!F2413/Prices!F2412)</f>
        <v>1.3332471087994032E-2</v>
      </c>
      <c r="G2416" s="113">
        <f>+LN(Prices!G2413/Prices!G2412)</f>
        <v>-4.9107972319200706E-3</v>
      </c>
      <c r="H2416" s="113">
        <f>+LN(Prices!H2413/Prices!H2412)</f>
        <v>-1.2128133409680232E-2</v>
      </c>
      <c r="I2416" s="113">
        <f>+LN(Prices!I2413/Prices!I2412)</f>
        <v>4.1938737310602487E-3</v>
      </c>
      <c r="J2416" s="113">
        <f>+LN(Prices!J2413/Prices!J2412)</f>
        <v>1.8494582636164311E-2</v>
      </c>
      <c r="K2416" s="114">
        <f>+LN(Prices!K2413/Prices!K2412)</f>
        <v>6.0056202914612099E-3</v>
      </c>
      <c r="L2416" s="118">
        <f>+LN(Prices!L2413/Prices!L2412)</f>
        <v>5.3228079853920446E-3</v>
      </c>
      <c r="M2416" s="118">
        <f t="array" ref="M2416">+MMULT(B2416:K2416,w)</f>
        <v>5.3519500847860847E-3</v>
      </c>
      <c r="P2416">
        <v>20130730</v>
      </c>
      <c r="Q2416" s="113">
        <v>1.1999999999999999E-3</v>
      </c>
      <c r="R2416" s="113">
        <v>1.9E-3</v>
      </c>
      <c r="S2416" s="113">
        <v>-4.5999999999999999E-3</v>
      </c>
    </row>
    <row r="2417" spans="1:19" x14ac:dyDescent="0.35">
      <c r="A2417" s="110">
        <v>41486</v>
      </c>
      <c r="B2417" s="112">
        <f>+LN(Prices!B2414/Prices!B2413)</f>
        <v>-3.1554618215095387E-4</v>
      </c>
      <c r="C2417" s="113">
        <f>+LN(Prices!C2414/Prices!C2413)</f>
        <v>-1.7435492316295118E-3</v>
      </c>
      <c r="D2417" s="113">
        <f>+LN(Prices!D2414/Prices!D2413)</f>
        <v>1.4250091474470132E-3</v>
      </c>
      <c r="E2417" s="113">
        <f>+LN(Prices!E2414/Prices!E2413)</f>
        <v>-6.1639488260253304E-3</v>
      </c>
      <c r="F2417" s="113">
        <f>+LN(Prices!F2414/Prices!F2413)</f>
        <v>-3.1184698147410103E-3</v>
      </c>
      <c r="G2417" s="113">
        <f>+LN(Prices!G2414/Prices!G2413)</f>
        <v>2.9657324234026528E-3</v>
      </c>
      <c r="H2417" s="113">
        <f>+LN(Prices!H2414/Prices!H2413)</f>
        <v>-3.9428177579839789E-3</v>
      </c>
      <c r="I2417" s="113">
        <f>+LN(Prices!I2414/Prices!I2413)</f>
        <v>8.0584600305434251E-4</v>
      </c>
      <c r="J2417" s="113">
        <f>+LN(Prices!J2414/Prices!J2413)</f>
        <v>-1.3175421158564404E-2</v>
      </c>
      <c r="K2417" s="114">
        <f>+LN(Prices!K2414/Prices!K2413)</f>
        <v>-1.9232495417456428E-3</v>
      </c>
      <c r="L2417" s="118">
        <f>+LN(Prices!L2414/Prices!L2413)</f>
        <v>1.5716905965911525E-3</v>
      </c>
      <c r="M2417" s="118">
        <f t="array" ref="M2417">+MMULT(B2417:K2417,w)</f>
        <v>-2.5186414938936823E-3</v>
      </c>
      <c r="P2417">
        <v>20130731</v>
      </c>
      <c r="Q2417" s="113">
        <v>8.9999999999999998E-4</v>
      </c>
      <c r="R2417" s="113">
        <v>1.7000000000000001E-3</v>
      </c>
      <c r="S2417" s="113">
        <v>8.0000000000000004E-4</v>
      </c>
    </row>
    <row r="2418" spans="1:19" x14ac:dyDescent="0.35">
      <c r="A2418" s="110">
        <v>41487</v>
      </c>
      <c r="B2418" s="112">
        <f>+LN(Prices!B2415/Prices!B2414)</f>
        <v>-5.3534069382458315E-3</v>
      </c>
      <c r="C2418" s="113">
        <f>+LN(Prices!C2415/Prices!C2414)</f>
        <v>9.119904967949467E-3</v>
      </c>
      <c r="D2418" s="113">
        <f>+LN(Prices!D2415/Prices!D2414)</f>
        <v>-4.6387237505427182E-3</v>
      </c>
      <c r="E2418" s="113">
        <f>+LN(Prices!E2415/Prices!E2414)</f>
        <v>1.2290136028806391E-2</v>
      </c>
      <c r="F2418" s="113">
        <f>+LN(Prices!F2415/Prices!F2414)</f>
        <v>1.1693631162560215E-2</v>
      </c>
      <c r="G2418" s="113">
        <f>+LN(Prices!G2415/Prices!G2414)</f>
        <v>1.8784840984831897E-2</v>
      </c>
      <c r="H2418" s="113">
        <f>+LN(Prices!H2415/Prices!H2414)</f>
        <v>1.4337990150647472E-2</v>
      </c>
      <c r="I2418" s="113">
        <f>+LN(Prices!I2415/Prices!I2414)</f>
        <v>1.0906205372216855E-2</v>
      </c>
      <c r="J2418" s="113">
        <f>+LN(Prices!J2415/Prices!J2414)</f>
        <v>1.0554187678690171E-2</v>
      </c>
      <c r="K2418" s="114">
        <f>+LN(Prices!K2415/Prices!K2414)</f>
        <v>-5.8010480615202295E-3</v>
      </c>
      <c r="L2418" s="118">
        <f>+LN(Prices!L2415/Prices!L2414)</f>
        <v>1.1619556883592619E-2</v>
      </c>
      <c r="M2418" s="118">
        <f t="array" ref="M2418">+MMULT(B2418:K2418,w)</f>
        <v>7.1893717595393689E-3</v>
      </c>
      <c r="P2418">
        <v>20130801</v>
      </c>
      <c r="Q2418" s="113">
        <v>1.3999999999999999E-2</v>
      </c>
      <c r="R2418" s="113">
        <v>5.0000000000000001E-4</v>
      </c>
      <c r="S2418" s="113">
        <v>2.0000000000000001E-4</v>
      </c>
    </row>
    <row r="2419" spans="1:19" x14ac:dyDescent="0.35">
      <c r="A2419" s="110">
        <v>41488</v>
      </c>
      <c r="B2419" s="112">
        <f>+LN(Prices!B2416/Prices!B2415)</f>
        <v>6.9236461940320633E-3</v>
      </c>
      <c r="C2419" s="113">
        <f>+LN(Prices!C2416/Prices!C2415)</f>
        <v>1.2758098545903785E-2</v>
      </c>
      <c r="D2419" s="113">
        <f>+LN(Prices!D2416/Prices!D2415)</f>
        <v>-1.1149189397265797E-2</v>
      </c>
      <c r="E2419" s="113">
        <f>+LN(Prices!E2416/Prices!E2415)</f>
        <v>-5.5134316031002278E-3</v>
      </c>
      <c r="F2419" s="113">
        <f>+LN(Prices!F2416/Prices!F2415)</f>
        <v>1.1479101880918018E-2</v>
      </c>
      <c r="G2419" s="113">
        <f>+LN(Prices!G2416/Prices!G2415)</f>
        <v>-1.1871732403538506E-2</v>
      </c>
      <c r="H2419" s="113">
        <f>+LN(Prices!H2416/Prices!H2415)</f>
        <v>-4.4606325396704212E-3</v>
      </c>
      <c r="I2419" s="113">
        <f>+LN(Prices!I2416/Prices!I2415)</f>
        <v>2.2421307159592237E-2</v>
      </c>
      <c r="J2419" s="113">
        <f>+LN(Prices!J2416/Prices!J2415)</f>
        <v>-2.6281224062695806E-3</v>
      </c>
      <c r="K2419" s="114">
        <f>+LN(Prices!K2416/Prices!K2415)</f>
        <v>8.5970788731964346E-4</v>
      </c>
      <c r="L2419" s="118">
        <f>+LN(Prices!L2416/Prices!L2415)</f>
        <v>5.4926746044775664E-3</v>
      </c>
      <c r="M2419" s="118">
        <f t="array" ref="M2419">+MMULT(B2419:K2419,w)</f>
        <v>1.8818753317921214E-3</v>
      </c>
      <c r="P2419">
        <v>20130802</v>
      </c>
      <c r="Q2419" s="113">
        <v>2E-3</v>
      </c>
      <c r="R2419" s="113">
        <v>-2.2000000000000001E-3</v>
      </c>
      <c r="S2419" s="113">
        <v>-3.2000000000000002E-3</v>
      </c>
    </row>
    <row r="2420" spans="1:19" x14ac:dyDescent="0.35">
      <c r="A2420" s="110">
        <v>41491</v>
      </c>
      <c r="B2420" s="112">
        <f>+LN(Prices!B2417/Prices!B2416)</f>
        <v>-5.9754968123708263E-3</v>
      </c>
      <c r="C2420" s="113">
        <f>+LN(Prices!C2417/Prices!C2416)</f>
        <v>1.482844120569779E-2</v>
      </c>
      <c r="D2420" s="113">
        <f>+LN(Prices!D2417/Prices!D2416)</f>
        <v>7.230658304909262E-4</v>
      </c>
      <c r="E2420" s="113">
        <f>+LN(Prices!E2417/Prices!E2416)</f>
        <v>6.428358890026617E-3</v>
      </c>
      <c r="F2420" s="113">
        <f>+LN(Prices!F2417/Prices!F2416)</f>
        <v>4.5731696483033071E-3</v>
      </c>
      <c r="G2420" s="113">
        <f>+LN(Prices!G2417/Prices!G2416)</f>
        <v>3.0641171592790339E-2</v>
      </c>
      <c r="H2420" s="113">
        <f>+LN(Prices!H2417/Prices!H2416)</f>
        <v>-1.0641210789048615E-2</v>
      </c>
      <c r="I2420" s="113">
        <f>+LN(Prices!I2417/Prices!I2416)</f>
        <v>-7.5181713340545997E-3</v>
      </c>
      <c r="J2420" s="113">
        <f>+LN(Prices!J2417/Prices!J2416)</f>
        <v>5.249355886143745E-3</v>
      </c>
      <c r="K2420" s="114">
        <f>+LN(Prices!K2417/Prices!K2416)</f>
        <v>-3.0911925696728579E-3</v>
      </c>
      <c r="L2420" s="118">
        <f>+LN(Prices!L2417/Prices!L2416)</f>
        <v>-1.0593781460196883E-4</v>
      </c>
      <c r="M2420" s="118">
        <f t="array" ref="M2420">+MMULT(B2420:K2420,w)</f>
        <v>3.5217491548305835E-3</v>
      </c>
      <c r="P2420">
        <v>20130805</v>
      </c>
      <c r="Q2420" s="113">
        <v>-7.000000000000001E-4</v>
      </c>
      <c r="R2420" s="113">
        <v>5.1000000000000004E-3</v>
      </c>
      <c r="S2420" s="113">
        <v>-1.9E-3</v>
      </c>
    </row>
    <row r="2421" spans="1:19" x14ac:dyDescent="0.35">
      <c r="A2421" s="110">
        <v>41492</v>
      </c>
      <c r="B2421" s="112">
        <f>+LN(Prices!B2418/Prices!B2417)</f>
        <v>-3.7947230519891077E-3</v>
      </c>
      <c r="C2421" s="113">
        <f>+LN(Prices!C2418/Prices!C2417)</f>
        <v>-8.9867977604045739E-3</v>
      </c>
      <c r="D2421" s="113">
        <f>+LN(Prices!D2418/Prices!D2417)</f>
        <v>-1.2729759096245304E-2</v>
      </c>
      <c r="E2421" s="113">
        <f>+LN(Prices!E2418/Prices!E2417)</f>
        <v>6.6881024774009257E-3</v>
      </c>
      <c r="F2421" s="113">
        <f>+LN(Prices!F2418/Prices!F2417)</f>
        <v>-3.807538133531472E-3</v>
      </c>
      <c r="G2421" s="113">
        <f>+LN(Prices!G2418/Prices!G2417)</f>
        <v>8.0825958908029936E-3</v>
      </c>
      <c r="H2421" s="113">
        <f>+LN(Prices!H2418/Prices!H2417)</f>
        <v>-7.976867508428828E-4</v>
      </c>
      <c r="I2421" s="113">
        <f>+LN(Prices!I2418/Prices!I2417)</f>
        <v>-1.0011831950034607E-2</v>
      </c>
      <c r="J2421" s="113">
        <f>+LN(Prices!J2418/Prices!J2417)</f>
        <v>-2.6526754333428597E-2</v>
      </c>
      <c r="K2421" s="114">
        <f>+LN(Prices!K2418/Prices!K2417)</f>
        <v>-5.4258805339124274E-3</v>
      </c>
      <c r="L2421" s="118">
        <f>+LN(Prices!L2418/Prices!L2417)</f>
        <v>-6.700012374844428E-3</v>
      </c>
      <c r="M2421" s="118">
        <f t="array" ref="M2421">+MMULT(B2421:K2421,w)</f>
        <v>-5.7310273242185059E-3</v>
      </c>
      <c r="P2421">
        <v>20130806</v>
      </c>
      <c r="Q2421" s="113">
        <v>-6.8000000000000005E-3</v>
      </c>
      <c r="R2421" s="113">
        <v>-3.2000000000000002E-3</v>
      </c>
      <c r="S2421" s="113">
        <v>-8.9999999999999998E-4</v>
      </c>
    </row>
    <row r="2422" spans="1:19" x14ac:dyDescent="0.35">
      <c r="A2422" s="110">
        <v>41493</v>
      </c>
      <c r="B2422" s="112">
        <f>+LN(Prices!B2419/Prices!B2418)</f>
        <v>1.5180489222378102E-2</v>
      </c>
      <c r="C2422" s="113">
        <f>+LN(Prices!C2419/Prices!C2418)</f>
        <v>-5.7937698457830619E-4</v>
      </c>
      <c r="D2422" s="113">
        <f>+LN(Prices!D2419/Prices!D2418)</f>
        <v>2.5589485723975531E-3</v>
      </c>
      <c r="E2422" s="113">
        <f>+LN(Prices!E2419/Prices!E2418)</f>
        <v>-5.468471519269805E-3</v>
      </c>
      <c r="F2422" s="113">
        <f>+LN(Prices!F2419/Prices!F2418)</f>
        <v>-3.4400195993574633E-3</v>
      </c>
      <c r="G2422" s="113">
        <f>+LN(Prices!G2419/Prices!G2418)</f>
        <v>-2.6490828646653228E-2</v>
      </c>
      <c r="H2422" s="113">
        <f>+LN(Prices!H2419/Prices!H2418)</f>
        <v>-1.2850292278078721E-2</v>
      </c>
      <c r="I2422" s="113">
        <f>+LN(Prices!I2419/Prices!I2418)</f>
        <v>-5.8110928448648503E-3</v>
      </c>
      <c r="J2422" s="113">
        <f>+LN(Prices!J2419/Prices!J2418)</f>
        <v>-8.0972102326193618E-3</v>
      </c>
      <c r="K2422" s="114">
        <f>+LN(Prices!K2419/Prices!K2418)</f>
        <v>-4.3929928398861928E-3</v>
      </c>
      <c r="L2422" s="118">
        <f>+LN(Prices!L2419/Prices!L2418)</f>
        <v>-1.1229165216109416E-3</v>
      </c>
      <c r="M2422" s="118">
        <f t="array" ref="M2422">+MMULT(B2422:K2422,w)</f>
        <v>-4.9390847150532283E-3</v>
      </c>
      <c r="P2422">
        <v>20130807</v>
      </c>
      <c r="Q2422" s="113">
        <v>-4.1999999999999997E-3</v>
      </c>
      <c r="R2422" s="113">
        <v>-3.2000000000000002E-3</v>
      </c>
      <c r="S2422" s="113">
        <v>1.5E-3</v>
      </c>
    </row>
    <row r="2423" spans="1:19" x14ac:dyDescent="0.35">
      <c r="A2423" s="110">
        <v>41494</v>
      </c>
      <c r="B2423" s="112">
        <f>+LN(Prices!B2420/Prices!B2419)</f>
        <v>2.5465531541526889E-2</v>
      </c>
      <c r="C2423" s="113">
        <f>+LN(Prices!C2420/Prices!C2419)</f>
        <v>-1.9947547374187169E-3</v>
      </c>
      <c r="D2423" s="113">
        <f>+LN(Prices!D2420/Prices!D2419)</f>
        <v>3.2804840791619007E-3</v>
      </c>
      <c r="E2423" s="113">
        <f>+LN(Prices!E2420/Prices!E2419)</f>
        <v>6.0759415786326484E-3</v>
      </c>
      <c r="F2423" s="113">
        <f>+LN(Prices!F2420/Prices!F2419)</f>
        <v>5.3456008333582156E-3</v>
      </c>
      <c r="G2423" s="113">
        <f>+LN(Prices!G2420/Prices!G2419)</f>
        <v>4.7637247068535015E-3</v>
      </c>
      <c r="H2423" s="113">
        <f>+LN(Prices!H2420/Prices!H2419)</f>
        <v>-3.948372631368117E-3</v>
      </c>
      <c r="I2423" s="113">
        <f>+LN(Prices!I2420/Prices!I2419)</f>
        <v>1.7331396890698021E-2</v>
      </c>
      <c r="J2423" s="113">
        <f>+LN(Prices!J2420/Prices!J2419)</f>
        <v>5.4054185669079819E-3</v>
      </c>
      <c r="K2423" s="114">
        <f>+LN(Prices!K2420/Prices!K2419)</f>
        <v>-1.1076878401763211E-2</v>
      </c>
      <c r="L2423" s="118">
        <f>+LN(Prices!L2420/Prices!L2419)</f>
        <v>3.6586154122146123E-3</v>
      </c>
      <c r="M2423" s="118">
        <f t="array" ref="M2423">+MMULT(B2423:K2423,w)</f>
        <v>5.064809242658912E-3</v>
      </c>
      <c r="P2423">
        <v>20130808</v>
      </c>
      <c r="Q2423" s="113">
        <v>4.6999999999999993E-3</v>
      </c>
      <c r="R2423" s="113">
        <v>1E-4</v>
      </c>
      <c r="S2423" s="113">
        <v>4.0000000000000002E-4</v>
      </c>
    </row>
    <row r="2424" spans="1:19" x14ac:dyDescent="0.35">
      <c r="A2424" s="110">
        <v>41495</v>
      </c>
      <c r="B2424" s="112">
        <f>+LN(Prices!B2421/Prices!B2420)</f>
        <v>-5.7932904452740767E-3</v>
      </c>
      <c r="C2424" s="113">
        <f>+LN(Prices!C2421/Prices!C2420)</f>
        <v>-1.4330952448480015E-2</v>
      </c>
      <c r="D2424" s="113">
        <f>+LN(Prices!D2421/Prices!D2420)</f>
        <v>7.2516633953202065E-3</v>
      </c>
      <c r="E2424" s="113">
        <f>+LN(Prices!E2421/Prices!E2420)</f>
        <v>-3.0348943726650787E-3</v>
      </c>
      <c r="F2424" s="113">
        <f>+LN(Prices!F2421/Prices!F2420)</f>
        <v>-7.9154513437303294E-3</v>
      </c>
      <c r="G2424" s="113">
        <f>+LN(Prices!G2421/Prices!G2420)</f>
        <v>9.341218674637327E-3</v>
      </c>
      <c r="H2424" s="113">
        <f>+LN(Prices!H2421/Prices!H2420)</f>
        <v>5.1264867754074938E-3</v>
      </c>
      <c r="I2424" s="113">
        <f>+LN(Prices!I2421/Prices!I2420)</f>
        <v>-1.2065955826722544E-3</v>
      </c>
      <c r="J2424" s="113">
        <f>+LN(Prices!J2421/Prices!J2420)</f>
        <v>-1.6304709024943697E-2</v>
      </c>
      <c r="K2424" s="114">
        <f>+LN(Prices!K2421/Prices!K2420)</f>
        <v>2.6692945904542346E-3</v>
      </c>
      <c r="L2424" s="118">
        <f>+LN(Prices!L2421/Prices!L2420)</f>
        <v>-3.6977351162693251E-3</v>
      </c>
      <c r="M2424" s="118">
        <f t="array" ref="M2424">+MMULT(B2424:K2424,w)</f>
        <v>-2.4197229781946186E-3</v>
      </c>
      <c r="P2424">
        <v>20130809</v>
      </c>
      <c r="Q2424" s="113">
        <v>-2.8999999999999998E-3</v>
      </c>
      <c r="R2424" s="113">
        <v>1.1999999999999999E-3</v>
      </c>
      <c r="S2424" s="113">
        <v>-1.5E-3</v>
      </c>
    </row>
    <row r="2425" spans="1:19" x14ac:dyDescent="0.35">
      <c r="A2425" s="110">
        <v>41498</v>
      </c>
      <c r="B2425" s="112">
        <f>+LN(Prices!B2422/Prices!B2421)</f>
        <v>5.1852143571662962E-3</v>
      </c>
      <c r="C2425" s="113">
        <f>+LN(Prices!C2422/Prices!C2421)</f>
        <v>2.8010773663625241E-2</v>
      </c>
      <c r="D2425" s="113">
        <f>+LN(Prices!D2422/Prices!D2421)</f>
        <v>2.3916899424292381E-2</v>
      </c>
      <c r="E2425" s="113">
        <f>+LN(Prices!E2422/Prices!E2421)</f>
        <v>9.9761298165294849E-3</v>
      </c>
      <c r="F2425" s="113">
        <f>+LN(Prices!F2422/Prices!F2421)</f>
        <v>1.0958426795094119E-2</v>
      </c>
      <c r="G2425" s="113">
        <f>+LN(Prices!G2422/Prices!G2421)</f>
        <v>1.5117594280955387E-2</v>
      </c>
      <c r="H2425" s="113">
        <f>+LN(Prices!H2422/Prices!H2421)</f>
        <v>-1.9193540701614446E-3</v>
      </c>
      <c r="I2425" s="113">
        <f>+LN(Prices!I2422/Prices!I2421)</f>
        <v>2.8625192077838041E-3</v>
      </c>
      <c r="J2425" s="113">
        <f>+LN(Prices!J2422/Prices!J2421)</f>
        <v>0</v>
      </c>
      <c r="K2425" s="114">
        <f>+LN(Prices!K2422/Prices!K2421)</f>
        <v>5.7606670630378862E-3</v>
      </c>
      <c r="L2425" s="118">
        <f>+LN(Prices!L2422/Prices!L2421)</f>
        <v>2.355034648403689E-3</v>
      </c>
      <c r="M2425" s="118">
        <f t="array" ref="M2425">+MMULT(B2425:K2425,w)</f>
        <v>9.9868870538323169E-3</v>
      </c>
      <c r="P2425">
        <v>20130812</v>
      </c>
      <c r="Q2425" s="113">
        <v>-2.0000000000000001E-4</v>
      </c>
      <c r="R2425" s="113">
        <v>5.8999999999999999E-3</v>
      </c>
      <c r="S2425" s="113">
        <v>-2.8999999999999998E-3</v>
      </c>
    </row>
    <row r="2426" spans="1:19" x14ac:dyDescent="0.35">
      <c r="A2426" s="110">
        <v>41499</v>
      </c>
      <c r="B2426" s="112">
        <f>+LN(Prices!B2423/Prices!B2422)</f>
        <v>-1.2641896214516496E-2</v>
      </c>
      <c r="C2426" s="113">
        <f>+LN(Prices!C2423/Prices!C2422)</f>
        <v>4.6428812637356098E-2</v>
      </c>
      <c r="D2426" s="113">
        <f>+LN(Prices!D2423/Prices!D2422)</f>
        <v>-3.527959112267105E-4</v>
      </c>
      <c r="E2426" s="113">
        <f>+LN(Prices!E2423/Prices!E2422)</f>
        <v>0</v>
      </c>
      <c r="F2426" s="113">
        <f>+LN(Prices!F2423/Prices!F2422)</f>
        <v>-7.4210627367141059E-4</v>
      </c>
      <c r="G2426" s="113">
        <f>+LN(Prices!G2423/Prices!G2422)</f>
        <v>1.0042931305433088E-2</v>
      </c>
      <c r="H2426" s="113">
        <f>+LN(Prices!H2423/Prices!H2422)</f>
        <v>-9.2101013347505468E-3</v>
      </c>
      <c r="I2426" s="113">
        <f>+LN(Prices!I2423/Prices!I2422)</f>
        <v>1.1817370860407902E-2</v>
      </c>
      <c r="J2426" s="113">
        <f>+LN(Prices!J2423/Prices!J2422)</f>
        <v>1.0899290458035638E-2</v>
      </c>
      <c r="K2426" s="114">
        <f>+LN(Prices!K2423/Prices!K2422)</f>
        <v>-5.3149451815132105E-3</v>
      </c>
      <c r="L2426" s="118">
        <f>+LN(Prices!L2423/Prices!L2422)</f>
        <v>4.8313566364566029E-3</v>
      </c>
      <c r="M2426" s="118">
        <f t="array" ref="M2426">+MMULT(B2426:K2426,w)</f>
        <v>5.0926560345554359E-3</v>
      </c>
      <c r="P2426">
        <v>20130813</v>
      </c>
      <c r="Q2426" s="113">
        <v>2E-3</v>
      </c>
      <c r="R2426" s="113">
        <v>-2.8000000000000004E-3</v>
      </c>
      <c r="S2426" s="113">
        <v>-8.9999999999999998E-4</v>
      </c>
    </row>
    <row r="2427" spans="1:19" x14ac:dyDescent="0.35">
      <c r="A2427" s="110">
        <v>41500</v>
      </c>
      <c r="B2427" s="112">
        <f>+LN(Prices!B2424/Prices!B2423)</f>
        <v>3.7178020844334113E-3</v>
      </c>
      <c r="C2427" s="113">
        <f>+LN(Prices!C2424/Prices!C2423)</f>
        <v>1.8075343003820927E-2</v>
      </c>
      <c r="D2427" s="113">
        <f>+LN(Prices!D2424/Prices!D2423)</f>
        <v>-1.0285602293829028E-2</v>
      </c>
      <c r="E2427" s="113">
        <f>+LN(Prices!E2424/Prices!E2423)</f>
        <v>9.5759488791660029E-3</v>
      </c>
      <c r="F2427" s="113">
        <f>+LN(Prices!F2424/Prices!F2423)</f>
        <v>2.1458643165302568E-3</v>
      </c>
      <c r="G2427" s="113">
        <f>+LN(Prices!G2424/Prices!G2423)</f>
        <v>1.0057666356360578E-2</v>
      </c>
      <c r="H2427" s="113">
        <f>+LN(Prices!H2424/Prices!H2423)</f>
        <v>-8.9867512950352977E-3</v>
      </c>
      <c r="I2427" s="113">
        <f>+LN(Prices!I2424/Prices!I2423)</f>
        <v>-4.3213317068010754E-3</v>
      </c>
      <c r="J2427" s="113">
        <f>+LN(Prices!J2424/Prices!J2423)</f>
        <v>3.4623964566048077E-2</v>
      </c>
      <c r="K2427" s="114">
        <f>+LN(Prices!K2424/Prices!K2423)</f>
        <v>2.2164665395701315E-3</v>
      </c>
      <c r="L2427" s="118">
        <f>+LN(Prices!L2424/Prices!L2423)</f>
        <v>-3.7056039442973374E-3</v>
      </c>
      <c r="M2427" s="118">
        <f t="array" ref="M2427">+MMULT(B2427:K2427,w)</f>
        <v>5.681937045026399E-3</v>
      </c>
      <c r="P2427">
        <v>20130814</v>
      </c>
      <c r="Q2427" s="113">
        <v>-5.0000000000000001E-3</v>
      </c>
      <c r="R2427" s="113">
        <v>1.5E-3</v>
      </c>
      <c r="S2427" s="113">
        <v>2.5999999999999999E-3</v>
      </c>
    </row>
    <row r="2428" spans="1:19" x14ac:dyDescent="0.35">
      <c r="A2428" s="110">
        <v>41501</v>
      </c>
      <c r="B2428" s="112">
        <f>+LN(Prices!B2425/Prices!B2424)</f>
        <v>-1.7462762164339004E-2</v>
      </c>
      <c r="C2428" s="113">
        <f>+LN(Prices!C2425/Prices!C2424)</f>
        <v>-1.1838894733601519E-3</v>
      </c>
      <c r="D2428" s="113">
        <f>+LN(Prices!D2425/Prices!D2424)</f>
        <v>-3.2906288309526452E-2</v>
      </c>
      <c r="E2428" s="113">
        <f>+LN(Prices!E2425/Prices!E2424)</f>
        <v>-2.5340163904542683E-2</v>
      </c>
      <c r="F2428" s="113">
        <f>+LN(Prices!F2425/Prices!F2424)</f>
        <v>-7.4433257482296039E-2</v>
      </c>
      <c r="G2428" s="113">
        <f>+LN(Prices!G2425/Prices!G2424)</f>
        <v>-3.261031943581473E-2</v>
      </c>
      <c r="H2428" s="113">
        <f>+LN(Prices!H2425/Prices!H2424)</f>
        <v>-1.6857151390580596E-2</v>
      </c>
      <c r="I2428" s="113">
        <f>+LN(Prices!I2425/Prices!I2424)</f>
        <v>-1.5013749865423724E-4</v>
      </c>
      <c r="J2428" s="113">
        <f>+LN(Prices!J2425/Prices!J2424)</f>
        <v>-3.4623964566048007E-2</v>
      </c>
      <c r="K2428" s="114">
        <f>+LN(Prices!K2425/Prices!K2424)</f>
        <v>-2.4214055890802128E-2</v>
      </c>
      <c r="L2428" s="118">
        <f>+LN(Prices!L2425/Prices!L2424)</f>
        <v>-1.7150845728188847E-2</v>
      </c>
      <c r="M2428" s="118">
        <f t="array" ref="M2428">+MMULT(B2428:K2428,w)</f>
        <v>-2.5978199011596408E-2</v>
      </c>
      <c r="P2428">
        <v>20130815</v>
      </c>
      <c r="Q2428" s="113">
        <v>-1.47E-2</v>
      </c>
      <c r="R2428" s="113">
        <v>-3.5999999999999999E-3</v>
      </c>
      <c r="S2428" s="113">
        <v>2.8000000000000004E-3</v>
      </c>
    </row>
    <row r="2429" spans="1:19" x14ac:dyDescent="0.35">
      <c r="A2429" s="110">
        <v>41502</v>
      </c>
      <c r="B2429" s="112">
        <f>+LN(Prices!B2426/Prices!B2425)</f>
        <v>3.1383105470232848E-4</v>
      </c>
      <c r="C2429" s="113">
        <f>+LN(Prices!C2426/Prices!C2425)</f>
        <v>8.8380699996552757E-3</v>
      </c>
      <c r="D2429" s="113">
        <f>+LN(Prices!D2426/Prices!D2425)</f>
        <v>6.5366910434104513E-3</v>
      </c>
      <c r="E2429" s="113">
        <f>+LN(Prices!E2426/Prices!E2425)</f>
        <v>-9.8260413656818327E-3</v>
      </c>
      <c r="F2429" s="113">
        <f>+LN(Prices!F2426/Prices!F2425)</f>
        <v>-8.8214109347288065E-3</v>
      </c>
      <c r="G2429" s="113">
        <f>+LN(Prices!G2426/Prices!G2425)</f>
        <v>2.1317274780810962E-2</v>
      </c>
      <c r="H2429" s="113">
        <f>+LN(Prices!H2426/Prices!H2425)</f>
        <v>-5.7764168389392656E-3</v>
      </c>
      <c r="I2429" s="113">
        <f>+LN(Prices!I2426/Prices!I2425)</f>
        <v>-7.464259649106156E-4</v>
      </c>
      <c r="J2429" s="113">
        <f>+LN(Prices!J2426/Prices!J2425)</f>
        <v>-8.1633106391608701E-3</v>
      </c>
      <c r="K2429" s="114">
        <f>+LN(Prices!K2426/Prices!K2425)</f>
        <v>-5.2358852270618346E-3</v>
      </c>
      <c r="L2429" s="118">
        <f>+LN(Prices!L2426/Prices!L2425)</f>
        <v>-7.5347820567454068E-4</v>
      </c>
      <c r="M2429" s="118">
        <f t="array" ref="M2429">+MMULT(B2429:K2429,w)</f>
        <v>-1.5636240919042097E-4</v>
      </c>
      <c r="P2429">
        <v>20130816</v>
      </c>
      <c r="Q2429" s="113">
        <v>-2.5999999999999999E-3</v>
      </c>
      <c r="R2429" s="113">
        <v>5.0000000000000001E-4</v>
      </c>
      <c r="S2429" s="113">
        <v>2.9999999999999997E-4</v>
      </c>
    </row>
    <row r="2430" spans="1:19" x14ac:dyDescent="0.35">
      <c r="A2430" s="110">
        <v>41505</v>
      </c>
      <c r="B2430" s="112">
        <f>+LN(Prices!B2427/Prices!B2426)</f>
        <v>-1.2879710787574376E-2</v>
      </c>
      <c r="C2430" s="113">
        <f>+LN(Prices!C2427/Prices!C2426)</f>
        <v>1.0712267221481211E-2</v>
      </c>
      <c r="D2430" s="113">
        <f>+LN(Prices!D2427/Prices!D2426)</f>
        <v>-1.5121069963774908E-2</v>
      </c>
      <c r="E2430" s="113">
        <f>+LN(Prices!E2427/Prices!E2426)</f>
        <v>-1.0858163351702936E-2</v>
      </c>
      <c r="F2430" s="113">
        <f>+LN(Prices!F2427/Prices!F2426)</f>
        <v>0</v>
      </c>
      <c r="G2430" s="113">
        <f>+LN(Prices!G2427/Prices!G2426)</f>
        <v>3.509113790811879E-3</v>
      </c>
      <c r="H2430" s="113">
        <f>+LN(Prices!H2427/Prices!H2426)</f>
        <v>2.6297811400418478E-3</v>
      </c>
      <c r="I2430" s="113">
        <f>+LN(Prices!I2427/Prices!I2426)</f>
        <v>-8.5569117501870726E-3</v>
      </c>
      <c r="J2430" s="113">
        <f>+LN(Prices!J2427/Prices!J2426)</f>
        <v>-1.6529301951210582E-2</v>
      </c>
      <c r="K2430" s="114">
        <f>+LN(Prices!K2427/Prices!K2426)</f>
        <v>1.6518080128867747E-2</v>
      </c>
      <c r="L2430" s="118">
        <f>+LN(Prices!L2427/Prices!L2426)</f>
        <v>-1.3522854998577554E-3</v>
      </c>
      <c r="M2430" s="118">
        <f t="array" ref="M2430">+MMULT(B2430:K2430,w)</f>
        <v>-3.0575915523247195E-3</v>
      </c>
      <c r="P2430">
        <v>20130819</v>
      </c>
      <c r="Q2430" s="113">
        <v>-6.1999999999999998E-3</v>
      </c>
      <c r="R2430" s="113">
        <v>-1.8E-3</v>
      </c>
      <c r="S2430" s="113">
        <v>-8.0000000000000002E-3</v>
      </c>
    </row>
    <row r="2431" spans="1:19" x14ac:dyDescent="0.35">
      <c r="A2431" s="110">
        <v>41506</v>
      </c>
      <c r="B2431" s="112">
        <f>+LN(Prices!B2428/Prices!B2427)</f>
        <v>7.2026144033179263E-3</v>
      </c>
      <c r="C2431" s="113">
        <f>+LN(Prices!C2428/Prices!C2427)</f>
        <v>-1.3223347249003163E-2</v>
      </c>
      <c r="D2431" s="113">
        <f>+LN(Prices!D2428/Prices!D2427)</f>
        <v>7.7734983333804467E-3</v>
      </c>
      <c r="E2431" s="113">
        <f>+LN(Prices!E2428/Prices!E2427)</f>
        <v>4.3593106127231551E-3</v>
      </c>
      <c r="F2431" s="113">
        <f>+LN(Prices!F2428/Prices!F2427)</f>
        <v>2.0577503351922161E-3</v>
      </c>
      <c r="G2431" s="113">
        <f>+LN(Prices!G2428/Prices!G2427)</f>
        <v>5.0698383457432723E-2</v>
      </c>
      <c r="H2431" s="113">
        <f>+LN(Prices!H2428/Prices!H2427)</f>
        <v>5.3085725197649985E-3</v>
      </c>
      <c r="I2431" s="113">
        <f>+LN(Prices!I2428/Prices!I2427)</f>
        <v>5.711710624653781E-3</v>
      </c>
      <c r="J2431" s="113">
        <f>+LN(Prices!J2428/Prices!J2427)</f>
        <v>8.2988028146950641E-3</v>
      </c>
      <c r="K2431" s="114">
        <f>+LN(Prices!K2428/Prices!K2427)</f>
        <v>1.0848612939430957E-2</v>
      </c>
      <c r="L2431" s="118">
        <f>+LN(Prices!L2428/Prices!L2427)</f>
        <v>4.0341872701577146E-3</v>
      </c>
      <c r="M2431" s="118">
        <f t="array" ref="M2431">+MMULT(B2431:K2431,w)</f>
        <v>8.9035908791588094E-3</v>
      </c>
      <c r="P2431">
        <v>20130820</v>
      </c>
      <c r="Q2431" s="113">
        <v>5.3E-3</v>
      </c>
      <c r="R2431" s="113">
        <v>8.199999999999999E-3</v>
      </c>
      <c r="S2431" s="113">
        <v>1.2999999999999999E-3</v>
      </c>
    </row>
    <row r="2432" spans="1:19" x14ac:dyDescent="0.35">
      <c r="A2432" s="110">
        <v>41507</v>
      </c>
      <c r="B2432" s="112">
        <f>+LN(Prices!B2429/Prices!B2428)</f>
        <v>-3.1561805271863419E-4</v>
      </c>
      <c r="C2432" s="113">
        <f>+LN(Prices!C2429/Prices!C2428)</f>
        <v>2.5709265639214632E-3</v>
      </c>
      <c r="D2432" s="113">
        <f>+LN(Prices!D2429/Prices!D2428)</f>
        <v>-2.2148403295528985E-3</v>
      </c>
      <c r="E2432" s="113">
        <f>+LN(Prices!E2429/Prices!E2428)</f>
        <v>3.0995118042738638E-3</v>
      </c>
      <c r="F2432" s="113">
        <f>+LN(Prices!F2429/Prices!F2428)</f>
        <v>-1.0331358257939646E-2</v>
      </c>
      <c r="G2432" s="113">
        <f>+LN(Prices!G2429/Prices!G2428)</f>
        <v>-1.0742111168369085E-2</v>
      </c>
      <c r="H2432" s="113">
        <f>+LN(Prices!H2429/Prices!H2428)</f>
        <v>-8.8164864547802951E-3</v>
      </c>
      <c r="I2432" s="113">
        <f>+LN(Prices!I2429/Prices!I2428)</f>
        <v>-2.0995476139265604E-3</v>
      </c>
      <c r="J2432" s="113">
        <f>+LN(Prices!J2429/Prices!J2428)</f>
        <v>-5.5248759319699156E-3</v>
      </c>
      <c r="K2432" s="114">
        <f>+LN(Prices!K2429/Prices!K2428)</f>
        <v>-1.5796917317835751E-2</v>
      </c>
      <c r="L2432" s="118">
        <f>+LN(Prices!L2429/Prices!L2428)</f>
        <v>-3.4782722896624487E-3</v>
      </c>
      <c r="M2432" s="118">
        <f t="array" ref="M2432">+MMULT(B2432:K2432,w)</f>
        <v>-5.0171316758897463E-3</v>
      </c>
      <c r="P2432">
        <v>20130821</v>
      </c>
      <c r="Q2432" s="113">
        <v>-5.8999999999999999E-3</v>
      </c>
      <c r="R2432" s="113">
        <v>-2.0000000000000001E-4</v>
      </c>
      <c r="S2432" s="113">
        <v>-4.6999999999999993E-3</v>
      </c>
    </row>
    <row r="2433" spans="1:19" x14ac:dyDescent="0.35">
      <c r="A2433" s="110">
        <v>41508</v>
      </c>
      <c r="B2433" s="112">
        <f>+LN(Prices!B2430/Prices!B2429)</f>
        <v>2.4377847672113248E-2</v>
      </c>
      <c r="C2433" s="113">
        <f>+LN(Prices!C2430/Prices!C2429)</f>
        <v>1.1933328578690929E-3</v>
      </c>
      <c r="D2433" s="113">
        <f>+LN(Prices!D2430/Prices!D2429)</f>
        <v>3.0570066084677931E-2</v>
      </c>
      <c r="E2433" s="113">
        <f>+LN(Prices!E2430/Prices!E2429)</f>
        <v>3.0930603042489415E-3</v>
      </c>
      <c r="F2433" s="113">
        <f>+LN(Prices!F2430/Prices!F2429)</f>
        <v>-2.494624019843412E-3</v>
      </c>
      <c r="G2433" s="113">
        <f>+LN(Prices!G2430/Prices!G2429)</f>
        <v>-2.2957871299574837E-3</v>
      </c>
      <c r="H2433" s="113">
        <f>+LN(Prices!H2430/Prices!H2429)</f>
        <v>1.7970185819646156E-2</v>
      </c>
      <c r="I2433" s="113">
        <f>+LN(Prices!I2430/Prices!I2429)</f>
        <v>8.3764547950869947E-3</v>
      </c>
      <c r="J2433" s="113">
        <f>+LN(Prices!J2430/Prices!J2429)</f>
        <v>5.5248759319698072E-3</v>
      </c>
      <c r="K2433" s="114">
        <f>+LN(Prices!K2430/Prices!K2429)</f>
        <v>4.0516995700509871E-3</v>
      </c>
      <c r="L2433" s="118">
        <f>+LN(Prices!L2430/Prices!L2429)</f>
        <v>9.8334159720440267E-3</v>
      </c>
      <c r="M2433" s="118">
        <f t="array" ref="M2433">+MMULT(B2433:K2433,w)</f>
        <v>9.0367111885862259E-3</v>
      </c>
      <c r="P2433">
        <v>20130822</v>
      </c>
      <c r="Q2433" s="113">
        <v>9.300000000000001E-3</v>
      </c>
      <c r="R2433" s="113">
        <v>5.0000000000000001E-3</v>
      </c>
      <c r="S2433" s="113">
        <v>8.9999999999999998E-4</v>
      </c>
    </row>
    <row r="2434" spans="1:19" x14ac:dyDescent="0.35">
      <c r="A2434" s="110">
        <v>41509</v>
      </c>
      <c r="B2434" s="112">
        <f>+LN(Prices!B2431/Prices!B2430)</f>
        <v>7.0330103869505639E-2</v>
      </c>
      <c r="C2434" s="113">
        <f>+LN(Prices!C2431/Prices!C2430)</f>
        <v>-3.8642624219639402E-3</v>
      </c>
      <c r="D2434" s="113">
        <f>+LN(Prices!D2431/Prices!D2430)</f>
        <v>3.2206147000421572E-3</v>
      </c>
      <c r="E2434" s="113">
        <f>+LN(Prices!E2431/Prices!E2430)</f>
        <v>-1.9637099093934369E-2</v>
      </c>
      <c r="F2434" s="113">
        <f>+LN(Prices!F2431/Prices!F2430)</f>
        <v>-6.266100945537343E-3</v>
      </c>
      <c r="G2434" s="113">
        <f>+LN(Prices!G2431/Prices!G2430)</f>
        <v>3.1419635838405263E-2</v>
      </c>
      <c r="H2434" s="113">
        <f>+LN(Prices!H2431/Prices!H2430)</f>
        <v>9.6595032866922815E-4</v>
      </c>
      <c r="I2434" s="113">
        <f>+LN(Prices!I2431/Prices!I2430)</f>
        <v>2.979198342683211E-4</v>
      </c>
      <c r="J2434" s="113">
        <f>+LN(Prices!J2431/Prices!J2430)</f>
        <v>5.4945193176407798E-3</v>
      </c>
      <c r="K2434" s="114">
        <f>+LN(Prices!K2431/Prices!K2430)</f>
        <v>8.0498699976107608E-3</v>
      </c>
      <c r="L2434" s="118">
        <f>+LN(Prices!L2431/Prices!L2430)</f>
        <v>7.2109820748804442E-3</v>
      </c>
      <c r="M2434" s="118">
        <f t="array" ref="M2434">+MMULT(B2434:K2434,w)</f>
        <v>9.0011151424706521E-3</v>
      </c>
      <c r="P2434">
        <v>20130823</v>
      </c>
      <c r="Q2434" s="113">
        <v>3.8E-3</v>
      </c>
      <c r="R2434" s="113">
        <v>-2.0999999999999999E-3</v>
      </c>
      <c r="S2434" s="113">
        <v>-8.0000000000000004E-4</v>
      </c>
    </row>
    <row r="2435" spans="1:19" x14ac:dyDescent="0.35">
      <c r="A2435" s="110">
        <v>41512</v>
      </c>
      <c r="B2435" s="112">
        <f>+LN(Prices!B2432/Prices!B2431)</f>
        <v>-1.7417917842816537E-2</v>
      </c>
      <c r="C2435" s="113">
        <f>+LN(Prices!C2432/Prices!C2431)</f>
        <v>3.8841866813158809E-3</v>
      </c>
      <c r="D2435" s="113">
        <f>+LN(Prices!D2432/Prices!D2431)</f>
        <v>-1.0234401208049221E-2</v>
      </c>
      <c r="E2435" s="113">
        <f>+LN(Prices!E2432/Prices!E2431)</f>
        <v>1.7781784871369971E-2</v>
      </c>
      <c r="F2435" s="113">
        <f>+LN(Prices!F2432/Prices!F2431)</f>
        <v>-1.2596903002373265E-3</v>
      </c>
      <c r="G2435" s="113">
        <f>+LN(Prices!G2432/Prices!G2431)</f>
        <v>1.5541768594736992E-2</v>
      </c>
      <c r="H2435" s="113">
        <f>+LN(Prices!H2432/Prices!H2431)</f>
        <v>-1.3189598031703532E-2</v>
      </c>
      <c r="I2435" s="113">
        <f>+LN(Prices!I2432/Prices!I2431)</f>
        <v>-2.9831999249848532E-3</v>
      </c>
      <c r="J2435" s="113">
        <f>+LN(Prices!J2432/Prices!J2431)</f>
        <v>-1.9364367181791117E-2</v>
      </c>
      <c r="K2435" s="114">
        <f>+LN(Prices!K2432/Prices!K2431)</f>
        <v>-7.3761798927979953E-3</v>
      </c>
      <c r="L2435" s="118">
        <f>+LN(Prices!L2432/Prices!L2431)</f>
        <v>-5.1032986857393013E-4</v>
      </c>
      <c r="M2435" s="118">
        <f t="array" ref="M2435">+MMULT(B2435:K2435,w)</f>
        <v>-3.4617614234957743E-3</v>
      </c>
      <c r="P2435">
        <v>20130826</v>
      </c>
      <c r="Q2435" s="113">
        <v>-2.8999999999999998E-3</v>
      </c>
      <c r="R2435" s="113">
        <v>4.7999999999999996E-3</v>
      </c>
      <c r="S2435" s="113">
        <v>-4.4000000000000003E-3</v>
      </c>
    </row>
    <row r="2436" spans="1:19" x14ac:dyDescent="0.35">
      <c r="A2436" s="110">
        <v>41513</v>
      </c>
      <c r="B2436" s="112">
        <f>+LN(Prices!B2433/Prices!B2432)</f>
        <v>-2.6407680106976889E-2</v>
      </c>
      <c r="C2436" s="113">
        <f>+LN(Prices!C2433/Prices!C2432)</f>
        <v>-2.9006247248304296E-2</v>
      </c>
      <c r="D2436" s="113">
        <f>+LN(Prices!D2433/Prices!D2432)</f>
        <v>-2.5738999963800899E-2</v>
      </c>
      <c r="E2436" s="113">
        <f>+LN(Prices!E2433/Prices!E2432)</f>
        <v>-1.7466244505880524E-2</v>
      </c>
      <c r="F2436" s="113">
        <f>+LN(Prices!F2433/Prices!F2432)</f>
        <v>-1.4581738262221179E-2</v>
      </c>
      <c r="G2436" s="113">
        <f>+LN(Prices!G2433/Prices!G2432)</f>
        <v>-2.3911225818985159E-2</v>
      </c>
      <c r="H2436" s="113">
        <f>+LN(Prices!H2433/Prices!H2432)</f>
        <v>-1.8620279132588798E-2</v>
      </c>
      <c r="I2436" s="113">
        <f>+LN(Prices!I2433/Prices!I2432)</f>
        <v>-1.3973682900967692E-2</v>
      </c>
      <c r="J2436" s="113">
        <f>+LN(Prices!J2433/Prices!J2432)</f>
        <v>-5.4532879020250072E-2</v>
      </c>
      <c r="K2436" s="114">
        <f>+LN(Prices!K2433/Prices!K2432)</f>
        <v>-3.7785237069185317E-3</v>
      </c>
      <c r="L2436" s="118">
        <f>+LN(Prices!L2433/Prices!L2432)</f>
        <v>-2.0412367848985247E-2</v>
      </c>
      <c r="M2436" s="118">
        <f t="array" ref="M2436">+MMULT(B2436:K2436,w)</f>
        <v>-2.280175006668941E-2</v>
      </c>
      <c r="P2436">
        <v>20130827</v>
      </c>
      <c r="Q2436" s="113">
        <v>-1.7500000000000002E-2</v>
      </c>
      <c r="R2436" s="113">
        <v>-7.7000000000000002E-3</v>
      </c>
      <c r="S2436" s="113">
        <v>-1.6000000000000001E-3</v>
      </c>
    </row>
    <row r="2437" spans="1:19" x14ac:dyDescent="0.35">
      <c r="A2437" s="110">
        <v>41514</v>
      </c>
      <c r="B2437" s="112">
        <f>+LN(Prices!B2434/Prices!B2433)</f>
        <v>-7.2418086002333498E-3</v>
      </c>
      <c r="C2437" s="113">
        <f>+LN(Prices!C2434/Prices!C2433)</f>
        <v>4.707768752574568E-3</v>
      </c>
      <c r="D2437" s="113">
        <f>+LN(Prices!D2434/Prices!D2433)</f>
        <v>4.0287611550622075E-3</v>
      </c>
      <c r="E2437" s="113">
        <f>+LN(Prices!E2434/Prices!E2433)</f>
        <v>-3.7834750572698608E-3</v>
      </c>
      <c r="F2437" s="113">
        <f>+LN(Prices!F2434/Prices!F2433)</f>
        <v>-1.7053096832816395E-3</v>
      </c>
      <c r="G2437" s="113">
        <f>+LN(Prices!G2434/Prices!G2433)</f>
        <v>2.6172391282122402E-2</v>
      </c>
      <c r="H2437" s="113">
        <f>+LN(Prices!H2434/Prices!H2433)</f>
        <v>2.3110710540498835E-3</v>
      </c>
      <c r="I2437" s="113">
        <f>+LN(Prices!I2434/Prices!I2433)</f>
        <v>8.1314910651118077E-3</v>
      </c>
      <c r="J2437" s="113">
        <f>+LN(Prices!J2434/Prices!J2433)</f>
        <v>8.8106296821549059E-3</v>
      </c>
      <c r="K2437" s="114">
        <f>+LN(Prices!K2434/Prices!K2433)</f>
        <v>4.2243034341094172E-3</v>
      </c>
      <c r="L2437" s="118">
        <f>+LN(Prices!L2434/Prices!L2433)</f>
        <v>4.1084563490998757E-3</v>
      </c>
      <c r="M2437" s="118">
        <f t="array" ref="M2437">+MMULT(B2437:K2437,w)</f>
        <v>4.5655823084400343E-3</v>
      </c>
      <c r="P2437">
        <v>20130828</v>
      </c>
      <c r="Q2437" s="113">
        <v>3.0000000000000001E-3</v>
      </c>
      <c r="R2437" s="113">
        <v>1E-3</v>
      </c>
      <c r="S2437" s="113">
        <v>1.6000000000000001E-3</v>
      </c>
    </row>
    <row r="2438" spans="1:19" x14ac:dyDescent="0.35">
      <c r="A2438" s="110">
        <v>41515</v>
      </c>
      <c r="B2438" s="112">
        <f>+LN(Prices!B2435/Prices!B2434)</f>
        <v>1.5922800928459432E-2</v>
      </c>
      <c r="C2438" s="113">
        <f>+LN(Prices!C2435/Prices!C2434)</f>
        <v>1.6361643980989601E-3</v>
      </c>
      <c r="D2438" s="113">
        <f>+LN(Prices!D2435/Prices!D2434)</f>
        <v>6.9840386803400384E-3</v>
      </c>
      <c r="E2438" s="113">
        <f>+LN(Prices!E2435/Prices!E2434)</f>
        <v>1.2627495408126072E-3</v>
      </c>
      <c r="F2438" s="113">
        <f>+LN(Prices!F2435/Prices!F2434)</f>
        <v>2.1276878762164865E-4</v>
      </c>
      <c r="G2438" s="113">
        <f>+LN(Prices!G2435/Prices!G2434)</f>
        <v>1.5721337087295239E-2</v>
      </c>
      <c r="H2438" s="113">
        <f>+LN(Prices!H2435/Prices!H2434)</f>
        <v>8.487214111830536E-3</v>
      </c>
      <c r="I2438" s="113">
        <f>+LN(Prices!I2435/Prices!I2434)</f>
        <v>2.2505647454119718E-3</v>
      </c>
      <c r="J2438" s="113">
        <f>+LN(Prices!J2435/Prices!J2434)</f>
        <v>-1.176484157958637E-2</v>
      </c>
      <c r="K2438" s="114">
        <f>+LN(Prices!K2435/Prices!K2434)</f>
        <v>-1.0148771161289318E-2</v>
      </c>
      <c r="L2438" s="118">
        <f>+LN(Prices!L2435/Prices!L2434)</f>
        <v>6.8724244760907643E-3</v>
      </c>
      <c r="M2438" s="118">
        <f t="array" ref="M2438">+MMULT(B2438:K2438,w)</f>
        <v>3.0564025538994755E-3</v>
      </c>
      <c r="P2438">
        <v>20130829</v>
      </c>
      <c r="Q2438" s="113">
        <v>3.4000000000000002E-3</v>
      </c>
      <c r="R2438" s="113">
        <v>7.8000000000000005E-3</v>
      </c>
      <c r="S2438" s="113">
        <v>-4.7999999999999996E-3</v>
      </c>
    </row>
    <row r="2439" spans="1:19" x14ac:dyDescent="0.35">
      <c r="A2439" s="110">
        <v>41516</v>
      </c>
      <c r="B2439" s="112">
        <f>+LN(Prices!B2436/Prices!B2435)</f>
        <v>-4.4804401734155636E-3</v>
      </c>
      <c r="C2439" s="113">
        <f>+LN(Prices!C2436/Prices!C2435)</f>
        <v>-9.1607579010401195E-3</v>
      </c>
      <c r="D2439" s="113">
        <f>+LN(Prices!D2436/Prices!D2435)</f>
        <v>-6.6152391187192048E-3</v>
      </c>
      <c r="E2439" s="113">
        <f>+LN(Prices!E2436/Prices!E2435)</f>
        <v>5.0351129490073228E-3</v>
      </c>
      <c r="F2439" s="113">
        <f>+LN(Prices!F2436/Prices!F2435)</f>
        <v>-5.9880817744572181E-3</v>
      </c>
      <c r="G2439" s="113">
        <f>+LN(Prices!G2436/Prices!G2435)</f>
        <v>-1.3782224592925548E-2</v>
      </c>
      <c r="H2439" s="113">
        <f>+LN(Prices!H2436/Prices!H2435)</f>
        <v>-1.0620320722706262E-2</v>
      </c>
      <c r="I2439" s="113">
        <f>+LN(Prices!I2436/Prices!I2435)</f>
        <v>-1.2062393570327775E-3</v>
      </c>
      <c r="J2439" s="113">
        <f>+LN(Prices!J2436/Prices!J2435)</f>
        <v>-3.3085724585765329E-2</v>
      </c>
      <c r="K2439" s="114">
        <f>+LN(Prices!K2436/Prices!K2435)</f>
        <v>-3.6318486449956702E-3</v>
      </c>
      <c r="L2439" s="118">
        <f>+LN(Prices!L2436/Prices!L2435)</f>
        <v>-6.339068307633507E-3</v>
      </c>
      <c r="M2439" s="118">
        <f t="array" ref="M2439">+MMULT(B2439:K2439,w)</f>
        <v>-8.3535763922050373E-3</v>
      </c>
      <c r="P2439">
        <v>20130830</v>
      </c>
      <c r="Q2439" s="113">
        <v>-4.6999999999999993E-3</v>
      </c>
      <c r="R2439" s="113">
        <v>-1.15E-2</v>
      </c>
      <c r="S2439" s="113">
        <v>-1.5E-3</v>
      </c>
    </row>
    <row r="2440" spans="1:19" x14ac:dyDescent="0.35">
      <c r="A2440" s="110">
        <v>41520</v>
      </c>
      <c r="B2440" s="112">
        <f>+LN(Prices!B2437/Prices!B2436)</f>
        <v>-4.6576628709330957E-2</v>
      </c>
      <c r="C2440" s="113">
        <f>+LN(Prices!C2437/Prices!C2436)</f>
        <v>2.7963140936146111E-3</v>
      </c>
      <c r="D2440" s="113">
        <f>+LN(Prices!D2437/Prices!D2436)</f>
        <v>2.4044874254002868E-2</v>
      </c>
      <c r="E2440" s="113">
        <f>+LN(Prices!E2437/Prices!E2436)</f>
        <v>5.0098875463231215E-3</v>
      </c>
      <c r="F2440" s="113">
        <f>+LN(Prices!F2437/Prices!F2436)</f>
        <v>7.2681712454510132E-3</v>
      </c>
      <c r="G2440" s="113">
        <f>+LN(Prices!G2437/Prices!G2436)</f>
        <v>1.7769401583539131E-2</v>
      </c>
      <c r="H2440" s="113">
        <f>+LN(Prices!H2437/Prices!H2436)</f>
        <v>2.7450914595165684E-2</v>
      </c>
      <c r="I2440" s="113">
        <f>+LN(Prices!I2437/Prices!I2436)</f>
        <v>7.0674382615986348E-3</v>
      </c>
      <c r="J2440" s="113">
        <f>+LN(Prices!J2437/Prices!J2436)</f>
        <v>0</v>
      </c>
      <c r="K2440" s="114">
        <f>+LN(Prices!K2437/Prices!K2436)</f>
        <v>3.9507082556874858E-3</v>
      </c>
      <c r="L2440" s="118">
        <f>+LN(Prices!L2437/Prices!L2436)</f>
        <v>5.8210506931518965E-3</v>
      </c>
      <c r="M2440" s="118">
        <f t="array" ref="M2440">+MMULT(B2440:K2440,w)</f>
        <v>4.8781081126051604E-3</v>
      </c>
      <c r="P2440">
        <v>20130903</v>
      </c>
      <c r="Q2440" s="113">
        <v>4.5999999999999999E-3</v>
      </c>
      <c r="R2440" s="113">
        <v>5.9999999999999995E-4</v>
      </c>
      <c r="S2440" s="113">
        <v>2.0000000000000001E-4</v>
      </c>
    </row>
    <row r="2441" spans="1:19" x14ac:dyDescent="0.35">
      <c r="A2441" s="110">
        <v>41521</v>
      </c>
      <c r="B2441" s="112">
        <f>+LN(Prices!B2438/Prices!B2437)</f>
        <v>-2.1721087318832061E-2</v>
      </c>
      <c r="C2441" s="113">
        <f>+LN(Prices!C2438/Prices!C2437)</f>
        <v>2.0482787933347946E-2</v>
      </c>
      <c r="D2441" s="113">
        <f>+LN(Prices!D2438/Prices!D2437)</f>
        <v>1.0385053047593495E-2</v>
      </c>
      <c r="E2441" s="113">
        <f>+LN(Prices!E2438/Prices!E2437)</f>
        <v>9.3248547538376421E-3</v>
      </c>
      <c r="F2441" s="113">
        <f>+LN(Prices!F2438/Prices!F2437)</f>
        <v>1.2274411159604461E-2</v>
      </c>
      <c r="G2441" s="113">
        <f>+LN(Prices!G2438/Prices!G2437)</f>
        <v>1.1798633679462095E-2</v>
      </c>
      <c r="H2441" s="113">
        <f>+LN(Prices!H2438/Prices!H2437)</f>
        <v>1.6620120223909358E-2</v>
      </c>
      <c r="I2441" s="113">
        <f>+LN(Prices!I2438/Prices!I2437)</f>
        <v>7.9084895856204544E-3</v>
      </c>
      <c r="J2441" s="113">
        <f>+LN(Prices!J2438/Prices!J2437)</f>
        <v>1.2158204479809583E-2</v>
      </c>
      <c r="K2441" s="114">
        <f>+LN(Prices!K2438/Prices!K2437)</f>
        <v>2.5413446044935381E-2</v>
      </c>
      <c r="L2441" s="118">
        <f>+LN(Prices!L2438/Prices!L2437)</f>
        <v>1.0547211185366362E-2</v>
      </c>
      <c r="M2441" s="118">
        <f t="array" ref="M2441">+MMULT(B2441:K2441,w)</f>
        <v>1.0464491358928837E-2</v>
      </c>
      <c r="P2441">
        <v>20130904</v>
      </c>
      <c r="Q2441" s="113">
        <v>8.3000000000000001E-3</v>
      </c>
      <c r="R2441" s="113">
        <v>0</v>
      </c>
      <c r="S2441" s="113">
        <v>-1.7000000000000001E-3</v>
      </c>
    </row>
    <row r="2442" spans="1:19" x14ac:dyDescent="0.35">
      <c r="A2442" s="110">
        <v>41522</v>
      </c>
      <c r="B2442" s="112">
        <f>+LN(Prices!B2439/Prices!B2438)</f>
        <v>1.2819437206118222E-3</v>
      </c>
      <c r="C2442" s="113">
        <f>+LN(Prices!C2439/Prices!C2438)</f>
        <v>-6.8832139232593995E-3</v>
      </c>
      <c r="D2442" s="113">
        <f>+LN(Prices!D2439/Prices!D2438)</f>
        <v>5.683851891606766E-3</v>
      </c>
      <c r="E2442" s="113">
        <f>+LN(Prices!E2439/Prices!E2438)</f>
        <v>-1.859911304354445E-3</v>
      </c>
      <c r="F2442" s="113">
        <f>+LN(Prices!F2439/Prices!F2438)</f>
        <v>-3.3725367576891777E-3</v>
      </c>
      <c r="G2442" s="113">
        <f>+LN(Prices!G2439/Prices!G2438)</f>
        <v>9.1228464008819964E-3</v>
      </c>
      <c r="H2442" s="113">
        <f>+LN(Prices!H2439/Prices!H2438)</f>
        <v>1.5653183173688565E-3</v>
      </c>
      <c r="I2442" s="113">
        <f>+LN(Prices!I2439/Prices!I2438)</f>
        <v>8.1413256410544661E-3</v>
      </c>
      <c r="J2442" s="113">
        <f>+LN(Prices!J2439/Prices!J2438)</f>
        <v>2.9764101906453861E-2</v>
      </c>
      <c r="K2442" s="114">
        <f>+LN(Prices!K2439/Prices!K2438)</f>
        <v>-1.546097327859838E-3</v>
      </c>
      <c r="L2442" s="118">
        <f>+LN(Prices!L2439/Prices!L2438)</f>
        <v>1.7261236957839888E-3</v>
      </c>
      <c r="M2442" s="118">
        <f t="array" ref="M2442">+MMULT(B2442:K2442,w)</f>
        <v>4.1897628564814904E-3</v>
      </c>
      <c r="P2442">
        <v>20130905</v>
      </c>
      <c r="Q2442" s="113">
        <v>1.9E-3</v>
      </c>
      <c r="R2442" s="113">
        <v>2E-3</v>
      </c>
      <c r="S2442" s="113">
        <v>2.5999999999999999E-3</v>
      </c>
    </row>
    <row r="2443" spans="1:19" x14ac:dyDescent="0.35">
      <c r="A2443" s="110">
        <v>41523</v>
      </c>
      <c r="B2443" s="112">
        <f>+LN(Prices!B2440/Prices!B2439)</f>
        <v>-2.6612906965221288E-3</v>
      </c>
      <c r="C2443" s="113">
        <f>+LN(Prices!C2440/Prices!C2439)</f>
        <v>5.938301659421605E-3</v>
      </c>
      <c r="D2443" s="113">
        <f>+LN(Prices!D2440/Prices!D2439)</f>
        <v>-2.1276603771167293E-3</v>
      </c>
      <c r="E2443" s="113">
        <f>+LN(Prices!E2440/Prices!E2439)</f>
        <v>-1.8602318084343502E-3</v>
      </c>
      <c r="F2443" s="113">
        <f>+LN(Prices!F2440/Prices!F2439)</f>
        <v>-5.9272405567495226E-3</v>
      </c>
      <c r="G2443" s="113">
        <f>+LN(Prices!G2440/Prices!G2439)</f>
        <v>-1.2170950546909594E-2</v>
      </c>
      <c r="H2443" s="113">
        <f>+LN(Prices!H2440/Prices!H2439)</f>
        <v>5.9665239041403065E-3</v>
      </c>
      <c r="I2443" s="113">
        <f>+LN(Prices!I2440/Prices!I2439)</f>
        <v>2.797124782944087E-3</v>
      </c>
      <c r="J2443" s="113">
        <f>+LN(Prices!J2440/Prices!J2439)</f>
        <v>4.5853304496122245E-2</v>
      </c>
      <c r="K2443" s="114">
        <f>+LN(Prices!K2440/Prices!K2439)</f>
        <v>3.0943715857253023E-3</v>
      </c>
      <c r="L2443" s="118">
        <f>+LN(Prices!L2440/Prices!L2439)</f>
        <v>1.0978214872489225E-3</v>
      </c>
      <c r="M2443" s="118">
        <f t="array" ref="M2443">+MMULT(B2443:K2443,w)</f>
        <v>3.8902252442621216E-3</v>
      </c>
      <c r="P2443">
        <v>20130906</v>
      </c>
      <c r="Q2443" s="113">
        <v>1E-4</v>
      </c>
      <c r="R2443" s="113">
        <v>1E-4</v>
      </c>
      <c r="S2443" s="113">
        <v>-1E-4</v>
      </c>
    </row>
    <row r="2444" spans="1:19" x14ac:dyDescent="0.35">
      <c r="A2444" s="110">
        <v>41526</v>
      </c>
      <c r="B2444" s="112">
        <f>+LN(Prices!B2441/Prices!B2440)</f>
        <v>1.6018529213745247E-2</v>
      </c>
      <c r="C2444" s="113">
        <f>+LN(Prices!C2441/Prices!C2440)</f>
        <v>1.5831615658088504E-2</v>
      </c>
      <c r="D2444" s="113">
        <f>+LN(Prices!D2441/Prices!D2440)</f>
        <v>3.7280052993296488E-2</v>
      </c>
      <c r="E2444" s="113">
        <f>+LN(Prices!E2441/Prices!E2440)</f>
        <v>1.6937373862483566E-2</v>
      </c>
      <c r="F2444" s="113">
        <f>+LN(Prices!F2441/Prices!F2440)</f>
        <v>1.5589531139635987E-2</v>
      </c>
      <c r="G2444" s="113">
        <f>+LN(Prices!G2441/Prices!G2440)</f>
        <v>8.9126236645982754E-3</v>
      </c>
      <c r="H2444" s="113">
        <f>+LN(Prices!H2441/Prices!H2440)</f>
        <v>1.2928971001905001E-2</v>
      </c>
      <c r="I2444" s="113">
        <f>+LN(Prices!I2441/Prices!I2440)</f>
        <v>1.862787596795188E-2</v>
      </c>
      <c r="J2444" s="113">
        <f>+LN(Prices!J2441/Prices!J2440)</f>
        <v>3.306086226088821E-2</v>
      </c>
      <c r="K2444" s="114">
        <f>+LN(Prices!K2441/Prices!K2440)</f>
        <v>1.052748819117702E-2</v>
      </c>
      <c r="L2444" s="118">
        <f>+LN(Prices!L2441/Prices!L2440)</f>
        <v>1.1597857161078267E-2</v>
      </c>
      <c r="M2444" s="118">
        <f t="array" ref="M2444">+MMULT(B2444:K2444,w)</f>
        <v>1.8571492395377021E-2</v>
      </c>
      <c r="P2444">
        <v>20130909</v>
      </c>
      <c r="Q2444" s="113">
        <v>1.09E-2</v>
      </c>
      <c r="R2444" s="113">
        <v>4.5000000000000005E-3</v>
      </c>
      <c r="S2444" s="113">
        <v>-2.3E-3</v>
      </c>
    </row>
    <row r="2445" spans="1:19" x14ac:dyDescent="0.35">
      <c r="A2445" s="110">
        <v>41527</v>
      </c>
      <c r="B2445" s="112">
        <f>+LN(Prices!B2442/Prices!B2441)</f>
        <v>2.2953475715805218E-2</v>
      </c>
      <c r="C2445" s="113">
        <f>+LN(Prices!C2442/Prices!C2441)</f>
        <v>-2.3042566667625029E-2</v>
      </c>
      <c r="D2445" s="113">
        <f>+LN(Prices!D2442/Prices!D2441)</f>
        <v>8.1744324395581266E-3</v>
      </c>
      <c r="E2445" s="113">
        <f>+LN(Prices!E2442/Prices!E2441)</f>
        <v>3.3527035153217764E-3</v>
      </c>
      <c r="F2445" s="113">
        <f>+LN(Prices!F2442/Prices!F2441)</f>
        <v>9.7763816796625821E-3</v>
      </c>
      <c r="G2445" s="113">
        <f>+LN(Prices!G2442/Prices!G2441)</f>
        <v>6.2305024149612018E-2</v>
      </c>
      <c r="H2445" s="113">
        <f>+LN(Prices!H2442/Prices!H2441)</f>
        <v>2.1664147656883098E-3</v>
      </c>
      <c r="I2445" s="113">
        <f>+LN(Prices!I2442/Prices!I2441)</f>
        <v>1.1349633196116628E-2</v>
      </c>
      <c r="J2445" s="113">
        <f>+LN(Prices!J2442/Prices!J2441)</f>
        <v>4.7628048989254664E-2</v>
      </c>
      <c r="K2445" s="114">
        <f>+LN(Prices!K2442/Prices!K2441)</f>
        <v>3.2686471441959728E-3</v>
      </c>
      <c r="L2445" s="118">
        <f>+LN(Prices!L2442/Prices!L2441)</f>
        <v>4.7650781422072849E-3</v>
      </c>
      <c r="M2445" s="118">
        <f t="array" ref="M2445">+MMULT(B2445:K2445,w)</f>
        <v>1.479321949275903E-2</v>
      </c>
      <c r="P2445">
        <v>20130910</v>
      </c>
      <c r="Q2445" s="113">
        <v>8.0000000000000002E-3</v>
      </c>
      <c r="R2445" s="113">
        <v>5.0000000000000001E-4</v>
      </c>
      <c r="S2445" s="113">
        <v>1.1000000000000001E-3</v>
      </c>
    </row>
    <row r="2446" spans="1:19" x14ac:dyDescent="0.35">
      <c r="A2446" s="110">
        <v>41528</v>
      </c>
      <c r="B2446" s="112">
        <f>+LN(Prices!B2443/Prices!B2442)</f>
        <v>1.0746575757693935E-2</v>
      </c>
      <c r="C2446" s="113">
        <f>+LN(Prices!C2443/Prices!C2442)</f>
        <v>-5.5982942538842714E-2</v>
      </c>
      <c r="D2446" s="113">
        <f>+LN(Prices!D2443/Prices!D2442)</f>
        <v>-9.8858824551124515E-3</v>
      </c>
      <c r="E2446" s="113">
        <f>+LN(Prices!E2443/Prices!E2442)</f>
        <v>4.8577963083685114E-3</v>
      </c>
      <c r="F2446" s="113">
        <f>+LN(Prices!F2443/Prices!F2442)</f>
        <v>9.0678995819826087E-3</v>
      </c>
      <c r="G2446" s="113">
        <f>+LN(Prices!G2443/Prices!G2442)</f>
        <v>-1.5321530567972129E-2</v>
      </c>
      <c r="H2446" s="113">
        <f>+LN(Prices!H2443/Prices!H2442)</f>
        <v>-2.4000011520010547E-3</v>
      </c>
      <c r="I2446" s="113">
        <f>+LN(Prices!I2443/Prices!I2442)</f>
        <v>-2.8948958549970743E-2</v>
      </c>
      <c r="J2446" s="113">
        <f>+LN(Prices!J2443/Prices!J2442)</f>
        <v>-1.3004084423206684E-2</v>
      </c>
      <c r="K2446" s="114">
        <f>+LN(Prices!K2443/Prices!K2442)</f>
        <v>-7.6405058990238993E-3</v>
      </c>
      <c r="L2446" s="118">
        <f>+LN(Prices!L2443/Prices!L2442)</f>
        <v>-1.635838736666594E-3</v>
      </c>
      <c r="M2446" s="118">
        <f t="array" ref="M2446">+MMULT(B2446:K2446,w)</f>
        <v>-1.0851163393808462E-2</v>
      </c>
      <c r="P2446">
        <v>20130911</v>
      </c>
      <c r="Q2446" s="113">
        <v>2.8000000000000004E-3</v>
      </c>
      <c r="R2446" s="113">
        <v>-1.9E-3</v>
      </c>
      <c r="S2446" s="113">
        <v>-4.0000000000000002E-4</v>
      </c>
    </row>
    <row r="2447" spans="1:19" x14ac:dyDescent="0.35">
      <c r="A2447" s="110">
        <v>41529</v>
      </c>
      <c r="B2447" s="112">
        <f>+LN(Prices!B2444/Prices!B2443)</f>
        <v>-1.5281724337243825E-3</v>
      </c>
      <c r="C2447" s="113">
        <f>+LN(Prices!C2444/Prices!C2443)</f>
        <v>1.0592484030883156E-2</v>
      </c>
      <c r="D2447" s="113">
        <f>+LN(Prices!D2444/Prices!D2443)</f>
        <v>1.5635940577710915E-2</v>
      </c>
      <c r="E2447" s="113">
        <f>+LN(Prices!E2444/Prices!E2443)</f>
        <v>-6.9897531624221196E-3</v>
      </c>
      <c r="F2447" s="113">
        <f>+LN(Prices!F2444/Prices!F2443)</f>
        <v>-3.4940576826836653E-3</v>
      </c>
      <c r="G2447" s="113">
        <f>+LN(Prices!G2444/Prices!G2443)</f>
        <v>-2.2615141797654278E-2</v>
      </c>
      <c r="H2447" s="113">
        <f>+LN(Prices!H2444/Prices!H2443)</f>
        <v>-2.6065177664350817E-3</v>
      </c>
      <c r="I2447" s="113">
        <f>+LN(Prices!I2444/Prices!I2443)</f>
        <v>1.0518425790479307E-2</v>
      </c>
      <c r="J2447" s="113">
        <f>+LN(Prices!J2444/Prices!J2443)</f>
        <v>-1.8494582636164301E-2</v>
      </c>
      <c r="K2447" s="114">
        <f>+LN(Prices!K2444/Prices!K2443)</f>
        <v>-7.9233222359616235E-3</v>
      </c>
      <c r="L2447" s="118">
        <f>+LN(Prices!L2444/Prices!L2443)</f>
        <v>-1.3522299296442348E-3</v>
      </c>
      <c r="M2447" s="118">
        <f t="array" ref="M2447">+MMULT(B2447:K2447,w)</f>
        <v>-2.6904697315972073E-3</v>
      </c>
      <c r="P2447">
        <v>20130912</v>
      </c>
      <c r="Q2447" s="113">
        <v>-3.2000000000000002E-3</v>
      </c>
      <c r="R2447" s="113">
        <v>-2.3E-3</v>
      </c>
      <c r="S2447" s="113">
        <v>-3.4000000000000002E-3</v>
      </c>
    </row>
    <row r="2448" spans="1:19" x14ac:dyDescent="0.35">
      <c r="A2448" s="110">
        <v>41530</v>
      </c>
      <c r="B2448" s="112">
        <f>+LN(Prices!B2445/Prices!B2444)</f>
        <v>1.0346436562375083E-2</v>
      </c>
      <c r="C2448" s="113">
        <f>+LN(Prices!C2445/Prices!C2444)</f>
        <v>-1.6617564983382196E-2</v>
      </c>
      <c r="D2448" s="113">
        <f>+LN(Prices!D2445/Prices!D2444)</f>
        <v>-1.3240729851756155E-2</v>
      </c>
      <c r="E2448" s="113">
        <f>+LN(Prices!E2445/Prices!E2444)</f>
        <v>-1.0116790022846611E-2</v>
      </c>
      <c r="F2448" s="113">
        <f>+LN(Prices!F2445/Prices!F2444)</f>
        <v>1.2315746466818982E-3</v>
      </c>
      <c r="G2448" s="113">
        <f>+LN(Prices!G2445/Prices!G2444)</f>
        <v>1.3982463380283748E-2</v>
      </c>
      <c r="H2448" s="113">
        <f>+LN(Prices!H2445/Prices!H2444)</f>
        <v>-3.1502422245448078E-3</v>
      </c>
      <c r="I2448" s="113">
        <f>+LN(Prices!I2445/Prices!I2444)</f>
        <v>-3.3480416878263141E-3</v>
      </c>
      <c r="J2448" s="113">
        <f>+LN(Prices!J2445/Prices!J2444)</f>
        <v>2.1108963210235265E-2</v>
      </c>
      <c r="K2448" s="114">
        <f>+LN(Prices!K2445/Prices!K2444)</f>
        <v>3.5166356281236807E-2</v>
      </c>
      <c r="L2448" s="118">
        <f>+LN(Prices!L2445/Prices!L2444)</f>
        <v>8.5271260774294835E-4</v>
      </c>
      <c r="M2448" s="118">
        <f t="array" ref="M2448">+MMULT(B2448:K2448,w)</f>
        <v>3.5362425310456721E-3</v>
      </c>
      <c r="P2448">
        <v>20130913</v>
      </c>
      <c r="Q2448" s="113">
        <v>2.8999999999999998E-3</v>
      </c>
      <c r="R2448" s="113">
        <v>2.3E-3</v>
      </c>
      <c r="S2448" s="113">
        <v>1E-4</v>
      </c>
    </row>
    <row r="2449" spans="1:19" x14ac:dyDescent="0.35">
      <c r="A2449" s="110">
        <v>41533</v>
      </c>
      <c r="B2449" s="112">
        <f>+LN(Prices!B2446/Prices!B2445)</f>
        <v>-6.9567998151362923E-3</v>
      </c>
      <c r="C2449" s="113">
        <f>+LN(Prices!C2446/Prices!C2445)</f>
        <v>-3.2307760644568348E-2</v>
      </c>
      <c r="D2449" s="113">
        <f>+LN(Prices!D2446/Prices!D2445)</f>
        <v>1.2228413247674442E-2</v>
      </c>
      <c r="E2449" s="113">
        <f>+LN(Prices!E2446/Prices!E2445)</f>
        <v>1.5590247321475821E-2</v>
      </c>
      <c r="F2449" s="113">
        <f>+LN(Prices!F2446/Prices!F2445)</f>
        <v>2.4671345961181858E-3</v>
      </c>
      <c r="G2449" s="113">
        <f>+LN(Prices!G2446/Prices!G2445)</f>
        <v>-1.1483978070532799E-2</v>
      </c>
      <c r="H2449" s="113">
        <f>+LN(Prices!H2446/Prices!H2445)</f>
        <v>-6.2628576033562072E-3</v>
      </c>
      <c r="I2449" s="113">
        <f>+LN(Prices!I2446/Prices!I2445)</f>
        <v>-7.1703841026528482E-3</v>
      </c>
      <c r="J2449" s="113">
        <f>+LN(Prices!J2446/Prices!J2445)</f>
        <v>-2.6143805740708207E-3</v>
      </c>
      <c r="K2449" s="114">
        <f>+LN(Prices!K2446/Prices!K2445)</f>
        <v>-2.1341141477413533E-3</v>
      </c>
      <c r="L2449" s="118">
        <f>+LN(Prices!L2446/Prices!L2445)</f>
        <v>-3.0209746901447565E-3</v>
      </c>
      <c r="M2449" s="118">
        <f t="array" ref="M2449">+MMULT(B2449:K2449,w)</f>
        <v>-3.8644479792790225E-3</v>
      </c>
      <c r="P2449">
        <v>20130916</v>
      </c>
      <c r="Q2449" s="113">
        <v>4.8999999999999998E-3</v>
      </c>
      <c r="R2449" s="113">
        <v>-4.1999999999999997E-3</v>
      </c>
      <c r="S2449" s="113">
        <v>3.0999999999999999E-3</v>
      </c>
    </row>
    <row r="2450" spans="1:19" x14ac:dyDescent="0.35">
      <c r="A2450" s="110">
        <v>41534</v>
      </c>
      <c r="B2450" s="112">
        <f>+LN(Prices!B2447/Prices!B2446)</f>
        <v>3.9250105164356707E-3</v>
      </c>
      <c r="C2450" s="113">
        <f>+LN(Prices!C2447/Prices!C2446)</f>
        <v>1.1485310460104564E-2</v>
      </c>
      <c r="D2450" s="113">
        <f>+LN(Prices!D2447/Prices!D2446)</f>
        <v>1.2747572822502684E-2</v>
      </c>
      <c r="E2450" s="113">
        <f>+LN(Prices!E2447/Prices!E2446)</f>
        <v>8.7559833184851308E-3</v>
      </c>
      <c r="F2450" s="113">
        <f>+LN(Prices!F2447/Prices!F2446)</f>
        <v>-4.0934501106741628E-4</v>
      </c>
      <c r="G2450" s="113">
        <f>+LN(Prices!G2447/Prices!G2446)</f>
        <v>-8.6753298742676052E-3</v>
      </c>
      <c r="H2450" s="113">
        <f>+LN(Prices!H2447/Prices!H2446)</f>
        <v>2.7024619147252172E-2</v>
      </c>
      <c r="I2450" s="113">
        <f>+LN(Prices!I2447/Prices!I2446)</f>
        <v>1.9344105433464008E-2</v>
      </c>
      <c r="J2450" s="113">
        <f>+LN(Prices!J2447/Prices!J2446)</f>
        <v>7.8227256812090779E-3</v>
      </c>
      <c r="K2450" s="114">
        <f>+LN(Prices!K2447/Prices!K2446)</f>
        <v>1.4852747100706996E-2</v>
      </c>
      <c r="L2450" s="118">
        <f>+LN(Prices!L2447/Prices!L2446)</f>
        <v>6.9637623485220637E-3</v>
      </c>
      <c r="M2450" s="118">
        <f t="array" ref="M2450">+MMULT(B2450:K2450,w)</f>
        <v>9.6873399594825296E-3</v>
      </c>
      <c r="P2450">
        <v>20130917</v>
      </c>
      <c r="Q2450" s="113">
        <v>5.4000000000000003E-3</v>
      </c>
      <c r="R2450" s="113">
        <v>4.7999999999999996E-3</v>
      </c>
      <c r="S2450" s="113">
        <v>-1.4000000000000002E-3</v>
      </c>
    </row>
    <row r="2451" spans="1:19" x14ac:dyDescent="0.35">
      <c r="A2451" s="110">
        <v>41535</v>
      </c>
      <c r="B2451" s="112">
        <f>+LN(Prices!B2448/Prices!B2447)</f>
        <v>1.1772970884195978E-2</v>
      </c>
      <c r="C2451" s="113">
        <f>+LN(Prices!C2448/Prices!C2447)</f>
        <v>2.034811436121433E-2</v>
      </c>
      <c r="D2451" s="113">
        <f>+LN(Prices!D2448/Prices!D2447)</f>
        <v>1.4395880283732339E-2</v>
      </c>
      <c r="E2451" s="113">
        <f>+LN(Prices!E2448/Prices!E2447)</f>
        <v>1.8173732767530752E-2</v>
      </c>
      <c r="F2451" s="113">
        <f>+LN(Prices!F2448/Prices!F2447)</f>
        <v>1.7288791951803266E-2</v>
      </c>
      <c r="G2451" s="113">
        <f>+LN(Prices!G2448/Prices!G2447)</f>
        <v>2.4305778779530607E-2</v>
      </c>
      <c r="H2451" s="113">
        <f>+LN(Prices!H2448/Prices!H2447)</f>
        <v>2.5525400598584339E-2</v>
      </c>
      <c r="I2451" s="113">
        <f>+LN(Prices!I2448/Prices!I2447)</f>
        <v>3.1640162407269531E-3</v>
      </c>
      <c r="J2451" s="113">
        <f>+LN(Prices!J2448/Prices!J2447)</f>
        <v>2.056627758147702E-2</v>
      </c>
      <c r="K2451" s="114">
        <f>+LN(Prices!K2448/Prices!K2447)</f>
        <v>6.7148160118230566E-3</v>
      </c>
      <c r="L2451" s="118">
        <f>+LN(Prices!L2448/Prices!L2447)</f>
        <v>1.260562438386323E-2</v>
      </c>
      <c r="M2451" s="118">
        <f t="array" ref="M2451">+MMULT(B2451:K2451,w)</f>
        <v>1.6225577946061866E-2</v>
      </c>
      <c r="P2451">
        <v>20130918</v>
      </c>
      <c r="Q2451" s="113">
        <v>1.1000000000000001E-2</v>
      </c>
      <c r="R2451" s="113">
        <v>-2.2000000000000001E-3</v>
      </c>
      <c r="S2451" s="113">
        <v>-3.7000000000000002E-3</v>
      </c>
    </row>
    <row r="2452" spans="1:19" x14ac:dyDescent="0.35">
      <c r="A2452" s="110">
        <v>41536</v>
      </c>
      <c r="B2452" s="112">
        <f>+LN(Prices!B2449/Prices!B2448)</f>
        <v>9.5587483313822573E-3</v>
      </c>
      <c r="C2452" s="113">
        <f>+LN(Prices!C2449/Prices!C2448)</f>
        <v>1.6266260149725254E-2</v>
      </c>
      <c r="D2452" s="113">
        <f>+LN(Prices!D2449/Prices!D2448)</f>
        <v>1.9361216514401102E-2</v>
      </c>
      <c r="E2452" s="113">
        <f>+LN(Prices!E2449/Prices!E2448)</f>
        <v>5.9187164689798635E-4</v>
      </c>
      <c r="F2452" s="113">
        <f>+LN(Prices!F2449/Prices!F2448)</f>
        <v>-7.286650441787881E-3</v>
      </c>
      <c r="G2452" s="113">
        <f>+LN(Prices!G2449/Prices!G2448)</f>
        <v>-4.6438953640883969E-3</v>
      </c>
      <c r="H2452" s="113">
        <f>+LN(Prices!H2449/Prices!H2448)</f>
        <v>8.3320781853651058E-5</v>
      </c>
      <c r="I2452" s="113">
        <f>+LN(Prices!I2449/Prices!I2448)</f>
        <v>-2.5879954410296365E-3</v>
      </c>
      <c r="J2452" s="113">
        <f>+LN(Prices!J2449/Prices!J2448)</f>
        <v>5.0761530318605679E-3</v>
      </c>
      <c r="K2452" s="114">
        <f>+LN(Prices!K2449/Prices!K2448)</f>
        <v>6.2747883235957287E-4</v>
      </c>
      <c r="L2452" s="118">
        <f>+LN(Prices!L2449/Prices!L2448)</f>
        <v>1.9487033288274936E-3</v>
      </c>
      <c r="M2452" s="118">
        <f t="array" ref="M2452">+MMULT(B2452:K2452,w)</f>
        <v>3.704650804157448E-3</v>
      </c>
      <c r="P2452">
        <v>20130919</v>
      </c>
      <c r="Q2452" s="113">
        <v>-1.2999999999999999E-3</v>
      </c>
      <c r="R2452" s="113">
        <v>1.2999999999999999E-3</v>
      </c>
      <c r="S2452" s="113">
        <v>-5.1999999999999998E-3</v>
      </c>
    </row>
    <row r="2453" spans="1:19" x14ac:dyDescent="0.35">
      <c r="A2453" s="110">
        <v>41537</v>
      </c>
      <c r="B2453" s="112">
        <f>+LN(Prices!B2450/Prices!B2449)</f>
        <v>-2.5560981893531787E-2</v>
      </c>
      <c r="C2453" s="113">
        <f>+LN(Prices!C2450/Prices!C2449)</f>
        <v>-1.0408302309303353E-2</v>
      </c>
      <c r="D2453" s="113">
        <f>+LN(Prices!D2450/Prices!D2449)</f>
        <v>-3.3895601817372344E-3</v>
      </c>
      <c r="E2453" s="113">
        <f>+LN(Prices!E2450/Prices!E2449)</f>
        <v>4.7105068601372537E-3</v>
      </c>
      <c r="F2453" s="113">
        <f>+LN(Prices!F2450/Prices!F2449)</f>
        <v>-4.2737820261149169E-3</v>
      </c>
      <c r="G2453" s="113">
        <f>+LN(Prices!G2450/Prices!G2449)</f>
        <v>2.6908206078403097E-2</v>
      </c>
      <c r="H2453" s="113">
        <f>+LN(Prices!H2450/Prices!H2449)</f>
        <v>1.3622107522306543E-2</v>
      </c>
      <c r="I2453" s="113">
        <f>+LN(Prices!I2450/Prices!I2449)</f>
        <v>-5.7751936898260692E-3</v>
      </c>
      <c r="J2453" s="113">
        <f>+LN(Prices!J2450/Prices!J2449)</f>
        <v>-3.0850775720475933E-2</v>
      </c>
      <c r="K2453" s="114">
        <f>+LN(Prices!K2450/Prices!K2449)</f>
        <v>-6.1228090546743951E-3</v>
      </c>
      <c r="L2453" s="118">
        <f>+LN(Prices!L2450/Prices!L2449)</f>
        <v>-3.9855560294777157E-3</v>
      </c>
      <c r="M2453" s="118">
        <f t="array" ref="M2453">+MMULT(B2453:K2453,w)</f>
        <v>-4.1140584414816796E-3</v>
      </c>
      <c r="P2453">
        <v>20130920</v>
      </c>
      <c r="Q2453" s="113">
        <v>-6.3E-3</v>
      </c>
      <c r="R2453" s="113">
        <v>5.3E-3</v>
      </c>
      <c r="S2453" s="113">
        <v>8.9999999999999998E-4</v>
      </c>
    </row>
    <row r="2454" spans="1:19" x14ac:dyDescent="0.35">
      <c r="A2454" s="110">
        <v>41540</v>
      </c>
      <c r="B2454" s="112">
        <f>+LN(Prices!B2451/Prices!B2450)</f>
        <v>-1.5572121519964225E-3</v>
      </c>
      <c r="C2454" s="113">
        <f>+LN(Prices!C2451/Prices!C2450)</f>
        <v>4.8505060755154247E-2</v>
      </c>
      <c r="D2454" s="113">
        <f>+LN(Prices!D2451/Prices!D2450)</f>
        <v>-2.1738209918341762E-2</v>
      </c>
      <c r="E2454" s="113">
        <f>+LN(Prices!E2451/Prices!E2450)</f>
        <v>-3.2353425030185374E-3</v>
      </c>
      <c r="F2454" s="113">
        <f>+LN(Prices!F2451/Prices!F2450)</f>
        <v>-9.6340802974172069E-3</v>
      </c>
      <c r="G2454" s="113">
        <f>+LN(Prices!G2451/Prices!G2450)</f>
        <v>-3.8291979088554258E-2</v>
      </c>
      <c r="H2454" s="113">
        <f>+LN(Prices!H2451/Prices!H2450)</f>
        <v>-1.545034955187035E-2</v>
      </c>
      <c r="I2454" s="113">
        <f>+LN(Prices!I2451/Prices!I2450)</f>
        <v>-1.1590518953141062E-3</v>
      </c>
      <c r="J2454" s="113">
        <f>+LN(Prices!J2451/Prices!J2450)</f>
        <v>-1.0498784098219695E-2</v>
      </c>
      <c r="K2454" s="114">
        <f>+LN(Prices!K2451/Prices!K2450)</f>
        <v>-6.2875439099743637E-3</v>
      </c>
      <c r="L2454" s="118">
        <f>+LN(Prices!L2451/Prices!L2450)</f>
        <v>-1.6731652743543386E-3</v>
      </c>
      <c r="M2454" s="118">
        <f t="array" ref="M2454">+MMULT(B2454:K2454,w)</f>
        <v>-5.9347492659552461E-3</v>
      </c>
      <c r="P2454">
        <v>20130923</v>
      </c>
      <c r="Q2454" s="113">
        <v>-4.5000000000000005E-3</v>
      </c>
      <c r="R2454" s="113">
        <v>4.3E-3</v>
      </c>
      <c r="S2454" s="113">
        <v>-2.5000000000000001E-3</v>
      </c>
    </row>
    <row r="2455" spans="1:19" x14ac:dyDescent="0.35">
      <c r="A2455" s="110">
        <v>41541</v>
      </c>
      <c r="B2455" s="112">
        <f>+LN(Prices!B2452/Prices!B2451)</f>
        <v>-8.7413971580219251E-3</v>
      </c>
      <c r="C2455" s="113">
        <f>+LN(Prices!C2452/Prices!C2451)</f>
        <v>-3.1445142346758332E-3</v>
      </c>
      <c r="D2455" s="113">
        <f>+LN(Prices!D2452/Prices!D2451)</f>
        <v>3.2832463109539987E-2</v>
      </c>
      <c r="E2455" s="113">
        <f>+LN(Prices!E2452/Prices!E2451)</f>
        <v>-8.8807948421766383E-3</v>
      </c>
      <c r="F2455" s="113">
        <f>+LN(Prices!F2452/Prices!F2451)</f>
        <v>-5.5772880334984494E-3</v>
      </c>
      <c r="G2455" s="113">
        <f>+LN(Prices!G2452/Prices!G2451)</f>
        <v>1.4625669481381649E-2</v>
      </c>
      <c r="H2455" s="113">
        <f>+LN(Prices!H2452/Prices!H2451)</f>
        <v>8.4396779840080344E-3</v>
      </c>
      <c r="I2455" s="113">
        <f>+LN(Prices!I2452/Prices!I2451)</f>
        <v>-6.836694681035556E-3</v>
      </c>
      <c r="J2455" s="113">
        <f>+LN(Prices!J2452/Prices!J2451)</f>
        <v>2.6350476380050318E-3</v>
      </c>
      <c r="K2455" s="114">
        <f>+LN(Prices!K2452/Prices!K2451)</f>
        <v>3.5939806781927972E-3</v>
      </c>
      <c r="L2455" s="118">
        <f>+LN(Prices!L2452/Prices!L2451)</f>
        <v>-2.1248835121892413E-4</v>
      </c>
      <c r="M2455" s="118">
        <f t="array" ref="M2455">+MMULT(B2455:K2455,w)</f>
        <v>2.8946149941719099E-3</v>
      </c>
      <c r="P2455">
        <v>20130924</v>
      </c>
      <c r="Q2455" s="113">
        <v>-1.1999999999999999E-3</v>
      </c>
      <c r="R2455" s="113">
        <v>5.1999999999999998E-3</v>
      </c>
      <c r="S2455" s="113">
        <v>5.0000000000000001E-4</v>
      </c>
    </row>
    <row r="2456" spans="1:19" x14ac:dyDescent="0.35">
      <c r="A2456" s="110">
        <v>41542</v>
      </c>
      <c r="B2456" s="112">
        <f>+LN(Prices!B2453/Prices!B2452)</f>
        <v>1.5392268267337293E-3</v>
      </c>
      <c r="C2456" s="113">
        <f>+LN(Prices!C2453/Prices!C2452)</f>
        <v>-1.5597580829037968E-2</v>
      </c>
      <c r="D2456" s="113">
        <f>+LN(Prices!D2453/Prices!D2452)</f>
        <v>2.2360654581248633E-3</v>
      </c>
      <c r="E2456" s="113">
        <f>+LN(Prices!E2453/Prices!E2452)</f>
        <v>6.8137588381596646E-3</v>
      </c>
      <c r="F2456" s="113">
        <f>+LN(Prices!F2453/Prices!F2452)</f>
        <v>1.1940823652527731E-2</v>
      </c>
      <c r="G2456" s="113">
        <f>+LN(Prices!G2453/Prices!G2452)</f>
        <v>2.1185412809404322E-3</v>
      </c>
      <c r="H2456" s="113">
        <f>+LN(Prices!H2453/Prices!H2452)</f>
        <v>-4.7225589541735032E-3</v>
      </c>
      <c r="I2456" s="113">
        <f>+LN(Prices!I2453/Prices!I2452)</f>
        <v>3.4969177448658175E-3</v>
      </c>
      <c r="J2456" s="113">
        <f>+LN(Prices!J2453/Prices!J2452)</f>
        <v>2.8536307264934297E-2</v>
      </c>
      <c r="K2456" s="114">
        <f>+LN(Prices!K2453/Prices!K2452)</f>
        <v>-2.138780684924012E-4</v>
      </c>
      <c r="L2456" s="118">
        <f>+LN(Prices!L2453/Prices!L2452)</f>
        <v>-3.1456924714055078E-3</v>
      </c>
      <c r="M2456" s="118">
        <f t="array" ref="M2456">+MMULT(B2456:K2456,w)</f>
        <v>3.6147623214582664E-3</v>
      </c>
      <c r="P2456">
        <v>20130925</v>
      </c>
      <c r="Q2456" s="113">
        <v>-2.3E-3</v>
      </c>
      <c r="R2456" s="113">
        <v>4.0000000000000002E-4</v>
      </c>
      <c r="S2456" s="113">
        <v>5.0000000000000001E-3</v>
      </c>
    </row>
    <row r="2457" spans="1:19" x14ac:dyDescent="0.35">
      <c r="A2457" s="110">
        <v>41543</v>
      </c>
      <c r="B2457" s="112">
        <f>+LN(Prices!B2454/Prices!B2453)</f>
        <v>8.1192097403111584E-3</v>
      </c>
      <c r="C2457" s="113">
        <f>+LN(Prices!C2454/Prices!C2453)</f>
        <v>9.6924982745787893E-3</v>
      </c>
      <c r="D2457" s="113">
        <f>+LN(Prices!D2454/Prices!D2453)</f>
        <v>4.4007725153386121E-2</v>
      </c>
      <c r="E2457" s="113">
        <f>+LN(Prices!E2454/Prices!E2453)</f>
        <v>-1.7717288263751478E-3</v>
      </c>
      <c r="F2457" s="113">
        <f>+LN(Prices!F2454/Prices!F2453)</f>
        <v>-2.7387156441404041E-2</v>
      </c>
      <c r="G2457" s="113">
        <f>+LN(Prices!G2454/Prices!G2453)</f>
        <v>2.0527587793335144E-2</v>
      </c>
      <c r="H2457" s="113">
        <f>+LN(Prices!H2454/Prices!H2453)</f>
        <v>1.7344316075627714E-2</v>
      </c>
      <c r="I2457" s="113">
        <f>+LN(Prices!I2454/Prices!I2453)</f>
        <v>1.7438838746105206E-3</v>
      </c>
      <c r="J2457" s="113">
        <f>+LN(Prices!J2454/Prices!J2453)</f>
        <v>-5.1282163669194554E-3</v>
      </c>
      <c r="K2457" s="114">
        <f>+LN(Prices!K2454/Prices!K2453)</f>
        <v>-1.2311483199838555E-2</v>
      </c>
      <c r="L2457" s="118">
        <f>+LN(Prices!L2454/Prices!L2453)</f>
        <v>7.9120827926316018E-3</v>
      </c>
      <c r="M2457" s="118">
        <f t="array" ref="M2457">+MMULT(B2457:K2457,w)</f>
        <v>5.4836636077312236E-3</v>
      </c>
      <c r="P2457">
        <v>20130926</v>
      </c>
      <c r="Q2457" s="113">
        <v>4.1999999999999997E-3</v>
      </c>
      <c r="R2457" s="113">
        <v>1.7000000000000001E-3</v>
      </c>
      <c r="S2457" s="113">
        <v>-7.1999999999999998E-3</v>
      </c>
    </row>
    <row r="2458" spans="1:19" x14ac:dyDescent="0.35">
      <c r="A2458" s="110">
        <v>41544</v>
      </c>
      <c r="B2458" s="112">
        <f>+LN(Prices!B2455/Prices!B2454)</f>
        <v>1.5140853491832414E-2</v>
      </c>
      <c r="C2458" s="113">
        <f>+LN(Prices!C2455/Prices!C2454)</f>
        <v>-7.1626855328912496E-3</v>
      </c>
      <c r="D2458" s="113">
        <f>+LN(Prices!D2455/Prices!D2454)</f>
        <v>2.4133901336429869E-2</v>
      </c>
      <c r="E2458" s="113">
        <f>+LN(Prices!E2455/Prices!E2454)</f>
        <v>-8.8704293889536466E-4</v>
      </c>
      <c r="F2458" s="113">
        <f>+LN(Prices!F2455/Prices!F2454)</f>
        <v>-1.8686852977251589E-2</v>
      </c>
      <c r="G2458" s="113">
        <f>+LN(Prices!G2455/Prices!G2454)</f>
        <v>-3.5468395253512837E-3</v>
      </c>
      <c r="H2458" s="113">
        <f>+LN(Prices!H2455/Prices!H2454)</f>
        <v>-6.6548114331126378E-3</v>
      </c>
      <c r="I2458" s="113">
        <f>+LN(Prices!I2455/Prices!I2454)</f>
        <v>-2.1871809076784838E-2</v>
      </c>
      <c r="J2458" s="113">
        <f>+LN(Prices!J2455/Prices!J2454)</f>
        <v>-7.7419741536155088E-3</v>
      </c>
      <c r="K2458" s="114">
        <f>+LN(Prices!K2455/Prices!K2454)</f>
        <v>-1.8537799420915095E-2</v>
      </c>
      <c r="L2458" s="118">
        <f>+LN(Prices!L2455/Prices!L2454)</f>
        <v>-1.1543327971997896E-3</v>
      </c>
      <c r="M2458" s="118">
        <f t="array" ref="M2458">+MMULT(B2458:K2458,w)</f>
        <v>-4.5815060230555288E-3</v>
      </c>
      <c r="P2458">
        <v>20130927</v>
      </c>
      <c r="Q2458" s="113">
        <v>-3.9000000000000003E-3</v>
      </c>
      <c r="R2458" s="113">
        <v>0</v>
      </c>
      <c r="S2458" s="113">
        <v>-1E-3</v>
      </c>
    </row>
    <row r="2459" spans="1:19" x14ac:dyDescent="0.35">
      <c r="A2459" s="110">
        <v>41547</v>
      </c>
      <c r="B2459" s="112">
        <f>+LN(Prices!B2456/Prices!B2455)</f>
        <v>3.0296379196153564E-4</v>
      </c>
      <c r="C2459" s="113">
        <f>+LN(Prices!C2456/Prices!C2455)</f>
        <v>-1.2506336268671134E-2</v>
      </c>
      <c r="D2459" s="113">
        <f>+LN(Prices!D2456/Prices!D2455)</f>
        <v>-1.1391010458729596E-2</v>
      </c>
      <c r="E2459" s="113">
        <f>+LN(Prices!E2456/Prices!E2455)</f>
        <v>-1.8222560395188075E-2</v>
      </c>
      <c r="F2459" s="113">
        <f>+LN(Prices!F2456/Prices!F2455)</f>
        <v>4.3209285194343652E-3</v>
      </c>
      <c r="G2459" s="113">
        <f>+LN(Prices!G2456/Prices!G2455)</f>
        <v>-1.0263760248719887E-2</v>
      </c>
      <c r="H2459" s="113">
        <f>+LN(Prices!H2456/Prices!H2455)</f>
        <v>-1.0721489801404003E-2</v>
      </c>
      <c r="I2459" s="113">
        <f>+LN(Prices!I2456/Prices!I2455)</f>
        <v>-8.9084301148330746E-4</v>
      </c>
      <c r="J2459" s="113">
        <f>+LN(Prices!J2456/Prices!J2455)</f>
        <v>-1.303799433812983E-2</v>
      </c>
      <c r="K2459" s="114">
        <f>+LN(Prices!K2456/Prices!K2455)</f>
        <v>-2.5694903108101834E-3</v>
      </c>
      <c r="L2459" s="118">
        <f>+LN(Prices!L2456/Prices!L2455)</f>
        <v>-3.7549844438713896E-3</v>
      </c>
      <c r="M2459" s="118">
        <f t="array" ref="M2459">+MMULT(B2459:K2459,w)</f>
        <v>-7.4979592521740119E-3</v>
      </c>
      <c r="P2459">
        <v>20130930</v>
      </c>
      <c r="Q2459" s="113">
        <v>-4.8999999999999998E-3</v>
      </c>
      <c r="R2459" s="113">
        <v>5.0000000000000001E-3</v>
      </c>
      <c r="S2459" s="113">
        <v>5.0000000000000001E-4</v>
      </c>
    </row>
    <row r="2460" spans="1:19" x14ac:dyDescent="0.35">
      <c r="A2460" s="110">
        <v>41548</v>
      </c>
      <c r="B2460" s="112">
        <f>+LN(Prices!B2457/Prices!B2456)</f>
        <v>8.9729752935434493E-3</v>
      </c>
      <c r="C2460" s="113">
        <f>+LN(Prices!C2457/Prices!C2456)</f>
        <v>2.3240018552815527E-2</v>
      </c>
      <c r="D2460" s="113">
        <f>+LN(Prices!D2457/Prices!D2456)</f>
        <v>3.3791003911397305E-2</v>
      </c>
      <c r="E2460" s="113">
        <f>+LN(Prices!E2457/Prices!E2456)</f>
        <v>9.8982734379993737E-3</v>
      </c>
      <c r="F2460" s="113">
        <f>+LN(Prices!F2457/Prices!F2456)</f>
        <v>-9.0087497466757557E-4</v>
      </c>
      <c r="G2460" s="113">
        <f>+LN(Prices!G2457/Prices!G2456)</f>
        <v>4.8634609760113558E-2</v>
      </c>
      <c r="H2460" s="113">
        <f>+LN(Prices!H2457/Prices!H2456)</f>
        <v>2.6232978903369345E-2</v>
      </c>
      <c r="I2460" s="113">
        <f>+LN(Prices!I2457/Prices!I2456)</f>
        <v>2.5219968922307904E-3</v>
      </c>
      <c r="J2460" s="113">
        <f>+LN(Prices!J2457/Prices!J2456)</f>
        <v>1.3037994338129801E-2</v>
      </c>
      <c r="K2460" s="114">
        <f>+LN(Prices!K2457/Prices!K2456)</f>
        <v>-3.9799427503883914E-3</v>
      </c>
      <c r="L2460" s="118">
        <f>+LN(Prices!L2457/Prices!L2456)</f>
        <v>1.0769905202797928E-2</v>
      </c>
      <c r="M2460" s="118">
        <f t="array" ref="M2460">+MMULT(B2460:K2460,w)</f>
        <v>1.6144903336454321E-2</v>
      </c>
      <c r="P2460">
        <v>20131001</v>
      </c>
      <c r="Q2460" s="113">
        <v>9.0000000000000011E-3</v>
      </c>
      <c r="R2460" s="113">
        <v>3.9000000000000003E-3</v>
      </c>
      <c r="S2460" s="113">
        <v>-1.1999999999999999E-3</v>
      </c>
    </row>
    <row r="2461" spans="1:19" x14ac:dyDescent="0.35">
      <c r="A2461" s="110">
        <v>41549</v>
      </c>
      <c r="B2461" s="112">
        <f>+LN(Prices!B2458/Prices!B2457)</f>
        <v>1.0073586695208287E-2</v>
      </c>
      <c r="C2461" s="113">
        <f>+LN(Prices!C2458/Prices!C2457)</f>
        <v>3.2746772163324694E-3</v>
      </c>
      <c r="D2461" s="113">
        <f>+LN(Prices!D2458/Prices!D2457)</f>
        <v>-4.9671395040638E-3</v>
      </c>
      <c r="E2461" s="113">
        <f>+LN(Prices!E2458/Prices!E2457)</f>
        <v>5.3577721454915878E-3</v>
      </c>
      <c r="F2461" s="113">
        <f>+LN(Prices!F2458/Prices!F2457)</f>
        <v>3.4349444847411648E-3</v>
      </c>
      <c r="G2461" s="113">
        <f>+LN(Prices!G2458/Prices!G2457)</f>
        <v>1.8647065057942044E-2</v>
      </c>
      <c r="H2461" s="113">
        <f>+LN(Prices!H2458/Prices!H2457)</f>
        <v>-1.3718706357613156E-3</v>
      </c>
      <c r="I2461" s="113">
        <f>+LN(Prices!I2458/Prices!I2457)</f>
        <v>2.8111958992414507E-3</v>
      </c>
      <c r="J2461" s="113">
        <f>+LN(Prices!J2458/Prices!J2457)</f>
        <v>1.0309369658861287E-2</v>
      </c>
      <c r="K2461" s="114">
        <f>+LN(Prices!K2458/Prices!K2457)</f>
        <v>2.4079492025002357E-3</v>
      </c>
      <c r="L2461" s="118">
        <f>+LN(Prices!L2458/Prices!L2457)</f>
        <v>6.4552818060265363E-5</v>
      </c>
      <c r="M2461" s="118">
        <f t="array" ref="M2461">+MMULT(B2461:K2461,w)</f>
        <v>4.9977550220493411E-3</v>
      </c>
      <c r="P2461">
        <v>20131002</v>
      </c>
      <c r="Q2461" s="113">
        <v>-1E-3</v>
      </c>
      <c r="R2461" s="113">
        <v>-3.5999999999999999E-3</v>
      </c>
      <c r="S2461" s="113">
        <v>5.0000000000000001E-4</v>
      </c>
    </row>
    <row r="2462" spans="1:19" x14ac:dyDescent="0.35">
      <c r="A2462" s="110">
        <v>41550</v>
      </c>
      <c r="B2462" s="112">
        <f>+LN(Prices!B2459/Prices!B2458)</f>
        <v>-1.7696191742323051E-3</v>
      </c>
      <c r="C2462" s="113">
        <f>+LN(Prices!C2459/Prices!C2458)</f>
        <v>-1.2642192511922118E-2</v>
      </c>
      <c r="D2462" s="113">
        <f>+LN(Prices!D2459/Prices!D2458)</f>
        <v>-7.7924381664296093E-3</v>
      </c>
      <c r="E2462" s="113">
        <f>+LN(Prices!E2459/Prices!E2458)</f>
        <v>-1.3148486109697254E-2</v>
      </c>
      <c r="F2462" s="113">
        <f>+LN(Prices!F2459/Prices!F2458)</f>
        <v>-1.3600318326132949E-2</v>
      </c>
      <c r="G2462" s="113">
        <f>+LN(Prices!G2459/Prices!G2458)</f>
        <v>-2.7620730498998158E-2</v>
      </c>
      <c r="H2462" s="113">
        <f>+LN(Prices!H2459/Prices!H2458)</f>
        <v>-1.8103033455243254E-2</v>
      </c>
      <c r="I2462" s="113">
        <f>+LN(Prices!I2459/Prices!I2458)</f>
        <v>-8.4574078277136339E-3</v>
      </c>
      <c r="J2462" s="113">
        <f>+LN(Prices!J2459/Prices!J2458)</f>
        <v>0</v>
      </c>
      <c r="K2462" s="114">
        <f>+LN(Prices!K2459/Prices!K2458)</f>
        <v>-1.2532946030097436E-2</v>
      </c>
      <c r="L2462" s="118">
        <f>+LN(Prices!L2459/Prices!L2458)</f>
        <v>-1.2191727807055882E-2</v>
      </c>
      <c r="M2462" s="118">
        <f t="array" ref="M2462">+MMULT(B2462:K2462,w)</f>
        <v>-1.156671721004667E-2</v>
      </c>
      <c r="P2462">
        <v>20131003</v>
      </c>
      <c r="Q2462" s="113">
        <v>-8.8000000000000005E-3</v>
      </c>
      <c r="R2462" s="113">
        <v>-1.8E-3</v>
      </c>
      <c r="S2462" s="113">
        <v>2.0999999999999999E-3</v>
      </c>
    </row>
    <row r="2463" spans="1:19" x14ac:dyDescent="0.35">
      <c r="A2463" s="110">
        <v>41551</v>
      </c>
      <c r="B2463" s="112">
        <f>+LN(Prices!B2460/Prices!B2459)</f>
        <v>5.8920898881590494E-4</v>
      </c>
      <c r="C2463" s="113">
        <f>+LN(Prices!C2460/Prices!C2459)</f>
        <v>-7.8657756176916634E-4</v>
      </c>
      <c r="D2463" s="113">
        <f>+LN(Prices!D2460/Prices!D2459)</f>
        <v>2.9522975998817771E-2</v>
      </c>
      <c r="E2463" s="113">
        <f>+LN(Prices!E2460/Prices!E2459)</f>
        <v>2.7140609189119278E-3</v>
      </c>
      <c r="F2463" s="113">
        <f>+LN(Prices!F2460/Prices!F2459)</f>
        <v>6.501382333159953E-4</v>
      </c>
      <c r="G2463" s="113">
        <f>+LN(Prices!G2460/Prices!G2459)</f>
        <v>1.7073359964881102E-2</v>
      </c>
      <c r="H2463" s="113">
        <f>+LN(Prices!H2460/Prices!H2459)</f>
        <v>1.3506043106690879E-2</v>
      </c>
      <c r="I2463" s="113">
        <f>+LN(Prices!I2460/Prices!I2459)</f>
        <v>1.3468328923949818E-2</v>
      </c>
      <c r="J2463" s="113">
        <f>+LN(Prices!J2460/Prices!J2459)</f>
        <v>2.5608208616736505E-3</v>
      </c>
      <c r="K2463" s="114">
        <f>+LN(Prices!K2460/Prices!K2459)</f>
        <v>9.2500010220743448E-3</v>
      </c>
      <c r="L2463" s="118">
        <f>+LN(Prices!L2460/Prices!L2459)</f>
        <v>8.9031530536244838E-3</v>
      </c>
      <c r="M2463" s="118">
        <f t="array" ref="M2463">+MMULT(B2463:K2463,w)</f>
        <v>8.8548360457362217E-3</v>
      </c>
      <c r="P2463">
        <v>20131004</v>
      </c>
      <c r="Q2463" s="113">
        <v>7.4000000000000003E-3</v>
      </c>
      <c r="R2463" s="113">
        <v>0</v>
      </c>
      <c r="S2463" s="113">
        <v>8.9999999999999998E-4</v>
      </c>
    </row>
    <row r="2464" spans="1:19" x14ac:dyDescent="0.35">
      <c r="A2464" s="110">
        <v>41554</v>
      </c>
      <c r="B2464" s="112">
        <f>+LN(Prices!B2461/Prices!B2460)</f>
        <v>-1.7266677715726014E-2</v>
      </c>
      <c r="C2464" s="113">
        <f>+LN(Prices!C2461/Prices!C2460)</f>
        <v>9.7241913686050251E-3</v>
      </c>
      <c r="D2464" s="113">
        <f>+LN(Prices!D2461/Prices!D2460)</f>
        <v>-2.1730537832388163E-2</v>
      </c>
      <c r="E2464" s="113">
        <f>+LN(Prices!E2461/Prices!E2460)</f>
        <v>-1.1204881469099268E-2</v>
      </c>
      <c r="F2464" s="113">
        <f>+LN(Prices!F2461/Prices!F2460)</f>
        <v>-5.6636492146203733E-3</v>
      </c>
      <c r="G2464" s="113">
        <f>+LN(Prices!G2461/Prices!G2460)</f>
        <v>-2.8200561101314151E-2</v>
      </c>
      <c r="H2464" s="113">
        <f>+LN(Prices!H2461/Prices!H2460)</f>
        <v>-2.864741978305349E-2</v>
      </c>
      <c r="I2464" s="113">
        <f>+LN(Prices!I2461/Prices!I2460)</f>
        <v>-1.2277000558447246E-2</v>
      </c>
      <c r="J2464" s="113">
        <f>+LN(Prices!J2461/Prices!J2460)</f>
        <v>-1.287019052053502E-2</v>
      </c>
      <c r="K2464" s="114">
        <f>+LN(Prices!K2461/Prices!K2460)</f>
        <v>8.7499580552285398E-4</v>
      </c>
      <c r="L2464" s="118">
        <f>+LN(Prices!L2461/Prices!L2460)</f>
        <v>-8.3242613087199224E-3</v>
      </c>
      <c r="M2464" s="118">
        <f t="array" ref="M2464">+MMULT(B2464:K2464,w)</f>
        <v>-1.2726173102105586E-2</v>
      </c>
      <c r="P2464">
        <v>20131007</v>
      </c>
      <c r="Q2464" s="113">
        <v>-9.4999999999999998E-3</v>
      </c>
      <c r="R2464" s="113">
        <v>-2.8000000000000004E-3</v>
      </c>
      <c r="S2464" s="113">
        <v>7.000000000000001E-4</v>
      </c>
    </row>
    <row r="2465" spans="1:19" x14ac:dyDescent="0.35">
      <c r="A2465" s="110">
        <v>41555</v>
      </c>
      <c r="B2465" s="112">
        <f>+LN(Prices!B2462/Prices!B2461)</f>
        <v>-8.7464431032294003E-3</v>
      </c>
      <c r="C2465" s="113">
        <f>+LN(Prices!C2462/Prices!C2461)</f>
        <v>-1.4060718047847665E-2</v>
      </c>
      <c r="D2465" s="113">
        <f>+LN(Prices!D2462/Prices!D2461)</f>
        <v>-3.6085620978021662E-2</v>
      </c>
      <c r="E2465" s="113">
        <f>+LN(Prices!E2462/Prices!E2461)</f>
        <v>-1.4416437406022192E-2</v>
      </c>
      <c r="F2465" s="113">
        <f>+LN(Prices!F2462/Prices!F2461)</f>
        <v>-1.1201056337892449E-2</v>
      </c>
      <c r="G2465" s="113">
        <f>+LN(Prices!G2462/Prices!G2461)</f>
        <v>-5.1068341858201811E-2</v>
      </c>
      <c r="H2465" s="113">
        <f>+LN(Prices!H2462/Prices!H2461)</f>
        <v>-2.2177473525867502E-2</v>
      </c>
      <c r="I2465" s="113">
        <f>+LN(Prices!I2462/Prices!I2461)</f>
        <v>-1.2581838728314363E-2</v>
      </c>
      <c r="J2465" s="113">
        <f>+LN(Prices!J2462/Prices!J2461)</f>
        <v>-3.6943515191684324E-2</v>
      </c>
      <c r="K2465" s="114">
        <f>+LN(Prices!K2462/Prices!K2461)</f>
        <v>-1.5449383103614019E-2</v>
      </c>
      <c r="L2465" s="118">
        <f>+LN(Prices!L2462/Prices!L2461)</f>
        <v>-1.9413244417038008E-2</v>
      </c>
      <c r="M2465" s="118">
        <f t="array" ref="M2465">+MMULT(B2465:K2465,w)</f>
        <v>-2.227308282806954E-2</v>
      </c>
      <c r="P2465">
        <v>20131008</v>
      </c>
      <c r="Q2465" s="113">
        <v>-1.3500000000000002E-2</v>
      </c>
      <c r="R2465" s="113">
        <v>-4.5999999999999999E-3</v>
      </c>
      <c r="S2465" s="113">
        <v>8.199999999999999E-3</v>
      </c>
    </row>
    <row r="2466" spans="1:19" x14ac:dyDescent="0.35">
      <c r="A2466" s="110">
        <v>41556</v>
      </c>
      <c r="B2466" s="112">
        <f>+LN(Prices!B2463/Prices!B2462)</f>
        <v>1.8151452818533744E-3</v>
      </c>
      <c r="C2466" s="113">
        <f>+LN(Prices!C2463/Prices!C2462)</f>
        <v>1.167603354949602E-2</v>
      </c>
      <c r="D2466" s="113">
        <f>+LN(Prices!D2463/Prices!D2462)</f>
        <v>2.4264494768285985E-3</v>
      </c>
      <c r="E2466" s="113">
        <f>+LN(Prices!E2463/Prices!E2462)</f>
        <v>-5.5738315573237692E-3</v>
      </c>
      <c r="F2466" s="113">
        <f>+LN(Prices!F2463/Prices!F2462)</f>
        <v>-5.9803485706904401E-3</v>
      </c>
      <c r="G2466" s="113">
        <f>+LN(Prices!G2463/Prices!G2462)</f>
        <v>-4.7033636848971584E-2</v>
      </c>
      <c r="H2466" s="113">
        <f>+LN(Prices!H2463/Prices!H2462)</f>
        <v>-1.6626592572388948E-2</v>
      </c>
      <c r="I2466" s="113">
        <f>+LN(Prices!I2463/Prices!I2462)</f>
        <v>-9.6923702547575194E-3</v>
      </c>
      <c r="J2466" s="113">
        <f>+LN(Prices!J2463/Prices!J2462)</f>
        <v>-1.8996500690655036E-2</v>
      </c>
      <c r="K2466" s="114">
        <f>+LN(Prices!K2463/Prices!K2462)</f>
        <v>4.8802419905073433E-3</v>
      </c>
      <c r="L2466" s="118">
        <f>+LN(Prices!L2463/Prices!L2462)</f>
        <v>-3.6001540694547002E-3</v>
      </c>
      <c r="M2466" s="118">
        <f t="array" ref="M2466">+MMULT(B2466:K2466,w)</f>
        <v>-8.3105410196101966E-3</v>
      </c>
      <c r="P2466">
        <v>20131009</v>
      </c>
      <c r="Q2466" s="113">
        <v>-5.0000000000000001E-4</v>
      </c>
      <c r="R2466" s="113">
        <v>-4.1999999999999997E-3</v>
      </c>
      <c r="S2466" s="113">
        <v>5.8999999999999999E-3</v>
      </c>
    </row>
    <row r="2467" spans="1:19" x14ac:dyDescent="0.35">
      <c r="A2467" s="110">
        <v>41557</v>
      </c>
      <c r="B2467" s="112">
        <f>+LN(Prices!B2464/Prices!B2463)</f>
        <v>2.0651408731304548E-2</v>
      </c>
      <c r="C2467" s="113">
        <f>+LN(Prices!C2464/Prices!C2463)</f>
        <v>6.2486226082097479E-3</v>
      </c>
      <c r="D2467" s="113">
        <f>+LN(Prices!D2464/Prices!D2463)</f>
        <v>2.5719120964578585E-2</v>
      </c>
      <c r="E2467" s="113">
        <f>+LN(Prices!E2464/Prices!E2463)</f>
        <v>2.4549088440657722E-2</v>
      </c>
      <c r="F2467" s="113">
        <f>+LN(Prices!F2464/Prices!F2463)</f>
        <v>2.2410180868452E-2</v>
      </c>
      <c r="G2467" s="113">
        <f>+LN(Prices!G2464/Prices!G2463)</f>
        <v>5.2555542177080652E-2</v>
      </c>
      <c r="H2467" s="113">
        <f>+LN(Prices!H2464/Prices!H2463)</f>
        <v>2.301710484994229E-2</v>
      </c>
      <c r="I2467" s="113">
        <f>+LN(Prices!I2464/Prices!I2463)</f>
        <v>1.7051636870363929E-2</v>
      </c>
      <c r="J2467" s="113">
        <f>+LN(Prices!J2464/Prices!J2463)</f>
        <v>3.7638851499934907E-2</v>
      </c>
      <c r="K2467" s="114">
        <f>+LN(Prices!K2464/Prices!K2463)</f>
        <v>2.2327410418547061E-2</v>
      </c>
      <c r="L2467" s="118">
        <f>+LN(Prices!L2464/Prices!L2463)</f>
        <v>2.1503720437074339E-2</v>
      </c>
      <c r="M2467" s="118">
        <f t="array" ref="M2467">+MMULT(B2467:K2467,w)</f>
        <v>2.5216896742907148E-2</v>
      </c>
      <c r="P2467">
        <v>20131010</v>
      </c>
      <c r="Q2467" s="113">
        <v>2.23E-2</v>
      </c>
      <c r="R2467" s="113">
        <v>1.2999999999999999E-3</v>
      </c>
      <c r="S2467" s="113">
        <v>-5.0000000000000001E-4</v>
      </c>
    </row>
    <row r="2468" spans="1:19" x14ac:dyDescent="0.35">
      <c r="A2468" s="110">
        <v>41558</v>
      </c>
      <c r="B2468" s="112">
        <f>+LN(Prices!B2465/Prices!B2464)</f>
        <v>1.0897605907219469E-2</v>
      </c>
      <c r="C2468" s="113">
        <f>+LN(Prices!C2465/Prices!C2464)</f>
        <v>6.461130512069548E-3</v>
      </c>
      <c r="D2468" s="113">
        <f>+LN(Prices!D2465/Prices!D2464)</f>
        <v>8.2329191871186921E-3</v>
      </c>
      <c r="E2468" s="113">
        <f>+LN(Prices!E2465/Prices!E2464)</f>
        <v>8.1490112427505638E-3</v>
      </c>
      <c r="F2468" s="113">
        <f>+LN(Prices!F2465/Prices!F2464)</f>
        <v>1.1666839866431786E-2</v>
      </c>
      <c r="G2468" s="113">
        <f>+LN(Prices!G2465/Prices!G2464)</f>
        <v>-1.0402810556223756E-2</v>
      </c>
      <c r="H2468" s="113">
        <f>+LN(Prices!H2465/Prices!H2464)</f>
        <v>1.8553829545178951E-2</v>
      </c>
      <c r="I2468" s="113">
        <f>+LN(Prices!I2465/Prices!I2464)</f>
        <v>1.05660558112208E-2</v>
      </c>
      <c r="J2468" s="113">
        <f>+LN(Prices!J2465/Prices!J2464)</f>
        <v>1.049878409821957E-2</v>
      </c>
      <c r="K2468" s="114">
        <f>+LN(Prices!K2465/Prices!K2464)</f>
        <v>6.6866890813658299E-3</v>
      </c>
      <c r="L2468" s="118">
        <f>+LN(Prices!L2465/Prices!L2464)</f>
        <v>7.1324368813531413E-3</v>
      </c>
      <c r="M2468" s="118">
        <f t="array" ref="M2468">+MMULT(B2468:K2468,w)</f>
        <v>8.1310054695351453E-3</v>
      </c>
      <c r="P2468">
        <v>20131011</v>
      </c>
      <c r="Q2468" s="113">
        <v>7.0999999999999995E-3</v>
      </c>
      <c r="R2468" s="113">
        <v>7.7000000000000002E-3</v>
      </c>
      <c r="S2468" s="113">
        <v>-2.0000000000000001E-4</v>
      </c>
    </row>
    <row r="2469" spans="1:19" x14ac:dyDescent="0.35">
      <c r="A2469" s="110">
        <v>41561</v>
      </c>
      <c r="B2469" s="112">
        <f>+LN(Prices!B2466/Prices!B2465)</f>
        <v>9.3329510831305744E-3</v>
      </c>
      <c r="C2469" s="113">
        <f>+LN(Prices!C2466/Prices!C2465)</f>
        <v>6.5293283394479368E-3</v>
      </c>
      <c r="D2469" s="113">
        <f>+LN(Prices!D2466/Prices!D2465)</f>
        <v>-4.4020614006376529E-3</v>
      </c>
      <c r="E2469" s="113">
        <f>+LN(Prices!E2466/Prices!E2465)</f>
        <v>6.0054779041133924E-4</v>
      </c>
      <c r="F2469" s="113">
        <f>+LN(Prices!F2466/Prices!F2465)</f>
        <v>2.5762143917732456E-3</v>
      </c>
      <c r="G2469" s="113">
        <f>+LN(Prices!G2466/Prices!G2465)</f>
        <v>7.524885626323774E-2</v>
      </c>
      <c r="H2469" s="113">
        <f>+LN(Prices!H2466/Prices!H2465)</f>
        <v>-6.0811888828310359E-4</v>
      </c>
      <c r="I2469" s="113">
        <f>+LN(Prices!I2466/Prices!I2465)</f>
        <v>2.9563106288278272E-3</v>
      </c>
      <c r="J2469" s="113">
        <f>+LN(Prices!J2466/Prices!J2465)</f>
        <v>3.5901291506544385E-2</v>
      </c>
      <c r="K2469" s="114">
        <f>+LN(Prices!K2466/Prices!K2465)</f>
        <v>8.3511214368808939E-3</v>
      </c>
      <c r="L2469" s="118">
        <f>+LN(Prices!L2466/Prices!L2465)</f>
        <v>6.8399413829988622E-3</v>
      </c>
      <c r="M2469" s="118">
        <f t="array" ref="M2469">+MMULT(B2469:K2469,w)</f>
        <v>1.3648644115133319E-2</v>
      </c>
      <c r="P2469">
        <v>20131014</v>
      </c>
      <c r="Q2469" s="113">
        <v>4.4000000000000003E-3</v>
      </c>
      <c r="R2469" s="113">
        <v>2.3E-3</v>
      </c>
      <c r="S2469" s="113">
        <v>-1.5E-3</v>
      </c>
    </row>
    <row r="2470" spans="1:19" x14ac:dyDescent="0.35">
      <c r="A2470" s="110">
        <v>41562</v>
      </c>
      <c r="B2470" s="112">
        <f>+LN(Prices!B2467/Prices!B2466)</f>
        <v>1.1608909424759295E-3</v>
      </c>
      <c r="C2470" s="113">
        <f>+LN(Prices!C2467/Prices!C2466)</f>
        <v>5.3077779465025799E-3</v>
      </c>
      <c r="D2470" s="113">
        <f>+LN(Prices!D2467/Prices!D2466)</f>
        <v>-1.8403606382472328E-2</v>
      </c>
      <c r="E2470" s="113">
        <f>+LN(Prices!E2467/Prices!E2466)</f>
        <v>-1.6053063179557223E-2</v>
      </c>
      <c r="F2470" s="113">
        <f>+LN(Prices!F2467/Prices!F2466)</f>
        <v>-6.8802574582373889E-3</v>
      </c>
      <c r="G2470" s="113">
        <f>+LN(Prices!G2467/Prices!G2466)</f>
        <v>-8.2656611761925958E-3</v>
      </c>
      <c r="H2470" s="113">
        <f>+LN(Prices!H2467/Prices!H2466)</f>
        <v>-1.3936378532565508E-2</v>
      </c>
      <c r="I2470" s="113">
        <f>+LN(Prices!I2467/Prices!I2466)</f>
        <v>6.1799493110187625E-3</v>
      </c>
      <c r="J2470" s="113">
        <f>+LN(Prices!J2467/Prices!J2466)</f>
        <v>1.2515807931830597E-2</v>
      </c>
      <c r="K2470" s="114">
        <f>+LN(Prices!K2467/Prices!K2466)</f>
        <v>-2.5621557316761827E-3</v>
      </c>
      <c r="L2470" s="118">
        <f>+LN(Prices!L2467/Prices!L2466)</f>
        <v>-3.4944050680153567E-3</v>
      </c>
      <c r="M2470" s="118">
        <f t="array" ref="M2470">+MMULT(B2470:K2470,w)</f>
        <v>-4.0936696328873357E-3</v>
      </c>
      <c r="P2470">
        <v>20131015</v>
      </c>
      <c r="Q2470" s="113">
        <v>-7.1999999999999998E-3</v>
      </c>
      <c r="R2470" s="113">
        <v>-2.0999999999999999E-3</v>
      </c>
      <c r="S2470" s="113">
        <v>-2.9999999999999997E-4</v>
      </c>
    </row>
    <row r="2471" spans="1:19" x14ac:dyDescent="0.35">
      <c r="A2471" s="110">
        <v>41563</v>
      </c>
      <c r="B2471" s="112">
        <f>+LN(Prices!B2468/Prices!B2467)</f>
        <v>4.3391504671836858E-3</v>
      </c>
      <c r="C2471" s="113">
        <f>+LN(Prices!C2468/Prices!C2467)</f>
        <v>4.8684542194671662E-3</v>
      </c>
      <c r="D2471" s="113">
        <f>+LN(Prices!D2468/Prices!D2467)</f>
        <v>-8.7560173672765664E-3</v>
      </c>
      <c r="E2471" s="113">
        <f>+LN(Prices!E2468/Prices!E2467)</f>
        <v>8.2115569859186228E-3</v>
      </c>
      <c r="F2471" s="113">
        <f>+LN(Prices!F2468/Prices!F2467)</f>
        <v>-8.0132179144833775E-3</v>
      </c>
      <c r="G2471" s="113">
        <f>+LN(Prices!G2468/Prices!G2467)</f>
        <v>3.6861939941613556E-3</v>
      </c>
      <c r="H2471" s="113">
        <f>+LN(Prices!H2468/Prices!H2467)</f>
        <v>1.326025686930655E-2</v>
      </c>
      <c r="I2471" s="113">
        <f>+LN(Prices!I2468/Prices!I2467)</f>
        <v>1.0215795120647513E-2</v>
      </c>
      <c r="J2471" s="113">
        <f>+LN(Prices!J2468/Prices!J2467)</f>
        <v>1.7263067423780771E-2</v>
      </c>
      <c r="K2471" s="114">
        <f>+LN(Prices!K2468/Prices!K2467)</f>
        <v>1.29552340175974E-2</v>
      </c>
      <c r="L2471" s="118">
        <f>+LN(Prices!L2468/Prices!L2467)</f>
        <v>1.1340337037580384E-2</v>
      </c>
      <c r="M2471" s="118">
        <f t="array" ref="M2471">+MMULT(B2471:K2471,w)</f>
        <v>5.803047381630312E-3</v>
      </c>
      <c r="P2471">
        <v>20131016</v>
      </c>
      <c r="Q2471" s="113">
        <v>1.37E-2</v>
      </c>
      <c r="R2471" s="113">
        <v>-3.3E-3</v>
      </c>
      <c r="S2471" s="113">
        <v>1.5E-3</v>
      </c>
    </row>
    <row r="2472" spans="1:19" x14ac:dyDescent="0.35">
      <c r="A2472" s="110">
        <v>41564</v>
      </c>
      <c r="B2472" s="112">
        <f>+LN(Prices!B2469/Prices!B2468)</f>
        <v>8.0508921967390058E-3</v>
      </c>
      <c r="C2472" s="113">
        <f>+LN(Prices!C2469/Prices!C2468)</f>
        <v>6.7336966467683029E-3</v>
      </c>
      <c r="D2472" s="113">
        <f>+LN(Prices!D2469/Prices!D2468)</f>
        <v>-1.0450622196395696E-2</v>
      </c>
      <c r="E2472" s="113">
        <f>+LN(Prices!E2469/Prices!E2468)</f>
        <v>-4.5546722698592123E-3</v>
      </c>
      <c r="F2472" s="113">
        <f>+LN(Prices!F2469/Prices!F2468)</f>
        <v>-9.3498650233016286E-3</v>
      </c>
      <c r="G2472" s="113">
        <f>+LN(Prices!G2469/Prices!G2468)</f>
        <v>2.2121095964822188E-2</v>
      </c>
      <c r="H2472" s="113">
        <f>+LN(Prices!H2469/Prices!H2468)</f>
        <v>9.013940023775628E-4</v>
      </c>
      <c r="I2472" s="113">
        <f>+LN(Prices!I2469/Prices!I2468)</f>
        <v>-2.471400669279158E-3</v>
      </c>
      <c r="J2472" s="113">
        <f>+LN(Prices!J2469/Prices!J2468)</f>
        <v>0</v>
      </c>
      <c r="K2472" s="114">
        <f>+LN(Prices!K2469/Prices!K2468)</f>
        <v>9.4517635212261596E-3</v>
      </c>
      <c r="L2472" s="118">
        <f>+LN(Prices!L2469/Prices!L2468)</f>
        <v>5.9578365084703476E-3</v>
      </c>
      <c r="M2472" s="118">
        <f t="array" ref="M2472">+MMULT(B2472:K2472,w)</f>
        <v>2.0432282173097529E-3</v>
      </c>
      <c r="P2472">
        <v>20131017</v>
      </c>
      <c r="Q2472" s="113">
        <v>6.9999999999999993E-3</v>
      </c>
      <c r="R2472" s="113">
        <v>1.2999999999999999E-3</v>
      </c>
      <c r="S2472" s="113">
        <v>5.0000000000000001E-4</v>
      </c>
    </row>
    <row r="2473" spans="1:19" x14ac:dyDescent="0.35">
      <c r="A2473" s="110">
        <v>41565</v>
      </c>
      <c r="B2473" s="112">
        <f>+LN(Prices!B2470/Prices!B2469)</f>
        <v>1.1452748365466583E-3</v>
      </c>
      <c r="C2473" s="113">
        <f>+LN(Prices!C2470/Prices!C2469)</f>
        <v>8.6640560678962735E-3</v>
      </c>
      <c r="D2473" s="113">
        <f>+LN(Prices!D2470/Prices!D2469)</f>
        <v>2.0733334566168465E-2</v>
      </c>
      <c r="E2473" s="113">
        <f>+LN(Prices!E2470/Prices!E2469)</f>
        <v>9.144358752358802E-4</v>
      </c>
      <c r="F2473" s="113">
        <f>+LN(Prices!F2470/Prices!F2469)</f>
        <v>7.8725111484413777E-3</v>
      </c>
      <c r="G2473" s="113">
        <f>+LN(Prices!G2470/Prices!G2469)</f>
        <v>1.0247226496530929E-2</v>
      </c>
      <c r="H2473" s="113">
        <f>+LN(Prices!H2470/Prices!H2469)</f>
        <v>5.6794913587816603E-2</v>
      </c>
      <c r="I2473" s="113">
        <f>+LN(Prices!I2470/Prices!I2469)</f>
        <v>-4.3464156221966893E-3</v>
      </c>
      <c r="J2473" s="113">
        <f>+LN(Prices!J2470/Prices!J2469)</f>
        <v>-0.14724709910950493</v>
      </c>
      <c r="K2473" s="114">
        <f>+LN(Prices!K2470/Prices!K2469)</f>
        <v>-1.8832193454674296E-3</v>
      </c>
      <c r="L2473" s="118">
        <f>+LN(Prices!L2470/Prices!L2469)</f>
        <v>1.580702570744421E-2</v>
      </c>
      <c r="M2473" s="118">
        <f t="array" ref="M2473">+MMULT(B2473:K2473,w)</f>
        <v>-4.7104981498532874E-3</v>
      </c>
      <c r="P2473">
        <v>20131018</v>
      </c>
      <c r="Q2473" s="113">
        <v>7.1999999999999998E-3</v>
      </c>
      <c r="R2473" s="113">
        <v>3.3E-3</v>
      </c>
      <c r="S2473" s="113">
        <v>-1.1000000000000001E-3</v>
      </c>
    </row>
    <row r="2474" spans="1:19" x14ac:dyDescent="0.35">
      <c r="A2474" s="110">
        <v>41568</v>
      </c>
      <c r="B2474" s="112">
        <f>+LN(Prices!B2471/Prices!B2470)</f>
        <v>8.5883116012194858E-4</v>
      </c>
      <c r="C2474" s="113">
        <f>+LN(Prices!C2471/Prices!C2470)</f>
        <v>2.4212952478933951E-2</v>
      </c>
      <c r="D2474" s="113">
        <f>+LN(Prices!D2471/Prices!D2470)</f>
        <v>1.864006199835707E-2</v>
      </c>
      <c r="E2474" s="113">
        <f>+LN(Prices!E2471/Prices!E2470)</f>
        <v>1.5170998418252331E-3</v>
      </c>
      <c r="F2474" s="113">
        <f>+LN(Prices!F2471/Prices!F2470)</f>
        <v>-1.3535361506705243E-3</v>
      </c>
      <c r="G2474" s="113">
        <f>+LN(Prices!G2471/Prices!G2470)</f>
        <v>6.2446754708898683E-2</v>
      </c>
      <c r="H2474" s="113">
        <f>+LN(Prices!H2471/Prices!H2470)</f>
        <v>-7.6018377248946757E-3</v>
      </c>
      <c r="I2474" s="113">
        <f>+LN(Prices!I2471/Prices!I2470)</f>
        <v>5.3647910008021637E-3</v>
      </c>
      <c r="J2474" s="113">
        <f>+LN(Prices!J2471/Prices!J2470)</f>
        <v>-4.638512658093507E-2</v>
      </c>
      <c r="K2474" s="114">
        <f>+LN(Prices!K2471/Prices!K2470)</f>
        <v>1.083076530341983E-2</v>
      </c>
      <c r="L2474" s="118">
        <f>+LN(Prices!L2471/Prices!L2470)</f>
        <v>2.1751133473305834E-3</v>
      </c>
      <c r="M2474" s="118">
        <f t="array" ref="M2474">+MMULT(B2474:K2474,w)</f>
        <v>6.853075603585862E-3</v>
      </c>
      <c r="P2474">
        <v>20131021</v>
      </c>
      <c r="Q2474" s="113">
        <v>-2.0000000000000001E-4</v>
      </c>
      <c r="R2474" s="113">
        <v>-1.2999999999999999E-3</v>
      </c>
      <c r="S2474" s="113">
        <v>1.1999999999999999E-3</v>
      </c>
    </row>
    <row r="2475" spans="1:19" x14ac:dyDescent="0.35">
      <c r="A2475" s="110">
        <v>41569</v>
      </c>
      <c r="B2475" s="112">
        <f>+LN(Prices!B2472/Prices!B2471)</f>
        <v>-1.1787804687944712E-2</v>
      </c>
      <c r="C2475" s="113">
        <f>+LN(Prices!C2472/Prices!C2471)</f>
        <v>-2.8708232630608437E-3</v>
      </c>
      <c r="D2475" s="113">
        <f>+LN(Prices!D2472/Prices!D2471)</f>
        <v>-3.5294154284621166E-3</v>
      </c>
      <c r="E2475" s="113">
        <f>+LN(Prices!E2472/Prices!E2471)</f>
        <v>-1.5170998418252756E-3</v>
      </c>
      <c r="F2475" s="113">
        <f>+LN(Prices!F2472/Prices!F2471)</f>
        <v>-1.2287758796215836E-2</v>
      </c>
      <c r="G2475" s="113">
        <f>+LN(Prices!G2472/Prices!G2471)</f>
        <v>-9.591206799302579E-2</v>
      </c>
      <c r="H2475" s="113">
        <f>+LN(Prices!H2472/Prices!H2471)</f>
        <v>1.8513989011191289E-2</v>
      </c>
      <c r="I2475" s="113">
        <f>+LN(Prices!I2472/Prices!I2471)</f>
        <v>2.1787469712461036E-3</v>
      </c>
      <c r="J2475" s="113">
        <f>+LN(Prices!J2472/Prices!J2471)</f>
        <v>-5.8031547572184837E-2</v>
      </c>
      <c r="K2475" s="114">
        <f>+LN(Prices!K2472/Prices!K2471)</f>
        <v>-2.6569561093778161E-3</v>
      </c>
      <c r="L2475" s="118">
        <f>+LN(Prices!L2472/Prices!L2471)</f>
        <v>1.7092476517613423E-3</v>
      </c>
      <c r="M2475" s="118">
        <f t="array" ref="M2475">+MMULT(B2475:K2475,w)</f>
        <v>-1.6790073770965988E-2</v>
      </c>
      <c r="P2475">
        <v>20131022</v>
      </c>
      <c r="Q2475" s="113">
        <v>5.0000000000000001E-3</v>
      </c>
      <c r="R2475" s="113">
        <v>-2.8000000000000004E-3</v>
      </c>
      <c r="S2475" s="113">
        <v>1.2999999999999999E-3</v>
      </c>
    </row>
    <row r="2476" spans="1:19" x14ac:dyDescent="0.35">
      <c r="A2476" s="110">
        <v>41570</v>
      </c>
      <c r="B2476" s="112">
        <f>+LN(Prices!B2473/Prices!B2472)</f>
        <v>-2.3997791905472514E-2</v>
      </c>
      <c r="C2476" s="113">
        <f>+LN(Prices!C2473/Prices!C2472)</f>
        <v>9.7489027965582276E-3</v>
      </c>
      <c r="D2476" s="113">
        <f>+LN(Prices!D2473/Prices!D2472)</f>
        <v>-2.5060977423062906E-2</v>
      </c>
      <c r="E2476" s="113">
        <f>+LN(Prices!E2473/Prices!E2472)</f>
        <v>-6.0976924249755713E-3</v>
      </c>
      <c r="F2476" s="113">
        <f>+LN(Prices!F2473/Prices!F2472)</f>
        <v>-1.7592203772979449E-2</v>
      </c>
      <c r="G2476" s="113">
        <f>+LN(Prices!G2473/Prices!G2472)</f>
        <v>2.3642110781591969E-2</v>
      </c>
      <c r="H2476" s="113">
        <f>+LN(Prices!H2473/Prices!H2472)</f>
        <v>-1.7546438613907745E-2</v>
      </c>
      <c r="I2476" s="113">
        <f>+LN(Prices!I2473/Prices!I2472)</f>
        <v>-2.7656166637205246E-2</v>
      </c>
      <c r="J2476" s="113">
        <f>+LN(Prices!J2473/Prices!J2472)</f>
        <v>-1.2658396871923465E-2</v>
      </c>
      <c r="K2476" s="114">
        <f>+LN(Prices!K2473/Prices!K2472)</f>
        <v>-1.4054044396571524E-2</v>
      </c>
      <c r="L2476" s="118">
        <f>+LN(Prices!L2473/Prices!L2472)</f>
        <v>-6.2205072667525074E-3</v>
      </c>
      <c r="M2476" s="118">
        <f t="array" ref="M2476">+MMULT(B2476:K2476,w)</f>
        <v>-1.1127269846794824E-2</v>
      </c>
      <c r="P2476">
        <v>20131023</v>
      </c>
      <c r="Q2476" s="113">
        <v>-5.1000000000000004E-3</v>
      </c>
      <c r="R2476" s="113">
        <v>1.6000000000000001E-3</v>
      </c>
      <c r="S2476" s="113">
        <v>-3.0999999999999999E-3</v>
      </c>
    </row>
    <row r="2477" spans="1:19" x14ac:dyDescent="0.35">
      <c r="A2477" s="110">
        <v>41571</v>
      </c>
      <c r="B2477" s="112">
        <f>+LN(Prices!B2474/Prices!B2473)</f>
        <v>-1.1860064836976389E-3</v>
      </c>
      <c r="C2477" s="113">
        <f>+LN(Prices!C2474/Prices!C2473)</f>
        <v>1.3151676843741907E-2</v>
      </c>
      <c r="D2477" s="113">
        <f>+LN(Prices!D2474/Prices!D2473)</f>
        <v>-6.044122275267131E-4</v>
      </c>
      <c r="E2477" s="113">
        <f>+LN(Prices!E2474/Prices!E2473)</f>
        <v>1.1249520263237096E-2</v>
      </c>
      <c r="F2477" s="113">
        <f>+LN(Prices!F2474/Prices!F2473)</f>
        <v>5.3545051566983972E-3</v>
      </c>
      <c r="G2477" s="113">
        <f>+LN(Prices!G2474/Prices!G2473)</f>
        <v>2.9631443082016587E-3</v>
      </c>
      <c r="H2477" s="113">
        <f>+LN(Prices!H2474/Prices!H2473)</f>
        <v>1.6553584075785353E-2</v>
      </c>
      <c r="I2477" s="113">
        <f>+LN(Prices!I2474/Prices!I2473)</f>
        <v>-1.4927171895034426E-3</v>
      </c>
      <c r="J2477" s="113">
        <f>+LN(Prices!J2474/Prices!J2473)</f>
        <v>2.8259337314403058E-2</v>
      </c>
      <c r="K2477" s="114">
        <f>+LN(Prices!K2474/Prices!K2473)</f>
        <v>1.8943152273746893E-3</v>
      </c>
      <c r="L2477" s="118">
        <f>+LN(Prices!L2474/Prices!L2473)</f>
        <v>4.8670238470072524E-3</v>
      </c>
      <c r="M2477" s="118">
        <f t="array" ref="M2477">+MMULT(B2477:K2477,w)</f>
        <v>7.6142947288714369E-3</v>
      </c>
      <c r="P2477">
        <v>20131024</v>
      </c>
      <c r="Q2477" s="113">
        <v>4.1999999999999997E-3</v>
      </c>
      <c r="R2477" s="113">
        <v>3.7000000000000002E-3</v>
      </c>
      <c r="S2477" s="113">
        <v>-2.5000000000000001E-3</v>
      </c>
    </row>
    <row r="2478" spans="1:19" x14ac:dyDescent="0.35">
      <c r="A2478" s="110">
        <v>41572</v>
      </c>
      <c r="B2478" s="112">
        <f>+LN(Prices!B2475/Prices!B2474)</f>
        <v>5.7898096812970139E-2</v>
      </c>
      <c r="C2478" s="113">
        <f>+LN(Prices!C2475/Prices!C2474)</f>
        <v>-1.1252716205747007E-2</v>
      </c>
      <c r="D2478" s="113">
        <f>+LN(Prices!D2475/Prices!D2474)</f>
        <v>-2.5410826913709009E-2</v>
      </c>
      <c r="E2478" s="113">
        <f>+LN(Prices!E2475/Prices!E2474)</f>
        <v>2.4168477859119472E-3</v>
      </c>
      <c r="F2478" s="113">
        <f>+LN(Prices!F2475/Prices!F2474)</f>
        <v>3.5951639858640633E-3</v>
      </c>
      <c r="G2478" s="113">
        <f>+LN(Prices!G2475/Prices!G2474)</f>
        <v>-9.6746910480753432E-3</v>
      </c>
      <c r="H2478" s="113">
        <f>+LN(Prices!H2475/Prices!H2474)</f>
        <v>8.9709338622709578E-2</v>
      </c>
      <c r="I2478" s="113">
        <f>+LN(Prices!I2475/Prices!I2474)</f>
        <v>1.9673171423600547E-2</v>
      </c>
      <c r="J2478" s="113">
        <f>+LN(Prices!J2475/Prices!J2474)</f>
        <v>3.3488669754043826E-2</v>
      </c>
      <c r="K2478" s="114">
        <f>+LN(Prices!K2475/Prices!K2474)</f>
        <v>1.8949028624650231E-2</v>
      </c>
      <c r="L2478" s="118">
        <f>+LN(Prices!L2475/Prices!L2474)</f>
        <v>6.3600435132809092E-3</v>
      </c>
      <c r="M2478" s="118">
        <f t="array" ref="M2478">+MMULT(B2478:K2478,w)</f>
        <v>1.7939208284221898E-2</v>
      </c>
      <c r="P2478">
        <v>20131025</v>
      </c>
      <c r="Q2478" s="113">
        <v>3.3E-3</v>
      </c>
      <c r="R2478" s="113">
        <v>-3.3E-3</v>
      </c>
      <c r="S2478" s="113">
        <v>2.3999999999999998E-3</v>
      </c>
    </row>
    <row r="2479" spans="1:19" x14ac:dyDescent="0.35">
      <c r="A2479" s="110">
        <v>41575</v>
      </c>
      <c r="B2479" s="112">
        <f>+LN(Prices!B2476/Prices!B2475)</f>
        <v>-4.4869844742063516E-3</v>
      </c>
      <c r="C2479" s="113">
        <f>+LN(Prices!C2476/Prices!C2475)</f>
        <v>7.4222056755136922E-3</v>
      </c>
      <c r="D2479" s="113">
        <f>+LN(Prices!D2476/Prices!D2475)</f>
        <v>3.0959777051282134E-3</v>
      </c>
      <c r="E2479" s="113">
        <f>+LN(Prices!E2476/Prices!E2475)</f>
        <v>-3.0140610742998412E-4</v>
      </c>
      <c r="F2479" s="113">
        <f>+LN(Prices!F2476/Prices!F2475)</f>
        <v>4.2185062124009132E-3</v>
      </c>
      <c r="G2479" s="113">
        <f>+LN(Prices!G2476/Prices!G2475)</f>
        <v>-4.3715130205016238E-2</v>
      </c>
      <c r="H2479" s="113">
        <f>+LN(Prices!H2476/Prices!H2475)</f>
        <v>-1.4496823764110304E-2</v>
      </c>
      <c r="I2479" s="113">
        <f>+LN(Prices!I2476/Prices!I2475)</f>
        <v>3.9469731485047869E-3</v>
      </c>
      <c r="J2479" s="113">
        <f>+LN(Prices!J2476/Prices!J2475)</f>
        <v>-6.0060240602119218E-3</v>
      </c>
      <c r="K2479" s="114">
        <f>+LN(Prices!K2476/Prices!K2475)</f>
        <v>5.1479014362715292E-3</v>
      </c>
      <c r="L2479" s="118">
        <f>+LN(Prices!L2476/Prices!L2475)</f>
        <v>-3.4050079956512476E-4</v>
      </c>
      <c r="M2479" s="118">
        <f t="array" ref="M2479">+MMULT(B2479:K2479,w)</f>
        <v>-4.5174804433155673E-3</v>
      </c>
      <c r="P2479">
        <v>20131028</v>
      </c>
      <c r="Q2479" s="113">
        <v>8.9999999999999998E-4</v>
      </c>
      <c r="R2479" s="113">
        <v>-5.0000000000000001E-4</v>
      </c>
      <c r="S2479" s="113">
        <v>-1E-4</v>
      </c>
    </row>
    <row r="2480" spans="1:19" x14ac:dyDescent="0.35">
      <c r="A2480" s="110">
        <v>41576</v>
      </c>
      <c r="B2480" s="112">
        <f>+LN(Prices!B2477/Prices!B2476)</f>
        <v>-1.4065025557799672E-3</v>
      </c>
      <c r="C2480" s="113">
        <f>+LN(Prices!C2477/Prices!C2476)</f>
        <v>-2.5223008258338012E-2</v>
      </c>
      <c r="D2480" s="113">
        <f>+LN(Prices!D2477/Prices!D2476)</f>
        <v>2.5001683833752831E-2</v>
      </c>
      <c r="E2480" s="113">
        <f>+LN(Prices!E2477/Prices!E2476)</f>
        <v>1.705474480759198E-2</v>
      </c>
      <c r="F2480" s="113">
        <f>+LN(Prices!F2477/Prices!F2476)</f>
        <v>1.2124943885705985E-2</v>
      </c>
      <c r="G2480" s="113">
        <f>+LN(Prices!G2477/Prices!G2476)</f>
        <v>4.1484195598881501E-2</v>
      </c>
      <c r="H2480" s="113">
        <f>+LN(Prices!H2477/Prices!H2476)</f>
        <v>1.2596232356146441E-2</v>
      </c>
      <c r="I2480" s="113">
        <f>+LN(Prices!I2477/Prices!I2476)</f>
        <v>5.6738204114805402E-3</v>
      </c>
      <c r="J2480" s="113">
        <f>+LN(Prices!J2477/Prices!J2476)</f>
        <v>3.0075210639553224E-3</v>
      </c>
      <c r="K2480" s="114">
        <f>+LN(Prices!K2477/Prices!K2476)</f>
        <v>6.6668183461460889E-3</v>
      </c>
      <c r="L2480" s="118">
        <f>+LN(Prices!L2477/Prices!L2476)</f>
        <v>2.6780156542507345E-3</v>
      </c>
      <c r="M2480" s="118">
        <f t="array" ref="M2480">+MMULT(B2480:K2480,w)</f>
        <v>9.6980449489542722E-3</v>
      </c>
      <c r="P2480">
        <v>20131029</v>
      </c>
      <c r="Q2480" s="113">
        <v>5.4000000000000003E-3</v>
      </c>
      <c r="R2480" s="113">
        <v>-1.5E-3</v>
      </c>
      <c r="S2480" s="113">
        <v>-1.5E-3</v>
      </c>
    </row>
    <row r="2481" spans="1:19" x14ac:dyDescent="0.35">
      <c r="A2481" s="110">
        <v>41577</v>
      </c>
      <c r="B2481" s="112">
        <f>+LN(Prices!B2478/Prices!B2477)</f>
        <v>5.6168065589365021E-4</v>
      </c>
      <c r="C2481" s="113">
        <f>+LN(Prices!C2478/Prices!C2477)</f>
        <v>1.5779116457046067E-2</v>
      </c>
      <c r="D2481" s="113">
        <f>+LN(Prices!D2478/Prices!D2477)</f>
        <v>-1.8224085492520248E-2</v>
      </c>
      <c r="E2481" s="113">
        <f>+LN(Prices!E2478/Prices!E2477)</f>
        <v>-5.3546687035955056E-3</v>
      </c>
      <c r="F2481" s="113">
        <f>+LN(Prices!F2478/Prices!F2477)</f>
        <v>-5.2712450077509031E-3</v>
      </c>
      <c r="G2481" s="113">
        <f>+LN(Prices!G2478/Prices!G2477)</f>
        <v>-2.8385644036920444E-2</v>
      </c>
      <c r="H2481" s="113">
        <f>+LN(Prices!H2478/Prices!H2477)</f>
        <v>-4.4765058589025363E-3</v>
      </c>
      <c r="I2481" s="113">
        <f>+LN(Prices!I2478/Prices!I2477)</f>
        <v>1.5945050651359801E-3</v>
      </c>
      <c r="J2481" s="113">
        <f>+LN(Prices!J2478/Prices!J2477)</f>
        <v>-9.0498355199180383E-3</v>
      </c>
      <c r="K2481" s="114">
        <f>+LN(Prices!K2478/Prices!K2477)</f>
        <v>-1.1397311468529629E-3</v>
      </c>
      <c r="L2481" s="118">
        <f>+LN(Prices!L2478/Prices!L2477)</f>
        <v>-1.87955862552387E-3</v>
      </c>
      <c r="M2481" s="118">
        <f t="array" ref="M2481">+MMULT(B2481:K2481,w)</f>
        <v>-5.3966413588384951E-3</v>
      </c>
      <c r="P2481">
        <v>20131030</v>
      </c>
      <c r="Q2481" s="113">
        <v>-6.0999999999999995E-3</v>
      </c>
      <c r="R2481" s="113">
        <v>-7.4000000000000003E-3</v>
      </c>
      <c r="S2481" s="113">
        <v>4.1999999999999997E-3</v>
      </c>
    </row>
    <row r="2482" spans="1:19" x14ac:dyDescent="0.35">
      <c r="A2482" s="110">
        <v>41578</v>
      </c>
      <c r="B2482" s="112">
        <f>+LN(Prices!B2479/Prices!B2478)</f>
        <v>-3.8047448553882139E-3</v>
      </c>
      <c r="C2482" s="113">
        <f>+LN(Prices!C2479/Prices!C2478)</f>
        <v>-4.1885006773481649E-3</v>
      </c>
      <c r="D2482" s="113">
        <f>+LN(Prices!D2479/Prices!D2478)</f>
        <v>1.1296105461352056E-2</v>
      </c>
      <c r="E2482" s="113">
        <f>+LN(Prices!E2479/Prices!E2478)</f>
        <v>-8.942349543218681E-4</v>
      </c>
      <c r="F2482" s="113">
        <f>+LN(Prices!F2479/Prices!F2478)</f>
        <v>-6.4099568906237428E-3</v>
      </c>
      <c r="G2482" s="113">
        <f>+LN(Prices!G2479/Prices!G2478)</f>
        <v>1.3549581338696022E-2</v>
      </c>
      <c r="H2482" s="113">
        <f>+LN(Prices!H2479/Prices!H2478)</f>
        <v>8.1367413930617041E-3</v>
      </c>
      <c r="I2482" s="113">
        <f>+LN(Prices!I2479/Prices!I2478)</f>
        <v>6.496628704629504E-3</v>
      </c>
      <c r="J2482" s="113">
        <f>+LN(Prices!J2479/Prices!J2478)</f>
        <v>1.2048338516174574E-2</v>
      </c>
      <c r="K2482" s="114">
        <f>+LN(Prices!K2479/Prices!K2478)</f>
        <v>-1.0226418855919226E-3</v>
      </c>
      <c r="L2482" s="118">
        <f>+LN(Prices!L2479/Prices!L2478)</f>
        <v>-2.2613869623612807E-3</v>
      </c>
      <c r="M2482" s="118">
        <f t="array" ref="M2482">+MMULT(B2482:K2482,w)</f>
        <v>3.5207316150639954E-3</v>
      </c>
      <c r="P2482">
        <v>20131031</v>
      </c>
      <c r="Q2482" s="113">
        <v>-3.4000000000000002E-3</v>
      </c>
      <c r="R2482" s="113">
        <v>-8.0000000000000004E-4</v>
      </c>
      <c r="S2482" s="113">
        <v>-4.0999999999999995E-3</v>
      </c>
    </row>
    <row r="2483" spans="1:19" x14ac:dyDescent="0.35">
      <c r="A2483" s="110">
        <v>41579</v>
      </c>
      <c r="B2483" s="112">
        <f>+LN(Prices!B2480/Prices!B2479)</f>
        <v>3.3820661080989113E-3</v>
      </c>
      <c r="C2483" s="113">
        <f>+LN(Prices!C2480/Prices!C2479)</f>
        <v>-5.1251712512442715E-3</v>
      </c>
      <c r="D2483" s="113">
        <f>+LN(Prices!D2480/Prices!D2479)</f>
        <v>7.2896981963780508E-3</v>
      </c>
      <c r="E2483" s="113">
        <f>+LN(Prices!E2480/Prices!E2479)</f>
        <v>8.9423495432196741E-4</v>
      </c>
      <c r="F2483" s="113">
        <f>+LN(Prices!F2480/Prices!F2479)</f>
        <v>2.2408348804256296E-4</v>
      </c>
      <c r="G2483" s="113">
        <f>+LN(Prices!G2480/Prices!G2479)</f>
        <v>2.0821778863302155E-2</v>
      </c>
      <c r="H2483" s="113">
        <f>+LN(Prices!H2480/Prices!H2479)</f>
        <v>-1.3908322319614358E-2</v>
      </c>
      <c r="I2483" s="113">
        <f>+LN(Prices!I2480/Prices!I2479)</f>
        <v>5.8826282696315549E-3</v>
      </c>
      <c r="J2483" s="113">
        <f>+LN(Prices!J2480/Prices!J2479)</f>
        <v>-9.0226175996374197E-3</v>
      </c>
      <c r="K2483" s="114">
        <f>+LN(Prices!K2480/Prices!K2479)</f>
        <v>-5.9452299616676108E-3</v>
      </c>
      <c r="L2483" s="118">
        <f>+LN(Prices!L2480/Prices!L2479)</f>
        <v>6.0170227616500609E-4</v>
      </c>
      <c r="M2483" s="118">
        <f t="array" ref="M2483">+MMULT(B2483:K2483,w)</f>
        <v>4.4931487476115406E-4</v>
      </c>
      <c r="P2483">
        <v>20131101</v>
      </c>
      <c r="Q2483" s="113">
        <v>2E-3</v>
      </c>
      <c r="R2483" s="113">
        <v>-6.8999999999999999E-3</v>
      </c>
      <c r="S2483" s="113">
        <v>2.7000000000000001E-3</v>
      </c>
    </row>
    <row r="2484" spans="1:19" x14ac:dyDescent="0.35">
      <c r="A2484" s="110">
        <v>41582</v>
      </c>
      <c r="B2484" s="112">
        <f>+LN(Prices!B2481/Prices!B2480)</f>
        <v>1.1616304597038354E-2</v>
      </c>
      <c r="C2484" s="113">
        <f>+LN(Prices!C2481/Prices!C2480)</f>
        <v>1.2840791565516638E-2</v>
      </c>
      <c r="D2484" s="113">
        <f>+LN(Prices!D2481/Prices!D2480)</f>
        <v>2.7120278601089939E-4</v>
      </c>
      <c r="E2484" s="113">
        <f>+LN(Prices!E2481/Prices!E2480)</f>
        <v>5.3546687035954136E-3</v>
      </c>
      <c r="F2484" s="113">
        <f>+LN(Prices!F2481/Prices!F2480)</f>
        <v>6.6281020228699716E-4</v>
      </c>
      <c r="G2484" s="113">
        <f>+LN(Prices!G2481/Prices!G2480)</f>
        <v>2.4998865049589539E-2</v>
      </c>
      <c r="H2484" s="113">
        <f>+LN(Prices!H2481/Prices!H2480)</f>
        <v>-7.3006738253332179E-4</v>
      </c>
      <c r="I2484" s="113">
        <f>+LN(Prices!I2481/Prices!I2480)</f>
        <v>-4.7320777422920207E-3</v>
      </c>
      <c r="J2484" s="113">
        <f>+LN(Prices!J2481/Prices!J2480)</f>
        <v>3.0165935394255057E-3</v>
      </c>
      <c r="K2484" s="114">
        <f>+LN(Prices!K2481/Prices!K2480)</f>
        <v>-2.8792809768161285E-3</v>
      </c>
      <c r="L2484" s="118">
        <f>+LN(Prices!L2481/Prices!L2480)</f>
        <v>1.4729820491883366E-3</v>
      </c>
      <c r="M2484" s="118">
        <f t="array" ref="M2484">+MMULT(B2484:K2484,w)</f>
        <v>5.0419810341821884E-3</v>
      </c>
      <c r="P2484">
        <v>20131104</v>
      </c>
      <c r="Q2484" s="113">
        <v>4.6999999999999993E-3</v>
      </c>
      <c r="R2484" s="113">
        <v>7.6E-3</v>
      </c>
      <c r="S2484" s="113">
        <v>0</v>
      </c>
    </row>
    <row r="2485" spans="1:19" x14ac:dyDescent="0.35">
      <c r="A2485" s="110">
        <v>41583</v>
      </c>
      <c r="B2485" s="112">
        <f>+LN(Prices!B2482/Prices!B2481)</f>
        <v>1.929021308543568E-2</v>
      </c>
      <c r="C2485" s="113">
        <f>+LN(Prices!C2482/Prices!C2481)</f>
        <v>-2.4735345905995457E-3</v>
      </c>
      <c r="D2485" s="113">
        <f>+LN(Prices!D2482/Prices!D2481)</f>
        <v>-6.6505686482435334E-3</v>
      </c>
      <c r="E2485" s="113">
        <f>+LN(Prices!E2482/Prices!E2481)</f>
        <v>-6.248903657917396E-3</v>
      </c>
      <c r="F2485" s="113">
        <f>+LN(Prices!F2482/Prices!F2481)</f>
        <v>2.1254165418343931E-2</v>
      </c>
      <c r="G2485" s="113">
        <f>+LN(Prices!G2482/Prices!G2481)</f>
        <v>1.148591628904254E-2</v>
      </c>
      <c r="H2485" s="113">
        <f>+LN(Prices!H2482/Prices!H2481)</f>
        <v>4.2361545269173291E-4</v>
      </c>
      <c r="I2485" s="113">
        <f>+LN(Prices!I2482/Prices!I2481)</f>
        <v>-8.1542460241201924E-3</v>
      </c>
      <c r="J2485" s="113">
        <f>+LN(Prices!J2482/Prices!J2481)</f>
        <v>3.0075210639553224E-3</v>
      </c>
      <c r="K2485" s="114">
        <f>+LN(Prices!K2482/Prices!K2481)</f>
        <v>0</v>
      </c>
      <c r="L2485" s="118">
        <f>+LN(Prices!L2482/Prices!L2481)</f>
        <v>1.2037968439801261E-3</v>
      </c>
      <c r="M2485" s="118">
        <f t="array" ref="M2485">+MMULT(B2485:K2485,w)</f>
        <v>3.193417838858854E-3</v>
      </c>
      <c r="P2485">
        <v>20131105</v>
      </c>
      <c r="Q2485" s="113">
        <v>-2.3999999999999998E-3</v>
      </c>
      <c r="R2485" s="113">
        <v>2.0000000000000001E-4</v>
      </c>
      <c r="S2485" s="113">
        <v>-3.2000000000000002E-3</v>
      </c>
    </row>
    <row r="2486" spans="1:19" x14ac:dyDescent="0.35">
      <c r="A2486" s="110">
        <v>41584</v>
      </c>
      <c r="B2486" s="112">
        <f>+LN(Prices!B2483/Prices!B2482)</f>
        <v>4.1169732796196214E-2</v>
      </c>
      <c r="C2486" s="113">
        <f>+LN(Prices!C2483/Prices!C2482)</f>
        <v>-2.8347992403919297E-3</v>
      </c>
      <c r="D2486" s="113">
        <f>+LN(Prices!D2483/Prices!D2482)</f>
        <v>-2.7334868956603751E-3</v>
      </c>
      <c r="E2486" s="113">
        <f>+LN(Prices!E2483/Prices!E2482)</f>
        <v>1.6870021923301542E-2</v>
      </c>
      <c r="F2486" s="113">
        <f>+LN(Prices!F2483/Prices!F2482)</f>
        <v>9.2751371247053096E-3</v>
      </c>
      <c r="G2486" s="113">
        <f>+LN(Prices!G2483/Prices!G2482)</f>
        <v>-1.733831627954004E-2</v>
      </c>
      <c r="H2486" s="113">
        <f>+LN(Prices!H2483/Prices!H2482)</f>
        <v>-7.5852865257001537E-3</v>
      </c>
      <c r="I2486" s="113">
        <f>+LN(Prices!I2483/Prices!I2482)</f>
        <v>1.0594779406263483E-2</v>
      </c>
      <c r="J2486" s="113">
        <f>+LN(Prices!J2483/Prices!J2482)</f>
        <v>-3.0075210639553284E-3</v>
      </c>
      <c r="K2486" s="114">
        <f>+LN(Prices!K2483/Prices!K2482)</f>
        <v>8.9048388454987595E-3</v>
      </c>
      <c r="L2486" s="118">
        <f>+LN(Prices!L2483/Prices!L2482)</f>
        <v>-1.0167988190264831E-3</v>
      </c>
      <c r="M2486" s="118">
        <f t="array" ref="M2486">+MMULT(B2486:K2486,w)</f>
        <v>5.3315100090717488E-3</v>
      </c>
      <c r="P2486">
        <v>20131106</v>
      </c>
      <c r="Q2486" s="113">
        <v>2.7000000000000001E-3</v>
      </c>
      <c r="R2486" s="113">
        <v>-8.0000000000000002E-3</v>
      </c>
      <c r="S2486" s="113">
        <v>3.0000000000000001E-3</v>
      </c>
    </row>
    <row r="2487" spans="1:19" x14ac:dyDescent="0.35">
      <c r="A2487" s="110">
        <v>41585</v>
      </c>
      <c r="B2487" s="112">
        <f>+LN(Prices!B2484/Prices!B2483)</f>
        <v>-1.7969862203710458E-2</v>
      </c>
      <c r="C2487" s="113">
        <f>+LN(Prices!C2484/Prices!C2483)</f>
        <v>-1.6311404962714385E-2</v>
      </c>
      <c r="D2487" s="113">
        <f>+LN(Prices!D2484/Prices!D2483)</f>
        <v>-2.3697062086556645E-2</v>
      </c>
      <c r="E2487" s="113">
        <f>+LN(Prices!E2484/Prices!E2483)</f>
        <v>-2.0576382971392898E-3</v>
      </c>
      <c r="F2487" s="113">
        <f>+LN(Prices!F2484/Prices!F2483)</f>
        <v>-7.326594116213384E-3</v>
      </c>
      <c r="G2487" s="113">
        <f>+LN(Prices!G2484/Prices!G2483)</f>
        <v>-2.64774180663928E-2</v>
      </c>
      <c r="H2487" s="113">
        <f>+LN(Prices!H2484/Prices!H2483)</f>
        <v>-3.6074452149835595E-2</v>
      </c>
      <c r="I2487" s="113">
        <f>+LN(Prices!I2484/Prices!I2483)</f>
        <v>-3.8737941624639172E-2</v>
      </c>
      <c r="J2487" s="113">
        <f>+LN(Prices!J2484/Prices!J2483)</f>
        <v>-1.2121360532344737E-2</v>
      </c>
      <c r="K2487" s="114">
        <f>+LN(Prices!K2484/Prices!K2483)</f>
        <v>-7.6984503828229096E-3</v>
      </c>
      <c r="L2487" s="118">
        <f>+LN(Prices!L2484/Prices!L2483)</f>
        <v>-1.9076172004681358E-2</v>
      </c>
      <c r="M2487" s="118">
        <f t="array" ref="M2487">+MMULT(B2487:K2487,w)</f>
        <v>-1.884721844223694E-2</v>
      </c>
      <c r="P2487">
        <v>20131107</v>
      </c>
      <c r="Q2487" s="113">
        <v>-1.46E-2</v>
      </c>
      <c r="R2487" s="113">
        <v>-3.7000000000000002E-3</v>
      </c>
      <c r="S2487" s="113">
        <v>1.6000000000000001E-3</v>
      </c>
    </row>
    <row r="2488" spans="1:19" x14ac:dyDescent="0.35">
      <c r="A2488" s="110">
        <v>41586</v>
      </c>
      <c r="B2488" s="112">
        <f>+LN(Prices!B2485/Prices!B2484)</f>
        <v>7.4391440190350999E-3</v>
      </c>
      <c r="C2488" s="113">
        <f>+LN(Prices!C2485/Prices!C2484)</f>
        <v>1.5619903433945346E-2</v>
      </c>
      <c r="D2488" s="113">
        <f>+LN(Prices!D2485/Prices!D2484)</f>
        <v>3.0969821415636409E-2</v>
      </c>
      <c r="E2488" s="113">
        <f>+LN(Prices!E2485/Prices!E2484)</f>
        <v>1.0243174592570478E-2</v>
      </c>
      <c r="F2488" s="113">
        <f>+LN(Prices!F2485/Prices!F2484)</f>
        <v>1.7157468068933611E-2</v>
      </c>
      <c r="G2488" s="113">
        <f>+LN(Prices!G2485/Prices!G2484)</f>
        <v>2.430003513524694E-2</v>
      </c>
      <c r="H2488" s="113">
        <f>+LN(Prices!H2485/Prices!H2484)</f>
        <v>1.9456707857709137E-2</v>
      </c>
      <c r="I2488" s="113">
        <f>+LN(Prices!I2485/Prices!I2484)</f>
        <v>5.3514268458059022E-3</v>
      </c>
      <c r="J2488" s="113">
        <f>+LN(Prices!J2485/Prices!J2484)</f>
        <v>-3.0534374868904546E-3</v>
      </c>
      <c r="K2488" s="114">
        <f>+LN(Prices!K2485/Prices!K2484)</f>
        <v>1.2857795425106474E-3</v>
      </c>
      <c r="L2488" s="118">
        <f>+LN(Prices!L2485/Prices!L2484)</f>
        <v>1.3585223375193686E-2</v>
      </c>
      <c r="M2488" s="118">
        <f t="array" ref="M2488">+MMULT(B2488:K2488,w)</f>
        <v>1.2877002342450313E-2</v>
      </c>
      <c r="P2488">
        <v>20131108</v>
      </c>
      <c r="Q2488" s="113">
        <v>1.4499999999999999E-2</v>
      </c>
      <c r="R2488" s="113">
        <v>5.3E-3</v>
      </c>
      <c r="S2488" s="113">
        <v>2.3E-3</v>
      </c>
    </row>
    <row r="2489" spans="1:19" x14ac:dyDescent="0.35">
      <c r="A2489" s="110">
        <v>41589</v>
      </c>
      <c r="B2489" s="112">
        <f>+LN(Prices!B2486/Prices!B2485)</f>
        <v>-5.0417545171663799E-3</v>
      </c>
      <c r="C2489" s="113">
        <f>+LN(Prices!C2486/Prices!C2485)</f>
        <v>-2.9092652143194774E-3</v>
      </c>
      <c r="D2489" s="113">
        <f>+LN(Prices!D2486/Prices!D2485)</f>
        <v>2.0767161509844395E-2</v>
      </c>
      <c r="E2489" s="113">
        <f>+LN(Prices!E2486/Prices!E2485)</f>
        <v>5.814961059712509E-4</v>
      </c>
      <c r="F2489" s="113">
        <f>+LN(Prices!F2486/Prices!F2485)</f>
        <v>-2.7687943994648152E-3</v>
      </c>
      <c r="G2489" s="113">
        <f>+LN(Prices!G2486/Prices!G2485)</f>
        <v>8.9476080367773374E-3</v>
      </c>
      <c r="H2489" s="113">
        <f>+LN(Prices!H2486/Prices!H2485)</f>
        <v>1.154566329891581E-2</v>
      </c>
      <c r="I2489" s="113">
        <f>+LN(Prices!I2486/Prices!I2485)</f>
        <v>2.5171423644938058E-3</v>
      </c>
      <c r="J2489" s="113">
        <f>+LN(Prices!J2486/Prices!J2485)</f>
        <v>2.1180822079447045E-2</v>
      </c>
      <c r="K2489" s="114">
        <f>+LN(Prices!K2486/Prices!K2485)</f>
        <v>3.2750912295158559E-3</v>
      </c>
      <c r="L2489" s="118">
        <f>+LN(Prices!L2486/Prices!L2485)</f>
        <v>-1.1489171250041654E-3</v>
      </c>
      <c r="M2489" s="118">
        <f t="array" ref="M2489">+MMULT(B2489:K2489,w)</f>
        <v>5.8095170494014831E-3</v>
      </c>
      <c r="P2489">
        <v>20131111</v>
      </c>
      <c r="Q2489" s="113">
        <v>1.1999999999999999E-3</v>
      </c>
      <c r="R2489" s="113">
        <v>0</v>
      </c>
      <c r="S2489" s="113">
        <v>-8.9999999999999998E-4</v>
      </c>
    </row>
    <row r="2490" spans="1:19" x14ac:dyDescent="0.35">
      <c r="A2490" s="110">
        <v>41590</v>
      </c>
      <c r="B2490" s="112">
        <f>+LN(Prices!B2487/Prices!B2486)</f>
        <v>-6.1378177867015332E-3</v>
      </c>
      <c r="C2490" s="113">
        <f>+LN(Prices!C2487/Prices!C2486)</f>
        <v>1.8519563837241491E-3</v>
      </c>
      <c r="D2490" s="113">
        <f>+LN(Prices!D2487/Prices!D2486)</f>
        <v>7.5127406459719751E-3</v>
      </c>
      <c r="E2490" s="113">
        <f>+LN(Prices!E2487/Prices!E2486)</f>
        <v>9.5549107432293667E-3</v>
      </c>
      <c r="F2490" s="113">
        <f>+LN(Prices!F2487/Prices!F2486)</f>
        <v>1.2082280994902602E-2</v>
      </c>
      <c r="G2490" s="113">
        <f>+LN(Prices!G2487/Prices!G2486)</f>
        <v>-1.2447305011689844E-2</v>
      </c>
      <c r="H2490" s="113">
        <f>+LN(Prices!H2487/Prices!H2486)</f>
        <v>-1.3774745154689683E-2</v>
      </c>
      <c r="I2490" s="113">
        <f>+LN(Prices!I2487/Prices!I2486)</f>
        <v>1.3075550278165442E-2</v>
      </c>
      <c r="J2490" s="113">
        <f>+LN(Prices!J2487/Prices!J2486)</f>
        <v>2.9500664396698056E-2</v>
      </c>
      <c r="K2490" s="114">
        <f>+LN(Prices!K2487/Prices!K2486)</f>
        <v>1.0739456664610982E-2</v>
      </c>
      <c r="L2490" s="118">
        <f>+LN(Prices!L2487/Prices!L2486)</f>
        <v>6.6882675422081002E-4</v>
      </c>
      <c r="M2490" s="118">
        <f t="array" ref="M2490">+MMULT(B2490:K2490,w)</f>
        <v>5.1957692154221517E-3</v>
      </c>
      <c r="P2490">
        <v>20131112</v>
      </c>
      <c r="Q2490" s="113">
        <v>-1.9E-3</v>
      </c>
      <c r="R2490" s="113">
        <v>3.4999999999999996E-3</v>
      </c>
      <c r="S2490" s="113">
        <v>-6.9999999999999993E-3</v>
      </c>
    </row>
    <row r="2491" spans="1:19" x14ac:dyDescent="0.35">
      <c r="A2491" s="110">
        <v>41591</v>
      </c>
      <c r="B2491" s="112">
        <f>+LN(Prices!B2488/Prices!B2487)</f>
        <v>2.1055359549564133E-2</v>
      </c>
      <c r="C2491" s="113">
        <f>+LN(Prices!C2488/Prices!C2487)</f>
        <v>1.1994746727574093E-3</v>
      </c>
      <c r="D2491" s="113">
        <f>+LN(Prices!D2488/Prices!D2487)</f>
        <v>2.9926338796336761E-2</v>
      </c>
      <c r="E2491" s="113">
        <f>+LN(Prices!E2488/Prices!E2487)</f>
        <v>8.6085490211284376E-3</v>
      </c>
      <c r="F2491" s="113">
        <f>+LN(Prices!F2488/Prices!F2487)</f>
        <v>1.1108462786120498E-2</v>
      </c>
      <c r="G2491" s="113">
        <f>+LN(Prices!G2488/Prices!G2487)</f>
        <v>4.6456510472949681E-3</v>
      </c>
      <c r="H2491" s="113">
        <f>+LN(Prices!H2488/Prices!H2487)</f>
        <v>1.8959122610679849E-2</v>
      </c>
      <c r="I2491" s="113">
        <f>+LN(Prices!I2488/Prices!I2487)</f>
        <v>2.1943387436990161E-2</v>
      </c>
      <c r="J2491" s="113">
        <f>+LN(Prices!J2488/Prices!J2487)</f>
        <v>2.8655255760376148E-2</v>
      </c>
      <c r="K2491" s="114">
        <f>+LN(Prices!K2488/Prices!K2487)</f>
        <v>6.936385992985088E-3</v>
      </c>
      <c r="L2491" s="118">
        <f>+LN(Prices!L2488/Prices!L2487)</f>
        <v>1.1916032642597359E-2</v>
      </c>
      <c r="M2491" s="118">
        <f t="array" ref="M2491">+MMULT(B2491:K2491,w)</f>
        <v>1.5303798767423346E-2</v>
      </c>
      <c r="P2491">
        <v>20131113</v>
      </c>
      <c r="Q2491" s="113">
        <v>9.0000000000000011E-3</v>
      </c>
      <c r="R2491" s="113">
        <v>1.1000000000000001E-3</v>
      </c>
      <c r="S2491" s="113">
        <v>-1.2999999999999999E-3</v>
      </c>
    </row>
    <row r="2492" spans="1:19" x14ac:dyDescent="0.35">
      <c r="A2492" s="110">
        <v>41592</v>
      </c>
      <c r="B2492" s="112">
        <f>+LN(Prices!B2489/Prices!B2488)</f>
        <v>-3.5191665951048267E-3</v>
      </c>
      <c r="C2492" s="113">
        <f>+LN(Prices!C2489/Prices!C2488)</f>
        <v>1.4351303709161295E-2</v>
      </c>
      <c r="D2492" s="113">
        <f>+LN(Prices!D2489/Prices!D2488)</f>
        <v>1.6526967032856749E-2</v>
      </c>
      <c r="E2492" s="113">
        <f>+LN(Prices!E2489/Prices!E2488)</f>
        <v>-1.7872838463881238E-2</v>
      </c>
      <c r="F2492" s="113">
        <f>+LN(Prices!F2489/Prices!F2488)</f>
        <v>-0.11609076114708294</v>
      </c>
      <c r="G2492" s="113">
        <f>+LN(Prices!G2489/Prices!G2488)</f>
        <v>2.149808250912514E-2</v>
      </c>
      <c r="H2492" s="113">
        <f>+LN(Prices!H2489/Prices!H2488)</f>
        <v>3.0891767894842437E-2</v>
      </c>
      <c r="I2492" s="113">
        <f>+LN(Prices!I2489/Prices!I2488)</f>
        <v>1.6850926328310409E-2</v>
      </c>
      <c r="J2492" s="113">
        <f>+LN(Prices!J2489/Prices!J2488)</f>
        <v>-5.6657375356774196E-3</v>
      </c>
      <c r="K2492" s="114">
        <f>+LN(Prices!K2489/Prices!K2488)</f>
        <v>-8.7799521979361576E-3</v>
      </c>
      <c r="L2492" s="118">
        <f>+LN(Prices!L2489/Prices!L2488)</f>
        <v>2.8067510599052038E-3</v>
      </c>
      <c r="M2492" s="118">
        <f t="array" ref="M2492">+MMULT(B2492:K2492,w)</f>
        <v>-5.1809408465386553E-3</v>
      </c>
      <c r="P2492">
        <v>20131114</v>
      </c>
      <c r="Q2492" s="113">
        <v>4.3E-3</v>
      </c>
      <c r="R2492" s="113">
        <v>-5.6000000000000008E-3</v>
      </c>
      <c r="S2492" s="113">
        <v>2.5000000000000001E-3</v>
      </c>
    </row>
    <row r="2493" spans="1:19" x14ac:dyDescent="0.35">
      <c r="A2493" s="110">
        <v>41593</v>
      </c>
      <c r="B2493" s="112">
        <f>+LN(Prices!B2490/Prices!B2489)</f>
        <v>-4.7432848452245505E-3</v>
      </c>
      <c r="C2493" s="113">
        <f>+LN(Prices!C2490/Prices!C2489)</f>
        <v>-6.018069614485296E-3</v>
      </c>
      <c r="D2493" s="113">
        <f>+LN(Prices!D2490/Prices!D2489)</f>
        <v>-6.1832687165385234E-3</v>
      </c>
      <c r="E2493" s="113">
        <f>+LN(Prices!E2490/Prices!E2489)</f>
        <v>1.5583883758807596E-2</v>
      </c>
      <c r="F2493" s="113">
        <f>+LN(Prices!F2490/Prices!F2489)</f>
        <v>7.9226338166084962E-3</v>
      </c>
      <c r="G2493" s="113">
        <f>+LN(Prices!G2490/Prices!G2489)</f>
        <v>2.0771188606507451E-2</v>
      </c>
      <c r="H2493" s="113">
        <f>+LN(Prices!H2490/Prices!H2489)</f>
        <v>4.8169571503077066E-3</v>
      </c>
      <c r="I2493" s="113">
        <f>+LN(Prices!I2490/Prices!I2489)</f>
        <v>1.3250392047748232E-2</v>
      </c>
      <c r="J2493" s="113">
        <f>+LN(Prices!J2490/Prices!J2489)</f>
        <v>-5.6980211146377786E-3</v>
      </c>
      <c r="K2493" s="114">
        <f>+LN(Prices!K2490/Prices!K2489)</f>
        <v>5.5205336283114378E-3</v>
      </c>
      <c r="L2493" s="118">
        <f>+LN(Prices!L2490/Prices!L2489)</f>
        <v>2.1767511076802673E-3</v>
      </c>
      <c r="M2493" s="118">
        <f t="array" ref="M2493">+MMULT(B2493:K2493,w)</f>
        <v>4.522294471740477E-3</v>
      </c>
      <c r="P2493">
        <v>20131115</v>
      </c>
      <c r="Q2493" s="113">
        <v>4.3E-3</v>
      </c>
      <c r="R2493" s="113">
        <v>7.000000000000001E-4</v>
      </c>
      <c r="S2493" s="113">
        <v>-2.8999999999999998E-3</v>
      </c>
    </row>
    <row r="2494" spans="1:19" x14ac:dyDescent="0.35">
      <c r="A2494" s="110">
        <v>41596</v>
      </c>
      <c r="B2494" s="112">
        <f>+LN(Prices!B2491/Prices!B2490)</f>
        <v>-1.7086465548879361E-2</v>
      </c>
      <c r="C2494" s="113">
        <f>+LN(Prices!C2491/Prices!C2490)</f>
        <v>-1.2192545387425093E-2</v>
      </c>
      <c r="D2494" s="113">
        <f>+LN(Prices!D2491/Prices!D2490)</f>
        <v>-1.4053748233985485E-2</v>
      </c>
      <c r="E2494" s="113">
        <f>+LN(Prices!E2491/Prices!E2490)</f>
        <v>2.8893383616230379E-4</v>
      </c>
      <c r="F2494" s="113">
        <f>+LN(Prices!F2491/Prices!F2490)</f>
        <v>-1.1439820599605875E-2</v>
      </c>
      <c r="G2494" s="113">
        <f>+LN(Prices!G2491/Prices!G2490)</f>
        <v>-2.3109208784847141E-2</v>
      </c>
      <c r="H2494" s="113">
        <f>+LN(Prices!H2491/Prices!H2490)</f>
        <v>-8.1322267713305856E-3</v>
      </c>
      <c r="I2494" s="113">
        <f>+LN(Prices!I2491/Prices!I2490)</f>
        <v>-3.191918411731685E-3</v>
      </c>
      <c r="J2494" s="113">
        <f>+LN(Prices!J2491/Prices!J2490)</f>
        <v>-8.6083745366002749E-3</v>
      </c>
      <c r="K2494" s="114">
        <f>+LN(Prices!K2491/Prices!K2490)</f>
        <v>3.2594185696248243E-3</v>
      </c>
      <c r="L2494" s="118">
        <f>+LN(Prices!L2491/Prices!L2490)</f>
        <v>-9.8975328813809983E-3</v>
      </c>
      <c r="M2494" s="118">
        <f t="array" ref="M2494">+MMULT(B2494:K2494,w)</f>
        <v>-9.4265955868618398E-3</v>
      </c>
      <c r="P2494">
        <v>20131118</v>
      </c>
      <c r="Q2494" s="113">
        <v>-5.0000000000000001E-3</v>
      </c>
      <c r="R2494" s="113">
        <v>-4.4000000000000003E-3</v>
      </c>
      <c r="S2494" s="113">
        <v>4.4000000000000003E-3</v>
      </c>
    </row>
    <row r="2495" spans="1:19" x14ac:dyDescent="0.35">
      <c r="A2495" s="110">
        <v>41597</v>
      </c>
      <c r="B2495" s="112">
        <f>+LN(Prices!B2492/Prices!B2491)</f>
        <v>-4.887125123058212E-3</v>
      </c>
      <c r="C2495" s="113">
        <f>+LN(Prices!C2492/Prices!C2491)</f>
        <v>1.7753799965459719E-3</v>
      </c>
      <c r="D2495" s="113">
        <f>+LN(Prices!D2492/Prices!D2491)</f>
        <v>-9.9131621372142969E-3</v>
      </c>
      <c r="E2495" s="113">
        <f>+LN(Prices!E2492/Prices!E2491)</f>
        <v>-4.8797183482877622E-3</v>
      </c>
      <c r="F2495" s="113">
        <f>+LN(Prices!F2492/Prices!F2491)</f>
        <v>6.0879752793169097E-3</v>
      </c>
      <c r="G2495" s="113">
        <f>+LN(Prices!G2492/Prices!G2491)</f>
        <v>-1.3194901773548488E-2</v>
      </c>
      <c r="H2495" s="113">
        <f>+LN(Prices!H2492/Prices!H2491)</f>
        <v>-3.3920592760693976E-3</v>
      </c>
      <c r="I2495" s="113">
        <f>+LN(Prices!I2492/Prices!I2491)</f>
        <v>-1.3909747864707083E-3</v>
      </c>
      <c r="J2495" s="113">
        <f>+LN(Prices!J2492/Prices!J2491)</f>
        <v>-1.4514042884253958E-2</v>
      </c>
      <c r="K2495" s="114">
        <f>+LN(Prices!K2492/Prices!K2491)</f>
        <v>4.0542028947810043E-3</v>
      </c>
      <c r="L2495" s="118">
        <f>+LN(Prices!L2492/Prices!L2491)</f>
        <v>-3.1736375544444417E-3</v>
      </c>
      <c r="M2495" s="118">
        <f t="array" ref="M2495">+MMULT(B2495:K2495,w)</f>
        <v>-4.0254426158258935E-3</v>
      </c>
      <c r="P2495">
        <v>20131119</v>
      </c>
      <c r="Q2495" s="113">
        <v>-2.7000000000000001E-3</v>
      </c>
      <c r="R2495" s="113">
        <v>-3.0000000000000001E-3</v>
      </c>
      <c r="S2495" s="113">
        <v>1.7000000000000001E-3</v>
      </c>
    </row>
    <row r="2496" spans="1:19" x14ac:dyDescent="0.35">
      <c r="A2496" s="110">
        <v>41598</v>
      </c>
      <c r="B2496" s="112">
        <f>+LN(Prices!B2493/Prices!B2492)</f>
        <v>9.2137233019374334E-3</v>
      </c>
      <c r="C2496" s="113">
        <f>+LN(Prices!C2493/Prices!C2492)</f>
        <v>-8.79665364903927E-3</v>
      </c>
      <c r="D2496" s="113">
        <f>+LN(Prices!D2493/Prices!D2492)</f>
        <v>2.8186919447184901E-2</v>
      </c>
      <c r="E2496" s="113">
        <f>+LN(Prices!E2493/Prices!E2492)</f>
        <v>-2.8744351134505589E-4</v>
      </c>
      <c r="F2496" s="113">
        <f>+LN(Prices!F2493/Prices!F2492)</f>
        <v>-8.9126028459078147E-3</v>
      </c>
      <c r="G2496" s="113">
        <f>+LN(Prices!G2493/Prices!G2492)</f>
        <v>6.5897609958402333E-3</v>
      </c>
      <c r="H2496" s="113">
        <f>+LN(Prices!H2493/Prices!H2492)</f>
        <v>-6.5153974074548147E-3</v>
      </c>
      <c r="I2496" s="113">
        <f>+LN(Prices!I2493/Prices!I2492)</f>
        <v>-1.1338777041379658E-2</v>
      </c>
      <c r="J2496" s="113">
        <f>+LN(Prices!J2493/Prices!J2492)</f>
        <v>0</v>
      </c>
      <c r="K2496" s="114">
        <f>+LN(Prices!K2493/Prices!K2492)</f>
        <v>-5.6804975124020536E-3</v>
      </c>
      <c r="L2496" s="118">
        <f>+LN(Prices!L2493/Prices!L2492)</f>
        <v>-3.251452021700952E-3</v>
      </c>
      <c r="M2496" s="118">
        <f t="array" ref="M2496">+MMULT(B2496:K2496,w)</f>
        <v>2.4590317774339033E-4</v>
      </c>
      <c r="P2496">
        <v>20131120</v>
      </c>
      <c r="Q2496" s="113">
        <v>-3.3E-3</v>
      </c>
      <c r="R2496" s="113">
        <v>2.8000000000000004E-3</v>
      </c>
      <c r="S2496" s="113">
        <v>-5.0000000000000001E-4</v>
      </c>
    </row>
    <row r="2497" spans="1:19" x14ac:dyDescent="0.35">
      <c r="A2497" s="110">
        <v>41599</v>
      </c>
      <c r="B2497" s="112">
        <f>+LN(Prices!B2494/Prices!B2493)</f>
        <v>8.5919801729191295E-3</v>
      </c>
      <c r="C2497" s="113">
        <f>+LN(Prices!C2494/Prices!C2493)</f>
        <v>1.1843772802387378E-2</v>
      </c>
      <c r="D2497" s="113">
        <f>+LN(Prices!D2494/Prices!D2493)</f>
        <v>1.8910463409289497E-2</v>
      </c>
      <c r="E2497" s="113">
        <f>+LN(Prices!E2494/Prices!E2493)</f>
        <v>5.4531241463333909E-3</v>
      </c>
      <c r="F2497" s="113">
        <f>+LN(Prices!F2494/Prices!F2493)</f>
        <v>1.1241340702933377E-2</v>
      </c>
      <c r="G2497" s="113">
        <f>+LN(Prices!G2494/Prices!G2493)</f>
        <v>2.610537477496027E-2</v>
      </c>
      <c r="H2497" s="113">
        <f>+LN(Prices!H2494/Prices!H2493)</f>
        <v>1.736225926658394E-2</v>
      </c>
      <c r="I2497" s="113">
        <f>+LN(Prices!I2494/Prices!I2493)</f>
        <v>9.5276124397429794E-3</v>
      </c>
      <c r="J2497" s="113">
        <f>+LN(Prices!J2494/Prices!J2493)</f>
        <v>-1.4727806710243398E-2</v>
      </c>
      <c r="K2497" s="114">
        <f>+LN(Prices!K2494/Prices!K2493)</f>
        <v>2.6911810952059946E-2</v>
      </c>
      <c r="L2497" s="118">
        <f>+LN(Prices!L2494/Prices!L2493)</f>
        <v>1.0507782022534868E-2</v>
      </c>
      <c r="M2497" s="118">
        <f t="array" ref="M2497">+MMULT(B2497:K2497,w)</f>
        <v>1.2121993195696651E-2</v>
      </c>
      <c r="P2497">
        <v>20131121</v>
      </c>
      <c r="Q2497" s="113">
        <v>9.7000000000000003E-3</v>
      </c>
      <c r="R2497" s="113">
        <v>7.7000000000000002E-3</v>
      </c>
      <c r="S2497" s="113">
        <v>-1.1999999999999999E-3</v>
      </c>
    </row>
    <row r="2498" spans="1:19" x14ac:dyDescent="0.35">
      <c r="A2498" s="110">
        <v>41600</v>
      </c>
      <c r="B2498" s="112">
        <f>+LN(Prices!B2495/Prices!B2494)</f>
        <v>4.5348093090698156E-3</v>
      </c>
      <c r="C2498" s="113">
        <f>+LN(Prices!C2495/Prices!C2494)</f>
        <v>-2.5664582147752616E-3</v>
      </c>
      <c r="D2498" s="113">
        <f>+LN(Prices!D2495/Prices!D2494)</f>
        <v>5.2205091775512427E-3</v>
      </c>
      <c r="E2498" s="113">
        <f>+LN(Prices!E2495/Prices!E2494)</f>
        <v>-3.1529889819175011E-3</v>
      </c>
      <c r="F2498" s="113">
        <f>+LN(Prices!F2495/Prices!F2494)</f>
        <v>-4.6627554845012152E-4</v>
      </c>
      <c r="G2498" s="113">
        <f>+LN(Prices!G2495/Prices!G2494)</f>
        <v>-1.8668778309281926E-3</v>
      </c>
      <c r="H2498" s="113">
        <f>+LN(Prices!H2495/Prices!H2494)</f>
        <v>9.1470222095202062E-3</v>
      </c>
      <c r="I2498" s="113">
        <f>+LN(Prices!I2495/Prices!I2494)</f>
        <v>1.728065030141766E-2</v>
      </c>
      <c r="J2498" s="113">
        <f>+LN(Prices!J2495/Prices!J2494)</f>
        <v>-8.9419373756613931E-3</v>
      </c>
      <c r="K2498" s="114">
        <f>+LN(Prices!K2495/Prices!K2494)</f>
        <v>-5.540921868966929E-2</v>
      </c>
      <c r="L2498" s="118">
        <f>+LN(Prices!L2495/Prices!L2494)</f>
        <v>5.650331066279447E-3</v>
      </c>
      <c r="M2498" s="118">
        <f t="array" ref="M2498">+MMULT(B2498:K2498,w)</f>
        <v>-3.6220765643842838E-3</v>
      </c>
      <c r="P2498">
        <v>20131122</v>
      </c>
      <c r="Q2498" s="113">
        <v>5.0000000000000001E-3</v>
      </c>
      <c r="R2498" s="113">
        <v>-5.9999999999999995E-4</v>
      </c>
      <c r="S2498" s="113">
        <v>1.1000000000000001E-3</v>
      </c>
    </row>
    <row r="2499" spans="1:19" x14ac:dyDescent="0.35">
      <c r="A2499" s="110">
        <v>41603</v>
      </c>
      <c r="B2499" s="112">
        <f>+LN(Prices!B2496/Prices!B2495)</f>
        <v>1.8624304936008017E-3</v>
      </c>
      <c r="C2499" s="113">
        <f>+LN(Prices!C2496/Prices!C2495)</f>
        <v>7.5506231709597015E-3</v>
      </c>
      <c r="D2499" s="113">
        <f>+LN(Prices!D2496/Prices!D2495)</f>
        <v>-5.4960292233774376E-3</v>
      </c>
      <c r="E2499" s="113">
        <f>+LN(Prices!E2496/Prices!E2495)</f>
        <v>-1.4380523830122838E-3</v>
      </c>
      <c r="F2499" s="113">
        <f>+LN(Prices!F2496/Prices!F2495)</f>
        <v>-8.8910938861909046E-3</v>
      </c>
      <c r="G2499" s="113">
        <f>+LN(Prices!G2496/Prices!G2495)</f>
        <v>6.8472814049023384E-3</v>
      </c>
      <c r="H2499" s="113">
        <f>+LN(Prices!H2496/Prices!H2495)</f>
        <v>1.1562983494873396E-2</v>
      </c>
      <c r="I2499" s="113">
        <f>+LN(Prices!I2496/Prices!I2495)</f>
        <v>-6.4625430994871991E-3</v>
      </c>
      <c r="J2499" s="113">
        <f>+LN(Prices!J2496/Prices!J2495)</f>
        <v>1.4859114403749905E-2</v>
      </c>
      <c r="K2499" s="114">
        <f>+LN(Prices!K2496/Prices!K2495)</f>
        <v>-5.0409820196938276E-3</v>
      </c>
      <c r="L2499" s="118">
        <f>+LN(Prices!L2496/Prices!L2495)</f>
        <v>1.5980720255729869E-3</v>
      </c>
      <c r="M2499" s="118">
        <f t="array" ref="M2499">+MMULT(B2499:K2499,w)</f>
        <v>1.5353732356324493E-3</v>
      </c>
      <c r="P2499">
        <v>20131125</v>
      </c>
      <c r="Q2499" s="113">
        <v>-1.1000000000000001E-3</v>
      </c>
      <c r="R2499" s="113">
        <v>1.7000000000000001E-3</v>
      </c>
      <c r="S2499" s="113">
        <v>8.0000000000000004E-4</v>
      </c>
    </row>
    <row r="2500" spans="1:19" x14ac:dyDescent="0.35">
      <c r="A2500" s="110">
        <v>41604</v>
      </c>
      <c r="B2500" s="112">
        <f>+LN(Prices!B2497/Prices!B2496)</f>
        <v>-7.7357342783927084E-3</v>
      </c>
      <c r="C2500" s="113">
        <f>+LN(Prices!C2497/Prices!C2496)</f>
        <v>1.827734326145608E-2</v>
      </c>
      <c r="D2500" s="113">
        <f>+LN(Prices!D2497/Prices!D2496)</f>
        <v>9.5983185809506814E-3</v>
      </c>
      <c r="E2500" s="113">
        <f>+LN(Prices!E2497/Prices!E2496)</f>
        <v>4.3050790782292936E-3</v>
      </c>
      <c r="F2500" s="113">
        <f>+LN(Prices!F2497/Prices!F2496)</f>
        <v>-2.8272895817261566E-3</v>
      </c>
      <c r="G2500" s="113">
        <f>+LN(Prices!G2497/Prices!G2496)</f>
        <v>1.4062377343462201E-2</v>
      </c>
      <c r="H2500" s="113">
        <f>+LN(Prices!H2497/Prices!H2496)</f>
        <v>1.2480208423390711E-2</v>
      </c>
      <c r="I2500" s="113">
        <f>+LN(Prices!I2497/Prices!I2496)</f>
        <v>1.5875078192545845E-2</v>
      </c>
      <c r="J2500" s="113">
        <f>+LN(Prices!J2497/Prices!J2496)</f>
        <v>1.7544309650909525E-2</v>
      </c>
      <c r="K2500" s="114">
        <f>+LN(Prices!K2497/Prices!K2496)</f>
        <v>-4.2210396419467633E-3</v>
      </c>
      <c r="L2500" s="118">
        <f>+LN(Prices!L2497/Prices!L2496)</f>
        <v>5.3177274473556971E-3</v>
      </c>
      <c r="M2500" s="118">
        <f t="array" ref="M2500">+MMULT(B2500:K2500,w)</f>
        <v>7.7358651028878707E-3</v>
      </c>
      <c r="P2500">
        <v>20131126</v>
      </c>
      <c r="Q2500" s="113">
        <v>1.8E-3</v>
      </c>
      <c r="R2500" s="113">
        <v>8.3999999999999995E-3</v>
      </c>
      <c r="S2500" s="113">
        <v>-4.8999999999999998E-3</v>
      </c>
    </row>
    <row r="2501" spans="1:19" x14ac:dyDescent="0.35">
      <c r="A2501" s="110">
        <v>41605</v>
      </c>
      <c r="B2501" s="112">
        <f>+LN(Prices!B2498/Prices!B2497)</f>
        <v>6.671913051987749E-3</v>
      </c>
      <c r="C2501" s="113">
        <f>+LN(Prices!C2498/Prices!C2497)</f>
        <v>2.3273776813156257E-2</v>
      </c>
      <c r="D2501" s="113">
        <f>+LN(Prices!D2498/Prices!D2497)</f>
        <v>8.695706967553913E-3</v>
      </c>
      <c r="E2501" s="113">
        <f>+LN(Prices!E2498/Prices!E2497)</f>
        <v>1.0252048860657672E-2</v>
      </c>
      <c r="F2501" s="113">
        <f>+LN(Prices!F2498/Prices!F2497)</f>
        <v>2.827289581726128E-3</v>
      </c>
      <c r="G2501" s="113">
        <f>+LN(Prices!G2498/Prices!G2497)</f>
        <v>2.0315876589311506E-2</v>
      </c>
      <c r="H2501" s="113">
        <f>+LN(Prices!H2498/Prices!H2497)</f>
        <v>1.3905025623257787E-2</v>
      </c>
      <c r="I2501" s="113">
        <f>+LN(Prices!I2498/Prices!I2497)</f>
        <v>3.5418436753237872E-3</v>
      </c>
      <c r="J2501" s="113">
        <f>+LN(Prices!J2498/Prices!J2497)</f>
        <v>3.1386313820670662E-2</v>
      </c>
      <c r="K2501" s="114">
        <f>+LN(Prices!K2498/Prices!K2497)</f>
        <v>1.0515090126407525E-2</v>
      </c>
      <c r="L2501" s="118">
        <f>+LN(Prices!L2498/Prices!L2497)</f>
        <v>7.1463979281188991E-3</v>
      </c>
      <c r="M2501" s="118">
        <f t="array" ref="M2501">+MMULT(B2501:K2501,w)</f>
        <v>1.3138488511005297E-2</v>
      </c>
      <c r="P2501">
        <v>20131127</v>
      </c>
      <c r="Q2501" s="113">
        <v>3.0000000000000001E-3</v>
      </c>
      <c r="R2501" s="113">
        <v>3.4000000000000002E-3</v>
      </c>
      <c r="S2501" s="113">
        <v>-8.0000000000000004E-4</v>
      </c>
    </row>
    <row r="2502" spans="1:19" x14ac:dyDescent="0.35">
      <c r="A2502" s="110">
        <v>41607</v>
      </c>
      <c r="B2502" s="112">
        <f>+LN(Prices!B2499/Prices!B2498)</f>
        <v>1.3996575046214316E-2</v>
      </c>
      <c r="C2502" s="113">
        <f>+LN(Prices!C2499/Prices!C2498)</f>
        <v>1.8347811492704692E-2</v>
      </c>
      <c r="D2502" s="113">
        <f>+LN(Prices!D2499/Prices!D2498)</f>
        <v>5.4097918549523497E-4</v>
      </c>
      <c r="E2502" s="113">
        <f>+LN(Prices!E2499/Prices!E2498)</f>
        <v>0</v>
      </c>
      <c r="F2502" s="113">
        <f>+LN(Prices!F2499/Prices!F2498)</f>
        <v>-9.4154196574425871E-4</v>
      </c>
      <c r="G2502" s="113">
        <f>+LN(Prices!G2499/Prices!G2498)</f>
        <v>9.089848249438778E-3</v>
      </c>
      <c r="H2502" s="113">
        <f>+LN(Prices!H2499/Prices!H2498)</f>
        <v>1.7710918776730915E-2</v>
      </c>
      <c r="I2502" s="113">
        <f>+LN(Prices!I2499/Prices!I2498)</f>
        <v>2.7193061933779603E-4</v>
      </c>
      <c r="J2502" s="113">
        <f>+LN(Prices!J2499/Prices!J2498)</f>
        <v>2.2223136784710256E-2</v>
      </c>
      <c r="K2502" s="114">
        <f>+LN(Prices!K2499/Prices!K2498)</f>
        <v>-2.5120085005530509E-3</v>
      </c>
      <c r="L2502" s="118">
        <f>+LN(Prices!L2499/Prices!L2498)</f>
        <v>4.9848507221297977E-3</v>
      </c>
      <c r="M2502" s="118">
        <f t="array" ref="M2502">+MMULT(B2502:K2502,w)</f>
        <v>7.8727649688334674E-3</v>
      </c>
      <c r="P2502">
        <v>20131129</v>
      </c>
      <c r="Q2502" s="113">
        <v>-2.0000000000000001E-4</v>
      </c>
      <c r="R2502" s="113">
        <v>2.8999999999999998E-3</v>
      </c>
      <c r="S2502" s="113">
        <v>-1.2999999999999999E-3</v>
      </c>
    </row>
    <row r="2503" spans="1:19" x14ac:dyDescent="0.35">
      <c r="A2503" s="110">
        <v>41610</v>
      </c>
      <c r="B2503" s="112">
        <f>+LN(Prices!B2500/Prices!B2499)</f>
        <v>8.3590344489384606E-3</v>
      </c>
      <c r="C2503" s="113">
        <f>+LN(Prices!C2500/Prices!C2499)</f>
        <v>-8.7418638407576518E-3</v>
      </c>
      <c r="D2503" s="113">
        <f>+LN(Prices!D2500/Prices!D2499)</f>
        <v>8.1092043908585147E-4</v>
      </c>
      <c r="E2503" s="113">
        <f>+LN(Prices!E2500/Prices!E2499)</f>
        <v>-5.9683006374224292E-3</v>
      </c>
      <c r="F2503" s="113">
        <f>+LN(Prices!F2500/Prices!F2499)</f>
        <v>-7.5595286218893701E-3</v>
      </c>
      <c r="G2503" s="113">
        <f>+LN(Prices!G2500/Prices!G2499)</f>
        <v>-5.1526726950166298E-3</v>
      </c>
      <c r="H2503" s="113">
        <f>+LN(Prices!H2500/Prices!H2499)</f>
        <v>-3.3591236797843485E-3</v>
      </c>
      <c r="I2503" s="113">
        <f>+LN(Prices!I2500/Prices!I2499)</f>
        <v>-1.9050690391363492E-3</v>
      </c>
      <c r="J2503" s="113">
        <f>+LN(Prices!J2500/Prices!J2499)</f>
        <v>5.4794657646255705E-3</v>
      </c>
      <c r="K2503" s="114">
        <f>+LN(Prices!K2500/Prices!K2499)</f>
        <v>-5.8903346595771521E-3</v>
      </c>
      <c r="L2503" s="118">
        <f>+LN(Prices!L2500/Prices!L2499)</f>
        <v>-1.9139129824898018E-3</v>
      </c>
      <c r="M2503" s="118">
        <f t="array" ref="M2503">+MMULT(B2503:K2503,w)</f>
        <v>-2.3927472520934049E-3</v>
      </c>
      <c r="P2503">
        <v>20131202</v>
      </c>
      <c r="Q2503" s="113">
        <v>-3.0999999999999999E-3</v>
      </c>
      <c r="R2503" s="113">
        <v>-9.4999999999999998E-3</v>
      </c>
      <c r="S2503" s="113">
        <v>1.7000000000000001E-3</v>
      </c>
    </row>
    <row r="2504" spans="1:19" x14ac:dyDescent="0.35">
      <c r="A2504" s="110">
        <v>41611</v>
      </c>
      <c r="B2504" s="112">
        <f>+LN(Prices!B2501/Prices!B2500)</f>
        <v>-3.6496487959428179E-3</v>
      </c>
      <c r="C2504" s="113">
        <f>+LN(Prices!C2501/Prices!C2500)</f>
        <v>2.7010443105530465E-2</v>
      </c>
      <c r="D2504" s="113">
        <f>+LN(Prices!D2501/Prices!D2500)</f>
        <v>-1.2233399812115194E-2</v>
      </c>
      <c r="E2504" s="113">
        <f>+LN(Prices!E2501/Prices!E2500)</f>
        <v>-2.8482119032018278E-4</v>
      </c>
      <c r="F2504" s="113">
        <f>+LN(Prices!F2501/Prices!F2500)</f>
        <v>8.0304104174166863E-3</v>
      </c>
      <c r="G2504" s="113">
        <f>+LN(Prices!G2501/Prices!G2500)</f>
        <v>-2.6965319148708538E-3</v>
      </c>
      <c r="H2504" s="113">
        <f>+LN(Prices!H2501/Prices!H2500)</f>
        <v>-1.9667025988285909E-2</v>
      </c>
      <c r="I2504" s="113">
        <f>+LN(Prices!I2501/Prices!I2500)</f>
        <v>-1.7715556534943567E-3</v>
      </c>
      <c r="J2504" s="113">
        <f>+LN(Prices!J2501/Prices!J2500)</f>
        <v>-1.0989121575595206E-2</v>
      </c>
      <c r="K2504" s="114">
        <f>+LN(Prices!K2501/Prices!K2500)</f>
        <v>-6.3473269593177523E-3</v>
      </c>
      <c r="L2504" s="118">
        <f>+LN(Prices!L2501/Prices!L2500)</f>
        <v>-5.2151524487779204E-4</v>
      </c>
      <c r="M2504" s="118">
        <f t="array" ref="M2504">+MMULT(B2504:K2504,w)</f>
        <v>-2.2598578366995123E-3</v>
      </c>
      <c r="P2504">
        <v>20131203</v>
      </c>
      <c r="Q2504" s="113">
        <v>-3.4000000000000002E-3</v>
      </c>
      <c r="R2504" s="113">
        <v>-8.9999999999999998E-4</v>
      </c>
      <c r="S2504" s="113">
        <v>-5.0000000000000001E-4</v>
      </c>
    </row>
    <row r="2505" spans="1:19" x14ac:dyDescent="0.35">
      <c r="A2505" s="110">
        <v>41612</v>
      </c>
      <c r="B2505" s="112">
        <f>+LN(Prices!B2502/Prices!B2501)</f>
        <v>1.6311669487015883E-2</v>
      </c>
      <c r="C2505" s="113">
        <f>+LN(Prices!C2502/Prices!C2501)</f>
        <v>-2.3362512489706706E-3</v>
      </c>
      <c r="D2505" s="113">
        <f>+LN(Prices!D2502/Prices!D2501)</f>
        <v>4.2046627283523028E-2</v>
      </c>
      <c r="E2505" s="113">
        <f>+LN(Prices!E2502/Prices!E2501)</f>
        <v>0</v>
      </c>
      <c r="F2505" s="113">
        <f>+LN(Prices!F2502/Prices!F2501)</f>
        <v>-5.1943892056648903E-4</v>
      </c>
      <c r="G2505" s="113">
        <f>+LN(Prices!G2502/Prices!G2501)</f>
        <v>-1.854866098895095E-2</v>
      </c>
      <c r="H2505" s="113">
        <f>+LN(Prices!H2502/Prices!H2501)</f>
        <v>3.3739099249620935E-3</v>
      </c>
      <c r="I2505" s="113">
        <f>+LN(Prices!I2502/Prices!I2501)</f>
        <v>-1.7746996334870361E-3</v>
      </c>
      <c r="J2505" s="113">
        <f>+LN(Prices!J2502/Prices!J2501)</f>
        <v>-1.3908430046132E-2</v>
      </c>
      <c r="K2505" s="114">
        <f>+LN(Prices!K2502/Prices!K2501)</f>
        <v>8.0325895244751332E-3</v>
      </c>
      <c r="L2505" s="118">
        <f>+LN(Prices!L2502/Prices!L2501)</f>
        <v>1.0542430520970819E-3</v>
      </c>
      <c r="M2505" s="118">
        <f t="array" ref="M2505">+MMULT(B2505:K2505,w)</f>
        <v>3.267731538186899E-3</v>
      </c>
      <c r="P2505">
        <v>20131204</v>
      </c>
      <c r="Q2505" s="113">
        <v>-7.000000000000001E-4</v>
      </c>
      <c r="R2505" s="113">
        <v>-1.9E-3</v>
      </c>
      <c r="S2505" s="113">
        <v>2.3999999999999998E-3</v>
      </c>
    </row>
    <row r="2506" spans="1:19" x14ac:dyDescent="0.35">
      <c r="A2506" s="110">
        <v>41613</v>
      </c>
      <c r="B2506" s="112">
        <f>+LN(Prices!B2503/Prices!B2502)</f>
        <v>-2.4435377946557518E-2</v>
      </c>
      <c r="C2506" s="113">
        <f>+LN(Prices!C2503/Prices!C2502)</f>
        <v>5.1207878997084465E-3</v>
      </c>
      <c r="D2506" s="113">
        <f>+LN(Prices!D2503/Prices!D2502)</f>
        <v>1.9221370994659315E-2</v>
      </c>
      <c r="E2506" s="113">
        <f>+LN(Prices!E2503/Prices!E2502)</f>
        <v>-6.2924695353642991E-3</v>
      </c>
      <c r="F2506" s="113">
        <f>+LN(Prices!F2503/Prices!F2502)</f>
        <v>-1.6079995801229176E-2</v>
      </c>
      <c r="G2506" s="113">
        <f>+LN(Prices!G2503/Prices!G2502)</f>
        <v>5.0116997652000948E-3</v>
      </c>
      <c r="H2506" s="113">
        <f>+LN(Prices!H2503/Prices!H2502)</f>
        <v>-3.8159563470337656E-3</v>
      </c>
      <c r="I2506" s="113">
        <f>+LN(Prices!I2503/Prices!I2502)</f>
        <v>6.8252286395925447E-4</v>
      </c>
      <c r="J2506" s="113">
        <f>+LN(Prices!J2503/Prices!J2502)</f>
        <v>1.9418085857101731E-2</v>
      </c>
      <c r="K2506" s="114">
        <f>+LN(Prices!K2503/Prices!K2502)</f>
        <v>2.1670717785350138E-2</v>
      </c>
      <c r="L2506" s="118">
        <f>+LN(Prices!L2503/Prices!L2502)</f>
        <v>-1.5167945709456932E-3</v>
      </c>
      <c r="M2506" s="118">
        <f t="array" ref="M2506">+MMULT(B2506:K2506,w)</f>
        <v>2.0501385535794227E-3</v>
      </c>
      <c r="P2506">
        <v>20131205</v>
      </c>
      <c r="Q2506" s="113">
        <v>-3.4999999999999996E-3</v>
      </c>
      <c r="R2506" s="113">
        <v>6.6E-3</v>
      </c>
      <c r="S2506" s="113">
        <v>-5.8999999999999999E-3</v>
      </c>
    </row>
    <row r="2507" spans="1:19" x14ac:dyDescent="0.35">
      <c r="A2507" s="110">
        <v>41614</v>
      </c>
      <c r="B2507" s="112">
        <f>+LN(Prices!B2504/Prices!B2503)</f>
        <v>9.4286840632594755E-3</v>
      </c>
      <c r="C2507" s="113">
        <f>+LN(Prices!C2504/Prices!C2503)</f>
        <v>-1.3974187428713198E-2</v>
      </c>
      <c r="D2507" s="113">
        <f>+LN(Prices!D2504/Prices!D2503)</f>
        <v>-2.5730091483768105E-4</v>
      </c>
      <c r="E2507" s="113">
        <f>+LN(Prices!E2504/Prices!E2503)</f>
        <v>1.7915501189436606E-2</v>
      </c>
      <c r="F2507" s="113">
        <f>+LN(Prices!F2504/Prices!F2503)</f>
        <v>1.7540533645441794E-2</v>
      </c>
      <c r="G2507" s="113">
        <f>+LN(Prices!G2504/Prices!G2503)</f>
        <v>-1.0161490944025376E-2</v>
      </c>
      <c r="H2507" s="113">
        <f>+LN(Prices!H2504/Prices!H2503)</f>
        <v>6.3777049113188603E-3</v>
      </c>
      <c r="I2507" s="113">
        <f>+LN(Prices!I2504/Prices!I2503)</f>
        <v>7.211478371537231E-3</v>
      </c>
      <c r="J2507" s="113">
        <f>+LN(Prices!J2504/Prices!J2503)</f>
        <v>5.4794657646255705E-3</v>
      </c>
      <c r="K2507" s="114">
        <f>+LN(Prices!K2504/Prices!K2503)</f>
        <v>2.2818775679553611E-2</v>
      </c>
      <c r="L2507" s="118">
        <f>+LN(Prices!L2504/Prices!L2503)</f>
        <v>7.5998810362456924E-3</v>
      </c>
      <c r="M2507" s="118">
        <f t="array" ref="M2507">+MMULT(B2507:K2507,w)</f>
        <v>6.2379164337596892E-3</v>
      </c>
      <c r="P2507">
        <v>20131206</v>
      </c>
      <c r="Q2507" s="113">
        <v>1.0200000000000001E-2</v>
      </c>
      <c r="R2507" s="113">
        <v>-2.5000000000000001E-3</v>
      </c>
      <c r="S2507" s="113">
        <v>1.1999999999999999E-3</v>
      </c>
    </row>
    <row r="2508" spans="1:19" x14ac:dyDescent="0.35">
      <c r="A2508" s="110">
        <v>41617</v>
      </c>
      <c r="B2508" s="112">
        <f>+LN(Prices!B2505/Prices!B2504)</f>
        <v>8.952938619690657E-3</v>
      </c>
      <c r="C2508" s="113">
        <f>+LN(Prices!C2505/Prices!C2504)</f>
        <v>1.1380637223544144E-2</v>
      </c>
      <c r="D2508" s="113">
        <f>+LN(Prices!D2505/Prices!D2504)</f>
        <v>2.5730091483767937E-4</v>
      </c>
      <c r="E2508" s="113">
        <f>+LN(Prices!E2505/Prices!E2504)</f>
        <v>3.375978697213052E-3</v>
      </c>
      <c r="F2508" s="113">
        <f>+LN(Prices!F2505/Prices!F2504)</f>
        <v>-2.8259579472624729E-3</v>
      </c>
      <c r="G2508" s="113">
        <f>+LN(Prices!G2505/Prices!G2504)</f>
        <v>3.4642554818521622E-3</v>
      </c>
      <c r="H2508" s="113">
        <f>+LN(Prices!H2505/Prices!H2504)</f>
        <v>-5.3379065385009365E-3</v>
      </c>
      <c r="I2508" s="113">
        <f>+LN(Prices!I2505/Prices!I2504)</f>
        <v>-5.3009511209584081E-3</v>
      </c>
      <c r="J2508" s="113">
        <f>+LN(Prices!J2505/Prices!J2504)</f>
        <v>-8.230499136515591E-3</v>
      </c>
      <c r="K2508" s="114">
        <f>+LN(Prices!K2505/Prices!K2504)</f>
        <v>4.4213491395103987E-3</v>
      </c>
      <c r="L2508" s="118">
        <f>+LN(Prices!L2505/Prices!L2504)</f>
        <v>3.3940973522520019E-3</v>
      </c>
      <c r="M2508" s="118">
        <f t="array" ref="M2508">+MMULT(B2508:K2508,w)</f>
        <v>1.0157145333410686E-3</v>
      </c>
      <c r="P2508">
        <v>20131209</v>
      </c>
      <c r="Q2508" s="113">
        <v>1.7000000000000001E-3</v>
      </c>
      <c r="R2508" s="113">
        <v>-3.9000000000000003E-3</v>
      </c>
      <c r="S2508" s="113">
        <v>1E-4</v>
      </c>
    </row>
    <row r="2509" spans="1:19" x14ac:dyDescent="0.35">
      <c r="A2509" s="110">
        <v>41618</v>
      </c>
      <c r="B2509" s="112">
        <f>+LN(Prices!B2506/Prices!B2505)</f>
        <v>-1.5492234271660106E-2</v>
      </c>
      <c r="C2509" s="113">
        <f>+LN(Prices!C2506/Prices!C2505)</f>
        <v>-1.5553383480934246E-3</v>
      </c>
      <c r="D2509" s="113">
        <f>+LN(Prices!D2506/Prices!D2505)</f>
        <v>3.4141639480374186E-2</v>
      </c>
      <c r="E2509" s="113">
        <f>+LN(Prices!E2506/Prices!E2505)</f>
        <v>-2.2728707213027777E-2</v>
      </c>
      <c r="F2509" s="113">
        <f>+LN(Prices!F2506/Prices!F2505)</f>
        <v>-4.7177038789291889E-4</v>
      </c>
      <c r="G2509" s="113">
        <f>+LN(Prices!G2506/Prices!G2505)</f>
        <v>2.0674943759336269E-2</v>
      </c>
      <c r="H2509" s="113">
        <f>+LN(Prices!H2506/Prices!H2505)</f>
        <v>7.4805893248917604E-3</v>
      </c>
      <c r="I2509" s="113">
        <f>+LN(Prices!I2506/Prices!I2505)</f>
        <v>1.3563469445542991E-4</v>
      </c>
      <c r="J2509" s="113">
        <f>+LN(Prices!J2506/Prices!J2505)</f>
        <v>2.4491020008295696E-2</v>
      </c>
      <c r="K2509" s="114">
        <f>+LN(Prices!K2506/Prices!K2505)</f>
        <v>-4.4213491395102772E-3</v>
      </c>
      <c r="L2509" s="118">
        <f>+LN(Prices!L2506/Prices!L2505)</f>
        <v>-5.598562726669762E-4</v>
      </c>
      <c r="M2509" s="118">
        <f t="array" ref="M2509">+MMULT(B2509:K2509,w)</f>
        <v>4.2254427907168837E-3</v>
      </c>
      <c r="P2509">
        <v>20131210</v>
      </c>
      <c r="Q2509" s="113">
        <v>-3.4000000000000002E-3</v>
      </c>
      <c r="R2509" s="113">
        <v>-5.5000000000000005E-3</v>
      </c>
      <c r="S2509" s="113">
        <v>1.2999999999999999E-3</v>
      </c>
    </row>
    <row r="2510" spans="1:19" x14ac:dyDescent="0.35">
      <c r="A2510" s="110">
        <v>41619</v>
      </c>
      <c r="B2510" s="112">
        <f>+LN(Prices!B2507/Prices!B2506)</f>
        <v>-1.3205579227208743E-2</v>
      </c>
      <c r="C2510" s="113">
        <f>+LN(Prices!C2507/Prices!C2506)</f>
        <v>-7.4353353261265524E-3</v>
      </c>
      <c r="D2510" s="113">
        <f>+LN(Prices!D2507/Prices!D2506)</f>
        <v>-2.6836256141604956E-2</v>
      </c>
      <c r="E2510" s="113">
        <f>+LN(Prices!E2507/Prices!E2506)</f>
        <v>-6.9194158612824888E-3</v>
      </c>
      <c r="F2510" s="113">
        <f>+LN(Prices!F2507/Prices!F2506)</f>
        <v>-1.5679789372972458E-2</v>
      </c>
      <c r="G2510" s="113">
        <f>+LN(Prices!G2507/Prices!G2506)</f>
        <v>2.4206426519706842E-3</v>
      </c>
      <c r="H2510" s="113">
        <f>+LN(Prices!H2507/Prices!H2506)</f>
        <v>-1.4520301350856498E-2</v>
      </c>
      <c r="I2510" s="113">
        <f>+LN(Prices!I2507/Prices!I2506)</f>
        <v>-5.0544223405495905E-3</v>
      </c>
      <c r="J2510" s="113">
        <f>+LN(Prices!J2507/Prices!J2506)</f>
        <v>-1.0810916104215506E-2</v>
      </c>
      <c r="K2510" s="114">
        <f>+LN(Prices!K2507/Prices!K2506)</f>
        <v>-1.6245220893707734E-2</v>
      </c>
      <c r="L2510" s="118">
        <f>+LN(Prices!L2507/Prices!L2506)</f>
        <v>-1.2948403199107415E-2</v>
      </c>
      <c r="M2510" s="118">
        <f t="array" ref="M2510">+MMULT(B2510:K2510,w)</f>
        <v>-1.1428659396655386E-2</v>
      </c>
      <c r="P2510">
        <v>20131211</v>
      </c>
      <c r="Q2510" s="113">
        <v>-1.1699999999999999E-2</v>
      </c>
      <c r="R2510" s="113">
        <v>-3.4000000000000002E-3</v>
      </c>
      <c r="S2510" s="113">
        <v>8.9999999999999998E-4</v>
      </c>
    </row>
    <row r="2511" spans="1:19" x14ac:dyDescent="0.35">
      <c r="A2511" s="110">
        <v>41620</v>
      </c>
      <c r="B2511" s="112">
        <f>+LN(Prices!B2508/Prices!B2507)</f>
        <v>-1.0423724914770404E-2</v>
      </c>
      <c r="C2511" s="113">
        <f>+LN(Prices!C2508/Prices!C2507)</f>
        <v>-1.4627462270003012E-3</v>
      </c>
      <c r="D2511" s="113">
        <f>+LN(Prices!D2508/Prices!D2507)</f>
        <v>4.9678466605111602E-3</v>
      </c>
      <c r="E2511" s="113">
        <f>+LN(Prices!E2508/Prices!E2507)</f>
        <v>-2.8169625601926741E-2</v>
      </c>
      <c r="F2511" s="113">
        <f>+LN(Prices!F2508/Prices!F2507)</f>
        <v>-1.7879610162429588E-2</v>
      </c>
      <c r="G2511" s="113">
        <f>+LN(Prices!G2508/Prices!G2507)</f>
        <v>2.5363825937481252E-2</v>
      </c>
      <c r="H2511" s="113">
        <f>+LN(Prices!H2508/Prices!H2507)</f>
        <v>-2.4625392303810659E-3</v>
      </c>
      <c r="I2511" s="113">
        <f>+LN(Prices!I2508/Prices!I2507)</f>
        <v>-3.8422108805410723E-3</v>
      </c>
      <c r="J2511" s="113">
        <f>+LN(Prices!J2508/Prices!J2507)</f>
        <v>2.7137058715961042E-3</v>
      </c>
      <c r="K2511" s="114">
        <f>+LN(Prices!K2508/Prices!K2507)</f>
        <v>2.046190942535461E-3</v>
      </c>
      <c r="L2511" s="118">
        <f>+LN(Prices!L2508/Prices!L2507)</f>
        <v>-2.5116598087209386E-3</v>
      </c>
      <c r="M2511" s="118">
        <f t="array" ref="M2511">+MMULT(B2511:K2511,w)</f>
        <v>-2.9148887604925192E-3</v>
      </c>
      <c r="P2511">
        <v>20131212</v>
      </c>
      <c r="Q2511" s="113">
        <v>-2.3E-3</v>
      </c>
      <c r="R2511" s="113">
        <v>3.7000000000000002E-3</v>
      </c>
      <c r="S2511" s="113">
        <v>3.2000000000000002E-3</v>
      </c>
    </row>
    <row r="2512" spans="1:19" x14ac:dyDescent="0.35">
      <c r="A2512" s="110">
        <v>41621</v>
      </c>
      <c r="B2512" s="112">
        <f>+LN(Prices!B2509/Prices!B2508)</f>
        <v>-1.4341233086012104E-2</v>
      </c>
      <c r="C2512" s="113">
        <f>+LN(Prices!C2509/Prices!C2508)</f>
        <v>-1.0959108220702245E-2</v>
      </c>
      <c r="D2512" s="113">
        <f>+LN(Prices!D2509/Prices!D2508)</f>
        <v>9.6105949630953241E-3</v>
      </c>
      <c r="E2512" s="113">
        <f>+LN(Prices!E2509/Prices!E2508)</f>
        <v>-1.1074096257347647E-2</v>
      </c>
      <c r="F2512" s="113">
        <f>+LN(Prices!F2509/Prices!F2508)</f>
        <v>-1.3247909840780246E-2</v>
      </c>
      <c r="G2512" s="113">
        <f>+LN(Prices!G2509/Prices!G2508)</f>
        <v>-1.1747407087313087E-2</v>
      </c>
      <c r="H2512" s="113">
        <f>+LN(Prices!H2509/Prices!H2508)</f>
        <v>7.8120294349476082E-3</v>
      </c>
      <c r="I2512" s="113">
        <f>+LN(Prices!I2509/Prices!I2508)</f>
        <v>-2.0644660024832246E-3</v>
      </c>
      <c r="J2512" s="113">
        <f>+LN(Prices!J2509/Prices!J2508)</f>
        <v>0</v>
      </c>
      <c r="K2512" s="114">
        <f>+LN(Prices!K2509/Prices!K2508)</f>
        <v>-7.3868092837561699E-3</v>
      </c>
      <c r="L2512" s="118">
        <f>+LN(Prices!L2509/Prices!L2508)</f>
        <v>-1.1251042688911899E-3</v>
      </c>
      <c r="M2512" s="118">
        <f t="array" ref="M2512">+MMULT(B2512:K2512,w)</f>
        <v>-5.33984053803518E-3</v>
      </c>
      <c r="P2512">
        <v>20131213</v>
      </c>
      <c r="Q2512" s="113">
        <v>1E-3</v>
      </c>
      <c r="R2512" s="113">
        <v>2.5000000000000001E-3</v>
      </c>
      <c r="S2512" s="113">
        <v>-1E-4</v>
      </c>
    </row>
    <row r="2513" spans="1:19" x14ac:dyDescent="0.35">
      <c r="A2513" s="110">
        <v>41624</v>
      </c>
      <c r="B2513" s="112">
        <f>+LN(Prices!B2510/Prices!B2509)</f>
        <v>5.3007237058652458E-3</v>
      </c>
      <c r="C2513" s="113">
        <f>+LN(Prices!C2510/Prices!C2509)</f>
        <v>5.5220117814001237E-3</v>
      </c>
      <c r="D2513" s="113">
        <f>+LN(Prices!D2510/Prices!D2509)</f>
        <v>0</v>
      </c>
      <c r="E2513" s="113">
        <f>+LN(Prices!E2510/Prices!E2509)</f>
        <v>9.2855499885336167E-3</v>
      </c>
      <c r="F2513" s="113">
        <f>+LN(Prices!F2510/Prices!F2509)</f>
        <v>2.1504469771191505E-2</v>
      </c>
      <c r="G2513" s="113">
        <f>+LN(Prices!G2510/Prices!G2509)</f>
        <v>-7.23537048299911E-3</v>
      </c>
      <c r="H2513" s="113">
        <f>+LN(Prices!H2510/Prices!H2509)</f>
        <v>1.2234862465291796E-2</v>
      </c>
      <c r="I2513" s="113">
        <f>+LN(Prices!I2510/Prices!I2509)</f>
        <v>2.8879443936309216E-3</v>
      </c>
      <c r="J2513" s="113">
        <f>+LN(Prices!J2510/Prices!J2509)</f>
        <v>-2.7474255552248351E-2</v>
      </c>
      <c r="K2513" s="114">
        <f>+LN(Prices!K2510/Prices!K2509)</f>
        <v>6.5654815362132793E-3</v>
      </c>
      <c r="L2513" s="118">
        <f>+LN(Prices!L2510/Prices!L2509)</f>
        <v>5.5950678222736602E-3</v>
      </c>
      <c r="M2513" s="118">
        <f t="array" ref="M2513">+MMULT(B2513:K2513,w)</f>
        <v>2.8591417606879024E-3</v>
      </c>
      <c r="P2513">
        <v>20131216</v>
      </c>
      <c r="Q2513" s="113">
        <v>6.7000000000000002E-3</v>
      </c>
      <c r="R2513" s="113">
        <v>5.6000000000000008E-3</v>
      </c>
      <c r="S2513" s="113">
        <v>-1.1999999999999999E-3</v>
      </c>
    </row>
    <row r="2514" spans="1:19" x14ac:dyDescent="0.35">
      <c r="A2514" s="110">
        <v>41625</v>
      </c>
      <c r="B2514" s="112">
        <f>+LN(Prices!B2511/Prices!B2510)</f>
        <v>-9.9473415196083496E-3</v>
      </c>
      <c r="C2514" s="113">
        <f>+LN(Prices!C2511/Prices!C2510)</f>
        <v>-4.5123584095420948E-3</v>
      </c>
      <c r="D2514" s="113">
        <f>+LN(Prices!D2511/Prices!D2510)</f>
        <v>-5.5527654032082032E-3</v>
      </c>
      <c r="E2514" s="113">
        <f>+LN(Prices!E2511/Prices!E2510)</f>
        <v>2.6801209477164069E-3</v>
      </c>
      <c r="F2514" s="113">
        <f>+LN(Prices!F2511/Prices!F2510)</f>
        <v>1.1538570476484178E-2</v>
      </c>
      <c r="G2514" s="113">
        <f>+LN(Prices!G2511/Prices!G2510)</f>
        <v>2.3099329761534733E-2</v>
      </c>
      <c r="H2514" s="113">
        <f>+LN(Prices!H2511/Prices!H2510)</f>
        <v>-3.3993491568927526E-3</v>
      </c>
      <c r="I2514" s="113">
        <f>+LN(Prices!I2511/Prices!I2510)</f>
        <v>1.785594037923879E-3</v>
      </c>
      <c r="J2514" s="113">
        <f>+LN(Prices!J2511/Prices!J2510)</f>
        <v>1.65749650942126E-2</v>
      </c>
      <c r="K2514" s="114">
        <f>+LN(Prices!K2511/Prices!K2510)</f>
        <v>8.3493847319476965E-3</v>
      </c>
      <c r="L2514" s="118">
        <f>+LN(Prices!L2511/Prices!L2510)</f>
        <v>-1.8646210295006791E-3</v>
      </c>
      <c r="M2514" s="118">
        <f t="array" ref="M2514">+MMULT(B2514:K2514,w)</f>
        <v>4.0616150560568096E-3</v>
      </c>
      <c r="P2514">
        <v>20131217</v>
      </c>
      <c r="Q2514" s="113">
        <v>-2.5999999999999999E-3</v>
      </c>
      <c r="R2514" s="113">
        <v>1.6000000000000001E-3</v>
      </c>
      <c r="S2514" s="113">
        <v>-1.2999999999999999E-3</v>
      </c>
    </row>
    <row r="2515" spans="1:19" x14ac:dyDescent="0.35">
      <c r="A2515" s="110">
        <v>41626</v>
      </c>
      <c r="B2515" s="112">
        <f>+LN(Prices!B2512/Prices!B2511)</f>
        <v>1.6424492940941688E-3</v>
      </c>
      <c r="C2515" s="113">
        <f>+LN(Prices!C2512/Prices!C2511)</f>
        <v>-7.6328977462846118E-3</v>
      </c>
      <c r="D2515" s="113">
        <f>+LN(Prices!D2512/Prices!D2511)</f>
        <v>1.3325150023720592E-2</v>
      </c>
      <c r="E2515" s="113">
        <f>+LN(Prices!E2512/Prices!E2511)</f>
        <v>2.8433644737878717E-2</v>
      </c>
      <c r="F2515" s="113">
        <f>+LN(Prices!F2512/Prices!F2511)</f>
        <v>3.8151544645191478E-3</v>
      </c>
      <c r="G2515" s="113">
        <f>+LN(Prices!G2512/Prices!G2511)</f>
        <v>3.6479384358280879E-3</v>
      </c>
      <c r="H2515" s="113">
        <f>+LN(Prices!H2512/Prices!H2511)</f>
        <v>2.1210325386638692E-2</v>
      </c>
      <c r="I2515" s="113">
        <f>+LN(Prices!I2512/Prices!I2511)</f>
        <v>3.558875983025385E-3</v>
      </c>
      <c r="J2515" s="113">
        <f>+LN(Prices!J2512/Prices!J2511)</f>
        <v>0</v>
      </c>
      <c r="K2515" s="114">
        <f>+LN(Prices!K2512/Prices!K2511)</f>
        <v>1.9880879532521881E-2</v>
      </c>
      <c r="L2515" s="118">
        <f>+LN(Prices!L2512/Prices!L2511)</f>
        <v>1.1551442928479049E-2</v>
      </c>
      <c r="M2515" s="118">
        <f t="array" ref="M2515">+MMULT(B2515:K2515,w)</f>
        <v>8.7881520111942075E-3</v>
      </c>
      <c r="P2515">
        <v>20131218</v>
      </c>
      <c r="Q2515" s="113">
        <v>1.55E-2</v>
      </c>
      <c r="R2515" s="113">
        <v>-4.5000000000000005E-3</v>
      </c>
      <c r="S2515" s="113">
        <v>-1E-4</v>
      </c>
    </row>
    <row r="2516" spans="1:19" x14ac:dyDescent="0.35">
      <c r="A2516" s="110">
        <v>41627</v>
      </c>
      <c r="B2516" s="112">
        <f>+LN(Prices!B2513/Prices!B2512)</f>
        <v>-9.0614055026331415E-3</v>
      </c>
      <c r="C2516" s="113">
        <f>+LN(Prices!C2513/Prices!C2512)</f>
        <v>-1.152311206963216E-2</v>
      </c>
      <c r="D2516" s="113">
        <f>+LN(Prices!D2513/Prices!D2512)</f>
        <v>3.9880411779556271E-3</v>
      </c>
      <c r="E2516" s="113">
        <f>+LN(Prices!E2513/Prices!E2512)</f>
        <v>5.6195673936745696E-2</v>
      </c>
      <c r="F2516" s="113">
        <f>+LN(Prices!F2513/Prices!F2512)</f>
        <v>3.3306467172586605E-3</v>
      </c>
      <c r="G2516" s="113">
        <f>+LN(Prices!G2513/Prices!G2512)</f>
        <v>1.3280567172805713E-3</v>
      </c>
      <c r="H2516" s="113">
        <f>+LN(Prices!H2513/Prices!H2512)</f>
        <v>-1.9465341417611616E-3</v>
      </c>
      <c r="I2516" s="113">
        <f>+LN(Prices!I2513/Prices!I2512)</f>
        <v>-1.0301151255459474E-2</v>
      </c>
      <c r="J2516" s="113">
        <f>+LN(Prices!J2513/Prices!J2512)</f>
        <v>0</v>
      </c>
      <c r="K2516" s="114">
        <f>+LN(Prices!K2513/Prices!K2512)</f>
        <v>-3.9947660943509615E-4</v>
      </c>
      <c r="L2516" s="118">
        <f>+LN(Prices!L2513/Prices!L2512)</f>
        <v>-3.1394440342225613E-3</v>
      </c>
      <c r="M2516" s="118">
        <f t="array" ref="M2516">+MMULT(B2516:K2516,w)</f>
        <v>3.1610738970319521E-3</v>
      </c>
      <c r="P2516">
        <v>20131219</v>
      </c>
      <c r="Q2516" s="113">
        <v>-1E-3</v>
      </c>
      <c r="R2516" s="113">
        <v>-5.3E-3</v>
      </c>
      <c r="S2516" s="113">
        <v>1.5E-3</v>
      </c>
    </row>
    <row r="2517" spans="1:19" x14ac:dyDescent="0.35">
      <c r="A2517" s="110">
        <v>41628</v>
      </c>
      <c r="B2517" s="112">
        <f>+LN(Prices!B2514/Prices!B2513)</f>
        <v>1.5057970239864075E-2</v>
      </c>
      <c r="C2517" s="113">
        <f>+LN(Prices!C2514/Prices!C2513)</f>
        <v>8.3408008967888452E-3</v>
      </c>
      <c r="D2517" s="113">
        <f>+LN(Prices!D2514/Prices!D2513)</f>
        <v>-1.9920325312407635E-3</v>
      </c>
      <c r="E2517" s="113">
        <f>+LN(Prices!E2514/Prices!E2513)</f>
        <v>-6.3032710953995034E-3</v>
      </c>
      <c r="F2517" s="113">
        <f>+LN(Prices!F2514/Prices!F2513)</f>
        <v>2.841154118212696E-3</v>
      </c>
      <c r="G2517" s="113">
        <f>+LN(Prices!G2514/Prices!G2513)</f>
        <v>-2.8441959073091509E-3</v>
      </c>
      <c r="H2517" s="113">
        <f>+LN(Prices!H2514/Prices!H2513)</f>
        <v>1.7582815428706083E-2</v>
      </c>
      <c r="I2517" s="113">
        <f>+LN(Prices!I2514/Prices!I2513)</f>
        <v>6.6043921678400732E-3</v>
      </c>
      <c r="J2517" s="113">
        <f>+LN(Prices!J2514/Prices!J2513)</f>
        <v>1.0899290458035638E-2</v>
      </c>
      <c r="K2517" s="114">
        <f>+LN(Prices!K2514/Prices!K2513)</f>
        <v>-3.385645903737309E-3</v>
      </c>
      <c r="L2517" s="118">
        <f>+LN(Prices!L2514/Prices!L2513)</f>
        <v>9.2643214366669412E-3</v>
      </c>
      <c r="M2517" s="118">
        <f t="array" ref="M2517">+MMULT(B2517:K2517,w)</f>
        <v>4.6801277871760683E-3</v>
      </c>
      <c r="P2517">
        <v>20131220</v>
      </c>
      <c r="Q2517" s="113">
        <v>6.8999999999999999E-3</v>
      </c>
      <c r="R2517" s="113">
        <v>1.26E-2</v>
      </c>
      <c r="S2517" s="113">
        <v>-2.8000000000000004E-3</v>
      </c>
    </row>
    <row r="2518" spans="1:19" x14ac:dyDescent="0.35">
      <c r="A2518" s="110">
        <v>41631</v>
      </c>
      <c r="B2518" s="112">
        <f>+LN(Prices!B2515/Prices!B2514)</f>
        <v>-4.903095317944731E-3</v>
      </c>
      <c r="C2518" s="113">
        <f>+LN(Prices!C2515/Prices!C2514)</f>
        <v>3.7658807460874716E-2</v>
      </c>
      <c r="D2518" s="113">
        <f>+LN(Prices!D2515/Prices!D2514)</f>
        <v>1.6071553737427351E-2</v>
      </c>
      <c r="E2518" s="113">
        <f>+LN(Prices!E2515/Prices!E2514)</f>
        <v>1.5278612270487976E-2</v>
      </c>
      <c r="F2518" s="113">
        <f>+LN(Prices!F2515/Prices!F2514)</f>
        <v>2.0608025951013693E-2</v>
      </c>
      <c r="G2518" s="113">
        <f>+LN(Prices!G2515/Prices!G2514)</f>
        <v>1.2985306427096718E-2</v>
      </c>
      <c r="H2518" s="113">
        <f>+LN(Prices!H2515/Prices!H2514)</f>
        <v>1.7885537359288123E-3</v>
      </c>
      <c r="I2518" s="113">
        <f>+LN(Prices!I2515/Prices!I2514)</f>
        <v>-9.6013764238204319E-4</v>
      </c>
      <c r="J2518" s="113">
        <f>+LN(Prices!J2515/Prices!J2514)</f>
        <v>1.6129381929883717E-2</v>
      </c>
      <c r="K2518" s="114">
        <f>+LN(Prices!K2515/Prices!K2514)</f>
        <v>1.0519537625247989E-2</v>
      </c>
      <c r="L2518" s="118">
        <f>+LN(Prices!L2515/Prices!L2514)</f>
        <v>1.0761752375500692E-2</v>
      </c>
      <c r="M2518" s="118">
        <f t="array" ref="M2518">+MMULT(B2518:K2518,w)</f>
        <v>1.251765461776342E-2</v>
      </c>
      <c r="P2518">
        <v>20131223</v>
      </c>
      <c r="Q2518" s="113">
        <v>6.1999999999999998E-3</v>
      </c>
      <c r="R2518" s="113">
        <v>5.0000000000000001E-3</v>
      </c>
      <c r="S2518" s="113">
        <v>-1.1000000000000001E-3</v>
      </c>
    </row>
    <row r="2519" spans="1:19" x14ac:dyDescent="0.35">
      <c r="A2519" s="110">
        <v>41632</v>
      </c>
      <c r="B2519" s="112">
        <f>+LN(Prices!B2516/Prices!B2515)</f>
        <v>1.2484196928211086E-2</v>
      </c>
      <c r="C2519" s="113">
        <f>+LN(Prices!C2516/Prices!C2515)</f>
        <v>-4.2545190969630131E-3</v>
      </c>
      <c r="D2519" s="113">
        <f>+LN(Prices!D2516/Prices!D2515)</f>
        <v>1.9603044748497419E-3</v>
      </c>
      <c r="E2519" s="113">
        <f>+LN(Prices!E2516/Prices!E2515)</f>
        <v>1.0505625956091315E-2</v>
      </c>
      <c r="F2519" s="113">
        <f>+LN(Prices!F2516/Prices!F2515)</f>
        <v>5.547871053993814E-3</v>
      </c>
      <c r="G2519" s="113">
        <f>+LN(Prices!G2516/Prices!G2515)</f>
        <v>-5.7709951066492252E-3</v>
      </c>
      <c r="H2519" s="113">
        <f>+LN(Prices!H2516/Prices!H2515)</f>
        <v>-9.2754866371715112E-3</v>
      </c>
      <c r="I2519" s="113">
        <f>+LN(Prices!I2516/Prices!I2515)</f>
        <v>2.7414042039036524E-3</v>
      </c>
      <c r="J2519" s="113">
        <f>+LN(Prices!J2516/Prices!J2515)</f>
        <v>5.3191614776000266E-3</v>
      </c>
      <c r="K2519" s="114">
        <f>+LN(Prices!K2516/Prices!K2515)</f>
        <v>4.3382614038143799E-3</v>
      </c>
      <c r="L2519" s="118">
        <f>+LN(Prices!L2516/Prices!L2515)</f>
        <v>9.5180883754236712E-4</v>
      </c>
      <c r="M2519" s="118">
        <f t="array" ref="M2519">+MMULT(B2519:K2519,w)</f>
        <v>2.3595824657680273E-3</v>
      </c>
      <c r="P2519">
        <v>20131224</v>
      </c>
      <c r="Q2519" s="113">
        <v>3.4000000000000002E-3</v>
      </c>
      <c r="R2519" s="113">
        <v>1.1000000000000001E-3</v>
      </c>
      <c r="S2519" s="113">
        <v>1.4000000000000002E-3</v>
      </c>
    </row>
    <row r="2520" spans="1:19" x14ac:dyDescent="0.35">
      <c r="A2520" s="110">
        <v>41634</v>
      </c>
      <c r="B2520" s="112">
        <f>+LN(Prices!B2517/Prices!B2516)</f>
        <v>9.6614873194240947E-3</v>
      </c>
      <c r="C2520" s="113">
        <f>+LN(Prices!C2517/Prices!C2516)</f>
        <v>-6.6626034553051005E-3</v>
      </c>
      <c r="D2520" s="113">
        <f>+LN(Prices!D2517/Prices!D2516)</f>
        <v>-4.9079853121923121E-3</v>
      </c>
      <c r="E2520" s="113">
        <f>+LN(Prices!E2517/Prices!E2516)</f>
        <v>9.8664256287548935E-3</v>
      </c>
      <c r="F2520" s="113">
        <f>+LN(Prices!F2517/Prices!F2516)</f>
        <v>5.0629896214948768E-3</v>
      </c>
      <c r="G2520" s="113">
        <f>+LN(Prices!G2517/Prices!G2516)</f>
        <v>-3.8659159517691077E-3</v>
      </c>
      <c r="H2520" s="113">
        <f>+LN(Prices!H2517/Prices!H2516)</f>
        <v>1.2917214411178655E-2</v>
      </c>
      <c r="I2520" s="113">
        <f>+LN(Prices!I2517/Prices!I2516)</f>
        <v>6.0064236891099135E-3</v>
      </c>
      <c r="J2520" s="113">
        <f>+LN(Prices!J2517/Prices!J2516)</f>
        <v>7.9260652724207226E-3</v>
      </c>
      <c r="K2520" s="114">
        <f>+LN(Prices!K2517/Prices!K2516)</f>
        <v>1.0560640849977862E-2</v>
      </c>
      <c r="L2520" s="118">
        <f>+LN(Prices!L2517/Prices!L2516)</f>
        <v>3.2919938450703089E-3</v>
      </c>
      <c r="M2520" s="118">
        <f t="array" ref="M2520">+MMULT(B2520:K2520,w)</f>
        <v>4.6564742073094498E-3</v>
      </c>
      <c r="P2520">
        <v>20131226</v>
      </c>
      <c r="Q2520" s="113">
        <v>4.4000000000000003E-3</v>
      </c>
      <c r="R2520" s="113">
        <v>-3.0999999999999999E-3</v>
      </c>
      <c r="S2520" s="113">
        <v>-3.4999999999999996E-3</v>
      </c>
    </row>
    <row r="2521" spans="1:19" x14ac:dyDescent="0.35">
      <c r="A2521" s="110">
        <v>41635</v>
      </c>
      <c r="B2521" s="112">
        <f>+LN(Prices!B2518/Prices!B2517)</f>
        <v>-4.0165634555111686E-3</v>
      </c>
      <c r="C2521" s="113">
        <f>+LN(Prices!C2518/Prices!C2517)</f>
        <v>-6.7797127406120181E-3</v>
      </c>
      <c r="D2521" s="113">
        <f>+LN(Prices!D2518/Prices!D2517)</f>
        <v>-3.94380594974979E-3</v>
      </c>
      <c r="E2521" s="113">
        <f>+LN(Prices!E2518/Prices!E2517)</f>
        <v>7.662647928299327E-3</v>
      </c>
      <c r="F2521" s="113">
        <f>+LN(Prices!F2518/Prices!F2517)</f>
        <v>1.0040349008920996E-2</v>
      </c>
      <c r="G2521" s="113">
        <f>+LN(Prices!G2518/Prices!G2517)</f>
        <v>-2.5336175162550975E-2</v>
      </c>
      <c r="H2521" s="113">
        <f>+LN(Prices!H2518/Prices!H2517)</f>
        <v>-1.5726768737727569E-2</v>
      </c>
      <c r="I2521" s="113">
        <f>+LN(Prices!I2518/Prices!I2517)</f>
        <v>4.3453836173243717E-3</v>
      </c>
      <c r="J2521" s="113">
        <f>+LN(Prices!J2518/Prices!J2517)</f>
        <v>-5.2770571008436693E-3</v>
      </c>
      <c r="K2521" s="114">
        <f>+LN(Prices!K2518/Prices!K2517)</f>
        <v>-3.9001360137382755E-3</v>
      </c>
      <c r="L2521" s="118">
        <f>+LN(Prices!L2518/Prices!L2517)</f>
        <v>-2.9491837927611763E-3</v>
      </c>
      <c r="M2521" s="118">
        <f t="array" ref="M2521">+MMULT(B2521:K2521,w)</f>
        <v>-4.2931838606188773E-3</v>
      </c>
      <c r="P2521">
        <v>20131227</v>
      </c>
      <c r="Q2521" s="113">
        <v>-5.0000000000000001E-4</v>
      </c>
      <c r="R2521" s="113">
        <v>-5.0000000000000001E-4</v>
      </c>
      <c r="S2521" s="113">
        <v>3.0000000000000001E-3</v>
      </c>
    </row>
    <row r="2522" spans="1:19" x14ac:dyDescent="0.35">
      <c r="A2522" s="110">
        <v>41638</v>
      </c>
      <c r="B2522" s="112">
        <f>+LN(Prices!B2519/Prices!B2518)</f>
        <v>0</v>
      </c>
      <c r="C2522" s="113">
        <f>+LN(Prices!C2519/Prices!C2518)</f>
        <v>-9.9947008935178886E-3</v>
      </c>
      <c r="D2522" s="113">
        <f>+LN(Prices!D2519/Prices!D2518)</f>
        <v>-7.1880344190944035E-3</v>
      </c>
      <c r="E2522" s="113">
        <f>+LN(Prices!E2519/Prices!E2518)</f>
        <v>2.6565787672446758E-4</v>
      </c>
      <c r="F2522" s="113">
        <f>+LN(Prices!F2519/Prices!F2518)</f>
        <v>1.0390466652531929E-2</v>
      </c>
      <c r="G2522" s="113">
        <f>+LN(Prices!G2519/Prices!G2518)</f>
        <v>-1.388718925956667E-3</v>
      </c>
      <c r="H2522" s="113">
        <f>+LN(Prices!H2519/Prices!H2518)</f>
        <v>-1.1902345324921822E-2</v>
      </c>
      <c r="I2522" s="113">
        <f>+LN(Prices!I2519/Prices!I2518)</f>
        <v>-3.121636700075613E-3</v>
      </c>
      <c r="J2522" s="113">
        <f>+LN(Prices!J2519/Prices!J2518)</f>
        <v>1.8349138668196398E-2</v>
      </c>
      <c r="K2522" s="114">
        <f>+LN(Prices!K2519/Prices!K2518)</f>
        <v>9.7180016487783856E-3</v>
      </c>
      <c r="L2522" s="118">
        <f>+LN(Prices!L2519/Prices!L2518)</f>
        <v>-1.1030081884237551E-3</v>
      </c>
      <c r="M2522" s="118">
        <f t="array" ref="M2522">+MMULT(B2522:K2522,w)</f>
        <v>5.1278285826647822E-4</v>
      </c>
      <c r="P2522">
        <v>20131230</v>
      </c>
      <c r="Q2522" s="113">
        <v>0</v>
      </c>
      <c r="R2522" s="113">
        <v>2.0000000000000001E-4</v>
      </c>
      <c r="S2522" s="113">
        <v>-3.2000000000000002E-3</v>
      </c>
    </row>
    <row r="2523" spans="1:19" x14ac:dyDescent="0.35">
      <c r="A2523" s="110">
        <v>41639</v>
      </c>
      <c r="B2523" s="112">
        <f>+LN(Prices!B2520/Prices!B2519)</f>
        <v>3.2145403502651035E-3</v>
      </c>
      <c r="C2523" s="113">
        <f>+LN(Prices!C2520/Prices!C2519)</f>
        <v>1.1653986638926585E-2</v>
      </c>
      <c r="D2523" s="113">
        <f>+LN(Prices!D2520/Prices!D2519)</f>
        <v>5.9523985272951305E-3</v>
      </c>
      <c r="E2523" s="113">
        <f>+LN(Prices!E2520/Prices!E2519)</f>
        <v>7.0802799144130809E-3</v>
      </c>
      <c r="F2523" s="113">
        <f>+LN(Prices!F2520/Prices!F2519)</f>
        <v>8.0550243391270711E-3</v>
      </c>
      <c r="G2523" s="113">
        <f>+LN(Prices!G2520/Prices!G2519)</f>
        <v>3.2101882946711266E-3</v>
      </c>
      <c r="H2523" s="113">
        <f>+LN(Prices!H2520/Prices!H2519)</f>
        <v>1.3684317761779636E-2</v>
      </c>
      <c r="I2523" s="113">
        <f>+LN(Prices!I2520/Prices!I2519)</f>
        <v>9.2004325842164197E-3</v>
      </c>
      <c r="J2523" s="113">
        <f>+LN(Prices!J2520/Prices!J2519)</f>
        <v>5.1813587419975845E-3</v>
      </c>
      <c r="K2523" s="114">
        <f>+LN(Prices!K2520/Prices!K2519)</f>
        <v>4.0560140920005852E-3</v>
      </c>
      <c r="L2523" s="118">
        <f>+LN(Prices!L2520/Prices!L2519)</f>
        <v>6.1200323495309572E-3</v>
      </c>
      <c r="M2523" s="118">
        <f t="array" ref="M2523">+MMULT(B2523:K2523,w)</f>
        <v>7.1288541244692331E-3</v>
      </c>
      <c r="P2523">
        <v>20131231</v>
      </c>
      <c r="Q2523" s="113">
        <v>4.4000000000000003E-3</v>
      </c>
      <c r="R2523" s="113">
        <v>-1.9E-3</v>
      </c>
      <c r="S2523" s="113">
        <v>8.9999999999999998E-4</v>
      </c>
    </row>
    <row r="2524" spans="1:19" x14ac:dyDescent="0.35">
      <c r="A2524" s="110">
        <v>41641</v>
      </c>
      <c r="B2524" s="112">
        <f>+LN(Prices!B2521/Prices!B2520)</f>
        <v>-6.7059121538908658E-3</v>
      </c>
      <c r="C2524" s="113">
        <f>+LN(Prices!C2521/Prices!C2520)</f>
        <v>-1.4163524000191646E-2</v>
      </c>
      <c r="D2524" s="113">
        <f>+LN(Prices!D2521/Prices!D2520)</f>
        <v>-2.1242833034231298E-2</v>
      </c>
      <c r="E2524" s="113">
        <f>+LN(Prices!E2521/Prices!E2520)</f>
        <v>-1.1037908962054638E-2</v>
      </c>
      <c r="F2524" s="113">
        <f>+LN(Prices!F2521/Prices!F2520)</f>
        <v>-1.1748537022656854E-2</v>
      </c>
      <c r="G2524" s="113">
        <f>+LN(Prices!G2521/Prices!G2520)</f>
        <v>-1.4637944508429344E-2</v>
      </c>
      <c r="H2524" s="113">
        <f>+LN(Prices!H2521/Prices!H2520)</f>
        <v>-2.0583369885820118E-3</v>
      </c>
      <c r="I2524" s="113">
        <f>+LN(Prices!I2521/Prices!I2520)</f>
        <v>-1.260466530192406E-2</v>
      </c>
      <c r="J2524" s="113">
        <f>+LN(Prices!J2521/Prices!J2520)</f>
        <v>2.0461071871340025E-2</v>
      </c>
      <c r="K2524" s="114">
        <f>+LN(Prices!K2521/Prices!K2520)</f>
        <v>-6.3783053505052636E-3</v>
      </c>
      <c r="L2524" s="118">
        <f>+LN(Prices!L2521/Prices!L2520)</f>
        <v>-7.9460273306866495E-3</v>
      </c>
      <c r="M2524" s="118">
        <f t="array" ref="M2524">+MMULT(B2524:K2524,w)</f>
        <v>-8.0116895451125963E-3</v>
      </c>
      <c r="P2524">
        <v>20140102</v>
      </c>
      <c r="Q2524" s="113">
        <v>-8.8000000000000005E-3</v>
      </c>
      <c r="R2524" s="113">
        <v>-2.3999999999999998E-3</v>
      </c>
      <c r="S2524" s="113">
        <v>1.1000000000000001E-3</v>
      </c>
    </row>
    <row r="2525" spans="1:19" x14ac:dyDescent="0.35">
      <c r="A2525" s="110">
        <v>41642</v>
      </c>
      <c r="B2525" s="112">
        <f>+LN(Prices!B2522/Prices!B2521)</f>
        <v>-6.7511851794417313E-3</v>
      </c>
      <c r="C2525" s="113">
        <f>+LN(Prices!C2522/Prices!C2521)</f>
        <v>-2.2210603559466042E-2</v>
      </c>
      <c r="D2525" s="113">
        <f>+LN(Prices!D2522/Prices!D2521)</f>
        <v>1.329840197569543E-2</v>
      </c>
      <c r="E2525" s="113">
        <f>+LN(Prices!E2522/Prices!E2521)</f>
        <v>-2.6542780410069521E-3</v>
      </c>
      <c r="F2525" s="113">
        <f>+LN(Prices!F2522/Prices!F2521)</f>
        <v>-9.0804322936854486E-4</v>
      </c>
      <c r="G2525" s="113">
        <f>+LN(Prices!G2522/Prices!G2521)</f>
        <v>7.7143490711359722E-4</v>
      </c>
      <c r="H2525" s="113">
        <f>+LN(Prices!H2522/Prices!H2521)</f>
        <v>-3.8519200205278342E-3</v>
      </c>
      <c r="I2525" s="113">
        <f>+LN(Prices!I2522/Prices!I2521)</f>
        <v>-5.881634469802363E-3</v>
      </c>
      <c r="J2525" s="113">
        <f>+LN(Prices!J2522/Prices!J2521)</f>
        <v>1.2578782206859965E-2</v>
      </c>
      <c r="K2525" s="114">
        <f>+LN(Prices!K2522/Prices!K2521)</f>
        <v>-3.8956135090085109E-4</v>
      </c>
      <c r="L2525" s="118">
        <f>+LN(Prices!L2522/Prices!L2521)</f>
        <v>-6.9938212208585388E-3</v>
      </c>
      <c r="M2525" s="118">
        <f t="array" ref="M2525">+MMULT(B2525:K2525,w)</f>
        <v>-1.5998606760845326E-3</v>
      </c>
      <c r="P2525">
        <v>20140103</v>
      </c>
      <c r="Q2525" s="113">
        <v>2.9999999999999997E-4</v>
      </c>
      <c r="R2525" s="113">
        <v>3.7000000000000002E-3</v>
      </c>
      <c r="S2525" s="113">
        <v>2.9999999999999997E-4</v>
      </c>
    </row>
    <row r="2526" spans="1:19" x14ac:dyDescent="0.35">
      <c r="A2526" s="110">
        <v>41645</v>
      </c>
      <c r="B2526" s="112">
        <f>+LN(Prices!B2523/Prices!B2522)</f>
        <v>-2.1359014754791759E-2</v>
      </c>
      <c r="C2526" s="113">
        <f>+LN(Prices!C2523/Prices!C2522)</f>
        <v>5.4378297720293449E-3</v>
      </c>
      <c r="D2526" s="113">
        <f>+LN(Prices!D2523/Prices!D2522)</f>
        <v>-4.7470420186047548E-3</v>
      </c>
      <c r="E2526" s="113">
        <f>+LN(Prices!E2523/Prices!E2522)</f>
        <v>-3.9946737291172082E-3</v>
      </c>
      <c r="F2526" s="113">
        <f>+LN(Prices!F2523/Prices!F2522)</f>
        <v>1.3640820284900618E-3</v>
      </c>
      <c r="G2526" s="113">
        <f>+LN(Prices!G2523/Prices!G2522)</f>
        <v>-9.7694053318907511E-3</v>
      </c>
      <c r="H2526" s="113">
        <f>+LN(Prices!H2523/Prices!H2522)</f>
        <v>-7.1133237527736615E-3</v>
      </c>
      <c r="I2526" s="113">
        <f>+LN(Prices!I2523/Prices!I2522)</f>
        <v>-2.6101498111329056E-3</v>
      </c>
      <c r="J2526" s="113">
        <f>+LN(Prices!J2523/Prices!J2522)</f>
        <v>3.1983045853050743E-2</v>
      </c>
      <c r="K2526" s="114">
        <f>+LN(Prices!K2523/Prices!K2522)</f>
        <v>-1.249041062826965E-2</v>
      </c>
      <c r="L2526" s="118">
        <f>+LN(Prices!L2523/Prices!L2522)</f>
        <v>-3.3324452562562999E-3</v>
      </c>
      <c r="M2526" s="118">
        <f t="array" ref="M2526">+MMULT(B2526:K2526,w)</f>
        <v>-2.3299062373010543E-3</v>
      </c>
      <c r="P2526">
        <v>20140106</v>
      </c>
      <c r="Q2526" s="113">
        <v>-3.4000000000000002E-3</v>
      </c>
      <c r="R2526" s="113">
        <v>-5.6000000000000008E-3</v>
      </c>
      <c r="S2526" s="113">
        <v>2.5999999999999999E-3</v>
      </c>
    </row>
    <row r="2527" spans="1:19" x14ac:dyDescent="0.35">
      <c r="A2527" s="110">
        <v>41646</v>
      </c>
      <c r="B2527" s="112">
        <f>+LN(Prices!B2524/Prices!B2523)</f>
        <v>7.7211548945591672E-3</v>
      </c>
      <c r="C2527" s="113">
        <f>+LN(Prices!C2524/Prices!C2523)</f>
        <v>-7.18235421944401E-3</v>
      </c>
      <c r="D2527" s="113">
        <f>+LN(Prices!D2524/Prices!D2523)</f>
        <v>2.4491020008295911E-2</v>
      </c>
      <c r="E2527" s="113">
        <f>+LN(Prices!E2524/Prices!E2523)</f>
        <v>1.0091140171033521E-2</v>
      </c>
      <c r="F2527" s="113">
        <f>+LN(Prices!F2524/Prices!F2523)</f>
        <v>1.3539447523548106E-2</v>
      </c>
      <c r="G2527" s="113">
        <f>+LN(Prices!G2524/Prices!G2523)</f>
        <v>-5.7434926089648598E-2</v>
      </c>
      <c r="H2527" s="113">
        <f>+LN(Prices!H2524/Prices!H2523)</f>
        <v>1.1115997542431139E-2</v>
      </c>
      <c r="I2527" s="113">
        <f>+LN(Prices!I2524/Prices!I2523)</f>
        <v>7.4011424195392621E-3</v>
      </c>
      <c r="J2527" s="113">
        <f>+LN(Prices!J2524/Prices!J2523)</f>
        <v>1.2033839563723463E-2</v>
      </c>
      <c r="K2527" s="114">
        <f>+LN(Prices!K2524/Prices!K2523)</f>
        <v>4.8995294876665657E-3</v>
      </c>
      <c r="L2527" s="118">
        <f>+LN(Prices!L2524/Prices!L2523)</f>
        <v>8.7218110670021273E-3</v>
      </c>
      <c r="M2527" s="118">
        <f t="array" ref="M2527">+MMULT(B2527:K2527,w)</f>
        <v>2.6675991301704522E-3</v>
      </c>
      <c r="P2527">
        <v>20140107</v>
      </c>
      <c r="Q2527" s="113">
        <v>6.8000000000000005E-3</v>
      </c>
      <c r="R2527" s="113">
        <v>3.7000000000000002E-3</v>
      </c>
      <c r="S2527" s="113">
        <v>-3.9000000000000003E-3</v>
      </c>
    </row>
    <row r="2528" spans="1:19" x14ac:dyDescent="0.35">
      <c r="A2528" s="110">
        <v>41647</v>
      </c>
      <c r="B2528" s="112">
        <f>+LN(Prices!B2525/Prices!B2524)</f>
        <v>-1.8014477920264463E-2</v>
      </c>
      <c r="C2528" s="113">
        <f>+LN(Prices!C2525/Prices!C2524)</f>
        <v>6.3184764279792804E-3</v>
      </c>
      <c r="D2528" s="113">
        <f>+LN(Prices!D2525/Prices!D2524)</f>
        <v>2.440811560808818E-3</v>
      </c>
      <c r="E2528" s="113">
        <f>+LN(Prices!E2525/Prices!E2524)</f>
        <v>-3.4421884009093119E-3</v>
      </c>
      <c r="F2528" s="113">
        <f>+LN(Prices!F2525/Prices!F2524)</f>
        <v>-7.6220215820965525E-4</v>
      </c>
      <c r="G2528" s="113">
        <f>+LN(Prices!G2525/Prices!G2524)</f>
        <v>4.3792043415682956E-3</v>
      </c>
      <c r="H2528" s="113">
        <f>+LN(Prices!H2525/Prices!H2524)</f>
        <v>9.7256845116140064E-3</v>
      </c>
      <c r="I2528" s="113">
        <f>+LN(Prices!I2525/Prices!I2524)</f>
        <v>5.9886875344332402E-3</v>
      </c>
      <c r="J2528" s="113">
        <f>+LN(Prices!J2525/Prices!J2524)</f>
        <v>0</v>
      </c>
      <c r="K2528" s="114">
        <f>+LN(Prices!K2525/Prices!K2524)</f>
        <v>-6.0757727350092263E-3</v>
      </c>
      <c r="L2528" s="118">
        <f>+LN(Prices!L2525/Prices!L2524)</f>
        <v>2.7176073053622992E-3</v>
      </c>
      <c r="M2528" s="118">
        <f t="array" ref="M2528">+MMULT(B2528:K2528,w)</f>
        <v>5.5822316201098367E-5</v>
      </c>
      <c r="P2528">
        <v>20140108</v>
      </c>
      <c r="Q2528" s="113">
        <v>4.0000000000000002E-4</v>
      </c>
      <c r="R2528" s="113">
        <v>2.0000000000000001E-4</v>
      </c>
      <c r="S2528" s="113">
        <v>-2.3E-3</v>
      </c>
    </row>
    <row r="2529" spans="1:19" x14ac:dyDescent="0.35">
      <c r="A2529" s="110">
        <v>41648</v>
      </c>
      <c r="B2529" s="112">
        <f>+LN(Prices!B2526/Prices!B2525)</f>
        <v>-6.4501939286659808E-3</v>
      </c>
      <c r="C2529" s="113">
        <f>+LN(Prices!C2526/Prices!C2525)</f>
        <v>-1.2854853540651294E-2</v>
      </c>
      <c r="D2529" s="113">
        <f>+LN(Prices!D2526/Prices!D2525)</f>
        <v>-2.4408115608088089E-3</v>
      </c>
      <c r="E2529" s="113">
        <f>+LN(Prices!E2526/Prices!E2525)</f>
        <v>-1.857788965323983E-3</v>
      </c>
      <c r="F2529" s="113">
        <f>+LN(Prices!F2526/Prices!F2525)</f>
        <v>-9.150309212118719E-3</v>
      </c>
      <c r="G2529" s="113">
        <f>+LN(Prices!G2526/Prices!G2525)</f>
        <v>-1.1621864040871132E-2</v>
      </c>
      <c r="H2529" s="113">
        <f>+LN(Prices!H2526/Prices!H2525)</f>
        <v>-2.2666991882878754E-3</v>
      </c>
      <c r="I2529" s="113">
        <f>+LN(Prices!I2526/Prices!I2525)</f>
        <v>3.1169842944268086E-3</v>
      </c>
      <c r="J2529" s="113">
        <f>+LN(Prices!J2526/Prices!J2525)</f>
        <v>-2.1766276481954512E-2</v>
      </c>
      <c r="K2529" s="114">
        <f>+LN(Prices!K2526/Prices!K2525)</f>
        <v>-4.7310065557271963E-3</v>
      </c>
      <c r="L2529" s="118">
        <f>+LN(Prices!L2526/Prices!L2525)</f>
        <v>-4.2024687588510228E-3</v>
      </c>
      <c r="M2529" s="118">
        <f t="array" ref="M2529">+MMULT(B2529:K2529,w)</f>
        <v>-7.0022819179982702E-3</v>
      </c>
      <c r="P2529">
        <v>20140109</v>
      </c>
      <c r="Q2529" s="113">
        <v>2.0000000000000001E-4</v>
      </c>
      <c r="R2529" s="113">
        <v>1.5E-3</v>
      </c>
      <c r="S2529" s="113">
        <v>-3.4000000000000002E-3</v>
      </c>
    </row>
    <row r="2530" spans="1:19" x14ac:dyDescent="0.35">
      <c r="A2530" s="110">
        <v>41649</v>
      </c>
      <c r="B2530" s="112">
        <f>+LN(Prices!B2527/Prices!B2526)</f>
        <v>1.4250924826434426E-2</v>
      </c>
      <c r="C2530" s="113">
        <f>+LN(Prices!C2527/Prices!C2526)</f>
        <v>-6.6928783763409655E-3</v>
      </c>
      <c r="D2530" s="113">
        <f>+LN(Prices!D2527/Prices!D2526)</f>
        <v>7.5472056353826835E-3</v>
      </c>
      <c r="E2530" s="113">
        <f>+LN(Prices!E2527/Prices!E2526)</f>
        <v>1.2143731896638978E-2</v>
      </c>
      <c r="F2530" s="113">
        <f>+LN(Prices!F2527/Prices!F2526)</f>
        <v>5.8698905363330084E-3</v>
      </c>
      <c r="G2530" s="113">
        <f>+LN(Prices!G2527/Prices!G2526)</f>
        <v>-1.4674720520840919E-2</v>
      </c>
      <c r="H2530" s="113">
        <f>+LN(Prices!H2527/Prices!H2526)</f>
        <v>-8.3889958215561857E-3</v>
      </c>
      <c r="I2530" s="113">
        <f>+LN(Prices!I2527/Prices!I2526)</f>
        <v>-5.4150633538716918E-4</v>
      </c>
      <c r="J2530" s="113">
        <f>+LN(Prices!J2527/Prices!J2526)</f>
        <v>1.937106575599979E-2</v>
      </c>
      <c r="K2530" s="114">
        <f>+LN(Prices!K2527/Prices!K2526)</f>
        <v>8.6531402334535969E-3</v>
      </c>
      <c r="L2530" s="118">
        <f>+LN(Prices!L2527/Prices!L2526)</f>
        <v>3.5143623449568487E-3</v>
      </c>
      <c r="M2530" s="118">
        <f t="array" ref="M2530">+MMULT(B2530:K2530,w)</f>
        <v>3.7537857830117244E-3</v>
      </c>
      <c r="P2530">
        <v>20140110</v>
      </c>
      <c r="Q2530" s="113">
        <v>2.7000000000000001E-3</v>
      </c>
      <c r="R2530" s="113">
        <v>5.0000000000000001E-3</v>
      </c>
      <c r="S2530" s="113">
        <v>-6.8999999999999999E-3</v>
      </c>
    </row>
    <row r="2531" spans="1:19" x14ac:dyDescent="0.35">
      <c r="A2531" s="110">
        <v>41652</v>
      </c>
      <c r="B2531" s="112">
        <f>+LN(Prices!B2528/Prices!B2527)</f>
        <v>-2.9854250789153366E-2</v>
      </c>
      <c r="C2531" s="113">
        <f>+LN(Prices!C2528/Prices!C2527)</f>
        <v>5.2221317605497244E-3</v>
      </c>
      <c r="D2531" s="113">
        <f>+LN(Prices!D2528/Prices!D2527)</f>
        <v>-3.0536723860081535E-2</v>
      </c>
      <c r="E2531" s="113">
        <f>+LN(Prices!E2528/Prices!E2527)</f>
        <v>-9.4915643175034932E-3</v>
      </c>
      <c r="F2531" s="113">
        <f>+LN(Prices!F2528/Prices!F2527)</f>
        <v>-1.351180182281119E-3</v>
      </c>
      <c r="G2531" s="113">
        <f>+LN(Prices!G2528/Prices!G2527)</f>
        <v>1.396240636019077E-2</v>
      </c>
      <c r="H2531" s="113">
        <f>+LN(Prices!H2528/Prices!H2527)</f>
        <v>-1.6940961047961695E-2</v>
      </c>
      <c r="I2531" s="113">
        <f>+LN(Prices!I2528/Prices!I2527)</f>
        <v>-8.83735865868647E-3</v>
      </c>
      <c r="J2531" s="113">
        <f>+LN(Prices!J2528/Prices!J2527)</f>
        <v>-9.6386288377687448E-3</v>
      </c>
      <c r="K2531" s="114">
        <f>+LN(Prices!K2528/Prices!K2527)</f>
        <v>-1.1770354931482337E-3</v>
      </c>
      <c r="L2531" s="118">
        <f>+LN(Prices!L2528/Prices!L2527)</f>
        <v>-1.4774468758835082E-2</v>
      </c>
      <c r="M2531" s="118">
        <f t="array" ref="M2531">+MMULT(B2531:K2531,w)</f>
        <v>-8.8643165065844173E-3</v>
      </c>
      <c r="P2531">
        <v>20140113</v>
      </c>
      <c r="Q2531" s="113">
        <v>-1.32E-2</v>
      </c>
      <c r="R2531" s="113">
        <v>-5.9999999999999995E-4</v>
      </c>
      <c r="S2531" s="113">
        <v>1E-3</v>
      </c>
    </row>
    <row r="2532" spans="1:19" x14ac:dyDescent="0.35">
      <c r="A2532" s="110">
        <v>41653</v>
      </c>
      <c r="B2532" s="112">
        <f>+LN(Prices!B2529/Prices!B2528)</f>
        <v>2.2612941304413402E-2</v>
      </c>
      <c r="C2532" s="113">
        <f>+LN(Prices!C2529/Prices!C2528)</f>
        <v>1.9702213470010176E-2</v>
      </c>
      <c r="D2532" s="113">
        <f>+LN(Prices!D2529/Prices!D2528)</f>
        <v>2.8351461366084189E-2</v>
      </c>
      <c r="E2532" s="113">
        <f>+LN(Prices!E2529/Prices!E2528)</f>
        <v>1.2111761355908955E-2</v>
      </c>
      <c r="F2532" s="113">
        <f>+LN(Prices!F2529/Prices!F2528)</f>
        <v>9.8634710804031758E-3</v>
      </c>
      <c r="G2532" s="113">
        <f>+LN(Prices!G2529/Prices!G2528)</f>
        <v>3.4085721458462785E-3</v>
      </c>
      <c r="H2532" s="113">
        <f>+LN(Prices!H2529/Prices!H2528)</f>
        <v>1.6639150180479474E-2</v>
      </c>
      <c r="I2532" s="113">
        <f>+LN(Prices!I2529/Prices!I2528)</f>
        <v>2.3190745182391686E-3</v>
      </c>
      <c r="J2532" s="113">
        <f>+LN(Prices!J2529/Prices!J2528)</f>
        <v>4.0337615726575335E-2</v>
      </c>
      <c r="K2532" s="114">
        <f>+LN(Prices!K2529/Prices!K2528)</f>
        <v>3.8844350515865177E-2</v>
      </c>
      <c r="L2532" s="118">
        <f>+LN(Prices!L2529/Prices!L2528)</f>
        <v>1.9130644815974325E-2</v>
      </c>
      <c r="M2532" s="118">
        <f t="array" ref="M2532">+MMULT(B2532:K2532,w)</f>
        <v>1.9419061166382534E-2</v>
      </c>
      <c r="P2532">
        <v>20140114</v>
      </c>
      <c r="Q2532" s="113">
        <v>1.15E-2</v>
      </c>
      <c r="R2532" s="113">
        <v>1.4000000000000002E-3</v>
      </c>
      <c r="S2532" s="113">
        <v>-3.8E-3</v>
      </c>
    </row>
    <row r="2533" spans="1:19" x14ac:dyDescent="0.35">
      <c r="A2533" s="110">
        <v>41654</v>
      </c>
      <c r="B2533" s="112">
        <f>+LN(Prices!B2530/Prices!B2529)</f>
        <v>2.7021329630454755E-2</v>
      </c>
      <c r="C2533" s="113">
        <f>+LN(Prices!C2530/Prices!C2529)</f>
        <v>1.9878370812937241E-2</v>
      </c>
      <c r="D2533" s="113">
        <f>+LN(Prices!D2530/Prices!D2529)</f>
        <v>-1.7029562563439246E-3</v>
      </c>
      <c r="E2533" s="113">
        <f>+LN(Prices!E2530/Prices!E2529)</f>
        <v>5.222506142819155E-3</v>
      </c>
      <c r="F2533" s="113">
        <f>+LN(Prices!F2530/Prices!F2529)</f>
        <v>1.6374306217028557E-2</v>
      </c>
      <c r="G2533" s="113">
        <f>+LN(Prices!G2530/Prices!G2529)</f>
        <v>-2.268403815764939E-2</v>
      </c>
      <c r="H2533" s="113">
        <f>+LN(Prices!H2530/Prices!H2529)</f>
        <v>-4.2096834328588083E-3</v>
      </c>
      <c r="I2533" s="113">
        <f>+LN(Prices!I2530/Prices!I2529)</f>
        <v>1.5144667788971155E-2</v>
      </c>
      <c r="J2533" s="113">
        <f>+LN(Prices!J2530/Prices!J2529)</f>
        <v>3.8773385925960663E-2</v>
      </c>
      <c r="K2533" s="114">
        <f>+LN(Prices!K2530/Prices!K2529)</f>
        <v>6.0173222421538684E-3</v>
      </c>
      <c r="L2533" s="118">
        <f>+LN(Prices!L2530/Prices!L2529)</f>
        <v>8.1202189715357757E-3</v>
      </c>
      <c r="M2533" s="118">
        <f t="array" ref="M2533">+MMULT(B2533:K2533,w)</f>
        <v>9.9835210913473277E-3</v>
      </c>
      <c r="P2533">
        <v>20140115</v>
      </c>
      <c r="Q2533" s="113">
        <v>5.3E-3</v>
      </c>
      <c r="R2533" s="113">
        <v>2.2000000000000001E-3</v>
      </c>
      <c r="S2533" s="113">
        <v>1.1999999999999999E-3</v>
      </c>
    </row>
    <row r="2534" spans="1:19" x14ac:dyDescent="0.35">
      <c r="A2534" s="110">
        <v>41655</v>
      </c>
      <c r="B2534" s="112">
        <f>+LN(Prices!B2531/Prices!B2530)</f>
        <v>3.5320639111035986E-3</v>
      </c>
      <c r="C2534" s="113">
        <f>+LN(Prices!C2531/Prices!C2530)</f>
        <v>-5.5953048231128771E-3</v>
      </c>
      <c r="D2534" s="113">
        <f>+LN(Prices!D2531/Prices!D2530)</f>
        <v>-1.7934395442401434E-2</v>
      </c>
      <c r="E2534" s="113">
        <f>+LN(Prices!E2531/Prices!E2530)</f>
        <v>-3.1291787773760574E-3</v>
      </c>
      <c r="F2534" s="113">
        <f>+LN(Prices!F2531/Prices!F2530)</f>
        <v>0</v>
      </c>
      <c r="G2534" s="113">
        <f>+LN(Prices!G2531/Prices!G2530)</f>
        <v>3.9271415604748621E-3</v>
      </c>
      <c r="H2534" s="113">
        <f>+LN(Prices!H2531/Prices!H2530)</f>
        <v>-1.7684136112876793E-4</v>
      </c>
      <c r="I2534" s="113">
        <f>+LN(Prices!I2531/Prices!I2530)</f>
        <v>2.8146067722366079E-3</v>
      </c>
      <c r="J2534" s="113">
        <f>+LN(Prices!J2531/Prices!J2530)</f>
        <v>-2.0339684237122672E-2</v>
      </c>
      <c r="K2534" s="114">
        <f>+LN(Prices!K2531/Prices!K2530)</f>
        <v>-4.885105933603545E-3</v>
      </c>
      <c r="L2534" s="118">
        <f>+LN(Prices!L2531/Prices!L2530)</f>
        <v>4.0076847266836232E-4</v>
      </c>
      <c r="M2534" s="118">
        <f t="array" ref="M2534">+MMULT(B2534:K2534,w)</f>
        <v>-4.178669833093028E-3</v>
      </c>
      <c r="P2534">
        <v>20140116</v>
      </c>
      <c r="Q2534" s="113">
        <v>-7.000000000000001E-4</v>
      </c>
      <c r="R2534" s="113">
        <v>2.8999999999999998E-3</v>
      </c>
      <c r="S2534" s="113">
        <v>-6.5000000000000006E-3</v>
      </c>
    </row>
    <row r="2535" spans="1:19" x14ac:dyDescent="0.35">
      <c r="A2535" s="110">
        <v>41656</v>
      </c>
      <c r="B2535" s="112">
        <f>+LN(Prices!B2532/Prices!B2531)</f>
        <v>-1.3923058527191848E-2</v>
      </c>
      <c r="C2535" s="113">
        <f>+LN(Prices!C2532/Prices!C2531)</f>
        <v>-2.4807342686021711E-2</v>
      </c>
      <c r="D2535" s="113">
        <f>+LN(Prices!D2532/Prices!D2531)</f>
        <v>-8.214109656922158E-3</v>
      </c>
      <c r="E2535" s="113">
        <f>+LN(Prices!E2532/Prices!E2531)</f>
        <v>-2.0933273654430411E-3</v>
      </c>
      <c r="F2535" s="113">
        <f>+LN(Prices!F2532/Prices!F2531)</f>
        <v>-1.7546468889242993E-3</v>
      </c>
      <c r="G2535" s="113">
        <f>+LN(Prices!G2532/Prices!G2531)</f>
        <v>-4.9567894513270075E-3</v>
      </c>
      <c r="H2535" s="113">
        <f>+LN(Prices!H2532/Prices!H2531)</f>
        <v>9.5800383178374048E-3</v>
      </c>
      <c r="I2535" s="113">
        <f>+LN(Prices!I2532/Prices!I2531)</f>
        <v>1.3454331737522228E-4</v>
      </c>
      <c r="J2535" s="113">
        <f>+LN(Prices!J2532/Prices!J2531)</f>
        <v>-4.6737477851689815E-2</v>
      </c>
      <c r="K2535" s="114">
        <f>+LN(Prices!K2532/Prices!K2531)</f>
        <v>-2.6343158523975729E-2</v>
      </c>
      <c r="L2535" s="118">
        <f>+LN(Prices!L2532/Prices!L2531)</f>
        <v>-5.5650010131653056E-3</v>
      </c>
      <c r="M2535" s="118">
        <f t="array" ref="M2535">+MMULT(B2535:K2535,w)</f>
        <v>-1.19115329316283E-2</v>
      </c>
      <c r="P2535">
        <v>20140117</v>
      </c>
      <c r="Q2535" s="113">
        <v>-3.9000000000000003E-3</v>
      </c>
      <c r="R2535" s="113">
        <v>2.9999999999999997E-4</v>
      </c>
      <c r="S2535" s="113">
        <v>2.9999999999999997E-4</v>
      </c>
    </row>
    <row r="2536" spans="1:19" x14ac:dyDescent="0.35">
      <c r="A2536" s="110">
        <v>41660</v>
      </c>
      <c r="B2536" s="112">
        <f>+LN(Prices!B2533/Prices!B2532)</f>
        <v>-5.7893513532571196E-3</v>
      </c>
      <c r="C2536" s="113">
        <f>+LN(Prices!C2533/Prices!C2532)</f>
        <v>1.5417311623937419E-2</v>
      </c>
      <c r="D2536" s="113">
        <f>+LN(Prices!D2533/Prices!D2532)</f>
        <v>-1.2322549989476501E-2</v>
      </c>
      <c r="E2536" s="113">
        <f>+LN(Prices!E2533/Prices!E2532)</f>
        <v>-2.6201970384055542E-3</v>
      </c>
      <c r="F2536" s="113">
        <f>+LN(Prices!F2533/Prices!F2532)</f>
        <v>3.9503627591957807E-3</v>
      </c>
      <c r="G2536" s="113">
        <f>+LN(Prices!G2533/Prices!G2532)</f>
        <v>-4.0379561507309578E-3</v>
      </c>
      <c r="H2536" s="113">
        <f>+LN(Prices!H2533/Prices!H2532)</f>
        <v>1.8446956533683907E-2</v>
      </c>
      <c r="I2536" s="113">
        <f>+LN(Prices!I2533/Prices!I2532)</f>
        <v>9.7206045977947918E-3</v>
      </c>
      <c r="J2536" s="113">
        <f>+LN(Prices!J2533/Prices!J2532)</f>
        <v>-2.3952107259548219E-3</v>
      </c>
      <c r="K2536" s="114">
        <f>+LN(Prices!K2533/Prices!K2532)</f>
        <v>-1.0106449922965511E-2</v>
      </c>
      <c r="L2536" s="118">
        <f>+LN(Prices!L2533/Prices!L2532)</f>
        <v>7.3400765588992004E-3</v>
      </c>
      <c r="M2536" s="118">
        <f t="array" ref="M2536">+MMULT(B2536:K2536,w)</f>
        <v>1.0263520333821433E-3</v>
      </c>
      <c r="P2536">
        <v>20140121</v>
      </c>
      <c r="Q2536" s="113">
        <v>3.0000000000000001E-3</v>
      </c>
      <c r="R2536" s="113">
        <v>4.5000000000000005E-3</v>
      </c>
      <c r="S2536" s="113">
        <v>2.0000000000000001E-4</v>
      </c>
    </row>
    <row r="2537" spans="1:19" x14ac:dyDescent="0.35">
      <c r="A2537" s="110">
        <v>41661</v>
      </c>
      <c r="B2537" s="112">
        <f>+LN(Prices!B2534/Prices!B2533)</f>
        <v>-6.658110233837263E-3</v>
      </c>
      <c r="C2537" s="113">
        <f>+LN(Prices!C2534/Prices!C2533)</f>
        <v>4.4344536948155077E-3</v>
      </c>
      <c r="D2537" s="113">
        <f>+LN(Prices!D2534/Prices!D2533)</f>
        <v>1.6562486507121187E-2</v>
      </c>
      <c r="E2537" s="113">
        <f>+LN(Prices!E2534/Prices!E2533)</f>
        <v>-3.4160226546193725E-3</v>
      </c>
      <c r="F2537" s="113">
        <f>+LN(Prices!F2534/Prices!F2533)</f>
        <v>4.3497856062185735E-4</v>
      </c>
      <c r="G2537" s="113">
        <f>+LN(Prices!G2534/Prices!G2533)</f>
        <v>1.515637973983457E-2</v>
      </c>
      <c r="H2537" s="113">
        <f>+LN(Prices!H2534/Prices!H2533)</f>
        <v>-6.185408895037256E-3</v>
      </c>
      <c r="I2537" s="113">
        <f>+LN(Prices!I2534/Prices!I2533)</f>
        <v>4.231606876043759E-3</v>
      </c>
      <c r="J2537" s="113">
        <f>+LN(Prices!J2534/Prices!J2533)</f>
        <v>-0.12772437374423121</v>
      </c>
      <c r="K2537" s="114">
        <f>+LN(Prices!K2534/Prices!K2533)</f>
        <v>-1.1003063117779547E-2</v>
      </c>
      <c r="L2537" s="118">
        <f>+LN(Prices!L2534/Prices!L2533)</f>
        <v>2.765057714951192E-3</v>
      </c>
      <c r="M2537" s="118">
        <f t="array" ref="M2537">+MMULT(B2537:K2537,w)</f>
        <v>-1.1416707326706778E-2</v>
      </c>
      <c r="P2537">
        <v>20140122</v>
      </c>
      <c r="Q2537" s="113">
        <v>1.5E-3</v>
      </c>
      <c r="R2537" s="113">
        <v>2.5999999999999999E-3</v>
      </c>
      <c r="S2537" s="113">
        <v>2E-3</v>
      </c>
    </row>
    <row r="2538" spans="1:19" x14ac:dyDescent="0.35">
      <c r="A2538" s="110">
        <v>41662</v>
      </c>
      <c r="B2538" s="112">
        <f>+LN(Prices!B2535/Prices!B2534)</f>
        <v>3.474771714983292E-3</v>
      </c>
      <c r="C2538" s="113">
        <f>+LN(Prices!C2535/Prices!C2534)</f>
        <v>8.4316794851280966E-3</v>
      </c>
      <c r="D2538" s="113">
        <f>+LN(Prices!D2535/Prices!D2534)</f>
        <v>-1.9857382403973826E-2</v>
      </c>
      <c r="E2538" s="113">
        <f>+LN(Prices!E2535/Prices!E2534)</f>
        <v>4.4659801460213604E-3</v>
      </c>
      <c r="F2538" s="113">
        <f>+LN(Prices!F2535/Prices!F2534)</f>
        <v>-1.2333193440608013E-2</v>
      </c>
      <c r="G2538" s="113">
        <f>+LN(Prices!G2535/Prices!G2534)</f>
        <v>0.15252700727240148</v>
      </c>
      <c r="H2538" s="113">
        <f>+LN(Prices!H2535/Prices!H2534)</f>
        <v>-1.1611124840913058E-2</v>
      </c>
      <c r="I2538" s="113">
        <f>+LN(Prices!I2535/Prices!I2534)</f>
        <v>1.1866274123806351E-3</v>
      </c>
      <c r="J2538" s="113">
        <f>+LN(Prices!J2535/Prices!J2534)</f>
        <v>-1.3717636228799195E-2</v>
      </c>
      <c r="K2538" s="114">
        <f>+LN(Prices!K2535/Prices!K2534)</f>
        <v>-7.1367040967712306E-3</v>
      </c>
      <c r="L2538" s="118">
        <f>+LN(Prices!L2535/Prices!L2534)</f>
        <v>-3.8569538145331876E-3</v>
      </c>
      <c r="M2538" s="118">
        <f t="array" ref="M2538">+MMULT(B2538:K2538,w)</f>
        <v>1.0543002501984955E-2</v>
      </c>
      <c r="P2538">
        <v>20140123</v>
      </c>
      <c r="Q2538" s="113">
        <v>-8.6E-3</v>
      </c>
      <c r="R2538" s="113">
        <v>1.5E-3</v>
      </c>
      <c r="S2538" s="113">
        <v>-4.0000000000000001E-3</v>
      </c>
    </row>
    <row r="2539" spans="1:19" x14ac:dyDescent="0.35">
      <c r="A2539" s="110">
        <v>41663</v>
      </c>
      <c r="B2539" s="112">
        <f>+LN(Prices!B2536/Prices!B2535)</f>
        <v>2.0587734302475333E-2</v>
      </c>
      <c r="C2539" s="113">
        <f>+LN(Prices!C2536/Prices!C2535)</f>
        <v>-1.8345442274085754E-2</v>
      </c>
      <c r="D2539" s="113">
        <f>+LN(Prices!D2536/Prices!D2535)</f>
        <v>-3.8297047454571131E-2</v>
      </c>
      <c r="E2539" s="113">
        <f>+LN(Prices!E2536/Prices!E2535)</f>
        <v>-2.7639308946801101E-2</v>
      </c>
      <c r="F2539" s="113">
        <f>+LN(Prices!F2536/Prices!F2535)</f>
        <v>-1.6087757063359527E-2</v>
      </c>
      <c r="G2539" s="113">
        <f>+LN(Prices!G2536/Prices!G2535)</f>
        <v>-6.8146882209261031E-3</v>
      </c>
      <c r="H2539" s="113">
        <f>+LN(Prices!H2536/Prices!H2535)</f>
        <v>-3.1165614267425236E-2</v>
      </c>
      <c r="I2539" s="113">
        <f>+LN(Prices!I2536/Prices!I2535)</f>
        <v>-2.3875415529985768E-2</v>
      </c>
      <c r="J2539" s="113">
        <f>+LN(Prices!J2536/Prices!J2535)</f>
        <v>-4.2319431878911927E-2</v>
      </c>
      <c r="K2539" s="114">
        <f>+LN(Prices!K2536/Prices!K2535)</f>
        <v>-1.2815530836043677E-2</v>
      </c>
      <c r="L2539" s="118">
        <f>+LN(Prices!L2536/Prices!L2535)</f>
        <v>-2.0202396712952885E-2</v>
      </c>
      <c r="M2539" s="118">
        <f t="array" ref="M2539">+MMULT(B2539:K2539,w)</f>
        <v>-1.9677250216963493E-2</v>
      </c>
      <c r="P2539">
        <v>20140124</v>
      </c>
      <c r="Q2539" s="113">
        <v>-2.1899999999999999E-2</v>
      </c>
      <c r="R2539" s="113">
        <v>-3.8E-3</v>
      </c>
      <c r="S2539" s="113">
        <v>1.7000000000000001E-3</v>
      </c>
    </row>
    <row r="2540" spans="1:19" x14ac:dyDescent="0.35">
      <c r="A2540" s="110">
        <v>41666</v>
      </c>
      <c r="B2540" s="112">
        <f>+LN(Prices!B2537/Prices!B2536)</f>
        <v>-2.1281723393627518E-2</v>
      </c>
      <c r="C2540" s="113">
        <f>+LN(Prices!C2537/Prices!C2536)</f>
        <v>8.0797743456444485E-3</v>
      </c>
      <c r="D2540" s="113">
        <f>+LN(Prices!D2537/Prices!D2536)</f>
        <v>-3.3801501195582964E-2</v>
      </c>
      <c r="E2540" s="113">
        <f>+LN(Prices!E2537/Prices!E2536)</f>
        <v>-1.6849248246700584E-2</v>
      </c>
      <c r="F2540" s="113">
        <f>+LN(Prices!F2537/Prices!F2536)</f>
        <v>-9.0492065307506142E-3</v>
      </c>
      <c r="G2540" s="113">
        <f>+LN(Prices!G2537/Prices!G2536)</f>
        <v>-1.264173434751595E-2</v>
      </c>
      <c r="H2540" s="113">
        <f>+LN(Prices!H2537/Prices!H2536)</f>
        <v>-3.4113849178941899E-3</v>
      </c>
      <c r="I2540" s="113">
        <f>+LN(Prices!I2537/Prices!I2536)</f>
        <v>-1.1949583573170277E-2</v>
      </c>
      <c r="J2540" s="113">
        <f>+LN(Prices!J2537/Prices!J2536)</f>
        <v>-1.7442302663342259E-2</v>
      </c>
      <c r="K2540" s="114">
        <f>+LN(Prices!K2537/Prices!K2536)</f>
        <v>-3.6338993857230073E-3</v>
      </c>
      <c r="L2540" s="118">
        <f>+LN(Prices!L2537/Prices!L2536)</f>
        <v>-9.2082050244385958E-3</v>
      </c>
      <c r="M2540" s="118">
        <f t="array" ref="M2540">+MMULT(B2540:K2540,w)</f>
        <v>-1.2198080990866292E-2</v>
      </c>
      <c r="P2540">
        <v>20140127</v>
      </c>
      <c r="Q2540" s="113">
        <v>-6.5000000000000006E-3</v>
      </c>
      <c r="R2540" s="113">
        <v>-8.199999999999999E-3</v>
      </c>
      <c r="S2540" s="113">
        <v>4.5999999999999999E-3</v>
      </c>
    </row>
    <row r="2541" spans="1:19" x14ac:dyDescent="0.35">
      <c r="A2541" s="110">
        <v>41667</v>
      </c>
      <c r="B2541" s="112">
        <f>+LN(Prices!B2538/Prices!B2537)</f>
        <v>6.6396824403636961E-3</v>
      </c>
      <c r="C2541" s="113">
        <f>+LN(Prices!C2538/Prices!C2537)</f>
        <v>-8.330191273330137E-2</v>
      </c>
      <c r="D2541" s="113">
        <f>+LN(Prices!D2538/Prices!D2537)</f>
        <v>4.1945510479466389E-2</v>
      </c>
      <c r="E2541" s="113">
        <f>+LN(Prices!E2538/Prices!E2537)</f>
        <v>1.6580863554945025E-2</v>
      </c>
      <c r="F2541" s="113">
        <f>+LN(Prices!F2538/Prices!F2537)</f>
        <v>-1.1426716317767883E-2</v>
      </c>
      <c r="G2541" s="113">
        <f>+LN(Prices!G2538/Prices!G2537)</f>
        <v>6.4845047613121889E-2</v>
      </c>
      <c r="H2541" s="113">
        <f>+LN(Prices!H2538/Prices!H2537)</f>
        <v>2.0879189645696992E-2</v>
      </c>
      <c r="I2541" s="113">
        <f>+LN(Prices!I2538/Prices!I2537)</f>
        <v>-1.6668253289225811E-2</v>
      </c>
      <c r="J2541" s="113">
        <f>+LN(Prices!J2538/Prices!J2537)</f>
        <v>3.7414435850257631E-2</v>
      </c>
      <c r="K2541" s="114">
        <f>+LN(Prices!K2538/Prices!K2537)</f>
        <v>7.2546413450375108E-3</v>
      </c>
      <c r="L2541" s="118">
        <f>+LN(Prices!L2538/Prices!L2537)</f>
        <v>-9.4201698947185921E-4</v>
      </c>
      <c r="M2541" s="118">
        <f t="array" ref="M2541">+MMULT(B2541:K2541,w)</f>
        <v>8.4162488588594066E-3</v>
      </c>
      <c r="P2541">
        <v>20140128</v>
      </c>
      <c r="Q2541" s="113">
        <v>7.3000000000000001E-3</v>
      </c>
      <c r="R2541" s="113">
        <v>1.5E-3</v>
      </c>
      <c r="S2541" s="113">
        <v>-1E-3</v>
      </c>
    </row>
    <row r="2542" spans="1:19" x14ac:dyDescent="0.35">
      <c r="A2542" s="110">
        <v>41668</v>
      </c>
      <c r="B2542" s="112">
        <f>+LN(Prices!B2539/Prices!B2538)</f>
        <v>1.069528911674795E-2</v>
      </c>
      <c r="C2542" s="113">
        <f>+LN(Prices!C2539/Prices!C2538)</f>
        <v>-1.1417536432759169E-2</v>
      </c>
      <c r="D2542" s="113">
        <f>+LN(Prices!D2539/Prices!D2538)</f>
        <v>-9.1158683613444189E-2</v>
      </c>
      <c r="E2542" s="113">
        <f>+LN(Prices!E2539/Prices!E2538)</f>
        <v>-3.5118966501903682E-3</v>
      </c>
      <c r="F2542" s="113">
        <f>+LN(Prices!F2539/Prices!F2538)</f>
        <v>-4.6103363393759219E-3</v>
      </c>
      <c r="G2542" s="113">
        <f>+LN(Prices!G2539/Prices!G2538)</f>
        <v>-1.5733918898774103E-2</v>
      </c>
      <c r="H2542" s="113">
        <f>+LN(Prices!H2539/Prices!H2538)</f>
        <v>-2.6278434409957717E-2</v>
      </c>
      <c r="I2542" s="113">
        <f>+LN(Prices!I2539/Prices!I2538)</f>
        <v>-1.2158691953671545E-2</v>
      </c>
      <c r="J2542" s="113">
        <f>+LN(Prices!J2539/Prices!J2538)</f>
        <v>-1.7094433359300183E-2</v>
      </c>
      <c r="K2542" s="114">
        <f>+LN(Prices!K2539/Prices!K2538)</f>
        <v>-8.8771863572921026E-3</v>
      </c>
      <c r="L2542" s="118">
        <f>+LN(Prices!L2539/Prices!L2538)</f>
        <v>-1.0868913133435168E-2</v>
      </c>
      <c r="M2542" s="118">
        <f t="array" ref="M2542">+MMULT(B2542:K2542,w)</f>
        <v>-1.8014582889801737E-2</v>
      </c>
      <c r="P2542">
        <v>20140129</v>
      </c>
      <c r="Q2542" s="113">
        <v>-1.0700000000000001E-2</v>
      </c>
      <c r="R2542" s="113">
        <v>-3.9000000000000003E-3</v>
      </c>
      <c r="S2542" s="113">
        <v>2.7000000000000001E-3</v>
      </c>
    </row>
    <row r="2543" spans="1:19" x14ac:dyDescent="0.35">
      <c r="A2543" s="110">
        <v>41669</v>
      </c>
      <c r="B2543" s="112">
        <f>+LN(Prices!B2540/Prices!B2539)</f>
        <v>5.4407808502201548E-3</v>
      </c>
      <c r="C2543" s="113">
        <f>+LN(Prices!C2540/Prices!C2539)</f>
        <v>-1.9346465561032476E-3</v>
      </c>
      <c r="D2543" s="113">
        <f>+LN(Prices!D2540/Prices!D2539)</f>
        <v>1.1965954741612432E-2</v>
      </c>
      <c r="E2543" s="113">
        <f>+LN(Prices!E2540/Prices!E2539)</f>
        <v>1.1564544028766284E-2</v>
      </c>
      <c r="F2543" s="113">
        <f>+LN(Prices!F2540/Prices!F2539)</f>
        <v>1.4947301794855655E-2</v>
      </c>
      <c r="G2543" s="113">
        <f>+LN(Prices!G2540/Prices!G2539)</f>
        <v>1.0557923906144641E-2</v>
      </c>
      <c r="H2543" s="113">
        <f>+LN(Prices!H2540/Prices!H2539)</f>
        <v>4.7798125200148742E-2</v>
      </c>
      <c r="I2543" s="113">
        <f>+LN(Prices!I2540/Prices!I2539)</f>
        <v>2.9646524779317257E-2</v>
      </c>
      <c r="J2543" s="113">
        <f>+LN(Prices!J2540/Prices!J2539)</f>
        <v>0</v>
      </c>
      <c r="K2543" s="114">
        <f>+LN(Prices!K2540/Prices!K2539)</f>
        <v>2.4307598341455211E-3</v>
      </c>
      <c r="L2543" s="118">
        <f>+LN(Prices!L2540/Prices!L2539)</f>
        <v>1.8454208360638397E-2</v>
      </c>
      <c r="M2543" s="118">
        <f t="array" ref="M2543">+MMULT(B2543:K2543,w)</f>
        <v>1.3241726857910745E-2</v>
      </c>
      <c r="P2543">
        <v>20140130</v>
      </c>
      <c r="Q2543" s="113">
        <v>1.2199999999999999E-2</v>
      </c>
      <c r="R2543" s="113">
        <v>2.7000000000000001E-3</v>
      </c>
      <c r="S2543" s="113">
        <v>-3.7000000000000002E-3</v>
      </c>
    </row>
    <row r="2544" spans="1:19" x14ac:dyDescent="0.35">
      <c r="A2544" s="110">
        <v>41670</v>
      </c>
      <c r="B2544" s="112">
        <f>+LN(Prices!B2541/Prices!B2540)</f>
        <v>2.6239859283466439E-2</v>
      </c>
      <c r="C2544" s="113">
        <f>+LN(Prices!C2541/Prices!C2540)</f>
        <v>1.6347370241943484E-3</v>
      </c>
      <c r="D2544" s="113">
        <f>+LN(Prices!D2541/Prices!D2540)</f>
        <v>1.9574926050336436E-2</v>
      </c>
      <c r="E2544" s="113">
        <f>+LN(Prices!E2541/Prices!E2540)</f>
        <v>-1.3460057188123565E-2</v>
      </c>
      <c r="F2544" s="113">
        <f>+LN(Prices!F2541/Prices!F2540)</f>
        <v>-3.0099631429982257E-3</v>
      </c>
      <c r="G2544" s="113">
        <f>+LN(Prices!G2541/Prices!G2540)</f>
        <v>1.1449756533647489E-2</v>
      </c>
      <c r="H2544" s="113">
        <f>+LN(Prices!H2541/Prices!H2540)</f>
        <v>-0.11650286983493749</v>
      </c>
      <c r="I2544" s="113">
        <f>+LN(Prices!I2541/Prices!I2540)</f>
        <v>1.301863045504773E-2</v>
      </c>
      <c r="J2544" s="113">
        <f>+LN(Prices!J2541/Prices!J2540)</f>
        <v>-1.4472032608534319E-2</v>
      </c>
      <c r="K2544" s="114">
        <f>+LN(Prices!K2541/Prices!K2540)</f>
        <v>-8.1200476111843636E-3</v>
      </c>
      <c r="L2544" s="118">
        <f>+LN(Prices!L2541/Prices!L2540)</f>
        <v>-2.9732111309800336E-3</v>
      </c>
      <c r="M2544" s="118">
        <f t="array" ref="M2544">+MMULT(B2544:K2544,w)</f>
        <v>-8.3647061039085514E-3</v>
      </c>
      <c r="P2544">
        <v>20140131</v>
      </c>
      <c r="Q2544" s="113">
        <v>-6.6E-3</v>
      </c>
      <c r="R2544" s="113">
        <v>-5.0000000000000001E-4</v>
      </c>
      <c r="S2544" s="113">
        <v>-1.9E-3</v>
      </c>
    </row>
    <row r="2545" spans="1:19" x14ac:dyDescent="0.35">
      <c r="A2545" s="110">
        <v>41673</v>
      </c>
      <c r="B2545" s="112">
        <f>+LN(Prices!B2542/Prices!B2541)</f>
        <v>-3.6602502059446568E-2</v>
      </c>
      <c r="C2545" s="113">
        <f>+LN(Prices!C2542/Prices!C2541)</f>
        <v>1.8562880857522623E-3</v>
      </c>
      <c r="D2545" s="113">
        <f>+LN(Prices!D2542/Prices!D2541)</f>
        <v>-3.1254306782250212E-2</v>
      </c>
      <c r="E2545" s="113">
        <f>+LN(Prices!E2542/Prices!E2541)</f>
        <v>-2.9147502972006325E-2</v>
      </c>
      <c r="F2545" s="113">
        <f>+LN(Prices!F2542/Prices!F2541)</f>
        <v>-1.6564276966862211E-2</v>
      </c>
      <c r="G2545" s="113">
        <f>+LN(Prices!G2542/Prices!G2541)</f>
        <v>-1.2166646744190745E-2</v>
      </c>
      <c r="H2545" s="113">
        <f>+LN(Prices!H2542/Prices!H2541)</f>
        <v>-3.5586298575633189E-2</v>
      </c>
      <c r="I2545" s="113">
        <f>+LN(Prices!I2542/Prices!I2541)</f>
        <v>-1.2201107144743248E-2</v>
      </c>
      <c r="J2545" s="113">
        <f>+LN(Prices!J2542/Prices!J2541)</f>
        <v>-2.9587957185496071E-2</v>
      </c>
      <c r="K2545" s="114">
        <f>+LN(Prices!K2542/Prices!K2541)</f>
        <v>-2.4335351569605493E-2</v>
      </c>
      <c r="L2545" s="118">
        <f>+LN(Prices!L2542/Prices!L2541)</f>
        <v>-2.3389472350026336E-2</v>
      </c>
      <c r="M2545" s="118">
        <f t="array" ref="M2545">+MMULT(B2545:K2545,w)</f>
        <v>-2.2558966191448183E-2</v>
      </c>
      <c r="P2545">
        <v>20140203</v>
      </c>
      <c r="Q2545" s="113">
        <v>-2.4799999999999999E-2</v>
      </c>
      <c r="R2545" s="113">
        <v>-8.5000000000000006E-3</v>
      </c>
      <c r="S2545" s="113">
        <v>3.0999999999999999E-3</v>
      </c>
    </row>
    <row r="2546" spans="1:19" x14ac:dyDescent="0.35">
      <c r="A2546" s="110">
        <v>41674</v>
      </c>
      <c r="B2546" s="112">
        <f>+LN(Prices!B2543/Prices!B2542)</f>
        <v>-3.5718328879472271E-3</v>
      </c>
      <c r="C2546" s="113">
        <f>+LN(Prices!C2543/Prices!C2542)</f>
        <v>1.4372338322169427E-2</v>
      </c>
      <c r="D2546" s="113">
        <f>+LN(Prices!D2543/Prices!D2542)</f>
        <v>2.154278322661287E-2</v>
      </c>
      <c r="E2546" s="113">
        <f>+LN(Prices!E2543/Prices!E2542)</f>
        <v>3.3427370094180906E-3</v>
      </c>
      <c r="F2546" s="113">
        <f>+LN(Prices!F2543/Prices!F2542)</f>
        <v>1.1532147938722193E-2</v>
      </c>
      <c r="G2546" s="113">
        <f>+LN(Prices!G2543/Prices!G2542)</f>
        <v>3.7764302122236344E-3</v>
      </c>
      <c r="H2546" s="113">
        <f>+LN(Prices!H2543/Prices!H2542)</f>
        <v>5.1865841668245708E-3</v>
      </c>
      <c r="I2546" s="113">
        <f>+LN(Prices!I2543/Prices!I2542)</f>
        <v>-1.1108764807182654E-2</v>
      </c>
      <c r="J2546" s="113">
        <f>+LN(Prices!J2543/Prices!J2542)</f>
        <v>1.1940440371917849E-2</v>
      </c>
      <c r="K2546" s="114">
        <f>+LN(Prices!K2543/Prices!K2542)</f>
        <v>-5.4414196091790929E-3</v>
      </c>
      <c r="L2546" s="118">
        <f>+LN(Prices!L2543/Prices!L2542)</f>
        <v>8.5959908850012246E-3</v>
      </c>
      <c r="M2546" s="118">
        <f t="array" ref="M2546">+MMULT(B2546:K2546,w)</f>
        <v>5.1571443943579662E-3</v>
      </c>
      <c r="P2546">
        <v>20140204</v>
      </c>
      <c r="Q2546" s="113">
        <v>7.7000000000000002E-3</v>
      </c>
      <c r="R2546" s="113">
        <v>-5.0000000000000001E-4</v>
      </c>
      <c r="S2546" s="113">
        <v>-1.4000000000000002E-3</v>
      </c>
    </row>
    <row r="2547" spans="1:19" x14ac:dyDescent="0.35">
      <c r="A2547" s="110">
        <v>41675</v>
      </c>
      <c r="B2547" s="112">
        <f>+LN(Prices!B2544/Prices!B2543)</f>
        <v>-1.4687027950945897E-2</v>
      </c>
      <c r="C2547" s="113">
        <f>+LN(Prices!C2544/Prices!C2543)</f>
        <v>7.4399205527596593E-3</v>
      </c>
      <c r="D2547" s="113">
        <f>+LN(Prices!D2544/Prices!D2543)</f>
        <v>-4.7786457765891079E-3</v>
      </c>
      <c r="E2547" s="113">
        <f>+LN(Prices!E2544/Prices!E2543)</f>
        <v>-2.7696917566111235E-4</v>
      </c>
      <c r="F2547" s="113">
        <f>+LN(Prices!F2544/Prices!F2543)</f>
        <v>8.2237998040577617E-3</v>
      </c>
      <c r="G2547" s="113">
        <f>+LN(Prices!G2544/Prices!G2543)</f>
        <v>-3.6775182437946354E-3</v>
      </c>
      <c r="H2547" s="113">
        <f>+LN(Prices!H2544/Prices!H2543)</f>
        <v>-4.3202832174688097E-3</v>
      </c>
      <c r="I2547" s="113">
        <f>+LN(Prices!I2544/Prices!I2543)</f>
        <v>-1.9318069939578341E-3</v>
      </c>
      <c r="J2547" s="113">
        <f>+LN(Prices!J2544/Prices!J2543)</f>
        <v>-1.7964554975298884E-2</v>
      </c>
      <c r="K2547" s="114">
        <f>+LN(Prices!K2544/Prices!K2543)</f>
        <v>-3.1850111721798391E-3</v>
      </c>
      <c r="L2547" s="118">
        <f>+LN(Prices!L2544/Prices!L2543)</f>
        <v>-4.4213158363212166E-3</v>
      </c>
      <c r="M2547" s="118">
        <f t="array" ref="M2547">+MMULT(B2547:K2547,w)</f>
        <v>-3.5158097149078698E-3</v>
      </c>
      <c r="P2547">
        <v>20140205</v>
      </c>
      <c r="Q2547" s="113">
        <v>-2.3E-3</v>
      </c>
      <c r="R2547" s="113">
        <v>-6.0000000000000001E-3</v>
      </c>
      <c r="S2547" s="113">
        <v>1.4000000000000002E-3</v>
      </c>
    </row>
    <row r="2548" spans="1:19" x14ac:dyDescent="0.35">
      <c r="A2548" s="110">
        <v>41676</v>
      </c>
      <c r="B2548" s="112">
        <f>+LN(Prices!B2545/Prices!B2544)</f>
        <v>9.9996579308146826E-3</v>
      </c>
      <c r="C2548" s="113">
        <f>+LN(Prices!C2545/Prices!C2544)</f>
        <v>5.8126861590764274E-3</v>
      </c>
      <c r="D2548" s="113">
        <f>+LN(Prices!D2545/Prices!D2544)</f>
        <v>2.0912514516373524E-2</v>
      </c>
      <c r="E2548" s="113">
        <f>+LN(Prices!E2545/Prices!E2544)</f>
        <v>2.1192952499761848E-2</v>
      </c>
      <c r="F2548" s="113">
        <f>+LN(Prices!F2545/Prices!F2544)</f>
        <v>2.293551765609134E-2</v>
      </c>
      <c r="G2548" s="113">
        <f>+LN(Prices!G2545/Prices!G2544)</f>
        <v>8.5926199281207531E-3</v>
      </c>
      <c r="H2548" s="113">
        <f>+LN(Prices!H2545/Prices!H2544)</f>
        <v>2.3223684379445313E-2</v>
      </c>
      <c r="I2548" s="113">
        <f>+LN(Prices!I2545/Prices!I2544)</f>
        <v>1.1949929939744334E-2</v>
      </c>
      <c r="J2548" s="113">
        <f>+LN(Prices!J2545/Prices!J2544)</f>
        <v>2.9764101906453861E-2</v>
      </c>
      <c r="K2548" s="114">
        <f>+LN(Prices!K2545/Prices!K2544)</f>
        <v>1.978527544658842E-2</v>
      </c>
      <c r="L2548" s="118">
        <f>+LN(Prices!L2545/Prices!L2544)</f>
        <v>1.2283523427603291E-2</v>
      </c>
      <c r="M2548" s="118">
        <f t="array" ref="M2548">+MMULT(B2548:K2548,w)</f>
        <v>1.7416894036247053E-2</v>
      </c>
      <c r="P2548">
        <v>20140206</v>
      </c>
      <c r="Q2548" s="113">
        <v>1.21E-2</v>
      </c>
      <c r="R2548" s="113">
        <v>-4.6999999999999993E-3</v>
      </c>
      <c r="S2548" s="113">
        <v>2.2000000000000001E-3</v>
      </c>
    </row>
    <row r="2549" spans="1:19" x14ac:dyDescent="0.35">
      <c r="A2549" s="110">
        <v>41677</v>
      </c>
      <c r="B2549" s="112">
        <f>+LN(Prices!B2546/Prices!B2545)</f>
        <v>1.0448136949737962E-2</v>
      </c>
      <c r="C2549" s="113">
        <f>+LN(Prices!C2546/Prices!C2545)</f>
        <v>1.3892263017789969E-2</v>
      </c>
      <c r="D2549" s="113">
        <f>+LN(Prices!D2546/Prices!D2545)</f>
        <v>2.6951406709846845E-2</v>
      </c>
      <c r="E2549" s="113">
        <f>+LN(Prices!E2546/Prices!E2545)</f>
        <v>1.2717179843898453E-2</v>
      </c>
      <c r="F2549" s="113">
        <f>+LN(Prices!F2546/Prices!F2545)</f>
        <v>7.9725059369675222E-3</v>
      </c>
      <c r="G2549" s="113">
        <f>+LN(Prices!G2546/Prices!G2545)</f>
        <v>5.2692134142297495E-2</v>
      </c>
      <c r="H2549" s="113">
        <f>+LN(Prices!H2546/Prices!H2545)</f>
        <v>1.8137347977118485E-2</v>
      </c>
      <c r="I2549" s="113">
        <f>+LN(Prices!I2546/Prices!I2545)</f>
        <v>1.5848510542452607E-2</v>
      </c>
      <c r="J2549" s="113">
        <f>+LN(Prices!J2546/Prices!J2545)</f>
        <v>1.7442302663342388E-2</v>
      </c>
      <c r="K2549" s="114">
        <f>+LN(Prices!K2546/Prices!K2545)</f>
        <v>8.9238530548021236E-3</v>
      </c>
      <c r="L2549" s="118">
        <f>+LN(Prices!L2546/Prices!L2545)</f>
        <v>1.8220486151689325E-2</v>
      </c>
      <c r="M2549" s="118">
        <f t="array" ref="M2549">+MMULT(B2549:K2549,w)</f>
        <v>1.8502564083825387E-2</v>
      </c>
      <c r="P2549">
        <v>20140207</v>
      </c>
      <c r="Q2549" s="113">
        <v>1.3300000000000001E-2</v>
      </c>
      <c r="R2549" s="113">
        <v>-1.8E-3</v>
      </c>
      <c r="S2549" s="113">
        <v>-6.1999999999999998E-3</v>
      </c>
    </row>
    <row r="2550" spans="1:19" x14ac:dyDescent="0.35">
      <c r="A2550" s="110">
        <v>41680</v>
      </c>
      <c r="B2550" s="112">
        <f>+LN(Prices!B2547/Prices!B2546)</f>
        <v>6.5437481522425262E-3</v>
      </c>
      <c r="C2550" s="113">
        <f>+LN(Prices!C2547/Prices!C2546)</f>
        <v>1.7756747725149045E-2</v>
      </c>
      <c r="D2550" s="113">
        <f>+LN(Prices!D2547/Prices!D2546)</f>
        <v>1.4135453392674389E-2</v>
      </c>
      <c r="E2550" s="113">
        <f>+LN(Prices!E2547/Prices!E2546)</f>
        <v>2.9546427447289269E-3</v>
      </c>
      <c r="F2550" s="113">
        <f>+LN(Prices!F2547/Prices!F2546)</f>
        <v>7.0351981104058115E-3</v>
      </c>
      <c r="G2550" s="113">
        <f>+LN(Prices!G2547/Prices!G2546)</f>
        <v>1.0692453541895619E-3</v>
      </c>
      <c r="H2550" s="113">
        <f>+LN(Prices!H2547/Prices!H2546)</f>
        <v>-5.8175775586316082E-4</v>
      </c>
      <c r="I2550" s="113">
        <f>+LN(Prices!I2547/Prices!I2546)</f>
        <v>3.7556260977707166E-3</v>
      </c>
      <c r="J2550" s="113">
        <f>+LN(Prices!J2547/Prices!J2546)</f>
        <v>4.5078054317991723E-2</v>
      </c>
      <c r="K2550" s="114">
        <f>+LN(Prices!K2547/Prices!K2546)</f>
        <v>3.5047278468442523E-3</v>
      </c>
      <c r="L2550" s="118">
        <f>+LN(Prices!L2547/Prices!L2546)</f>
        <v>5.6562158340429762E-3</v>
      </c>
      <c r="M2550" s="118">
        <f t="array" ref="M2550">+MMULT(B2550:K2550,w)</f>
        <v>1.012516859861338E-2</v>
      </c>
      <c r="P2550">
        <v>20140210</v>
      </c>
      <c r="Q2550" s="113">
        <v>1.6000000000000001E-3</v>
      </c>
      <c r="R2550" s="113">
        <v>1E-3</v>
      </c>
      <c r="S2550" s="113">
        <v>-4.5999999999999999E-3</v>
      </c>
    </row>
    <row r="2551" spans="1:19" x14ac:dyDescent="0.35">
      <c r="A2551" s="110">
        <v>41681</v>
      </c>
      <c r="B2551" s="112">
        <f>+LN(Prices!B2548/Prices!B2547)</f>
        <v>1.0138443809551508E-2</v>
      </c>
      <c r="C2551" s="113">
        <f>+LN(Prices!C2548/Prices!C2547)</f>
        <v>1.3090230288866606E-2</v>
      </c>
      <c r="D2551" s="113">
        <f>+LN(Prices!D2548/Prices!D2547)</f>
        <v>1.9407900016438686E-2</v>
      </c>
      <c r="E2551" s="113">
        <f>+LN(Prices!E2548/Prices!E2547)</f>
        <v>1.4372556615064636E-2</v>
      </c>
      <c r="F2551" s="113">
        <f>+LN(Prices!F2548/Prices!F2547)</f>
        <v>-5.2706258319861173E-3</v>
      </c>
      <c r="G2551" s="113">
        <f>+LN(Prices!G2548/Prices!G2547)</f>
        <v>8.2135510281002178E-3</v>
      </c>
      <c r="H2551" s="113">
        <f>+LN(Prices!H2548/Prices!H2547)</f>
        <v>2.5461503252452093E-3</v>
      </c>
      <c r="I2551" s="113">
        <f>+LN(Prices!I2548/Prices!I2547)</f>
        <v>1.2374880406864745E-2</v>
      </c>
      <c r="J2551" s="113">
        <f>+LN(Prices!J2548/Prices!J2547)</f>
        <v>1.910017137341943E-2</v>
      </c>
      <c r="K2551" s="114">
        <f>+LN(Prices!K2548/Prices!K2547)</f>
        <v>7.3836725175741753E-3</v>
      </c>
      <c r="L2551" s="118">
        <f>+LN(Prices!L2548/Prices!L2547)</f>
        <v>1.099648357181073E-2</v>
      </c>
      <c r="M2551" s="118">
        <f t="array" ref="M2551">+MMULT(B2551:K2551,w)</f>
        <v>1.013569305491391E-2</v>
      </c>
      <c r="P2551">
        <v>20140211</v>
      </c>
      <c r="Q2551" s="113">
        <v>1.09E-2</v>
      </c>
      <c r="R2551" s="113">
        <v>-1.9E-3</v>
      </c>
      <c r="S2551" s="113">
        <v>2.7000000000000001E-3</v>
      </c>
    </row>
    <row r="2552" spans="1:19" x14ac:dyDescent="0.35">
      <c r="A2552" s="110">
        <v>41682</v>
      </c>
      <c r="B2552" s="112">
        <f>+LN(Prices!B2549/Prices!B2548)</f>
        <v>7.9055254997700431E-3</v>
      </c>
      <c r="C2552" s="113">
        <f>+LN(Prices!C2549/Prices!C2548)</f>
        <v>-7.5236847611485973E-5</v>
      </c>
      <c r="D2552" s="113">
        <f>+LN(Prices!D2549/Prices!D2548)</f>
        <v>-1.0181526407969663E-2</v>
      </c>
      <c r="E2552" s="113">
        <f>+LN(Prices!E2549/Prices!E2548)</f>
        <v>6.0611305723431274E-3</v>
      </c>
      <c r="F2552" s="113">
        <f>+LN(Prices!F2549/Prices!F2548)</f>
        <v>6.1448752101259298E-3</v>
      </c>
      <c r="G2552" s="113">
        <f>+LN(Prices!G2549/Prices!G2548)</f>
        <v>-1.1727756909144134E-2</v>
      </c>
      <c r="H2552" s="113">
        <f>+LN(Prices!H2549/Prices!H2548)</f>
        <v>-3.5275934862264997E-2</v>
      </c>
      <c r="I2552" s="113">
        <f>+LN(Prices!I2549/Prices!I2548)</f>
        <v>1.0522763845064695E-2</v>
      </c>
      <c r="J2552" s="113">
        <f>+LN(Prices!J2549/Prices!J2548)</f>
        <v>-2.7063615977430252E-3</v>
      </c>
      <c r="K2552" s="114">
        <f>+LN(Prices!K2549/Prices!K2548)</f>
        <v>3.2642133985239445E-3</v>
      </c>
      <c r="L2552" s="118">
        <f>+LN(Prices!L2549/Prices!L2548)</f>
        <v>1.5557845881392872E-3</v>
      </c>
      <c r="M2552" s="118">
        <f t="array" ref="M2552">+MMULT(B2552:K2552,w)</f>
        <v>-2.606830809890557E-3</v>
      </c>
      <c r="P2552">
        <v>20140212</v>
      </c>
      <c r="Q2552" s="113">
        <v>1.1000000000000001E-3</v>
      </c>
      <c r="R2552" s="113">
        <v>2.2000000000000001E-3</v>
      </c>
      <c r="S2552" s="113">
        <v>-7.000000000000001E-4</v>
      </c>
    </row>
    <row r="2553" spans="1:19" x14ac:dyDescent="0.35">
      <c r="A2553" s="110">
        <v>41683</v>
      </c>
      <c r="B2553" s="112">
        <f>+LN(Prices!B2550/Prices!B2549)</f>
        <v>3.7285924738790469E-3</v>
      </c>
      <c r="C2553" s="113">
        <f>+LN(Prices!C2550/Prices!C2549)</f>
        <v>1.5754771295113698E-2</v>
      </c>
      <c r="D2553" s="113">
        <f>+LN(Prices!D2550/Prices!D2549)</f>
        <v>1.0700872044156085E-2</v>
      </c>
      <c r="E2553" s="113">
        <f>+LN(Prices!E2550/Prices!E2549)</f>
        <v>9.1503545425849209E-3</v>
      </c>
      <c r="F2553" s="113">
        <f>+LN(Prices!F2550/Prices!F2549)</f>
        <v>-2.5710177268808854E-2</v>
      </c>
      <c r="G2553" s="113">
        <f>+LN(Prices!G2550/Prices!G2549)</f>
        <v>1.760918080566919E-2</v>
      </c>
      <c r="H2553" s="113">
        <f>+LN(Prices!H2550/Prices!H2549)</f>
        <v>2.250785086527286E-2</v>
      </c>
      <c r="I2553" s="113">
        <f>+LN(Prices!I2550/Prices!I2549)</f>
        <v>2.617552364330922E-4</v>
      </c>
      <c r="J2553" s="113">
        <f>+LN(Prices!J2550/Prices!J2549)</f>
        <v>2.7063615977430673E-3</v>
      </c>
      <c r="K2553" s="114">
        <f>+LN(Prices!K2550/Prices!K2549)</f>
        <v>6.0897736424725063E-3</v>
      </c>
      <c r="L2553" s="118">
        <f>+LN(Prices!L2550/Prices!L2549)</f>
        <v>8.8391817845038263E-3</v>
      </c>
      <c r="M2553" s="118">
        <f t="array" ref="M2553">+MMULT(B2553:K2553,w)</f>
        <v>6.2799335234515622E-3</v>
      </c>
      <c r="P2553">
        <v>20140213</v>
      </c>
      <c r="Q2553" s="113">
        <v>7.1999999999999998E-3</v>
      </c>
      <c r="R2553" s="113">
        <v>7.3000000000000001E-3</v>
      </c>
      <c r="S2553" s="113">
        <v>-8.0000000000000004E-4</v>
      </c>
    </row>
    <row r="2554" spans="1:19" x14ac:dyDescent="0.35">
      <c r="A2554" s="110">
        <v>41684</v>
      </c>
      <c r="B2554" s="112">
        <f>+LN(Prices!B2551/Prices!B2550)</f>
        <v>2.6599065389662101E-4</v>
      </c>
      <c r="C2554" s="113">
        <f>+LN(Prices!C2551/Prices!C2550)</f>
        <v>-8.0852937858204386E-4</v>
      </c>
      <c r="D2554" s="113">
        <f>+LN(Prices!D2551/Prices!D2550)</f>
        <v>-7.5570392216035599E-3</v>
      </c>
      <c r="E2554" s="113">
        <f>+LN(Prices!E2551/Prices!E2550)</f>
        <v>-1.1517958378049614E-2</v>
      </c>
      <c r="F2554" s="113">
        <f>+LN(Prices!F2551/Prices!F2550)</f>
        <v>1.2937713010682875E-2</v>
      </c>
      <c r="G2554" s="113">
        <f>+LN(Prices!G2551/Prices!G2550)</f>
        <v>-2.3851581153701167E-3</v>
      </c>
      <c r="H2554" s="113">
        <f>+LN(Prices!H2551/Prices!H2550)</f>
        <v>4.1984466364397316E-4</v>
      </c>
      <c r="I2554" s="113">
        <f>+LN(Prices!I2551/Prices!I2550)</f>
        <v>-2.0946315289898402E-3</v>
      </c>
      <c r="J2554" s="113">
        <f>+LN(Prices!J2551/Prices!J2550)</f>
        <v>-2.7063615977430252E-3</v>
      </c>
      <c r="K2554" s="114">
        <f>+LN(Prices!K2551/Prices!K2550)</f>
        <v>2.225434919156194E-3</v>
      </c>
      <c r="L2554" s="118">
        <f>+LN(Prices!L2551/Prices!L2550)</f>
        <v>1.1784079367428478E-3</v>
      </c>
      <c r="M2554" s="118">
        <f t="array" ref="M2554">+MMULT(B2554:K2554,w)</f>
        <v>-1.1220694972958536E-3</v>
      </c>
      <c r="P2554">
        <v>20140214</v>
      </c>
      <c r="Q2554" s="113">
        <v>4.1999999999999997E-3</v>
      </c>
      <c r="R2554" s="113">
        <v>-3.4000000000000002E-3</v>
      </c>
      <c r="S2554" s="113">
        <v>4.0999999999999995E-3</v>
      </c>
    </row>
    <row r="2555" spans="1:19" x14ac:dyDescent="0.35">
      <c r="A2555" s="110">
        <v>41688</v>
      </c>
      <c r="B2555" s="112">
        <f>+LN(Prices!B2552/Prices!B2551)</f>
        <v>2.138922273127159E-3</v>
      </c>
      <c r="C2555" s="113">
        <f>+LN(Prices!C2552/Prices!C2551)</f>
        <v>3.6695240621269329E-3</v>
      </c>
      <c r="D2555" s="113">
        <f>+LN(Prices!D2552/Prices!D2551)</f>
        <v>1.9598882604628331E-3</v>
      </c>
      <c r="E2555" s="113">
        <f>+LN(Prices!E2552/Prices!E2551)</f>
        <v>-2.6488522678063439E-4</v>
      </c>
      <c r="F2555" s="113">
        <f>+LN(Prices!F2552/Prices!F2551)</f>
        <v>-6.6718072073137747E-3</v>
      </c>
      <c r="G2555" s="113">
        <f>+LN(Prices!G2552/Prices!G2551)</f>
        <v>3.0721286026570639E-3</v>
      </c>
      <c r="H2555" s="113">
        <f>+LN(Prices!H2552/Prices!H2551)</f>
        <v>-1.0407970183989075E-2</v>
      </c>
      <c r="I2555" s="113">
        <f>+LN(Prices!I2552/Prices!I2551)</f>
        <v>-8.9544813454994522E-3</v>
      </c>
      <c r="J2555" s="113">
        <f>+LN(Prices!J2552/Prices!J2551)</f>
        <v>2.7063615977430673E-3</v>
      </c>
      <c r="K2555" s="114">
        <f>+LN(Prices!K2552/Prices!K2551)</f>
        <v>2.0094855989541118E-4</v>
      </c>
      <c r="L2555" s="118">
        <f>+LN(Prices!L2552/Prices!L2551)</f>
        <v>4.2351560026962247E-3</v>
      </c>
      <c r="M2555" s="118">
        <f t="array" ref="M2555">+MMULT(B2555:K2555,w)</f>
        <v>-1.2551370607570469E-3</v>
      </c>
      <c r="P2555">
        <v>20140218</v>
      </c>
      <c r="Q2555" s="113">
        <v>2.7000000000000001E-3</v>
      </c>
      <c r="R2555" s="113">
        <v>9.5999999999999992E-3</v>
      </c>
      <c r="S2555" s="113">
        <v>-2.7000000000000001E-3</v>
      </c>
    </row>
    <row r="2556" spans="1:19" x14ac:dyDescent="0.35">
      <c r="A2556" s="110">
        <v>41689</v>
      </c>
      <c r="B2556" s="112">
        <f>+LN(Prices!B2553/Prices!B2552)</f>
        <v>2.401844731889923E-3</v>
      </c>
      <c r="C2556" s="113">
        <f>+LN(Prices!C2553/Prices!C2552)</f>
        <v>-1.5913432155572269E-2</v>
      </c>
      <c r="D2556" s="113">
        <f>+LN(Prices!D2553/Prices!D2552)</f>
        <v>-1.3006818065942649E-2</v>
      </c>
      <c r="E2556" s="113">
        <f>+LN(Prices!E2553/Prices!E2552)</f>
        <v>-2.6367811550055973E-3</v>
      </c>
      <c r="F2556" s="113">
        <f>+LN(Prices!F2553/Prices!F2552)</f>
        <v>-5.815395293798045E-3</v>
      </c>
      <c r="G2556" s="113">
        <f>+LN(Prices!G2553/Prices!G2552)</f>
        <v>-1.9929452323368728E-2</v>
      </c>
      <c r="H2556" s="113">
        <f>+LN(Prices!H2553/Prices!H2552)</f>
        <v>-1.7888441856132357E-2</v>
      </c>
      <c r="I2556" s="113">
        <f>+LN(Prices!I2553/Prices!I2552)</f>
        <v>2.246148680224581E-3</v>
      </c>
      <c r="J2556" s="113">
        <f>+LN(Prices!J2553/Prices!J2552)</f>
        <v>5.390848634876373E-3</v>
      </c>
      <c r="K2556" s="114">
        <f>+LN(Prices!K2553/Prices!K2552)</f>
        <v>-1.055296947028587E-2</v>
      </c>
      <c r="L2556" s="118">
        <f>+LN(Prices!L2553/Prices!L2552)</f>
        <v>-7.2509892827927322E-3</v>
      </c>
      <c r="M2556" s="118">
        <f t="array" ref="M2556">+MMULT(B2556:K2556,w)</f>
        <v>-7.5704448273114641E-3</v>
      </c>
      <c r="P2556">
        <v>20140219</v>
      </c>
      <c r="Q2556" s="113">
        <v>-7.4000000000000003E-3</v>
      </c>
      <c r="R2556" s="113">
        <v>-3.0000000000000001E-3</v>
      </c>
      <c r="S2556" s="113">
        <v>-3.8E-3</v>
      </c>
    </row>
    <row r="2557" spans="1:19" x14ac:dyDescent="0.35">
      <c r="A2557" s="110">
        <v>41690</v>
      </c>
      <c r="B2557" s="112">
        <f>+LN(Prices!B2554/Prices!B2553)</f>
        <v>6.3795425395265382E-3</v>
      </c>
      <c r="C2557" s="113">
        <f>+LN(Prices!C2554/Prices!C2553)</f>
        <v>-1.1642903780385636E-2</v>
      </c>
      <c r="D2557" s="113">
        <f>+LN(Prices!D2554/Prices!D2553)</f>
        <v>-5.2910054144392541E-4</v>
      </c>
      <c r="E2557" s="113">
        <f>+LN(Prices!E2554/Prices!E2553)</f>
        <v>1.0508292269870816E-2</v>
      </c>
      <c r="F2557" s="113">
        <f>+LN(Prices!F2554/Prices!F2553)</f>
        <v>8.9582071201911616E-4</v>
      </c>
      <c r="G2557" s="113">
        <f>+LN(Prices!G2554/Prices!G2553)</f>
        <v>1.5570647532814815E-2</v>
      </c>
      <c r="H2557" s="113">
        <f>+LN(Prices!H2554/Prices!H2553)</f>
        <v>6.9422809586351135E-3</v>
      </c>
      <c r="I2557" s="113">
        <f>+LN(Prices!I2554/Prices!I2553)</f>
        <v>2.372159575770659E-3</v>
      </c>
      <c r="J2557" s="113">
        <f>+LN(Prices!J2554/Prices!J2553)</f>
        <v>-8.0972102326193618E-3</v>
      </c>
      <c r="K2557" s="114">
        <f>+LN(Prices!K2554/Prices!K2553)</f>
        <v>9.744828949336419E-3</v>
      </c>
      <c r="L2557" s="118">
        <f>+LN(Prices!L2554/Prices!L2553)</f>
        <v>5.2113656978201887E-3</v>
      </c>
      <c r="M2557" s="118">
        <f t="array" ref="M2557">+MMULT(B2557:K2557,w)</f>
        <v>3.2144357983524556E-3</v>
      </c>
      <c r="P2557">
        <v>20140220</v>
      </c>
      <c r="Q2557" s="113">
        <v>6.9999999999999993E-3</v>
      </c>
      <c r="R2557" s="113">
        <v>5.4000000000000003E-3</v>
      </c>
      <c r="S2557" s="113">
        <v>-4.0000000000000002E-4</v>
      </c>
    </row>
    <row r="2558" spans="1:19" x14ac:dyDescent="0.35">
      <c r="A2558" s="110">
        <v>41691</v>
      </c>
      <c r="B2558" s="112">
        <f>+LN(Prices!B2555/Prices!B2554)</f>
        <v>6.0723270324635065E-3</v>
      </c>
      <c r="C2558" s="113">
        <f>+LN(Prices!C2555/Prices!C2554)</f>
        <v>-1.1169768960442883E-2</v>
      </c>
      <c r="D2558" s="113">
        <f>+LN(Prices!D2555/Prices!D2554)</f>
        <v>-1.3319323170668111E-2</v>
      </c>
      <c r="E2558" s="113">
        <f>+LN(Prices!E2555/Prices!E2554)</f>
        <v>-4.4519448678628244E-3</v>
      </c>
      <c r="F2558" s="113">
        <f>+LN(Prices!F2555/Prices!F2554)</f>
        <v>-7.6517462919221098E-3</v>
      </c>
      <c r="G2558" s="113">
        <f>+LN(Prices!G2555/Prices!G2554)</f>
        <v>-6.2732279805708165E-3</v>
      </c>
      <c r="H2558" s="113">
        <f>+LN(Prices!H2555/Prices!H2554)</f>
        <v>-8.7286645840620684E-3</v>
      </c>
      <c r="I2558" s="113">
        <f>+LN(Prices!I2555/Prices!I2554)</f>
        <v>-4.4866741663370019E-3</v>
      </c>
      <c r="J2558" s="113">
        <f>+LN(Prices!J2555/Prices!J2554)</f>
        <v>0</v>
      </c>
      <c r="K2558" s="114">
        <f>+LN(Prices!K2555/Prices!K2554)</f>
        <v>-1.3015708609899196E-2</v>
      </c>
      <c r="L2558" s="118">
        <f>+LN(Prices!L2555/Prices!L2554)</f>
        <v>-2.5433118875541551E-3</v>
      </c>
      <c r="M2558" s="118">
        <f t="array" ref="M2558">+MMULT(B2558:K2558,w)</f>
        <v>-6.3024731599301519E-3</v>
      </c>
      <c r="P2558">
        <v>20140221</v>
      </c>
      <c r="Q2558" s="113">
        <v>-8.9999999999999998E-4</v>
      </c>
      <c r="R2558" s="113">
        <v>3.3E-3</v>
      </c>
      <c r="S2558" s="113">
        <v>-2.9999999999999997E-4</v>
      </c>
    </row>
    <row r="2559" spans="1:19" x14ac:dyDescent="0.35">
      <c r="A2559" s="110">
        <v>41694</v>
      </c>
      <c r="B2559" s="112">
        <f>+LN(Prices!B2556/Prices!B2555)</f>
        <v>-7.6627290784471117E-3</v>
      </c>
      <c r="C2559" s="113">
        <f>+LN(Prices!C2556/Prices!C2555)</f>
        <v>4.3689171339669902E-3</v>
      </c>
      <c r="D2559" s="113">
        <f>+LN(Prices!D2556/Prices!D2555)</f>
        <v>3.4801266552142002E-3</v>
      </c>
      <c r="E2559" s="113">
        <f>+LN(Prices!E2556/Prices!E2555)</f>
        <v>1.0475943891891969E-3</v>
      </c>
      <c r="F2559" s="113">
        <f>+LN(Prices!F2556/Prices!F2555)</f>
        <v>-4.5356512213879795E-4</v>
      </c>
      <c r="G2559" s="113">
        <f>+LN(Prices!G2556/Prices!G2555)</f>
        <v>3.360074064058987E-2</v>
      </c>
      <c r="H2559" s="113">
        <f>+LN(Prices!H2556/Prices!H2555)</f>
        <v>1.4373082203738997E-2</v>
      </c>
      <c r="I2559" s="113">
        <f>+LN(Prices!I2556/Prices!I2555)</f>
        <v>-2.382839313656421E-3</v>
      </c>
      <c r="J2559" s="113">
        <f>+LN(Prices!J2556/Prices!J2555)</f>
        <v>5.4054185669079819E-3</v>
      </c>
      <c r="K2559" s="114">
        <f>+LN(Prices!K2556/Prices!K2555)</f>
        <v>8.5612849766915442E-3</v>
      </c>
      <c r="L2559" s="118">
        <f>+LN(Prices!L2556/Prices!L2555)</f>
        <v>6.3170269253979179E-3</v>
      </c>
      <c r="M2559" s="118">
        <f t="array" ref="M2559">+MMULT(B2559:K2559,w)</f>
        <v>6.0338031052056453E-3</v>
      </c>
      <c r="P2559">
        <v>20140224</v>
      </c>
      <c r="Q2559" s="113">
        <v>6.5000000000000006E-3</v>
      </c>
      <c r="R2559" s="113">
        <v>2.0999999999999999E-3</v>
      </c>
      <c r="S2559" s="113">
        <v>2.5000000000000001E-3</v>
      </c>
    </row>
    <row r="2560" spans="1:19" x14ac:dyDescent="0.35">
      <c r="A2560" s="110">
        <v>41695</v>
      </c>
      <c r="B2560" s="112">
        <f>+LN(Prices!B2557/Prices!B2556)</f>
        <v>-3.9898058430344148E-3</v>
      </c>
      <c r="C2560" s="113">
        <f>+LN(Prices!C2557/Prices!C2556)</f>
        <v>-1.0460191321751817E-2</v>
      </c>
      <c r="D2560" s="113">
        <f>+LN(Prices!D2557/Prices!D2556)</f>
        <v>-4.2849556725012708E-3</v>
      </c>
      <c r="E2560" s="113">
        <f>+LN(Prices!E2557/Prices!E2556)</f>
        <v>2.8811557186678464E-3</v>
      </c>
      <c r="F2560" s="113">
        <f>+LN(Prices!F2557/Prices!F2556)</f>
        <v>-1.2737185942917617E-2</v>
      </c>
      <c r="G2560" s="113">
        <f>+LN(Prices!G2557/Prices!G2556)</f>
        <v>1.339975384223854E-2</v>
      </c>
      <c r="H2560" s="113">
        <f>+LN(Prices!H2557/Prices!H2556)</f>
        <v>1.8420461694866039E-2</v>
      </c>
      <c r="I2560" s="113">
        <f>+LN(Prices!I2557/Prices!I2556)</f>
        <v>-6.9183859676254528E-3</v>
      </c>
      <c r="J2560" s="113">
        <f>+LN(Prices!J2557/Prices!J2556)</f>
        <v>-5.405418566907935E-3</v>
      </c>
      <c r="K2560" s="114">
        <f>+LN(Prices!K2557/Prices!K2556)</f>
        <v>-4.0818262409710461E-4</v>
      </c>
      <c r="L2560" s="118">
        <f>+LN(Prices!L2557/Prices!L2556)</f>
        <v>-1.8115521446665226E-3</v>
      </c>
      <c r="M2560" s="118">
        <f t="array" ref="M2560">+MMULT(B2560:K2560,w)</f>
        <v>-9.5027546830631874E-4</v>
      </c>
      <c r="P2560">
        <v>20140225</v>
      </c>
      <c r="Q2560" s="113">
        <v>-1E-3</v>
      </c>
      <c r="R2560" s="113">
        <v>1.1999999999999999E-3</v>
      </c>
      <c r="S2560" s="113">
        <v>-5.6999999999999993E-3</v>
      </c>
    </row>
    <row r="2561" spans="1:19" x14ac:dyDescent="0.35">
      <c r="A2561" s="110">
        <v>41696</v>
      </c>
      <c r="B2561" s="112">
        <f>+LN(Prices!B2558/Prices!B2557)</f>
        <v>-1.8643061131637527E-3</v>
      </c>
      <c r="C2561" s="113">
        <f>+LN(Prices!C2558/Prices!C2557)</f>
        <v>-9.0627823703437124E-3</v>
      </c>
      <c r="D2561" s="113">
        <f>+LN(Prices!D2558/Prices!D2557)</f>
        <v>9.6154586994419734E-3</v>
      </c>
      <c r="E2561" s="113">
        <f>+LN(Prices!E2558/Prices!E2557)</f>
        <v>6.5138101106086855E-3</v>
      </c>
      <c r="F2561" s="113">
        <f>+LN(Prices!F2558/Prices!F2557)</f>
        <v>4.1128156326165639E-3</v>
      </c>
      <c r="G2561" s="113">
        <f>+LN(Prices!G2558/Prices!G2557)</f>
        <v>-9.4032761354889798E-3</v>
      </c>
      <c r="H2561" s="113">
        <f>+LN(Prices!H2558/Prices!H2557)</f>
        <v>4.1218796173881573E-3</v>
      </c>
      <c r="I2561" s="113">
        <f>+LN(Prices!I2558/Prices!I2557)</f>
        <v>1.8677202116291181E-3</v>
      </c>
      <c r="J2561" s="113">
        <f>+LN(Prices!J2558/Prices!J2557)</f>
        <v>2.7063615977430673E-3</v>
      </c>
      <c r="K2561" s="114">
        <f>+LN(Prices!K2558/Prices!K2557)</f>
        <v>7.2850711818561523E-3</v>
      </c>
      <c r="L2561" s="118">
        <f>+LN(Prices!L2558/Prices!L2557)</f>
        <v>-6.9116056817457229E-4</v>
      </c>
      <c r="M2561" s="118">
        <f t="array" ref="M2561">+MMULT(B2561:K2561,w)</f>
        <v>1.5892752432287273E-3</v>
      </c>
      <c r="P2561">
        <v>20140226</v>
      </c>
      <c r="Q2561" s="113">
        <v>1.1999999999999999E-3</v>
      </c>
      <c r="R2561" s="113">
        <v>6.5000000000000006E-3</v>
      </c>
      <c r="S2561" s="113">
        <v>-2.3E-3</v>
      </c>
    </row>
    <row r="2562" spans="1:19" x14ac:dyDescent="0.35">
      <c r="A2562" s="110">
        <v>41697</v>
      </c>
      <c r="B2562" s="112">
        <f>+LN(Prices!B2559/Prices!B2558)</f>
        <v>1.0352805749899576E-2</v>
      </c>
      <c r="C2562" s="113">
        <f>+LN(Prices!C2559/Prices!C2558)</f>
        <v>1.9750907061454871E-2</v>
      </c>
      <c r="D2562" s="113">
        <f>+LN(Prices!D2559/Prices!D2558)</f>
        <v>2.2342892891319403E-2</v>
      </c>
      <c r="E2562" s="113">
        <f>+LN(Prices!E2559/Prices!E2558)</f>
        <v>1.1621574103257199E-2</v>
      </c>
      <c r="F2562" s="113">
        <f>+LN(Prices!F2559/Prices!F2558)</f>
        <v>-4.5770224933016181E-4</v>
      </c>
      <c r="G2562" s="113">
        <f>+LN(Prices!G2559/Prices!G2558)</f>
        <v>7.6358276494004262E-3</v>
      </c>
      <c r="H2562" s="113">
        <f>+LN(Prices!H2559/Prices!H2558)</f>
        <v>9.1675585990897573E-4</v>
      </c>
      <c r="I2562" s="113">
        <f>+LN(Prices!I2559/Prices!I2558)</f>
        <v>1.8628877164516427E-3</v>
      </c>
      <c r="J2562" s="113">
        <f>+LN(Prices!J2559/Prices!J2558)</f>
        <v>2.6990569691649835E-3</v>
      </c>
      <c r="K2562" s="114">
        <f>+LN(Prices!K2559/Prices!K2558)</f>
        <v>-1.6143244036019022E-3</v>
      </c>
      <c r="L2562" s="118">
        <f>+LN(Prices!L2559/Prices!L2558)</f>
        <v>6.290080078128508E-3</v>
      </c>
      <c r="M2562" s="118">
        <f t="array" ref="M2562">+MMULT(B2562:K2562,w)</f>
        <v>7.511068134792501E-3</v>
      </c>
      <c r="P2562">
        <v>20140227</v>
      </c>
      <c r="Q2562" s="113">
        <v>5.4000000000000003E-3</v>
      </c>
      <c r="R2562" s="113">
        <v>1.5E-3</v>
      </c>
      <c r="S2562" s="113">
        <v>1E-4</v>
      </c>
    </row>
    <row r="2563" spans="1:19" x14ac:dyDescent="0.35">
      <c r="A2563" s="110">
        <v>41698</v>
      </c>
      <c r="B2563" s="112">
        <f>+LN(Prices!B2560/Prices!B2559)</f>
        <v>1.181650879461881E-2</v>
      </c>
      <c r="C2563" s="113">
        <f>+LN(Prices!C2560/Prices!C2559)</f>
        <v>-2.7130938442535171E-3</v>
      </c>
      <c r="D2563" s="113">
        <f>+LN(Prices!D2560/Prices!D2559)</f>
        <v>5.1853888550020639E-3</v>
      </c>
      <c r="E2563" s="113">
        <f>+LN(Prices!E2560/Prices!E2559)</f>
        <v>4.1004102444940479E-3</v>
      </c>
      <c r="F2563" s="113">
        <f>+LN(Prices!F2560/Prices!F2559)</f>
        <v>-5.4900408647516087E-3</v>
      </c>
      <c r="G2563" s="113">
        <f>+LN(Prices!G2560/Prices!G2559)</f>
        <v>-1.4701888667751016E-2</v>
      </c>
      <c r="H2563" s="113">
        <f>+LN(Prices!H2560/Prices!H2559)</f>
        <v>5.455339395253834E-3</v>
      </c>
      <c r="I2563" s="113">
        <f>+LN(Prices!I2560/Prices!I2559)</f>
        <v>1.3294760246686937E-3</v>
      </c>
      <c r="J2563" s="113">
        <f>+LN(Prices!J2560/Prices!J2559)</f>
        <v>0</v>
      </c>
      <c r="K2563" s="114">
        <f>+LN(Prices!K2560/Prices!K2559)</f>
        <v>0</v>
      </c>
      <c r="L2563" s="118">
        <f>+LN(Prices!L2560/Prices!L2559)</f>
        <v>-1.0010955557192651E-3</v>
      </c>
      <c r="M2563" s="118">
        <f t="array" ref="M2563">+MMULT(B2563:K2563,w)</f>
        <v>4.9820999372813092E-4</v>
      </c>
      <c r="P2563">
        <v>20140228</v>
      </c>
      <c r="Q2563" s="113">
        <v>1.5E-3</v>
      </c>
      <c r="R2563" s="113">
        <v>-6.8000000000000005E-3</v>
      </c>
      <c r="S2563" s="113">
        <v>8.199999999999999E-3</v>
      </c>
    </row>
    <row r="2564" spans="1:19" x14ac:dyDescent="0.35">
      <c r="A2564" s="110">
        <v>41701</v>
      </c>
      <c r="B2564" s="112">
        <f>+LN(Prices!B2561/Prices!B2560)</f>
        <v>-1.3930547031761196E-2</v>
      </c>
      <c r="C2564" s="113">
        <f>+LN(Prices!C2561/Prices!C2560)</f>
        <v>2.8833395816511656E-3</v>
      </c>
      <c r="D2564" s="113">
        <f>+LN(Prices!D2561/Prices!D2560)</f>
        <v>-1.0920545346660912E-2</v>
      </c>
      <c r="E2564" s="113">
        <f>+LN(Prices!E2561/Prices!E2560)</f>
        <v>-1.5460745184425237E-2</v>
      </c>
      <c r="F2564" s="113">
        <f>+LN(Prices!F2561/Prices!F2560)</f>
        <v>-1.0605995465830955E-2</v>
      </c>
      <c r="G2564" s="113">
        <f>+LN(Prices!G2561/Prices!G2560)</f>
        <v>-8.9764592416841145E-5</v>
      </c>
      <c r="H2564" s="113">
        <f>+LN(Prices!H2561/Prices!H2560)</f>
        <v>-6.4276832370555982E-3</v>
      </c>
      <c r="I2564" s="113">
        <f>+LN(Prices!I2561/Prices!I2560)</f>
        <v>-1.7635365454715037E-2</v>
      </c>
      <c r="J2564" s="113">
        <f>+LN(Prices!J2561/Prices!J2560)</f>
        <v>-1.0840214552864833E-2</v>
      </c>
      <c r="K2564" s="114">
        <f>+LN(Prices!K2561/Prices!K2560)</f>
        <v>-1.055296947028587E-2</v>
      </c>
      <c r="L2564" s="118">
        <f>+LN(Prices!L2561/Prices!L2560)</f>
        <v>-7.5307920638840531E-3</v>
      </c>
      <c r="M2564" s="118">
        <f t="array" ref="M2564">+MMULT(B2564:K2564,w)</f>
        <v>-9.3580490754365305E-3</v>
      </c>
      <c r="P2564">
        <v>20140303</v>
      </c>
      <c r="Q2564" s="113">
        <v>-6.9999999999999993E-3</v>
      </c>
      <c r="R2564" s="113">
        <v>8.9999999999999998E-4</v>
      </c>
      <c r="S2564" s="113">
        <v>1.2999999999999999E-3</v>
      </c>
    </row>
    <row r="2565" spans="1:19" x14ac:dyDescent="0.35">
      <c r="A2565" s="110">
        <v>41702</v>
      </c>
      <c r="B2565" s="112">
        <f>+LN(Prices!B2562/Prices!B2561)</f>
        <v>1.6537876235678459E-2</v>
      </c>
      <c r="C2565" s="113">
        <f>+LN(Prices!C2562/Prices!C2561)</f>
        <v>6.5731348322639752E-3</v>
      </c>
      <c r="D2565" s="113">
        <f>+LN(Prices!D2562/Prices!D2561)</f>
        <v>3.5442846929798849E-2</v>
      </c>
      <c r="E2565" s="113">
        <f>+LN(Prices!E2562/Prices!E2561)</f>
        <v>2.3101117788484091E-2</v>
      </c>
      <c r="F2565" s="113">
        <f>+LN(Prices!F2562/Prices!F2561)</f>
        <v>1.1521533619687867E-2</v>
      </c>
      <c r="G2565" s="113">
        <f>+LN(Prices!G2562/Prices!G2561)</f>
        <v>2.0854215231348276E-2</v>
      </c>
      <c r="H2565" s="113">
        <f>+LN(Prices!H2562/Prices!H2561)</f>
        <v>1.1386371083574071E-2</v>
      </c>
      <c r="I2565" s="113">
        <f>+LN(Prices!I2562/Prices!I2561)</f>
        <v>3.3127391740243692E-2</v>
      </c>
      <c r="J2565" s="113">
        <f>+LN(Prices!J2562/Prices!J2561)</f>
        <v>8.1411575836998658E-3</v>
      </c>
      <c r="K2565" s="114">
        <f>+LN(Prices!K2562/Prices!K2561)</f>
        <v>4.4779989610697181E-3</v>
      </c>
      <c r="L2565" s="118">
        <f>+LN(Prices!L2562/Prices!L2561)</f>
        <v>1.3957167921046327E-2</v>
      </c>
      <c r="M2565" s="118">
        <f t="array" ref="M2565">+MMULT(B2565:K2565,w)</f>
        <v>1.7116364400584887E-2</v>
      </c>
      <c r="P2565">
        <v>20140304</v>
      </c>
      <c r="Q2565" s="113">
        <v>1.67E-2</v>
      </c>
      <c r="R2565" s="113">
        <v>1.1000000000000001E-2</v>
      </c>
      <c r="S2565" s="113">
        <v>-2.3E-3</v>
      </c>
    </row>
    <row r="2566" spans="1:19" x14ac:dyDescent="0.35">
      <c r="A2566" s="110">
        <v>41703</v>
      </c>
      <c r="B2566" s="112">
        <f>+LN(Prices!B2563/Prices!B2562)</f>
        <v>-7.8424711634629655E-3</v>
      </c>
      <c r="C2566" s="113">
        <f>+LN(Prices!C2563/Prices!C2562)</f>
        <v>2.1057386143982621E-3</v>
      </c>
      <c r="D2566" s="113">
        <f>+LN(Prices!D2563/Prices!D2562)</f>
        <v>-3.2857352952674773E-3</v>
      </c>
      <c r="E2566" s="113">
        <f>+LN(Prices!E2563/Prices!E2562)</f>
        <v>2.2817934335981837E-3</v>
      </c>
      <c r="F2566" s="113">
        <f>+LN(Prices!F2563/Prices!F2562)</f>
        <v>2.292208202301894E-3</v>
      </c>
      <c r="G2566" s="113">
        <f>+LN(Prices!G2563/Prices!G2562)</f>
        <v>-3.2581923857079127E-3</v>
      </c>
      <c r="H2566" s="113">
        <f>+LN(Prices!H2563/Prices!H2562)</f>
        <v>2.3008879000579359E-2</v>
      </c>
      <c r="I2566" s="113">
        <f>+LN(Prices!I2563/Prices!I2562)</f>
        <v>7.3306835493667667E-3</v>
      </c>
      <c r="J2566" s="113">
        <f>+LN(Prices!J2563/Prices!J2562)</f>
        <v>2.6990569691649835E-3</v>
      </c>
      <c r="K2566" s="114">
        <f>+LN(Prices!K2563/Prices!K2562)</f>
        <v>-4.4779989610697554E-3</v>
      </c>
      <c r="L2566" s="118">
        <f>+LN(Prices!L2563/Prices!L2562)</f>
        <v>1.9492126069868107E-3</v>
      </c>
      <c r="M2566" s="118">
        <f t="array" ref="M2566">+MMULT(B2566:K2566,w)</f>
        <v>2.085396196390134E-3</v>
      </c>
      <c r="P2566">
        <v>20140305</v>
      </c>
      <c r="Q2566" s="113">
        <v>1E-4</v>
      </c>
      <c r="R2566" s="113">
        <v>-2.7000000000000001E-3</v>
      </c>
      <c r="S2566" s="113">
        <v>2E-3</v>
      </c>
    </row>
    <row r="2567" spans="1:19" x14ac:dyDescent="0.35">
      <c r="A2567" s="110">
        <v>41704</v>
      </c>
      <c r="B2567" s="112">
        <f>+LN(Prices!B2564/Prices!B2563)</f>
        <v>1.049754467166277E-3</v>
      </c>
      <c r="C2567" s="113">
        <f>+LN(Prices!C2564/Prices!C2563)</f>
        <v>-3.0289785458206967E-3</v>
      </c>
      <c r="D2567" s="113">
        <f>+LN(Prices!D2564/Prices!D2563)</f>
        <v>4.0424511845736227E-3</v>
      </c>
      <c r="E2567" s="113">
        <f>+LN(Prices!E2564/Prices!E2563)</f>
        <v>-1.0140541629862034E-3</v>
      </c>
      <c r="F2567" s="113">
        <f>+LN(Prices!F2564/Prices!F2563)</f>
        <v>-2.2922082023020063E-3</v>
      </c>
      <c r="G2567" s="113">
        <f>+LN(Prices!G2564/Prices!G2563)</f>
        <v>-6.6149951948922892E-3</v>
      </c>
      <c r="H2567" s="113">
        <f>+LN(Prices!H2564/Prices!H2563)</f>
        <v>-5.641142883938238E-4</v>
      </c>
      <c r="I2567" s="113">
        <f>+LN(Prices!I2564/Prices!I2563)</f>
        <v>4.2953047324433887E-3</v>
      </c>
      <c r="J2567" s="113">
        <f>+LN(Prices!J2564/Prices!J2563)</f>
        <v>5.3763570363804958E-3</v>
      </c>
      <c r="K2567" s="114">
        <f>+LN(Prices!K2564/Prices!K2563)</f>
        <v>5.2904053161287427E-3</v>
      </c>
      <c r="L2567" s="118">
        <f>+LN(Prices!L2564/Prices!L2563)</f>
        <v>-1.6796200033191591E-3</v>
      </c>
      <c r="M2567" s="118">
        <f t="array" ref="M2567">+MMULT(B2567:K2567,w)</f>
        <v>6.5399223422975077E-4</v>
      </c>
      <c r="P2567">
        <v>20140306</v>
      </c>
      <c r="Q2567" s="113">
        <v>1.6000000000000001E-3</v>
      </c>
      <c r="R2567" s="113">
        <v>-3.0000000000000001E-3</v>
      </c>
      <c r="S2567" s="113">
        <v>7.1999999999999998E-3</v>
      </c>
    </row>
    <row r="2568" spans="1:19" x14ac:dyDescent="0.35">
      <c r="A2568" s="110">
        <v>41705</v>
      </c>
      <c r="B2568" s="112">
        <f>+LN(Prices!B2565/Prices!B2564)</f>
        <v>-6.5744388921103614E-3</v>
      </c>
      <c r="C2568" s="113">
        <f>+LN(Prices!C2565/Prices!C2564)</f>
        <v>-5.8395952873519148E-4</v>
      </c>
      <c r="D2568" s="113">
        <f>+LN(Prices!D2565/Prices!D2564)</f>
        <v>-2.4506107038580367E-2</v>
      </c>
      <c r="E2568" s="113">
        <f>+LN(Prices!E2565/Prices!E2564)</f>
        <v>-1.6094253781305825E-2</v>
      </c>
      <c r="F2568" s="113">
        <f>+LN(Prices!F2565/Prices!F2564)</f>
        <v>-4.1336072683717633E-3</v>
      </c>
      <c r="G2568" s="113">
        <f>+LN(Prices!G2565/Prices!G2564)</f>
        <v>-4.7614899500126881E-3</v>
      </c>
      <c r="H2568" s="113">
        <f>+LN(Prices!H2565/Prices!H2564)</f>
        <v>-2.6873774045804407E-4</v>
      </c>
      <c r="I2568" s="113">
        <f>+LN(Prices!I2565/Prices!I2564)</f>
        <v>-2.7315992361334938E-3</v>
      </c>
      <c r="J2568" s="113">
        <f>+LN(Prices!J2565/Prices!J2564)</f>
        <v>5.7307345257306366E-2</v>
      </c>
      <c r="K2568" s="114">
        <f>+LN(Prices!K2565/Prices!K2564)</f>
        <v>4.03895536675116E-4</v>
      </c>
      <c r="L2568" s="118">
        <f>+LN(Prices!L2565/Prices!L2564)</f>
        <v>-4.7212403307000834E-3</v>
      </c>
      <c r="M2568" s="118">
        <f t="array" ref="M2568">+MMULT(B2568:K2568,w)</f>
        <v>-1.9429526417262405E-4</v>
      </c>
      <c r="P2568">
        <v>20140307</v>
      </c>
      <c r="Q2568" s="113">
        <v>4.0000000000000002E-4</v>
      </c>
      <c r="R2568" s="113">
        <v>-1E-3</v>
      </c>
      <c r="S2568" s="113">
        <v>4.0999999999999995E-3</v>
      </c>
    </row>
    <row r="2569" spans="1:19" x14ac:dyDescent="0.35">
      <c r="A2569" s="110">
        <v>41708</v>
      </c>
      <c r="B2569" s="112">
        <f>+LN(Prices!B2566/Prices!B2565)</f>
        <v>-2.1118031907917663E-3</v>
      </c>
      <c r="C2569" s="113">
        <f>+LN(Prices!C2566/Prices!C2565)</f>
        <v>9.0379279172184742E-4</v>
      </c>
      <c r="D2569" s="113">
        <f>+LN(Prices!D2566/Prices!D2565)</f>
        <v>-1.6935931745374739E-2</v>
      </c>
      <c r="E2569" s="113">
        <f>+LN(Prices!E2566/Prices!E2565)</f>
        <v>7.7167890594556881E-4</v>
      </c>
      <c r="F2569" s="113">
        <f>+LN(Prices!F2566/Prices!F2565)</f>
        <v>-1.8395103600885464E-3</v>
      </c>
      <c r="G2569" s="113">
        <f>+LN(Prices!G2566/Prices!G2565)</f>
        <v>-1.8957700318716537E-2</v>
      </c>
      <c r="H2569" s="113">
        <f>+LN(Prices!H2566/Prices!H2565)</f>
        <v>-4.1207184718089346E-3</v>
      </c>
      <c r="I2569" s="113">
        <f>+LN(Prices!I2566/Prices!I2565)</f>
        <v>3.6396023216963137E-3</v>
      </c>
      <c r="J2569" s="113">
        <f>+LN(Prices!J2566/Prices!J2565)</f>
        <v>-3.6086389774420982E-2</v>
      </c>
      <c r="K2569" s="114">
        <f>+LN(Prices!K2566/Prices!K2565)</f>
        <v>8.0847155810611204E-3</v>
      </c>
      <c r="L2569" s="118">
        <f>+LN(Prices!L2566/Prices!L2565)</f>
        <v>7.9327948825349257E-4</v>
      </c>
      <c r="M2569" s="118">
        <f t="array" ref="M2569">+MMULT(B2569:K2569,w)</f>
        <v>-6.6652264260776651E-3</v>
      </c>
      <c r="P2569">
        <v>20140310</v>
      </c>
      <c r="Q2569" s="113">
        <v>-8.9999999999999998E-4</v>
      </c>
      <c r="R2569" s="113">
        <v>-1E-3</v>
      </c>
      <c r="S2569" s="113">
        <v>2.9999999999999997E-4</v>
      </c>
    </row>
    <row r="2570" spans="1:19" x14ac:dyDescent="0.35">
      <c r="A2570" s="110">
        <v>41709</v>
      </c>
      <c r="B2570" s="112">
        <f>+LN(Prices!B2567/Prices!B2566)</f>
        <v>5.2725021362872871E-3</v>
      </c>
      <c r="C2570" s="113">
        <f>+LN(Prices!C2567/Prices!C2566)</f>
        <v>9.6915825626364971E-3</v>
      </c>
      <c r="D2570" s="113">
        <f>+LN(Prices!D2567/Prices!D2566)</f>
        <v>-1.2961429967632601E-2</v>
      </c>
      <c r="E2570" s="113">
        <f>+LN(Prices!E2567/Prices!E2566)</f>
        <v>1.0297036760580217E-3</v>
      </c>
      <c r="F2570" s="113">
        <f>+LN(Prices!F2567/Prices!F2566)</f>
        <v>-3.6939418385749374E-3</v>
      </c>
      <c r="G2570" s="113">
        <f>+LN(Prices!G2567/Prices!G2566)</f>
        <v>-5.6300936245446184E-3</v>
      </c>
      <c r="H2570" s="113">
        <f>+LN(Prices!H2567/Prices!H2566)</f>
        <v>-4.6256929710596206E-3</v>
      </c>
      <c r="I2570" s="113">
        <f>+LN(Prices!I2567/Prices!I2566)</f>
        <v>-4.6813616852312851E-3</v>
      </c>
      <c r="J2570" s="113">
        <f>+LN(Prices!J2567/Prices!J2566)</f>
        <v>1.0443959161083314E-2</v>
      </c>
      <c r="K2570" s="114">
        <f>+LN(Prices!K2567/Prices!K2566)</f>
        <v>-4.4364500114001072E-3</v>
      </c>
      <c r="L2570" s="118">
        <f>+LN(Prices!L2567/Prices!L2566)</f>
        <v>-4.0125257881783423E-3</v>
      </c>
      <c r="M2570" s="118">
        <f t="array" ref="M2570">+MMULT(B2570:K2570,w)</f>
        <v>-9.5912225623780525E-4</v>
      </c>
      <c r="P2570">
        <v>20140311</v>
      </c>
      <c r="Q2570" s="113">
        <v>-6.1999999999999998E-3</v>
      </c>
      <c r="R2570" s="113">
        <v>-5.4000000000000003E-3</v>
      </c>
      <c r="S2570" s="113">
        <v>-1.9E-3</v>
      </c>
    </row>
    <row r="2571" spans="1:19" x14ac:dyDescent="0.35">
      <c r="A2571" s="110">
        <v>41710</v>
      </c>
      <c r="B2571" s="112">
        <f>+LN(Prices!B2568/Prices!B2567)</f>
        <v>6.5537597118187282E-3</v>
      </c>
      <c r="C2571" s="113">
        <f>+LN(Prices!C2568/Prices!C2567)</f>
        <v>9.6941727153375173E-4</v>
      </c>
      <c r="D2571" s="113">
        <f>+LN(Prices!D2568/Prices!D2567)</f>
        <v>-1.5987213636971041E-3</v>
      </c>
      <c r="E2571" s="113">
        <f>+LN(Prices!E2568/Prices!E2567)</f>
        <v>-9.8174262962854551E-3</v>
      </c>
      <c r="F2571" s="113">
        <f>+LN(Prices!F2568/Prices!F2567)</f>
        <v>9.667059467035357E-3</v>
      </c>
      <c r="G2571" s="113">
        <f>+LN(Prices!G2568/Prices!G2567)</f>
        <v>-2.0593559208086768E-3</v>
      </c>
      <c r="H2571" s="113">
        <f>+LN(Prices!H2568/Prices!H2567)</f>
        <v>4.9225209614197464E-3</v>
      </c>
      <c r="I2571" s="113">
        <f>+LN(Prices!I2568/Prices!I2567)</f>
        <v>3.3833990677988425E-3</v>
      </c>
      <c r="J2571" s="113">
        <f>+LN(Prices!J2568/Prices!J2567)</f>
        <v>1.5464225697581553E-2</v>
      </c>
      <c r="K2571" s="114">
        <f>+LN(Prices!K2568/Prices!K2567)</f>
        <v>1.2104030478209216E-3</v>
      </c>
      <c r="L2571" s="118">
        <f>+LN(Prices!L2568/Prices!L2567)</f>
        <v>4.2067684891079144E-3</v>
      </c>
      <c r="M2571" s="118">
        <f t="array" ref="M2571">+MMULT(B2571:K2571,w)</f>
        <v>2.8695281644217667E-3</v>
      </c>
      <c r="P2571">
        <v>20140312</v>
      </c>
      <c r="Q2571" s="113">
        <v>1.2999999999999999E-3</v>
      </c>
      <c r="R2571" s="113">
        <v>2.7000000000000001E-3</v>
      </c>
      <c r="S2571" s="113">
        <v>-1.5E-3</v>
      </c>
    </row>
    <row r="2572" spans="1:19" x14ac:dyDescent="0.35">
      <c r="A2572" s="110">
        <v>41711</v>
      </c>
      <c r="B2572" s="112">
        <f>+LN(Prices!B2569/Prices!B2568)</f>
        <v>-9.9791932089923832E-3</v>
      </c>
      <c r="C2572" s="113">
        <f>+LN(Prices!C2569/Prices!C2568)</f>
        <v>-1.1168782852475856E-2</v>
      </c>
      <c r="D2572" s="113">
        <f>+LN(Prices!D2569/Prices!D2568)</f>
        <v>-7.2260450917396944E-3</v>
      </c>
      <c r="E2572" s="113">
        <f>+LN(Prices!E2569/Prices!E2568)</f>
        <v>-2.2844749207541707E-2</v>
      </c>
      <c r="F2572" s="113">
        <f>+LN(Prices!F2569/Prices!F2568)</f>
        <v>-1.3840904247179668E-2</v>
      </c>
      <c r="G2572" s="113">
        <f>+LN(Prices!G2569/Prices!G2568)</f>
        <v>-1.5046900708973776E-2</v>
      </c>
      <c r="H2572" s="113">
        <f>+LN(Prices!H2569/Prices!H2568)</f>
        <v>2.3445405875445577E-3</v>
      </c>
      <c r="I2572" s="113">
        <f>+LN(Prices!I2569/Prices!I2568)</f>
        <v>-1.7563102102041615E-2</v>
      </c>
      <c r="J2572" s="113">
        <f>+LN(Prices!J2569/Prices!J2568)</f>
        <v>-1.287019052053502E-2</v>
      </c>
      <c r="K2572" s="114">
        <f>+LN(Prices!K2569/Prices!K2568)</f>
        <v>-7.7017659165845749E-3</v>
      </c>
      <c r="L2572" s="118">
        <f>+LN(Prices!L2569/Prices!L2568)</f>
        <v>-1.5103519982413299E-2</v>
      </c>
      <c r="M2572" s="118">
        <f t="array" ref="M2572">+MMULT(B2572:K2572,w)</f>
        <v>-1.1589709326851974E-2</v>
      </c>
      <c r="P2572">
        <v>20140313</v>
      </c>
      <c r="Q2572" s="113">
        <v>-1.21E-2</v>
      </c>
      <c r="R2572" s="113">
        <v>-1.2999999999999999E-3</v>
      </c>
      <c r="S2572" s="113">
        <v>3.4000000000000002E-3</v>
      </c>
    </row>
    <row r="2573" spans="1:19" x14ac:dyDescent="0.35">
      <c r="A2573" s="110">
        <v>41712</v>
      </c>
      <c r="B2573" s="112">
        <f>+LN(Prices!B2570/Prices!B2569)</f>
        <v>-5.0271908755996318E-3</v>
      </c>
      <c r="C2573" s="113">
        <f>+LN(Prices!C2570/Prices!C2569)</f>
        <v>-1.1294934853357561E-2</v>
      </c>
      <c r="D2573" s="113">
        <f>+LN(Prices!D2570/Prices!D2569)</f>
        <v>9.8891625112234108E-3</v>
      </c>
      <c r="E2573" s="113">
        <f>+LN(Prices!E2570/Prices!E2569)</f>
        <v>-1.3287262092454258E-3</v>
      </c>
      <c r="F2573" s="113">
        <f>+LN(Prices!F2570/Prices!F2569)</f>
        <v>-7.9397723706391924E-3</v>
      </c>
      <c r="G2573" s="113">
        <f>+LN(Prices!G2570/Prices!G2569)</f>
        <v>-1.3036285489344721E-2</v>
      </c>
      <c r="H2573" s="113">
        <f>+LN(Prices!H2570/Prices!H2569)</f>
        <v>5.9845867981717224E-3</v>
      </c>
      <c r="I2573" s="113">
        <f>+LN(Prices!I2570/Prices!I2569)</f>
        <v>-1.1836494250366038E-2</v>
      </c>
      <c r="J2573" s="113">
        <f>+LN(Prices!J2570/Prices!J2569)</f>
        <v>-2.5940351770465356E-3</v>
      </c>
      <c r="K2573" s="114">
        <f>+LN(Prices!K2570/Prices!K2569)</f>
        <v>-2.8512035537011818E-3</v>
      </c>
      <c r="L2573" s="118">
        <f>+LN(Prices!L2570/Prices!L2569)</f>
        <v>-6.4906997199919766E-3</v>
      </c>
      <c r="M2573" s="118">
        <f t="array" ref="M2573">+MMULT(B2573:K2573,w)</f>
        <v>-4.003489346990516E-3</v>
      </c>
      <c r="P2573">
        <v>20140314</v>
      </c>
      <c r="Q2573" s="113">
        <v>-1.6000000000000001E-3</v>
      </c>
      <c r="R2573" s="113">
        <v>6.5000000000000006E-3</v>
      </c>
      <c r="S2573" s="113">
        <v>4.0000000000000002E-4</v>
      </c>
    </row>
    <row r="2574" spans="1:19" x14ac:dyDescent="0.35">
      <c r="A2574" s="110">
        <v>41715</v>
      </c>
      <c r="B2574" s="112">
        <f>+LN(Prices!B2571/Prices!B2570)</f>
        <v>9.2412406319631671E-3</v>
      </c>
      <c r="C2574" s="113">
        <f>+LN(Prices!C2571/Prices!C2570)</f>
        <v>3.8982574510729837E-3</v>
      </c>
      <c r="D2574" s="113">
        <f>+LN(Prices!D2571/Prices!D2570)</f>
        <v>3.9374138371573969E-2</v>
      </c>
      <c r="E2574" s="113">
        <f>+LN(Prices!E2571/Prices!E2570)</f>
        <v>1.6355876767886756E-2</v>
      </c>
      <c r="F2574" s="113">
        <f>+LN(Prices!F2571/Prices!F2570)</f>
        <v>7.4733477920792962E-3</v>
      </c>
      <c r="G2574" s="113">
        <f>+LN(Prices!G2571/Prices!G2570)</f>
        <v>-4.1784270139374156E-3</v>
      </c>
      <c r="H2574" s="113">
        <f>+LN(Prices!H2571/Prices!H2570)</f>
        <v>3.4723184544840384E-3</v>
      </c>
      <c r="I2574" s="113">
        <f>+LN(Prices!I2571/Prices!I2570)</f>
        <v>3.0049444448674391E-2</v>
      </c>
      <c r="J2574" s="113">
        <f>+LN(Prices!J2571/Prices!J2570)</f>
        <v>-1.3072081567352888E-2</v>
      </c>
      <c r="K2574" s="114">
        <f>+LN(Prices!K2571/Prices!K2570)</f>
        <v>8.1265859912340345E-3</v>
      </c>
      <c r="L2574" s="118">
        <f>+LN(Prices!L2571/Prices!L2570)</f>
        <v>9.5030055185444887E-3</v>
      </c>
      <c r="M2574" s="118">
        <f t="array" ref="M2574">+MMULT(B2574:K2574,w)</f>
        <v>1.0074070132767832E-2</v>
      </c>
      <c r="P2574">
        <v>20140317</v>
      </c>
      <c r="Q2574" s="113">
        <v>9.0000000000000011E-3</v>
      </c>
      <c r="R2574" s="113">
        <v>-3.5999999999999999E-3</v>
      </c>
      <c r="S2574" s="113">
        <v>-2.9999999999999997E-4</v>
      </c>
    </row>
    <row r="2575" spans="1:19" x14ac:dyDescent="0.35">
      <c r="A2575" s="110">
        <v>41716</v>
      </c>
      <c r="B2575" s="112">
        <f>+LN(Prices!B2572/Prices!B2571)</f>
        <v>3.8666000422150279E-2</v>
      </c>
      <c r="C2575" s="113">
        <f>+LN(Prices!C2572/Prices!C2571)</f>
        <v>8.8087683304499797E-3</v>
      </c>
      <c r="D2575" s="113">
        <f>+LN(Prices!D2572/Prices!D2571)</f>
        <v>8.6558585244605069E-3</v>
      </c>
      <c r="E2575" s="113">
        <f>+LN(Prices!E2572/Prices!E2571)</f>
        <v>1.6090071549336622E-2</v>
      </c>
      <c r="F2575" s="113">
        <f>+LN(Prices!F2572/Prices!F2571)</f>
        <v>5.5638513117309369E-3</v>
      </c>
      <c r="G2575" s="113">
        <f>+LN(Prices!G2572/Prices!G2571)</f>
        <v>-5.8602490452355728E-3</v>
      </c>
      <c r="H2575" s="113">
        <f>+LN(Prices!H2572/Prices!H2571)</f>
        <v>9.8964737613640493E-3</v>
      </c>
      <c r="I2575" s="113">
        <f>+LN(Prices!I2572/Prices!I2571)</f>
        <v>5.5674140751712006E-3</v>
      </c>
      <c r="J2575" s="113">
        <f>+LN(Prices!J2572/Prices!J2571)</f>
        <v>2.3408090898015019E-2</v>
      </c>
      <c r="K2575" s="114">
        <f>+LN(Prices!K2572/Prices!K2571)</f>
        <v>4.8468938688083817E-3</v>
      </c>
      <c r="L2575" s="118">
        <f>+LN(Prices!L2572/Prices!L2571)</f>
        <v>1.1972784581825192E-2</v>
      </c>
      <c r="M2575" s="118">
        <f t="array" ref="M2575">+MMULT(B2575:K2575,w)</f>
        <v>1.1564317369625141E-2</v>
      </c>
      <c r="P2575">
        <v>20140318</v>
      </c>
      <c r="Q2575" s="113">
        <v>8.199999999999999E-3</v>
      </c>
      <c r="R2575" s="113">
        <v>7.3000000000000001E-3</v>
      </c>
      <c r="S2575" s="113">
        <v>-4.5000000000000005E-3</v>
      </c>
    </row>
    <row r="2576" spans="1:19" x14ac:dyDescent="0.35">
      <c r="A2576" s="110">
        <v>41717</v>
      </c>
      <c r="B2576" s="112">
        <f>+LN(Prices!B2573/Prices!B2572)</f>
        <v>-7.1044922201508685E-3</v>
      </c>
      <c r="C2576" s="113">
        <f>+LN(Prices!C2573/Prices!C2572)</f>
        <v>-2.6361652735377853E-4</v>
      </c>
      <c r="D2576" s="113">
        <f>+LN(Prices!D2573/Prices!D2572)</f>
        <v>-2.1522737015738359E-2</v>
      </c>
      <c r="E2576" s="113">
        <f>+LN(Prices!E2573/Prices!E2572)</f>
        <v>-7.4945857383750336E-3</v>
      </c>
      <c r="F2576" s="113">
        <f>+LN(Prices!F2573/Prices!F2572)</f>
        <v>0</v>
      </c>
      <c r="G2576" s="113">
        <f>+LN(Prices!G2573/Prices!G2572)</f>
        <v>-3.807982529296455E-4</v>
      </c>
      <c r="H2576" s="113">
        <f>+LN(Prices!H2573/Prices!H2572)</f>
        <v>-1.4734309115447748E-2</v>
      </c>
      <c r="I2576" s="113">
        <f>+LN(Prices!I2573/Prices!I2572)</f>
        <v>-8.3627879578951902E-3</v>
      </c>
      <c r="J2576" s="113">
        <f>+LN(Prices!J2573/Prices!J2572)</f>
        <v>2.287266166599131E-2</v>
      </c>
      <c r="K2576" s="114">
        <f>+LN(Prices!K2573/Prices!K2572)</f>
        <v>8.0263138470962232E-3</v>
      </c>
      <c r="L2576" s="118">
        <f>+LN(Prices!L2573/Prices!L2572)</f>
        <v>-6.4658066353363184E-3</v>
      </c>
      <c r="M2576" s="118">
        <f t="array" ref="M2576">+MMULT(B2576:K2576,w)</f>
        <v>-2.8964351314803081E-3</v>
      </c>
      <c r="P2576">
        <v>20140319</v>
      </c>
      <c r="Q2576" s="113">
        <v>-5.8999999999999999E-3</v>
      </c>
      <c r="R2576" s="113">
        <v>-1.5E-3</v>
      </c>
      <c r="S2576" s="113">
        <v>5.3E-3</v>
      </c>
    </row>
    <row r="2577" spans="1:19" x14ac:dyDescent="0.35">
      <c r="A2577" s="110">
        <v>41718</v>
      </c>
      <c r="B2577" s="112">
        <f>+LN(Prices!B2574/Prices!B2573)</f>
        <v>2.6633682008738599E-2</v>
      </c>
      <c r="C2577" s="113">
        <f>+LN(Prices!C2574/Prices!C2573)</f>
        <v>-4.8306080793081244E-3</v>
      </c>
      <c r="D2577" s="113">
        <f>+LN(Prices!D2574/Prices!D2573)</f>
        <v>-2.1996173551779387E-2</v>
      </c>
      <c r="E2577" s="113">
        <f>+LN(Prices!E2574/Prices!E2573)</f>
        <v>-4.6790471498851498E-3</v>
      </c>
      <c r="F2577" s="113">
        <f>+LN(Prices!F2574/Prices!F2573)</f>
        <v>9.2032778374009552E-3</v>
      </c>
      <c r="G2577" s="113">
        <f>+LN(Prices!G2574/Prices!G2573)</f>
        <v>9.9010709827115368E-3</v>
      </c>
      <c r="H2577" s="113">
        <f>+LN(Prices!H2574/Prices!H2573)</f>
        <v>-1.1479511672080457E-2</v>
      </c>
      <c r="I2577" s="113">
        <f>+LN(Prices!I2574/Prices!I2573)</f>
        <v>1.671963958881359E-2</v>
      </c>
      <c r="J2577" s="113">
        <f>+LN(Prices!J2574/Prices!J2573)</f>
        <v>1.7435061822101347E-2</v>
      </c>
      <c r="K2577" s="114">
        <f>+LN(Prices!K2574/Prices!K2573)</f>
        <v>1.605760208729802E-2</v>
      </c>
      <c r="L2577" s="118">
        <f>+LN(Prices!L2574/Prices!L2573)</f>
        <v>3.0458070934555825E-3</v>
      </c>
      <c r="M2577" s="118">
        <f t="array" ref="M2577">+MMULT(B2577:K2577,w)</f>
        <v>5.2964993874010935E-3</v>
      </c>
      <c r="P2577">
        <v>20140320</v>
      </c>
      <c r="Q2577" s="113">
        <v>5.1999999999999998E-3</v>
      </c>
      <c r="R2577" s="113">
        <v>-4.4000000000000003E-3</v>
      </c>
      <c r="S2577" s="113">
        <v>7.8000000000000005E-3</v>
      </c>
    </row>
    <row r="2578" spans="1:19" x14ac:dyDescent="0.35">
      <c r="A2578" s="110">
        <v>41719</v>
      </c>
      <c r="B2578" s="112">
        <f>+LN(Prices!B2575/Prices!B2574)</f>
        <v>-4.2251101504263188E-3</v>
      </c>
      <c r="C2578" s="113">
        <f>+LN(Prices!C2575/Prices!C2574)</f>
        <v>7.8566830089108249E-3</v>
      </c>
      <c r="D2578" s="113">
        <f>+LN(Prices!D2575/Prices!D2574)</f>
        <v>4.4908277825025612E-3</v>
      </c>
      <c r="E2578" s="113">
        <f>+LN(Prices!E2575/Prices!E2574)</f>
        <v>-2.2935076145798927E-2</v>
      </c>
      <c r="F2578" s="113">
        <f>+LN(Prices!F2575/Prices!F2574)</f>
        <v>-8.7394405697005448E-3</v>
      </c>
      <c r="G2578" s="113">
        <f>+LN(Prices!G2575/Prices!G2574)</f>
        <v>-4.4041516261982945E-2</v>
      </c>
      <c r="H2578" s="113">
        <f>+LN(Prices!H2575/Prices!H2574)</f>
        <v>-2.2890567574206652E-2</v>
      </c>
      <c r="I2578" s="113">
        <f>+LN(Prices!I2575/Prices!I2574)</f>
        <v>1.1525127279239924E-3</v>
      </c>
      <c r="J2578" s="113">
        <f>+LN(Prices!J2575/Prices!J2574)</f>
        <v>-2.4721891453890368E-3</v>
      </c>
      <c r="K2578" s="114">
        <f>+LN(Prices!K2575/Prices!K2574)</f>
        <v>-1.0077845791468164E-2</v>
      </c>
      <c r="L2578" s="118">
        <f>+LN(Prices!L2575/Prices!L2574)</f>
        <v>-1.1133853535346133E-2</v>
      </c>
      <c r="M2578" s="118">
        <f t="array" ref="M2578">+MMULT(B2578:K2578,w)</f>
        <v>-1.018817221196352E-2</v>
      </c>
      <c r="P2578">
        <v>20140321</v>
      </c>
      <c r="Q2578" s="113">
        <v>-3.7000000000000002E-3</v>
      </c>
      <c r="R2578" s="113">
        <v>-2.3999999999999998E-3</v>
      </c>
      <c r="S2578" s="113">
        <v>9.1999999999999998E-3</v>
      </c>
    </row>
    <row r="2579" spans="1:19" x14ac:dyDescent="0.35">
      <c r="A2579" s="110">
        <v>41722</v>
      </c>
      <c r="B2579" s="112">
        <f>+LN(Prices!B2576/Prices!B2575)</f>
        <v>8.432443826298824E-3</v>
      </c>
      <c r="C2579" s="113">
        <f>+LN(Prices!C2576/Prices!C2575)</f>
        <v>1.1790538245906397E-2</v>
      </c>
      <c r="D2579" s="113">
        <f>+LN(Prices!D2576/Prices!D2575)</f>
        <v>-3.3774317118604041E-2</v>
      </c>
      <c r="E2579" s="113">
        <f>+LN(Prices!E2576/Prices!E2575)</f>
        <v>1.7970604294121745E-2</v>
      </c>
      <c r="F2579" s="113">
        <f>+LN(Prices!F2576/Prices!F2575)</f>
        <v>-3.2418933733797581E-3</v>
      </c>
      <c r="G2579" s="113">
        <f>+LN(Prices!G2576/Prices!G2575)</f>
        <v>-6.9056210731968923E-2</v>
      </c>
      <c r="H2579" s="113">
        <f>+LN(Prices!H2576/Prices!H2575)</f>
        <v>-2.4619823935664274E-2</v>
      </c>
      <c r="I2579" s="113">
        <f>+LN(Prices!I2576/Prices!I2575)</f>
        <v>-5.7719918634696861E-3</v>
      </c>
      <c r="J2579" s="113">
        <f>+LN(Prices!J2576/Prices!J2575)</f>
        <v>2.4721891453890728E-3</v>
      </c>
      <c r="K2579" s="114">
        <f>+LN(Prices!K2576/Prices!K2575)</f>
        <v>-1.990628956967179E-3</v>
      </c>
      <c r="L2579" s="118">
        <f>+LN(Prices!L2576/Prices!L2575)</f>
        <v>-9.8145884560888932E-3</v>
      </c>
      <c r="M2579" s="118">
        <f t="array" ref="M2579">+MMULT(B2579:K2579,w)</f>
        <v>-9.7789090468337822E-3</v>
      </c>
      <c r="P2579">
        <v>20140324</v>
      </c>
      <c r="Q2579" s="113">
        <v>-6.4000000000000003E-3</v>
      </c>
      <c r="R2579" s="113">
        <v>-8.6E-3</v>
      </c>
      <c r="S2579" s="113">
        <v>9.7000000000000003E-3</v>
      </c>
    </row>
    <row r="2580" spans="1:19" x14ac:dyDescent="0.35">
      <c r="A2580" s="110">
        <v>41723</v>
      </c>
      <c r="B2580" s="112">
        <f>+LN(Prices!B2577/Prices!B2576)</f>
        <v>-3.9586140155626372E-3</v>
      </c>
      <c r="C2580" s="113">
        <f>+LN(Prices!C2577/Prices!C2576)</f>
        <v>1.0699546090548559E-2</v>
      </c>
      <c r="D2580" s="113">
        <f>+LN(Prices!D2577/Prices!D2576)</f>
        <v>-2.0659046262836697E-2</v>
      </c>
      <c r="E2580" s="113">
        <f>+LN(Prices!E2577/Prices!E2576)</f>
        <v>5.7453984161364002E-3</v>
      </c>
      <c r="F2580" s="113">
        <f>+LN(Prices!F2577/Prices!F2576)</f>
        <v>3.507724150873346E-2</v>
      </c>
      <c r="G2580" s="113">
        <f>+LN(Prices!G2577/Prices!G2576)</f>
        <v>-2.1501615285773469E-2</v>
      </c>
      <c r="H2580" s="113">
        <f>+LN(Prices!H2577/Prices!H2576)</f>
        <v>8.0956058086263088E-3</v>
      </c>
      <c r="I2580" s="113">
        <f>+LN(Prices!I2577/Prices!I2576)</f>
        <v>1.0492333785695009E-2</v>
      </c>
      <c r="J2580" s="113">
        <f>+LN(Prices!J2577/Prices!J2576)</f>
        <v>0</v>
      </c>
      <c r="K2580" s="114">
        <f>+LN(Prices!K2577/Prices!K2576)</f>
        <v>1.3445223086835345E-2</v>
      </c>
      <c r="L2580" s="118">
        <f>+LN(Prices!L2577/Prices!L2576)</f>
        <v>3.405217581734156E-3</v>
      </c>
      <c r="M2580" s="118">
        <f t="array" ref="M2580">+MMULT(B2580:K2580,w)</f>
        <v>3.7436073132402284E-3</v>
      </c>
      <c r="P2580">
        <v>20140325</v>
      </c>
      <c r="Q2580" s="113">
        <v>3.0000000000000001E-3</v>
      </c>
      <c r="R2580" s="113">
        <v>-3.3E-3</v>
      </c>
      <c r="S2580" s="113">
        <v>1.5E-3</v>
      </c>
    </row>
    <row r="2581" spans="1:19" x14ac:dyDescent="0.35">
      <c r="A2581" s="110">
        <v>41724</v>
      </c>
      <c r="B2581" s="112">
        <f>+LN(Prices!B2578/Prices!B2577)</f>
        <v>-1.3728988901248235E-2</v>
      </c>
      <c r="C2581" s="113">
        <f>+LN(Prices!C2578/Prices!C2577)</f>
        <v>-9.6059461630364999E-3</v>
      </c>
      <c r="D2581" s="113">
        <f>+LN(Prices!D2578/Prices!D2577)</f>
        <v>-1.3449348147290718E-2</v>
      </c>
      <c r="E2581" s="113">
        <f>+LN(Prices!E2578/Prices!E2577)</f>
        <v>1.7553102141703317E-2</v>
      </c>
      <c r="F2581" s="113">
        <f>+LN(Prices!F2578/Prices!F2577)</f>
        <v>-8.9880226899328021E-4</v>
      </c>
      <c r="G2581" s="113">
        <f>+LN(Prices!G2578/Prices!G2577)</f>
        <v>3.8755565787280486E-3</v>
      </c>
      <c r="H2581" s="113">
        <f>+LN(Prices!H2578/Prices!H2577)</f>
        <v>-3.2375485622689694E-2</v>
      </c>
      <c r="I2581" s="113">
        <f>+LN(Prices!I2578/Prices!I2577)</f>
        <v>-3.1870123790749129E-3</v>
      </c>
      <c r="J2581" s="113">
        <f>+LN(Prices!J2578/Prices!J2577)</f>
        <v>0</v>
      </c>
      <c r="K2581" s="114">
        <f>+LN(Prices!K2578/Prices!K2577)</f>
        <v>-3.259374577697293E-3</v>
      </c>
      <c r="L2581" s="118">
        <f>+LN(Prices!L2578/Prices!L2577)</f>
        <v>-1.2988807128201912E-2</v>
      </c>
      <c r="M2581" s="118">
        <f t="array" ref="M2581">+MMULT(B2581:K2581,w)</f>
        <v>-5.5076299339599276E-3</v>
      </c>
      <c r="P2581">
        <v>20140326</v>
      </c>
      <c r="Q2581" s="113">
        <v>-8.8999999999999999E-3</v>
      </c>
      <c r="R2581" s="113">
        <v>-1.1699999999999999E-2</v>
      </c>
      <c r="S2581" s="113">
        <v>3.0999999999999999E-3</v>
      </c>
    </row>
    <row r="2582" spans="1:19" x14ac:dyDescent="0.35">
      <c r="A2582" s="110">
        <v>41725</v>
      </c>
      <c r="B2582" s="112">
        <f>+LN(Prices!B2579/Prices!B2578)</f>
        <v>-1.0864592701291604E-2</v>
      </c>
      <c r="C2582" s="113">
        <f>+LN(Prices!C2579/Prices!C2578)</f>
        <v>-4.3078832466675121E-3</v>
      </c>
      <c r="D2582" s="113">
        <f>+LN(Prices!D2579/Prices!D2578)</f>
        <v>3.9414465439648397E-3</v>
      </c>
      <c r="E2582" s="113">
        <f>+LN(Prices!E2579/Prices!E2578)</f>
        <v>4.0868019455296408E-3</v>
      </c>
      <c r="F2582" s="113">
        <f>+LN(Prices!F2579/Prices!F2578)</f>
        <v>-1.3528731018830066E-2</v>
      </c>
      <c r="G2582" s="113">
        <f>+LN(Prices!G2579/Prices!G2578)</f>
        <v>-2.1998008413812418E-2</v>
      </c>
      <c r="H2582" s="113">
        <f>+LN(Prices!H2579/Prices!H2578)</f>
        <v>-1.4489606466173671E-2</v>
      </c>
      <c r="I2582" s="113">
        <f>+LN(Prices!I2579/Prices!I2578)</f>
        <v>9.4054225877457775E-3</v>
      </c>
      <c r="J2582" s="113">
        <f>+LN(Prices!J2579/Prices!J2578)</f>
        <v>-3.5179507121173341E-2</v>
      </c>
      <c r="K2582" s="114">
        <f>+LN(Prices!K2579/Prices!K2578)</f>
        <v>-2.6480636747074227E-3</v>
      </c>
      <c r="L2582" s="118">
        <f>+LN(Prices!L2579/Prices!L2578)</f>
        <v>-5.5289635437533943E-3</v>
      </c>
      <c r="M2582" s="118">
        <f t="array" ref="M2582">+MMULT(B2582:K2582,w)</f>
        <v>-8.5582721565415788E-3</v>
      </c>
      <c r="P2582">
        <v>20140327</v>
      </c>
      <c r="Q2582" s="113">
        <v>-1.9E-3</v>
      </c>
      <c r="R2582" s="113">
        <v>-1.4000000000000002E-3</v>
      </c>
      <c r="S2582" s="113">
        <v>-2.7000000000000001E-3</v>
      </c>
    </row>
    <row r="2583" spans="1:19" x14ac:dyDescent="0.35">
      <c r="A2583" s="110">
        <v>41726</v>
      </c>
      <c r="B2583" s="112">
        <f>+LN(Prices!B2580/Prices!B2579)</f>
        <v>2.360084608249069E-2</v>
      </c>
      <c r="C2583" s="113">
        <f>+LN(Prices!C2580/Prices!C2579)</f>
        <v>-1.1167711727333074E-3</v>
      </c>
      <c r="D2583" s="113">
        <f>+LN(Prices!D2580/Prices!D2579)</f>
        <v>8.6725959721316928E-3</v>
      </c>
      <c r="E2583" s="113">
        <f>+LN(Prices!E2580/Prices!E2579)</f>
        <v>8.375534138308412E-3</v>
      </c>
      <c r="F2583" s="113">
        <f>+LN(Prices!F2580/Prices!F2579)</f>
        <v>1.3978233134012944E-2</v>
      </c>
      <c r="G2583" s="113">
        <f>+LN(Prices!G2580/Prices!G2579)</f>
        <v>-1.468804498725189E-2</v>
      </c>
      <c r="H2583" s="113">
        <f>+LN(Prices!H2580/Prices!H2579)</f>
        <v>-5.3194634506916849E-4</v>
      </c>
      <c r="I2583" s="113">
        <f>+LN(Prices!I2580/Prices!I2579)</f>
        <v>2.9048092750663182E-3</v>
      </c>
      <c r="J2583" s="113">
        <f>+LN(Prices!J2580/Prices!J2579)</f>
        <v>-7.702220362092351E-3</v>
      </c>
      <c r="K2583" s="114">
        <f>+LN(Prices!K2580/Prices!K2579)</f>
        <v>1.2172589872191603E-2</v>
      </c>
      <c r="L2583" s="118">
        <f>+LN(Prices!L2580/Prices!L2579)</f>
        <v>2.3409810148955234E-3</v>
      </c>
      <c r="M2583" s="118">
        <f t="array" ref="M2583">+MMULT(B2583:K2583,w)</f>
        <v>4.5665625607054939E-3</v>
      </c>
      <c r="P2583">
        <v>20140328</v>
      </c>
      <c r="Q2583" s="113">
        <v>4.0999999999999995E-3</v>
      </c>
      <c r="R2583" s="113">
        <v>-4.3E-3</v>
      </c>
      <c r="S2583" s="113">
        <v>5.1999999999999998E-3</v>
      </c>
    </row>
    <row r="2584" spans="1:19" x14ac:dyDescent="0.35">
      <c r="A2584" s="110">
        <v>41729</v>
      </c>
      <c r="B2584" s="112">
        <f>+LN(Prices!B2581/Prices!B2580)</f>
        <v>1.6976330010293604E-2</v>
      </c>
      <c r="C2584" s="113">
        <f>+LN(Prices!C2581/Prices!C2580)</f>
        <v>-2.2403116498975018E-4</v>
      </c>
      <c r="D2584" s="113">
        <f>+LN(Prices!D2581/Prices!D2580)</f>
        <v>0</v>
      </c>
      <c r="E2584" s="113">
        <f>+LN(Prices!E2581/Prices!E2580)</f>
        <v>3.3302289165943182E-2</v>
      </c>
      <c r="F2584" s="113">
        <f>+LN(Prices!F2581/Prices!F2580)</f>
        <v>3.7989271394229676E-3</v>
      </c>
      <c r="G2584" s="113">
        <f>+LN(Prices!G2581/Prices!G2580)</f>
        <v>-1.9243806677258727E-2</v>
      </c>
      <c r="H2584" s="113">
        <f>+LN(Prices!H2581/Prices!H2580)</f>
        <v>-5.7066359074701943E-3</v>
      </c>
      <c r="I2584" s="113">
        <f>+LN(Prices!I2581/Prices!I2580)</f>
        <v>-5.3116509850397071E-3</v>
      </c>
      <c r="J2584" s="113">
        <f>+LN(Prices!J2581/Prices!J2580)</f>
        <v>3.295608768329563E-2</v>
      </c>
      <c r="K2584" s="114">
        <f>+LN(Prices!K2581/Prices!K2580)</f>
        <v>7.5446133441152193E-3</v>
      </c>
      <c r="L2584" s="118">
        <f>+LN(Prices!L2581/Prices!L2580)</f>
        <v>6.7672233208484556E-3</v>
      </c>
      <c r="M2584" s="118">
        <f t="array" ref="M2584">+MMULT(B2584:K2584,w)</f>
        <v>6.4092122608312239E-3</v>
      </c>
      <c r="P2584">
        <v>20140331</v>
      </c>
      <c r="Q2584" s="113">
        <v>9.7000000000000003E-3</v>
      </c>
      <c r="R2584" s="113">
        <v>9.7999999999999997E-3</v>
      </c>
      <c r="S2584" s="113">
        <v>-1.7000000000000001E-3</v>
      </c>
    </row>
    <row r="2585" spans="1:19" x14ac:dyDescent="0.35">
      <c r="A2585" s="110">
        <v>41730</v>
      </c>
      <c r="B2585" s="112">
        <f>+LN(Prices!B2582/Prices!B2581)</f>
        <v>1.0434808858648805E-2</v>
      </c>
      <c r="C2585" s="113">
        <f>+LN(Prices!C2582/Prices!C2581)</f>
        <v>9.1064950955246343E-3</v>
      </c>
      <c r="D2585" s="113">
        <f>+LN(Prices!D2582/Prices!D2581)</f>
        <v>1.6300954954123103E-2</v>
      </c>
      <c r="E2585" s="113">
        <f>+LN(Prices!E2582/Prices!E2581)</f>
        <v>1.4077965222068063E-2</v>
      </c>
      <c r="F2585" s="113">
        <f>+LN(Prices!F2582/Prices!F2581)</f>
        <v>3.8614697693292246E-2</v>
      </c>
      <c r="G2585" s="113">
        <f>+LN(Prices!G2582/Prices!G2581)</f>
        <v>3.5331278402424927E-2</v>
      </c>
      <c r="H2585" s="113">
        <f>+LN(Prices!H2582/Prices!H2581)</f>
        <v>1.950441234220655E-2</v>
      </c>
      <c r="I2585" s="113">
        <f>+LN(Prices!I2582/Prices!I2581)</f>
        <v>1.5601222195245948E-2</v>
      </c>
      <c r="J2585" s="113">
        <f>+LN(Prices!J2582/Prices!J2581)</f>
        <v>1.4851758136025978E-2</v>
      </c>
      <c r="K2585" s="114">
        <f>+LN(Prices!K2582/Prices!K2581)</f>
        <v>6.7930010959004698E-3</v>
      </c>
      <c r="L2585" s="118">
        <f>+LN(Prices!L2582/Prices!L2581)</f>
        <v>1.7276100978040838E-2</v>
      </c>
      <c r="M2585" s="118">
        <f t="array" ref="M2585">+MMULT(B2585:K2585,w)</f>
        <v>1.8061659399546071E-2</v>
      </c>
      <c r="P2585">
        <v>20140401</v>
      </c>
      <c r="Q2585" s="113">
        <v>8.6999999999999994E-3</v>
      </c>
      <c r="R2585" s="113">
        <v>7.1999999999999998E-3</v>
      </c>
      <c r="S2585" s="113">
        <v>-5.1000000000000004E-3</v>
      </c>
    </row>
    <row r="2586" spans="1:19" x14ac:dyDescent="0.35">
      <c r="A2586" s="110">
        <v>41731</v>
      </c>
      <c r="B2586" s="112">
        <f>+LN(Prices!B2583/Prices!B2582)</f>
        <v>-1.6895204802461407E-3</v>
      </c>
      <c r="C2586" s="113">
        <f>+LN(Prices!C2583/Prices!C2582)</f>
        <v>1.6611960644729537E-3</v>
      </c>
      <c r="D2586" s="113">
        <f>+LN(Prices!D2583/Prices!D2582)</f>
        <v>4.1022893575731727E-3</v>
      </c>
      <c r="E2586" s="113">
        <f>+LN(Prices!E2583/Prices!E2582)</f>
        <v>-8.7149438843773519E-3</v>
      </c>
      <c r="F2586" s="113">
        <f>+LN(Prices!F2583/Prices!F2582)</f>
        <v>-4.7714701638925409E-3</v>
      </c>
      <c r="G2586" s="113">
        <f>+LN(Prices!G2583/Prices!G2582)</f>
        <v>-4.9754765422789652E-3</v>
      </c>
      <c r="H2586" s="113">
        <f>+LN(Prices!H2583/Prices!H2582)</f>
        <v>-3.0075210639553284E-3</v>
      </c>
      <c r="I2586" s="113">
        <f>+LN(Prices!I2583/Prices!I2582)</f>
        <v>4.9960133862489355E-4</v>
      </c>
      <c r="J2586" s="113">
        <f>+LN(Prices!J2583/Prices!J2582)</f>
        <v>-2.4600258408625339E-3</v>
      </c>
      <c r="K2586" s="114">
        <f>+LN(Prices!K2583/Prices!K2582)</f>
        <v>-3.8553340341561651E-3</v>
      </c>
      <c r="L2586" s="118">
        <f>+LN(Prices!L2583/Prices!L2582)</f>
        <v>2.0738944357249394E-3</v>
      </c>
      <c r="M2586" s="118">
        <f t="array" ref="M2586">+MMULT(B2586:K2586,w)</f>
        <v>-2.3211205249098008E-3</v>
      </c>
      <c r="P2586">
        <v>20140402</v>
      </c>
      <c r="Q2586" s="113">
        <v>2.8999999999999998E-3</v>
      </c>
      <c r="R2586" s="113">
        <v>5.0000000000000001E-4</v>
      </c>
      <c r="S2586" s="113">
        <v>2.0999999999999999E-3</v>
      </c>
    </row>
    <row r="2587" spans="1:19" x14ac:dyDescent="0.35">
      <c r="A2587" s="110">
        <v>41732</v>
      </c>
      <c r="B2587" s="112">
        <f>+LN(Prices!B2584/Prices!B2583)</f>
        <v>-8.2583883278788458E-3</v>
      </c>
      <c r="C2587" s="113">
        <f>+LN(Prices!C2584/Prices!C2583)</f>
        <v>-6.9554666550639202E-3</v>
      </c>
      <c r="D2587" s="113">
        <f>+LN(Prices!D2584/Prices!D2583)</f>
        <v>-2.431058950061624E-2</v>
      </c>
      <c r="E2587" s="113">
        <f>+LN(Prices!E2584/Prices!E2583)</f>
        <v>-1.864981931486788E-2</v>
      </c>
      <c r="F2587" s="113">
        <f>+LN(Prices!F2584/Prices!F2583)</f>
        <v>4.340638432186978E-3</v>
      </c>
      <c r="G2587" s="113">
        <f>+LN(Prices!G2584/Prices!G2583)</f>
        <v>-2.2828032556200833E-2</v>
      </c>
      <c r="H2587" s="113">
        <f>+LN(Prices!H2584/Prices!H2583)</f>
        <v>-2.4691150432123506E-2</v>
      </c>
      <c r="I2587" s="113">
        <f>+LN(Prices!I2584/Prices!I2583)</f>
        <v>5.1028093081582999E-3</v>
      </c>
      <c r="J2587" s="113">
        <f>+LN(Prices!J2584/Prices!J2583)</f>
        <v>-1.4888612493750524E-2</v>
      </c>
      <c r="K2587" s="114">
        <f>+LN(Prices!K2584/Prices!K2583)</f>
        <v>1.9887361010537404E-2</v>
      </c>
      <c r="L2587" s="118">
        <f>+LN(Prices!L2584/Prices!L2583)</f>
        <v>-7.7808937642394752E-3</v>
      </c>
      <c r="M2587" s="118">
        <f t="array" ref="M2587">+MMULT(B2587:K2587,w)</f>
        <v>-9.125125052961907E-3</v>
      </c>
      <c r="P2587">
        <v>20140403</v>
      </c>
      <c r="Q2587" s="113">
        <v>-3.0999999999999999E-3</v>
      </c>
      <c r="R2587" s="113">
        <v>-8.5000000000000006E-3</v>
      </c>
      <c r="S2587" s="113">
        <v>7.3000000000000001E-3</v>
      </c>
    </row>
    <row r="2588" spans="1:19" x14ac:dyDescent="0.35">
      <c r="A2588" s="110">
        <v>41733</v>
      </c>
      <c r="B2588" s="112">
        <f>+LN(Prices!B2585/Prices!B2584)</f>
        <v>-2.8189585931627032E-2</v>
      </c>
      <c r="C2588" s="113">
        <f>+LN(Prices!C2585/Prices!C2584)</f>
        <v>-1.3019702619891018E-2</v>
      </c>
      <c r="D2588" s="113">
        <f>+LN(Prices!D2585/Prices!D2584)</f>
        <v>-4.2851457409339509E-2</v>
      </c>
      <c r="E2588" s="113">
        <f>+LN(Prices!E2585/Prices!E2584)</f>
        <v>-6.7302609628527282E-3</v>
      </c>
      <c r="F2588" s="113">
        <f>+LN(Prices!F2585/Prices!F2584)</f>
        <v>-1.6524098624056724E-2</v>
      </c>
      <c r="G2588" s="113">
        <f>+LN(Prices!G2585/Prices!G2584)</f>
        <v>-5.0241779716656818E-2</v>
      </c>
      <c r="H2588" s="113">
        <f>+LN(Prices!H2585/Prices!H2584)</f>
        <v>-3.2350297503252849E-2</v>
      </c>
      <c r="I2588" s="113">
        <f>+LN(Prices!I2585/Prices!I2584)</f>
        <v>-2.5397415886133614E-2</v>
      </c>
      <c r="J2588" s="113">
        <f>+LN(Prices!J2585/Prices!J2584)</f>
        <v>2.4968801985871458E-3</v>
      </c>
      <c r="K2588" s="114">
        <f>+LN(Prices!K2585/Prices!K2584)</f>
        <v>-9.513819956151295E-3</v>
      </c>
      <c r="L2588" s="118">
        <f>+LN(Prices!L2585/Prices!L2584)</f>
        <v>-2.7367360236792593E-2</v>
      </c>
      <c r="M2588" s="118">
        <f t="array" ref="M2588">+MMULT(B2588:K2588,w)</f>
        <v>-2.2232153841137449E-2</v>
      </c>
      <c r="P2588">
        <v>20140404</v>
      </c>
      <c r="Q2588" s="113">
        <v>-1.47E-2</v>
      </c>
      <c r="R2588" s="113">
        <v>-1.1299999999999999E-2</v>
      </c>
      <c r="S2588" s="113">
        <v>8.1000000000000013E-3</v>
      </c>
    </row>
    <row r="2589" spans="1:19" x14ac:dyDescent="0.35">
      <c r="A2589" s="110">
        <v>41736</v>
      </c>
      <c r="B2589" s="112">
        <f>+LN(Prices!B2586/Prices!B2585)</f>
        <v>-1.7578027672667496E-3</v>
      </c>
      <c r="C2589" s="113">
        <f>+LN(Prices!C2586/Prices!C2585)</f>
        <v>-1.5825889841736208E-2</v>
      </c>
      <c r="D2589" s="113">
        <f>+LN(Prices!D2586/Prices!D2585)</f>
        <v>-3.5351965902272409E-2</v>
      </c>
      <c r="E2589" s="113">
        <f>+LN(Prices!E2586/Prices!E2585)</f>
        <v>-1.2840465543570857E-2</v>
      </c>
      <c r="F2589" s="113">
        <f>+LN(Prices!F2586/Prices!F2585)</f>
        <v>6.0747381764700605E-3</v>
      </c>
      <c r="G2589" s="113">
        <f>+LN(Prices!G2586/Prices!G2585)</f>
        <v>2.0435066565440431E-3</v>
      </c>
      <c r="H2589" s="113">
        <f>+LN(Prices!H2586/Prices!H2585)</f>
        <v>-1.6355942365848794E-2</v>
      </c>
      <c r="I2589" s="113">
        <f>+LN(Prices!I2586/Prices!I2585)</f>
        <v>-5.7469345288939299E-3</v>
      </c>
      <c r="J2589" s="113">
        <f>+LN(Prices!J2586/Prices!J2585)</f>
        <v>-3.2956087683295721E-2</v>
      </c>
      <c r="K2589" s="114">
        <f>+LN(Prices!K2586/Prices!K2585)</f>
        <v>1.2346954920157974E-2</v>
      </c>
      <c r="L2589" s="118">
        <f>+LN(Prices!L2586/Prices!L2585)</f>
        <v>-8.9753490466928983E-3</v>
      </c>
      <c r="M2589" s="118">
        <f t="array" ref="M2589">+MMULT(B2589:K2589,w)</f>
        <v>-1.0036988887971259E-2</v>
      </c>
      <c r="P2589">
        <v>20140407</v>
      </c>
      <c r="Q2589" s="113">
        <v>-1.26E-2</v>
      </c>
      <c r="R2589" s="113">
        <v>-2.8000000000000004E-3</v>
      </c>
      <c r="S2589" s="113">
        <v>2.9999999999999997E-4</v>
      </c>
    </row>
    <row r="2590" spans="1:19" x14ac:dyDescent="0.35">
      <c r="A2590" s="110">
        <v>41737</v>
      </c>
      <c r="B2590" s="112">
        <f>+LN(Prices!B2587/Prices!B2586)</f>
        <v>5.0145410009499059E-4</v>
      </c>
      <c r="C2590" s="113">
        <f>+LN(Prices!C2587/Prices!C2586)</f>
        <v>-5.6759901577528098E-5</v>
      </c>
      <c r="D2590" s="113">
        <f>+LN(Prices!D2587/Prices!D2586)</f>
        <v>2.2721455798915706E-2</v>
      </c>
      <c r="E2590" s="113">
        <f>+LN(Prices!E2587/Prices!E2586)</f>
        <v>1.9321525195331705E-2</v>
      </c>
      <c r="F2590" s="113">
        <f>+LN(Prices!F2587/Prices!F2586)</f>
        <v>3.9291038897553386E-3</v>
      </c>
      <c r="G2590" s="113">
        <f>+LN(Prices!G2587/Prices!G2586)</f>
        <v>3.1710790791365399E-2</v>
      </c>
      <c r="H2590" s="113">
        <f>+LN(Prices!H2587/Prices!H2586)</f>
        <v>2.8877834409602551E-2</v>
      </c>
      <c r="I2590" s="113">
        <f>+LN(Prices!I2587/Prices!I2586)</f>
        <v>1.0321332854362725E-2</v>
      </c>
      <c r="J2590" s="113">
        <f>+LN(Prices!J2587/Prices!J2586)</f>
        <v>2.7956077266590135E-2</v>
      </c>
      <c r="K2590" s="114">
        <f>+LN(Prices!K2587/Prices!K2586)</f>
        <v>1.5919651974374234E-2</v>
      </c>
      <c r="L2590" s="118">
        <f>+LN(Prices!L2587/Prices!L2586)</f>
        <v>8.6503802196464374E-3</v>
      </c>
      <c r="M2590" s="118">
        <f t="array" ref="M2590">+MMULT(B2590:K2590,w)</f>
        <v>1.612024663788153E-2</v>
      </c>
      <c r="P2590">
        <v>20140408</v>
      </c>
      <c r="Q2590" s="113">
        <v>5.0000000000000001E-3</v>
      </c>
      <c r="R2590" s="113">
        <v>3.0999999999999999E-3</v>
      </c>
      <c r="S2590" s="113">
        <v>-1.9E-3</v>
      </c>
    </row>
    <row r="2591" spans="1:19" x14ac:dyDescent="0.35">
      <c r="A2591" s="110">
        <v>41738</v>
      </c>
      <c r="B2591" s="112">
        <f>+LN(Prices!B2588/Prices!B2587)</f>
        <v>1.6193163118369401E-2</v>
      </c>
      <c r="C2591" s="113">
        <f>+LN(Prices!C2588/Prices!C2587)</f>
        <v>1.3057373312175909E-2</v>
      </c>
      <c r="D2591" s="113">
        <f>+LN(Prices!D2588/Prices!D2587)</f>
        <v>3.0278877894942647E-2</v>
      </c>
      <c r="E2591" s="113">
        <f>+LN(Prices!E2588/Prices!E2587)</f>
        <v>1.5778381228795556E-2</v>
      </c>
      <c r="F2591" s="113">
        <f>+LN(Prices!F2588/Prices!F2587)</f>
        <v>7.8165868069753688E-3</v>
      </c>
      <c r="G2591" s="113">
        <f>+LN(Prices!G2588/Prices!G2587)</f>
        <v>1.1796352883514914E-2</v>
      </c>
      <c r="H2591" s="113">
        <f>+LN(Prices!H2588/Prices!H2587)</f>
        <v>1.4373231695259444E-2</v>
      </c>
      <c r="I2591" s="113">
        <f>+LN(Prices!I2588/Prices!I2587)</f>
        <v>1.3097041432722445E-2</v>
      </c>
      <c r="J2591" s="113">
        <f>+LN(Prices!J2588/Prices!J2587)</f>
        <v>-2.5094116054258072E-3</v>
      </c>
      <c r="K2591" s="114">
        <f>+LN(Prices!K2588/Prices!K2587)</f>
        <v>2.5999585087835091E-3</v>
      </c>
      <c r="L2591" s="118">
        <f>+LN(Prices!L2588/Prices!L2587)</f>
        <v>1.7430033133337831E-2</v>
      </c>
      <c r="M2591" s="118">
        <f t="array" ref="M2591">+MMULT(B2591:K2591,w)</f>
        <v>1.2248155527611342E-2</v>
      </c>
      <c r="P2591">
        <v>20140409</v>
      </c>
      <c r="Q2591" s="113">
        <v>1.2E-2</v>
      </c>
      <c r="R2591" s="113">
        <v>3.0999999999999999E-3</v>
      </c>
      <c r="S2591" s="113">
        <v>-8.8999999999999999E-3</v>
      </c>
    </row>
    <row r="2592" spans="1:19" x14ac:dyDescent="0.35">
      <c r="A2592" s="110">
        <v>41739</v>
      </c>
      <c r="B2592" s="112">
        <f>+LN(Prices!B2589/Prices!B2588)</f>
        <v>-2.7811304662878782E-2</v>
      </c>
      <c r="C2592" s="113">
        <f>+LN(Prices!C2589/Prices!C2588)</f>
        <v>-1.298169415931383E-2</v>
      </c>
      <c r="D2592" s="113">
        <f>+LN(Prices!D2589/Prices!D2588)</f>
        <v>-4.3070960704905049E-2</v>
      </c>
      <c r="E2592" s="113">
        <f>+LN(Prices!E2589/Prices!E2588)</f>
        <v>-2.7024437921052663E-2</v>
      </c>
      <c r="F2592" s="113">
        <f>+LN(Prices!F2589/Prices!F2588)</f>
        <v>-2.0537681957998211E-2</v>
      </c>
      <c r="G2592" s="113">
        <f>+LN(Prices!G2589/Prices!G2588)</f>
        <v>-5.3228802450648857E-2</v>
      </c>
      <c r="H2592" s="113">
        <f>+LN(Prices!H2589/Prices!H2588)</f>
        <v>-4.5298730121485657E-2</v>
      </c>
      <c r="I2592" s="113">
        <f>+LN(Prices!I2589/Prices!I2588)</f>
        <v>-2.3546546135932347E-2</v>
      </c>
      <c r="J2592" s="113">
        <f>+LN(Prices!J2589/Prices!J2588)</f>
        <v>-3.3208670996653457E-2</v>
      </c>
      <c r="K2592" s="114">
        <f>+LN(Prices!K2589/Prices!K2588)</f>
        <v>-2.0787781280457662E-2</v>
      </c>
      <c r="L2592" s="118">
        <f>+LN(Prices!L2589/Prices!L2588)</f>
        <v>-3.1794948237434485E-2</v>
      </c>
      <c r="M2592" s="118">
        <f t="array" ref="M2592">+MMULT(B2592:K2592,w)</f>
        <v>-3.0749661039132656E-2</v>
      </c>
      <c r="P2592">
        <v>20140410</v>
      </c>
      <c r="Q2592" s="113">
        <v>-2.2400000000000003E-2</v>
      </c>
      <c r="R2592" s="113">
        <v>-6.9999999999999993E-3</v>
      </c>
      <c r="S2592" s="113">
        <v>9.7999999999999997E-3</v>
      </c>
    </row>
    <row r="2593" spans="1:19" x14ac:dyDescent="0.35">
      <c r="A2593" s="110">
        <v>41740</v>
      </c>
      <c r="B2593" s="112">
        <f>+LN(Prices!B2590/Prices!B2589)</f>
        <v>-3.8434600234541344E-3</v>
      </c>
      <c r="C2593" s="113">
        <f>+LN(Prices!C2590/Prices!C2589)</f>
        <v>-7.4207691146474502E-3</v>
      </c>
      <c r="D2593" s="113">
        <f>+LN(Prices!D2590/Prices!D2589)</f>
        <v>-1.6044190096077857E-2</v>
      </c>
      <c r="E2593" s="113">
        <f>+LN(Prices!E2590/Prices!E2589)</f>
        <v>-2.0565675277813441E-2</v>
      </c>
      <c r="F2593" s="113">
        <f>+LN(Prices!F2590/Prices!F2589)</f>
        <v>-8.4223438829084882E-3</v>
      </c>
      <c r="G2593" s="113">
        <f>+LN(Prices!G2590/Prices!G2589)</f>
        <v>-2.4251309447157334E-2</v>
      </c>
      <c r="H2593" s="113">
        <f>+LN(Prices!H2590/Prices!H2589)</f>
        <v>-1.7111288307519127E-2</v>
      </c>
      <c r="I2593" s="113">
        <f>+LN(Prices!I2590/Prices!I2589)</f>
        <v>-7.6808052948760001E-4</v>
      </c>
      <c r="J2593" s="113">
        <f>+LN(Prices!J2590/Prices!J2589)</f>
        <v>-5.3345980705292735E-2</v>
      </c>
      <c r="K2593" s="114">
        <f>+LN(Prices!K2590/Prices!K2589)</f>
        <v>-9.3183720670516838E-3</v>
      </c>
      <c r="L2593" s="118">
        <f>+LN(Prices!L2590/Prices!L2589)</f>
        <v>-1.1801236604465182E-2</v>
      </c>
      <c r="M2593" s="118">
        <f t="array" ref="M2593">+MMULT(B2593:K2593,w)</f>
        <v>-1.6109146945140984E-2</v>
      </c>
      <c r="P2593">
        <v>20140411</v>
      </c>
      <c r="Q2593" s="113">
        <v>-1.0700000000000001E-2</v>
      </c>
      <c r="R2593" s="113">
        <v>-3.8E-3</v>
      </c>
      <c r="S2593" s="113">
        <v>3.0000000000000001E-3</v>
      </c>
    </row>
    <row r="2594" spans="1:19" x14ac:dyDescent="0.35">
      <c r="A2594" s="110">
        <v>41743</v>
      </c>
      <c r="B2594" s="112">
        <f>+LN(Prices!B2591/Prices!B2590)</f>
        <v>-7.4201720902850911E-4</v>
      </c>
      <c r="C2594" s="113">
        <f>+LN(Prices!C2591/Prices!C2590)</f>
        <v>3.9769803629224739E-3</v>
      </c>
      <c r="D2594" s="113">
        <f>+LN(Prices!D2591/Prices!D2590)</f>
        <v>1.7390588683794474E-2</v>
      </c>
      <c r="E2594" s="113">
        <f>+LN(Prices!E2591/Prices!E2590)</f>
        <v>1.502032784200515E-2</v>
      </c>
      <c r="F2594" s="113">
        <f>+LN(Prices!F2591/Prices!F2590)</f>
        <v>1.7214335144176016E-2</v>
      </c>
      <c r="G2594" s="113">
        <f>+LN(Prices!G2591/Prices!G2590)</f>
        <v>1.4796180551226156E-2</v>
      </c>
      <c r="H2594" s="113">
        <f>+LN(Prices!H2591/Prices!H2590)</f>
        <v>1.3319934361558055E-2</v>
      </c>
      <c r="I2594" s="113">
        <f>+LN(Prices!I2591/Prices!I2590)</f>
        <v>1.4381203603903464E-2</v>
      </c>
      <c r="J2594" s="113">
        <f>+LN(Prices!J2591/Prices!J2590)</f>
        <v>1.6304709024943569E-2</v>
      </c>
      <c r="K2594" s="114">
        <f>+LN(Prices!K2591/Prices!K2590)</f>
        <v>1.4415496526772516E-2</v>
      </c>
      <c r="L2594" s="118">
        <f>+LN(Prices!L2591/Prices!L2590)</f>
        <v>8.0295420426330505E-3</v>
      </c>
      <c r="M2594" s="118">
        <f t="array" ref="M2594">+MMULT(B2594:K2594,w)</f>
        <v>1.2607773889227339E-2</v>
      </c>
      <c r="P2594">
        <v>20140414</v>
      </c>
      <c r="Q2594" s="113">
        <v>6.9999999999999993E-3</v>
      </c>
      <c r="R2594" s="113">
        <v>-5.1000000000000004E-3</v>
      </c>
      <c r="S2594" s="113">
        <v>2.0999999999999999E-3</v>
      </c>
    </row>
    <row r="2595" spans="1:19" x14ac:dyDescent="0.35">
      <c r="A2595" s="110">
        <v>41744</v>
      </c>
      <c r="B2595" s="112">
        <f>+LN(Prices!B2592/Prices!B2591)</f>
        <v>1.4443604262930204E-2</v>
      </c>
      <c r="C2595" s="113">
        <f>+LN(Prices!C2592/Prices!C2591)</f>
        <v>-7.1568804184922764E-3</v>
      </c>
      <c r="D2595" s="113">
        <f>+LN(Prices!D2592/Prices!D2591)</f>
        <v>2.2615700419142001E-2</v>
      </c>
      <c r="E2595" s="113">
        <f>+LN(Prices!E2592/Prices!E2591)</f>
        <v>4.0369449966747434E-3</v>
      </c>
      <c r="F2595" s="113">
        <f>+LN(Prices!F2592/Prices!F2591)</f>
        <v>1.7491602721211085E-3</v>
      </c>
      <c r="G2595" s="113">
        <f>+LN(Prices!G2592/Prices!G2591)</f>
        <v>-1.6143848371356278E-2</v>
      </c>
      <c r="H2595" s="113">
        <f>+LN(Prices!H2592/Prices!H2591)</f>
        <v>5.3798320891206963E-4</v>
      </c>
      <c r="I2595" s="113">
        <f>+LN(Prices!I2592/Prices!I2591)</f>
        <v>4.4133358493295858E-3</v>
      </c>
      <c r="J2595" s="113">
        <f>+LN(Prices!J2592/Prices!J2591)</f>
        <v>2.1334142474991141E-2</v>
      </c>
      <c r="K2595" s="114">
        <f>+LN(Prices!K2592/Prices!K2591)</f>
        <v>7.87420633967135E-3</v>
      </c>
      <c r="L2595" s="118">
        <f>+LN(Prices!L2592/Prices!L2591)</f>
        <v>3.7974987345403845E-3</v>
      </c>
      <c r="M2595" s="118">
        <f t="array" ref="M2595">+MMULT(B2595:K2595,w)</f>
        <v>5.3704349033923656E-3</v>
      </c>
      <c r="P2595">
        <v>20140415</v>
      </c>
      <c r="Q2595" s="113">
        <v>5.8999999999999999E-3</v>
      </c>
      <c r="R2595" s="113">
        <v>-3.5999999999999999E-3</v>
      </c>
      <c r="S2595" s="113">
        <v>2.3E-3</v>
      </c>
    </row>
    <row r="2596" spans="1:19" x14ac:dyDescent="0.35">
      <c r="A2596" s="110">
        <v>41745</v>
      </c>
      <c r="B2596" s="112">
        <f>+LN(Prices!B2593/Prices!B2592)</f>
        <v>1.6221458299496682E-2</v>
      </c>
      <c r="C2596" s="113">
        <f>+LN(Prices!C2593/Prices!C2592)</f>
        <v>2.0247423802470625E-3</v>
      </c>
      <c r="D2596" s="113">
        <f>+LN(Prices!D2593/Prices!D2592)</f>
        <v>6.0676204990015005E-2</v>
      </c>
      <c r="E2596" s="113">
        <f>+LN(Prices!E2593/Prices!E2592)</f>
        <v>1.0016635674148977E-2</v>
      </c>
      <c r="F2596" s="113">
        <f>+LN(Prices!F2593/Prices!F2592)</f>
        <v>6.0980787058906982E-3</v>
      </c>
      <c r="G2596" s="113">
        <f>+LN(Prices!G2593/Prices!G2592)</f>
        <v>1.5631020112330671E-2</v>
      </c>
      <c r="H2596" s="113">
        <f>+LN(Prices!H2593/Prices!H2592)</f>
        <v>2.3760027316300007E-2</v>
      </c>
      <c r="I2596" s="113">
        <f>+LN(Prices!I2593/Prices!I2592)</f>
        <v>8.6426058937320912E-3</v>
      </c>
      <c r="J2596" s="113">
        <f>+LN(Prices!J2593/Prices!J2592)</f>
        <v>-7.947061692531945E-3</v>
      </c>
      <c r="K2596" s="114">
        <f>+LN(Prices!K2593/Prices!K2592)</f>
        <v>5.9594886969216018E-3</v>
      </c>
      <c r="L2596" s="118">
        <f>+LN(Prices!L2593/Prices!L2592)</f>
        <v>1.2885349336581165E-2</v>
      </c>
      <c r="M2596" s="118">
        <f t="array" ref="M2596">+MMULT(B2596:K2596,w)</f>
        <v>1.4108320037655088E-2</v>
      </c>
      <c r="P2596">
        <v>20140416</v>
      </c>
      <c r="Q2596" s="113">
        <v>1.1299999999999999E-2</v>
      </c>
      <c r="R2596" s="113">
        <v>0</v>
      </c>
      <c r="S2596" s="113">
        <v>-3.5999999999999999E-3</v>
      </c>
    </row>
    <row r="2597" spans="1:19" x14ac:dyDescent="0.35">
      <c r="A2597" s="110">
        <v>41746</v>
      </c>
      <c r="B2597" s="112">
        <f>+LN(Prices!B2594/Prices!B2593)</f>
        <v>-9.7012648525132208E-3</v>
      </c>
      <c r="C2597" s="113">
        <f>+LN(Prices!C2594/Prices!C2593)</f>
        <v>1.1361255961127239E-2</v>
      </c>
      <c r="D2597" s="113">
        <f>+LN(Prices!D2594/Prices!D2593)</f>
        <v>8.2496911044775397E-4</v>
      </c>
      <c r="E2597" s="113">
        <f>+LN(Prices!E2594/Prices!E2593)</f>
        <v>-1.2453550871066373E-3</v>
      </c>
      <c r="F2597" s="113">
        <f>+LN(Prices!F2594/Prices!F2593)</f>
        <v>7.781764510909752E-3</v>
      </c>
      <c r="G2597" s="113">
        <f>+LN(Prices!G2594/Prices!G2593)</f>
        <v>4.2330767942347192E-2</v>
      </c>
      <c r="H2597" s="113">
        <f>+LN(Prices!H2594/Prices!H2593)</f>
        <v>3.7928474831036051E-3</v>
      </c>
      <c r="I2597" s="113">
        <f>+LN(Prices!I2594/Prices!I2593)</f>
        <v>1.4117763725706823E-2</v>
      </c>
      <c r="J2597" s="113">
        <f>+LN(Prices!J2594/Prices!J2593)</f>
        <v>-1.8792499349367286E-2</v>
      </c>
      <c r="K2597" s="114">
        <f>+LN(Prices!K2594/Prices!K2593)</f>
        <v>4.078520833289692E-3</v>
      </c>
      <c r="L2597" s="118">
        <f>+LN(Prices!L2594/Prices!L2593)</f>
        <v>4.0919020246317462E-4</v>
      </c>
      <c r="M2597" s="118">
        <f t="array" ref="M2597">+MMULT(B2597:K2597,w)</f>
        <v>5.454877027794491E-3</v>
      </c>
      <c r="P2597">
        <v>20140417</v>
      </c>
      <c r="Q2597" s="113">
        <v>2.3E-3</v>
      </c>
      <c r="R2597" s="113">
        <v>3.2000000000000002E-3</v>
      </c>
      <c r="S2597" s="113">
        <v>2.2000000000000001E-3</v>
      </c>
    </row>
    <row r="2598" spans="1:19" x14ac:dyDescent="0.35">
      <c r="A2598" s="110">
        <v>41750</v>
      </c>
      <c r="B2598" s="112">
        <f>+LN(Prices!B2595/Prices!B2594)</f>
        <v>-1.75164911430571E-3</v>
      </c>
      <c r="C2598" s="113">
        <f>+LN(Prices!C2595/Prices!C2594)</f>
        <v>1.179846805734446E-2</v>
      </c>
      <c r="D2598" s="113">
        <f>+LN(Prices!D2595/Prices!D2594)</f>
        <v>5.4960155271860486E-4</v>
      </c>
      <c r="E2598" s="113">
        <f>+LN(Prices!E2595/Prices!E2594)</f>
        <v>3.983178544348244E-3</v>
      </c>
      <c r="F2598" s="113">
        <f>+LN(Prices!F2595/Prices!F2594)</f>
        <v>8.1556641745545201E-3</v>
      </c>
      <c r="G2598" s="113">
        <f>+LN(Prices!G2595/Prices!G2594)</f>
        <v>7.9224878896545434E-3</v>
      </c>
      <c r="H2598" s="113">
        <f>+LN(Prices!H2595/Prices!H2594)</f>
        <v>1.8177328083626331E-2</v>
      </c>
      <c r="I2598" s="113">
        <f>+LN(Prices!I2595/Prices!I2594)</f>
        <v>-4.8070366371877338E-3</v>
      </c>
      <c r="J2598" s="113">
        <f>+LN(Prices!J2595/Prices!J2594)</f>
        <v>0.11022670530899928</v>
      </c>
      <c r="K2598" s="114">
        <f>+LN(Prices!K2595/Prices!K2594)</f>
        <v>-3.3360757429459526E-3</v>
      </c>
      <c r="L2598" s="118">
        <f>+LN(Prices!L2595/Prices!L2594)</f>
        <v>7.1647569104070835E-3</v>
      </c>
      <c r="M2598" s="118">
        <f t="array" ref="M2598">+MMULT(B2598:K2598,w)</f>
        <v>1.5091867211680659E-2</v>
      </c>
      <c r="P2598">
        <v>20140421</v>
      </c>
      <c r="Q2598" s="113">
        <v>3.5999999999999999E-3</v>
      </c>
      <c r="R2598" s="113">
        <v>1.8E-3</v>
      </c>
      <c r="S2598" s="113">
        <v>-4.4000000000000003E-3</v>
      </c>
    </row>
    <row r="2599" spans="1:19" x14ac:dyDescent="0.35">
      <c r="A2599" s="110">
        <v>41751</v>
      </c>
      <c r="B2599" s="112">
        <f>+LN(Prices!B2596/Prices!B2595)</f>
        <v>1.2525769474864695E-3</v>
      </c>
      <c r="C2599" s="113">
        <f>+LN(Prices!C2596/Prices!C2595)</f>
        <v>9.9568853826405832E-4</v>
      </c>
      <c r="D2599" s="113">
        <f>+LN(Prices!D2596/Prices!D2595)</f>
        <v>-7.168489478612516E-3</v>
      </c>
      <c r="E2599" s="113">
        <f>+LN(Prices!E2596/Prices!E2595)</f>
        <v>5.4532619749187959E-3</v>
      </c>
      <c r="F2599" s="113">
        <f>+LN(Prices!F2596/Prices!F2595)</f>
        <v>5.115521278279544E-3</v>
      </c>
      <c r="G2599" s="113">
        <f>+LN(Prices!G2596/Prices!G2595)</f>
        <v>6.7700751800479783E-2</v>
      </c>
      <c r="H2599" s="113">
        <f>+LN(Prices!H2596/Prices!H2595)</f>
        <v>-4.6956265559399456E-3</v>
      </c>
      <c r="I2599" s="113">
        <f>+LN(Prices!I2596/Prices!I2595)</f>
        <v>-3.9621458405817061E-3</v>
      </c>
      <c r="J2599" s="113">
        <f>+LN(Prices!J2596/Prices!J2595)</f>
        <v>4.2761859338081701E-2</v>
      </c>
      <c r="K2599" s="114">
        <f>+LN(Prices!K2596/Prices!K2595)</f>
        <v>-4.0883949335907242E-3</v>
      </c>
      <c r="L2599" s="118">
        <f>+LN(Prices!L2596/Prices!L2595)</f>
        <v>8.0736208935301458E-3</v>
      </c>
      <c r="M2599" s="118">
        <f t="array" ref="M2599">+MMULT(B2599:K2599,w)</f>
        <v>1.0336500306878547E-2</v>
      </c>
      <c r="P2599">
        <v>20140422</v>
      </c>
      <c r="Q2599" s="113">
        <v>5.7999999999999996E-3</v>
      </c>
      <c r="R2599" s="113">
        <v>6.8999999999999999E-3</v>
      </c>
      <c r="S2599" s="113">
        <v>-3.7000000000000002E-3</v>
      </c>
    </row>
    <row r="2600" spans="1:19" x14ac:dyDescent="0.35">
      <c r="A2600" s="110">
        <v>41752</v>
      </c>
      <c r="B2600" s="112">
        <f>+LN(Prices!B2597/Prices!B2596)</f>
        <v>-7.5314450877440927E-3</v>
      </c>
      <c r="C2600" s="113">
        <f>+LN(Prices!C2597/Prices!C2596)</f>
        <v>-1.3156727673282844E-2</v>
      </c>
      <c r="D2600" s="113">
        <f>+LN(Prices!D2597/Prices!D2596)</f>
        <v>-1.9559159427202322E-2</v>
      </c>
      <c r="E2600" s="113">
        <f>+LN(Prices!E2597/Prices!E2596)</f>
        <v>-1.6699318667175927E-2</v>
      </c>
      <c r="F2600" s="113">
        <f>+LN(Prices!F2597/Prices!F2596)</f>
        <v>-8.5077168391265324E-4</v>
      </c>
      <c r="G2600" s="113">
        <f>+LN(Prices!G2597/Prices!G2596)</f>
        <v>-5.3426801848147562E-2</v>
      </c>
      <c r="H2600" s="113">
        <f>+LN(Prices!H2597/Prices!H2596)</f>
        <v>-1.4497883542489379E-2</v>
      </c>
      <c r="I2600" s="113">
        <f>+LN(Prices!I2597/Prices!I2596)</f>
        <v>1.2393881340804415E-3</v>
      </c>
      <c r="J2600" s="113">
        <f>+LN(Prices!J2597/Prices!J2596)</f>
        <v>-1.1696039763191187E-2</v>
      </c>
      <c r="K2600" s="114">
        <f>+LN(Prices!K2597/Prices!K2596)</f>
        <v>-3.3609783392366871E-3</v>
      </c>
      <c r="L2600" s="118">
        <f>+LN(Prices!L2597/Prices!L2596)</f>
        <v>-8.8916642027063487E-3</v>
      </c>
      <c r="M2600" s="118">
        <f t="array" ref="M2600">+MMULT(B2600:K2600,w)</f>
        <v>-1.3953973789830222E-2</v>
      </c>
      <c r="P2600">
        <v>20140423</v>
      </c>
      <c r="Q2600" s="113">
        <v>-3.0999999999999999E-3</v>
      </c>
      <c r="R2600" s="113">
        <v>-5.7999999999999996E-3</v>
      </c>
      <c r="S2600" s="113">
        <v>8.5000000000000006E-3</v>
      </c>
    </row>
    <row r="2601" spans="1:19" x14ac:dyDescent="0.35">
      <c r="A2601" s="110">
        <v>41753</v>
      </c>
      <c r="B2601" s="112">
        <f>+LN(Prices!B2598/Prices!B2597)</f>
        <v>4.2750350449989993E-3</v>
      </c>
      <c r="C2601" s="113">
        <f>+LN(Prices!C2598/Prices!C2597)</f>
        <v>7.8795359527092379E-2</v>
      </c>
      <c r="D2601" s="113">
        <f>+LN(Prices!D2598/Prices!D2597)</f>
        <v>-5.6593246689013547E-3</v>
      </c>
      <c r="E2601" s="113">
        <f>+LN(Prices!E2598/Prices!E2597)</f>
        <v>-1.0061897907375301E-3</v>
      </c>
      <c r="F2601" s="113">
        <f>+LN(Prices!F2598/Prices!F2597)</f>
        <v>-7.2631092622624134E-3</v>
      </c>
      <c r="G2601" s="113">
        <f>+LN(Prices!G2598/Prices!G2597)</f>
        <v>-2.7038360292086679E-2</v>
      </c>
      <c r="H2601" s="113">
        <f>+LN(Prices!H2598/Prices!H2597)</f>
        <v>3.7995896292855096E-2</v>
      </c>
      <c r="I2601" s="113">
        <f>+LN(Prices!I2598/Prices!I2597)</f>
        <v>-3.5821330967913748E-2</v>
      </c>
      <c r="J2601" s="113">
        <f>+LN(Prices!J2598/Prices!J2597)</f>
        <v>7.0340266573799817E-3</v>
      </c>
      <c r="K2601" s="114">
        <f>+LN(Prices!K2598/Prices!K2597)</f>
        <v>0</v>
      </c>
      <c r="L2601" s="118">
        <f>+LN(Prices!L2598/Prices!L2597)</f>
        <v>9.5111771527636047E-3</v>
      </c>
      <c r="M2601" s="118">
        <f t="array" ref="M2601">+MMULT(B2601:K2601,w)</f>
        <v>5.1312002540424735E-3</v>
      </c>
      <c r="P2601">
        <v>20140424</v>
      </c>
      <c r="Q2601" s="113">
        <v>8.0000000000000004E-4</v>
      </c>
      <c r="R2601" s="113">
        <v>-4.0000000000000001E-3</v>
      </c>
      <c r="S2601" s="113">
        <v>-8.9999999999999998E-4</v>
      </c>
    </row>
    <row r="2602" spans="1:19" x14ac:dyDescent="0.35">
      <c r="A2602" s="110">
        <v>41754</v>
      </c>
      <c r="B2602" s="112">
        <f>+LN(Prices!B2599/Prices!B2598)</f>
        <v>1.2525487698850201E-3</v>
      </c>
      <c r="C2602" s="113">
        <f>+LN(Prices!C2599/Prices!C2598)</f>
        <v>7.3167727573264403E-3</v>
      </c>
      <c r="D2602" s="113">
        <f>+LN(Prices!D2599/Prices!D2598)</f>
        <v>-2.1802355272486609E-2</v>
      </c>
      <c r="E2602" s="113">
        <f>+LN(Prices!E2599/Prices!E2598)</f>
        <v>-7.5750551216604602E-3</v>
      </c>
      <c r="F2602" s="113">
        <f>+LN(Prices!F2599/Prices!F2598)</f>
        <v>-1.4244880504562274E-2</v>
      </c>
      <c r="G2602" s="113">
        <f>+LN(Prices!G2599/Prices!G2598)</f>
        <v>-6.6045163153059527E-2</v>
      </c>
      <c r="H2602" s="113">
        <f>+LN(Prices!H2599/Prices!H2598)</f>
        <v>-0.10405960071720727</v>
      </c>
      <c r="I2602" s="113">
        <f>+LN(Prices!I2599/Prices!I2598)</f>
        <v>-3.3442281524377663E-3</v>
      </c>
      <c r="J2602" s="113">
        <f>+LN(Prices!J2599/Prices!J2598)</f>
        <v>-5.5236128475257745E-2</v>
      </c>
      <c r="K2602" s="114">
        <f>+LN(Prices!K2599/Prices!K2598)</f>
        <v>-1.8487052338253662E-2</v>
      </c>
      <c r="L2602" s="118">
        <f>+LN(Prices!L2599/Prices!L2598)</f>
        <v>-1.6264533611576457E-2</v>
      </c>
      <c r="M2602" s="118">
        <f t="array" ref="M2602">+MMULT(B2602:K2602,w)</f>
        <v>-2.8222514220771384E-2</v>
      </c>
      <c r="P2602">
        <v>20140425</v>
      </c>
      <c r="Q2602" s="113">
        <v>-1.0500000000000001E-2</v>
      </c>
      <c r="R2602" s="113">
        <v>-9.3999999999999986E-3</v>
      </c>
      <c r="S2602" s="113">
        <v>6.0999999999999995E-3</v>
      </c>
    </row>
    <row r="2603" spans="1:19" x14ac:dyDescent="0.35">
      <c r="A2603" s="110">
        <v>41757</v>
      </c>
      <c r="B2603" s="112">
        <f>+LN(Prices!B2600/Prices!B2599)</f>
        <v>2.3770440864041904E-2</v>
      </c>
      <c r="C2603" s="113">
        <f>+LN(Prices!C2600/Prices!C2599)</f>
        <v>3.799751659487207E-2</v>
      </c>
      <c r="D2603" s="113">
        <f>+LN(Prices!D2600/Prices!D2599)</f>
        <v>-1.4313082087467534E-2</v>
      </c>
      <c r="E2603" s="113">
        <f>+LN(Prices!E2600/Prices!E2599)</f>
        <v>1.7089478147413559E-2</v>
      </c>
      <c r="F2603" s="113">
        <f>+LN(Prices!F2600/Prices!F2599)</f>
        <v>8.6926023489721925E-4</v>
      </c>
      <c r="G2603" s="113">
        <f>+LN(Prices!G2600/Prices!G2599)</f>
        <v>-2.4738409714552968E-2</v>
      </c>
      <c r="H2603" s="113">
        <f>+LN(Prices!H2600/Prices!H2599)</f>
        <v>-2.4151337916460711E-2</v>
      </c>
      <c r="I2603" s="113">
        <f>+LN(Prices!I2600/Prices!I2599)</f>
        <v>5.6534270078444655E-3</v>
      </c>
      <c r="J2603" s="113">
        <f>+LN(Prices!J2600/Prices!J2599)</f>
        <v>-2.2472855852058514E-2</v>
      </c>
      <c r="K2603" s="114">
        <f>+LN(Prices!K2600/Prices!K2599)</f>
        <v>2.6642279656558096E-3</v>
      </c>
      <c r="L2603" s="118">
        <f>+LN(Prices!L2600/Prices!L2599)</f>
        <v>3.3709548007233516E-3</v>
      </c>
      <c r="M2603" s="118">
        <f t="array" ref="M2603">+MMULT(B2603:K2603,w)</f>
        <v>2.3686652441852907E-4</v>
      </c>
      <c r="P2603">
        <v>20140428</v>
      </c>
      <c r="Q2603" s="113">
        <v>1.1000000000000001E-3</v>
      </c>
      <c r="R2603" s="113">
        <v>-6.4000000000000003E-3</v>
      </c>
      <c r="S2603" s="113">
        <v>-4.5999999999999999E-3</v>
      </c>
    </row>
    <row r="2604" spans="1:19" x14ac:dyDescent="0.35">
      <c r="A2604" s="110">
        <v>41758</v>
      </c>
      <c r="B2604" s="112">
        <f>+LN(Prices!B2601/Prices!B2600)</f>
        <v>-8.8484582088708096E-3</v>
      </c>
      <c r="C2604" s="113">
        <f>+LN(Prices!C2601/Prices!C2600)</f>
        <v>-2.9669755178709217E-3</v>
      </c>
      <c r="D2604" s="113">
        <f>+LN(Prices!D2601/Prices!D2600)</f>
        <v>5.2719167608837617E-2</v>
      </c>
      <c r="E2604" s="113">
        <f>+LN(Prices!E2601/Prices!E2600)</f>
        <v>-4.974558610517329E-4</v>
      </c>
      <c r="F2604" s="113">
        <f>+LN(Prices!F2601/Prices!F2600)</f>
        <v>6.0637559791309721E-3</v>
      </c>
      <c r="G2604" s="113">
        <f>+LN(Prices!G2601/Prices!G2600)</f>
        <v>1.7853111074956816E-2</v>
      </c>
      <c r="H2604" s="113">
        <f>+LN(Prices!H2601/Prices!H2600)</f>
        <v>1.2731343230511708E-2</v>
      </c>
      <c r="I2604" s="113">
        <f>+LN(Prices!I2601/Prices!I2600)</f>
        <v>6.0027669713984544E-3</v>
      </c>
      <c r="J2604" s="113">
        <f>+LN(Prices!J2601/Prices!J2600)</f>
        <v>1.7522350692202492E-2</v>
      </c>
      <c r="K2604" s="114">
        <f>+LN(Prices!K2601/Prices!K2600)</f>
        <v>5.6792445506329966E-3</v>
      </c>
      <c r="L2604" s="118">
        <f>+LN(Prices!L2601/Prices!L2600)</f>
        <v>8.1374066024693173E-3</v>
      </c>
      <c r="M2604" s="118">
        <f t="array" ref="M2604">+MMULT(B2604:K2604,w)</f>
        <v>1.0625885051987761E-2</v>
      </c>
      <c r="P2604">
        <v>20140429</v>
      </c>
      <c r="Q2604" s="113">
        <v>5.6000000000000008E-3</v>
      </c>
      <c r="R2604" s="113">
        <v>-2.3E-3</v>
      </c>
      <c r="S2604" s="113">
        <v>-2.3E-3</v>
      </c>
    </row>
    <row r="2605" spans="1:19" x14ac:dyDescent="0.35">
      <c r="A2605" s="110">
        <v>41759</v>
      </c>
      <c r="B2605" s="112">
        <f>+LN(Prices!B2602/Prices!B2601)</f>
        <v>-2.717784362978651E-3</v>
      </c>
      <c r="C2605" s="113">
        <f>+LN(Prices!C2602/Prices!C2601)</f>
        <v>-3.7894719213486926E-3</v>
      </c>
      <c r="D2605" s="113">
        <f>+LN(Prices!D2602/Prices!D2601)</f>
        <v>3.3435528501934162E-3</v>
      </c>
      <c r="E2605" s="113">
        <f>+LN(Prices!E2602/Prices!E2601)</f>
        <v>1.9013660547088831E-2</v>
      </c>
      <c r="F2605" s="113">
        <f>+LN(Prices!F2602/Prices!F2601)</f>
        <v>-2.1592119368826746E-3</v>
      </c>
      <c r="G2605" s="113">
        <f>+LN(Prices!G2602/Prices!G2601)</f>
        <v>6.761098179894824E-3</v>
      </c>
      <c r="H2605" s="113">
        <f>+LN(Prices!H2602/Prices!H2601)</f>
        <v>1.240690179940911E-2</v>
      </c>
      <c r="I2605" s="113">
        <f>+LN(Prices!I2602/Prices!I2601)</f>
        <v>2.4172521198136641E-3</v>
      </c>
      <c r="J2605" s="113">
        <f>+LN(Prices!J2602/Prices!J2601)</f>
        <v>1.4778594096118683E-2</v>
      </c>
      <c r="K2605" s="114">
        <f>+LN(Prices!K2602/Prices!K2601)</f>
        <v>7.901707566409618E-3</v>
      </c>
      <c r="L2605" s="118">
        <f>+LN(Prices!L2602/Prices!L2601)</f>
        <v>2.2442683479812478E-3</v>
      </c>
      <c r="M2605" s="118">
        <f t="array" ref="M2605">+MMULT(B2605:K2605,w)</f>
        <v>5.7956298937718136E-3</v>
      </c>
      <c r="P2605">
        <v>20140430</v>
      </c>
      <c r="Q2605" s="113">
        <v>3.4999999999999996E-3</v>
      </c>
      <c r="R2605" s="113">
        <v>2.3999999999999998E-3</v>
      </c>
      <c r="S2605" s="113">
        <v>-2.9999999999999997E-4</v>
      </c>
    </row>
    <row r="2606" spans="1:19" x14ac:dyDescent="0.35">
      <c r="A2606" s="110">
        <v>41760</v>
      </c>
      <c r="B2606" s="112">
        <f>+LN(Prices!B2603/Prices!B2602)</f>
        <v>-9.952036483197103E-3</v>
      </c>
      <c r="C2606" s="113">
        <f>+LN(Prices!C2603/Prices!C2602)</f>
        <v>2.3529098615018705E-3</v>
      </c>
      <c r="D2606" s="113">
        <f>+LN(Prices!D2603/Prices!D2602)</f>
        <v>1.5457111500489571E-2</v>
      </c>
      <c r="E2606" s="113">
        <f>+LN(Prices!E2603/Prices!E2602)</f>
        <v>2.2006468683836581E-3</v>
      </c>
      <c r="F2606" s="113">
        <f>+LN(Prices!F2603/Prices!F2602)</f>
        <v>-4.3368734663521754E-3</v>
      </c>
      <c r="G2606" s="113">
        <f>+LN(Prices!G2603/Prices!G2602)</f>
        <v>4.3978849654833174E-2</v>
      </c>
      <c r="H2606" s="113">
        <f>+LN(Prices!H2603/Prices!H2602)</f>
        <v>1.2287334748888806E-2</v>
      </c>
      <c r="I2606" s="113">
        <f>+LN(Prices!I2603/Prices!I2602)</f>
        <v>3.5509762106337799E-3</v>
      </c>
      <c r="J2606" s="113">
        <f>+LN(Prices!J2603/Prices!J2602)</f>
        <v>2.6539555234612312E-2</v>
      </c>
      <c r="K2606" s="114">
        <f>+LN(Prices!K2603/Prices!K2602)</f>
        <v>-9.0334436743004492E-3</v>
      </c>
      <c r="L2606" s="118">
        <f>+LN(Prices!L2603/Prices!L2602)</f>
        <v>3.4396196211863394E-3</v>
      </c>
      <c r="M2606" s="118">
        <f t="array" ref="M2606">+MMULT(B2606:K2606,w)</f>
        <v>8.3045030455493451E-3</v>
      </c>
      <c r="P2606">
        <v>20140501</v>
      </c>
      <c r="Q2606" s="113">
        <v>4.0000000000000002E-4</v>
      </c>
      <c r="R2606" s="113">
        <v>-1.7000000000000001E-3</v>
      </c>
      <c r="S2606" s="113">
        <v>-1.8E-3</v>
      </c>
    </row>
    <row r="2607" spans="1:19" x14ac:dyDescent="0.35">
      <c r="A2607" s="110">
        <v>41761</v>
      </c>
      <c r="B2607" s="112">
        <f>+LN(Prices!B2604/Prices!B2603)</f>
        <v>-7.7797456238794605E-3</v>
      </c>
      <c r="C2607" s="113">
        <f>+LN(Prices!C2604/Prices!C2603)</f>
        <v>1.8580558615906731E-3</v>
      </c>
      <c r="D2607" s="113">
        <f>+LN(Prices!D2604/Prices!D2603)</f>
        <v>9.8120165785076496E-3</v>
      </c>
      <c r="E2607" s="113">
        <f>+LN(Prices!E2604/Prices!E2603)</f>
        <v>-3.914523299536816E-3</v>
      </c>
      <c r="F2607" s="113">
        <f>+LN(Prices!F2604/Prices!F2603)</f>
        <v>-3.0492544120563655E-3</v>
      </c>
      <c r="G2607" s="113">
        <f>+LN(Prices!G2604/Prices!G2603)</f>
        <v>1.2200946133063922E-2</v>
      </c>
      <c r="H2607" s="113">
        <f>+LN(Prices!H2604/Prices!H2603)</f>
        <v>3.8967365325042657E-4</v>
      </c>
      <c r="I2607" s="113">
        <f>+LN(Prices!I2604/Prices!I2603)</f>
        <v>0</v>
      </c>
      <c r="J2607" s="113">
        <f>+LN(Prices!J2604/Prices!J2603)</f>
        <v>-1.9231361927887644E-2</v>
      </c>
      <c r="K2607" s="114">
        <f>+LN(Prices!K2604/Prices!K2603)</f>
        <v>-1.5135395506811979E-3</v>
      </c>
      <c r="L2607" s="118">
        <f>+LN(Prices!L2604/Prices!L2603)</f>
        <v>-1.8707870640402788E-3</v>
      </c>
      <c r="M2607" s="118">
        <f t="array" ref="M2607">+MMULT(B2607:K2607,w)</f>
        <v>-1.1227732587628812E-3</v>
      </c>
      <c r="P2607">
        <v>20140502</v>
      </c>
      <c r="Q2607" s="113">
        <v>-7.000000000000001E-4</v>
      </c>
      <c r="R2607" s="113">
        <v>2.5999999999999999E-3</v>
      </c>
      <c r="S2607" s="113">
        <v>2E-3</v>
      </c>
    </row>
    <row r="2608" spans="1:19" x14ac:dyDescent="0.35">
      <c r="A2608" s="110">
        <v>41764</v>
      </c>
      <c r="B2608" s="112">
        <f>+LN(Prices!B2605/Prices!B2604)</f>
        <v>-6.5703679457469874E-3</v>
      </c>
      <c r="C2608" s="113">
        <f>+LN(Prices!C2605/Prices!C2604)</f>
        <v>1.4042480781706829E-2</v>
      </c>
      <c r="D2608" s="113">
        <f>+LN(Prices!D2605/Prices!D2604)</f>
        <v>1.0843047958541034E-3</v>
      </c>
      <c r="E2608" s="113">
        <f>+LN(Prices!E2605/Prices!E2604)</f>
        <v>9.7552921480741663E-3</v>
      </c>
      <c r="F2608" s="113">
        <f>+LN(Prices!F2605/Prices!F2604)</f>
        <v>6.5482671555073342E-4</v>
      </c>
      <c r="G2608" s="113">
        <f>+LN(Prices!G2605/Prices!G2604)</f>
        <v>1.0890141638362591E-2</v>
      </c>
      <c r="H2608" s="113">
        <f>+LN(Prices!H2605/Prices!H2604)</f>
        <v>6.6013248169039746E-3</v>
      </c>
      <c r="I2608" s="113">
        <f>+LN(Prices!I2605/Prices!I2604)</f>
        <v>7.1901339059355475E-3</v>
      </c>
      <c r="J2608" s="113">
        <f>+LN(Prices!J2605/Prices!J2604)</f>
        <v>-7.3081933067247525E-3</v>
      </c>
      <c r="K2608" s="114">
        <f>+LN(Prices!K2605/Prices!K2604)</f>
        <v>-5.7297666783859118E-4</v>
      </c>
      <c r="L2608" s="118">
        <f>+LN(Prices!L2605/Prices!L2604)</f>
        <v>4.8515708692381991E-3</v>
      </c>
      <c r="M2608" s="118">
        <f t="array" ref="M2608">+MMULT(B2608:K2608,w)</f>
        <v>3.5766966882077619E-3</v>
      </c>
      <c r="P2608">
        <v>20140505</v>
      </c>
      <c r="Q2608" s="113">
        <v>1.2999999999999999E-3</v>
      </c>
      <c r="R2608" s="113">
        <v>-3.0000000000000001E-3</v>
      </c>
      <c r="S2608" s="113">
        <v>-4.6999999999999993E-3</v>
      </c>
    </row>
    <row r="2609" spans="1:19" x14ac:dyDescent="0.35">
      <c r="A2609" s="110">
        <v>41765</v>
      </c>
      <c r="B2609" s="112">
        <f>+LN(Prices!B2606/Prices!B2605)</f>
        <v>-9.4298910410133569E-3</v>
      </c>
      <c r="C2609" s="113">
        <f>+LN(Prices!C2606/Prices!C2605)</f>
        <v>-1.0958926234203374E-2</v>
      </c>
      <c r="D2609" s="113">
        <f>+LN(Prices!D2606/Prices!D2605)</f>
        <v>-1.1444266593550795E-2</v>
      </c>
      <c r="E2609" s="113">
        <f>+LN(Prices!E2606/Prices!E2605)</f>
        <v>-4.8645276418916089E-3</v>
      </c>
      <c r="F2609" s="113">
        <f>+LN(Prices!F2606/Prices!F2605)</f>
        <v>-1.0292158846148087E-2</v>
      </c>
      <c r="G2609" s="113">
        <f>+LN(Prices!G2606/Prices!G2605)</f>
        <v>-5.4265665180272038E-2</v>
      </c>
      <c r="H2609" s="113">
        <f>+LN(Prices!H2606/Prices!H2605)</f>
        <v>-4.1722792526809792E-2</v>
      </c>
      <c r="I2609" s="113">
        <f>+LN(Prices!I2606/Prices!I2605)</f>
        <v>-3.1468915606338338E-3</v>
      </c>
      <c r="J2609" s="113">
        <f>+LN(Prices!J2606/Prices!J2605)</f>
        <v>-1.9753728736232538E-2</v>
      </c>
      <c r="K2609" s="114">
        <f>+LN(Prices!K2606/Prices!K2605)</f>
        <v>1.1456252214082539E-3</v>
      </c>
      <c r="L2609" s="118">
        <f>+LN(Prices!L2606/Prices!L2605)</f>
        <v>-1.3567844756190746E-2</v>
      </c>
      <c r="M2609" s="118">
        <f t="array" ref="M2609">+MMULT(B2609:K2609,w)</f>
        <v>-1.6473322313934717E-2</v>
      </c>
      <c r="P2609">
        <v>20140506</v>
      </c>
      <c r="Q2609" s="113">
        <v>-1.03E-2</v>
      </c>
      <c r="R2609" s="113">
        <v>-5.4000000000000003E-3</v>
      </c>
      <c r="S2609" s="113">
        <v>1.9E-3</v>
      </c>
    </row>
    <row r="2610" spans="1:19" x14ac:dyDescent="0.35">
      <c r="A2610" s="110">
        <v>41766</v>
      </c>
      <c r="B2610" s="112">
        <f>+LN(Prices!B2607/Prices!B2606)</f>
        <v>9.3013837557584453E-3</v>
      </c>
      <c r="C2610" s="113">
        <f>+LN(Prices!C2607/Prices!C2606)</f>
        <v>-3.5050483492473348E-3</v>
      </c>
      <c r="D2610" s="113">
        <f>+LN(Prices!D2607/Prices!D2606)</f>
        <v>-6.8621018775481157E-2</v>
      </c>
      <c r="E2610" s="113">
        <f>+LN(Prices!E2607/Prices!E2606)</f>
        <v>1.2171308989376711E-3</v>
      </c>
      <c r="F2610" s="113">
        <f>+LN(Prices!F2607/Prices!F2606)</f>
        <v>6.5831908220610122E-3</v>
      </c>
      <c r="G2610" s="113">
        <f>+LN(Prices!G2607/Prices!G2606)</f>
        <v>-1.7472960112338398E-2</v>
      </c>
      <c r="H2610" s="113">
        <f>+LN(Prices!H2607/Prices!H2606)</f>
        <v>-1.5828424481108869E-2</v>
      </c>
      <c r="I2610" s="113">
        <f>+LN(Prices!I2607/Prices!I2606)</f>
        <v>1.886087940616171E-4</v>
      </c>
      <c r="J2610" s="113">
        <f>+LN(Prices!J2607/Prices!J2606)</f>
        <v>-1.0025146619378818E-2</v>
      </c>
      <c r="K2610" s="114">
        <f>+LN(Prices!K2607/Prices!K2606)</f>
        <v>6.4646565996597655E-3</v>
      </c>
      <c r="L2610" s="118">
        <f>+LN(Prices!L2607/Prices!L2606)</f>
        <v>-2.8258572747371364E-3</v>
      </c>
      <c r="M2610" s="118">
        <f t="array" ref="M2610">+MMULT(B2610:K2610,w)</f>
        <v>-9.1697627467076086E-3</v>
      </c>
      <c r="P2610">
        <v>20140507</v>
      </c>
      <c r="Q2610" s="113">
        <v>4.5000000000000005E-3</v>
      </c>
      <c r="R2610" s="113">
        <v>-7.7000000000000002E-3</v>
      </c>
      <c r="S2610" s="113">
        <v>1.26E-2</v>
      </c>
    </row>
    <row r="2611" spans="1:19" x14ac:dyDescent="0.35">
      <c r="A2611" s="110">
        <v>41767</v>
      </c>
      <c r="B2611" s="112">
        <f>+LN(Prices!B2608/Prices!B2607)</f>
        <v>5.4393793481946496E-3</v>
      </c>
      <c r="C2611" s="113">
        <f>+LN(Prices!C2608/Prices!C2607)</f>
        <v>-1.7846592219438451E-3</v>
      </c>
      <c r="D2611" s="113">
        <f>+LN(Prices!D2608/Prices!D2607)</f>
        <v>-4.4124207491727891E-3</v>
      </c>
      <c r="E2611" s="113">
        <f>+LN(Prices!E2608/Prices!E2607)</f>
        <v>-4.6369259086822406E-3</v>
      </c>
      <c r="F2611" s="113">
        <f>+LN(Prices!F2608/Prices!F2607)</f>
        <v>6.4475098286961288E-3</v>
      </c>
      <c r="G2611" s="113">
        <f>+LN(Prices!G2608/Prices!G2607)</f>
        <v>3.4880135020720531E-3</v>
      </c>
      <c r="H2611" s="113">
        <f>+LN(Prices!H2608/Prices!H2607)</f>
        <v>-1.5111383367995206E-2</v>
      </c>
      <c r="I2611" s="113">
        <f>+LN(Prices!I2608/Prices!I2607)</f>
        <v>2.2045926042987924E-3</v>
      </c>
      <c r="J2611" s="113">
        <f>+LN(Prices!J2608/Prices!J2607)</f>
        <v>-1.0126668817929048E-2</v>
      </c>
      <c r="K2611" s="114">
        <f>+LN(Prices!K2608/Prices!K2607)</f>
        <v>-1.1382388321737507E-3</v>
      </c>
      <c r="L2611" s="118">
        <f>+LN(Prices!L2608/Prices!L2607)</f>
        <v>-1.7085067678844694E-3</v>
      </c>
      <c r="M2611" s="118">
        <f t="array" ref="M2611">+MMULT(B2611:K2611,w)</f>
        <v>-1.9630801614635256E-3</v>
      </c>
      <c r="P2611">
        <v>20140508</v>
      </c>
      <c r="Q2611" s="113">
        <v>-2.5999999999999999E-3</v>
      </c>
      <c r="R2611" s="113">
        <v>-9.7999999999999997E-3</v>
      </c>
      <c r="S2611" s="113">
        <v>2.3999999999999998E-3</v>
      </c>
    </row>
    <row r="2612" spans="1:19" x14ac:dyDescent="0.35">
      <c r="A2612" s="110">
        <v>41768</v>
      </c>
      <c r="B2612" s="112">
        <f>+LN(Prices!B2609/Prices!B2608)</f>
        <v>-2.5263235994717821E-3</v>
      </c>
      <c r="C2612" s="113">
        <f>+LN(Prices!C2609/Prices!C2608)</f>
        <v>-4.171026268570183E-3</v>
      </c>
      <c r="D2612" s="113">
        <f>+LN(Prices!D2609/Prices!D2608)</f>
        <v>-4.728141195946012E-3</v>
      </c>
      <c r="E2612" s="113">
        <f>+LN(Prices!E2609/Prices!E2608)</f>
        <v>4.1507400515111278E-3</v>
      </c>
      <c r="F2612" s="113">
        <f>+LN(Prices!F2609/Prices!F2608)</f>
        <v>8.8215316000276979E-5</v>
      </c>
      <c r="G2612" s="113">
        <f>+LN(Prices!G2609/Prices!G2608)</f>
        <v>2.1193946276375518E-2</v>
      </c>
      <c r="H2612" s="113">
        <f>+LN(Prices!H2609/Prices!H2608)</f>
        <v>1.3504408067054123E-2</v>
      </c>
      <c r="I2612" s="113">
        <f>+LN(Prices!I2609/Prices!I2608)</f>
        <v>0</v>
      </c>
      <c r="J2612" s="113">
        <f>+LN(Prices!J2609/Prices!J2608)</f>
        <v>-1.5384918839479456E-2</v>
      </c>
      <c r="K2612" s="114">
        <f>+LN(Prices!K2609/Prices!K2608)</f>
        <v>-1.5183940835204561E-3</v>
      </c>
      <c r="L2612" s="118">
        <f>+LN(Prices!L2609/Prices!L2608)</f>
        <v>4.3063054376020751E-3</v>
      </c>
      <c r="M2612" s="118">
        <f t="array" ref="M2612">+MMULT(B2612:K2612,w)</f>
        <v>1.0608505723953155E-3</v>
      </c>
      <c r="P2612">
        <v>20140509</v>
      </c>
      <c r="Q2612" s="113">
        <v>2.5000000000000001E-3</v>
      </c>
      <c r="R2612" s="113">
        <v>6.8000000000000005E-3</v>
      </c>
      <c r="S2612" s="113">
        <v>-4.6999999999999993E-3</v>
      </c>
    </row>
    <row r="2613" spans="1:19" x14ac:dyDescent="0.35">
      <c r="A2613" s="110">
        <v>41771</v>
      </c>
      <c r="B2613" s="112">
        <f>+LN(Prices!B2610/Prices!B2609)</f>
        <v>1.0815407943473783E-2</v>
      </c>
      <c r="C2613" s="113">
        <f>+LN(Prices!C2610/Prices!C2609)</f>
        <v>1.2368692006981308E-2</v>
      </c>
      <c r="D2613" s="113">
        <f>+LN(Prices!D2610/Prices!D2609)</f>
        <v>2.0232327731911342E-2</v>
      </c>
      <c r="E2613" s="113">
        <f>+LN(Prices!E2610/Prices!E2609)</f>
        <v>2.1929818234541196E-2</v>
      </c>
      <c r="F2613" s="113">
        <f>+LN(Prices!F2610/Prices!F2609)</f>
        <v>7.3561731759993528E-3</v>
      </c>
      <c r="G2613" s="113">
        <f>+LN(Prices!G2610/Prices!G2609)</f>
        <v>5.0158881590926907E-2</v>
      </c>
      <c r="H2613" s="113">
        <f>+LN(Prices!H2610/Prices!H2609)</f>
        <v>3.5695270041482464E-2</v>
      </c>
      <c r="I2613" s="113">
        <f>+LN(Prices!I2610/Prices!I2609)</f>
        <v>5.8936041544698243E-3</v>
      </c>
      <c r="J2613" s="113">
        <f>+LN(Prices!J2610/Prices!J2609)</f>
        <v>2.5511587657408508E-2</v>
      </c>
      <c r="K2613" s="114">
        <f>+LN(Prices!K2610/Prices!K2609)</f>
        <v>2.6566329156942604E-3</v>
      </c>
      <c r="L2613" s="118">
        <f>+LN(Prices!L2610/Prices!L2609)</f>
        <v>1.5911224874327428E-2</v>
      </c>
      <c r="M2613" s="118">
        <f t="array" ref="M2613">+MMULT(B2613:K2613,w)</f>
        <v>1.9261839545288897E-2</v>
      </c>
      <c r="P2613">
        <v>20140512</v>
      </c>
      <c r="Q2613" s="113">
        <v>1.2E-2</v>
      </c>
      <c r="R2613" s="113">
        <v>1.4199999999999999E-2</v>
      </c>
      <c r="S2613" s="113">
        <v>-4.1999999999999997E-3</v>
      </c>
    </row>
    <row r="2614" spans="1:19" x14ac:dyDescent="0.35">
      <c r="A2614" s="110">
        <v>41772</v>
      </c>
      <c r="B2614" s="112">
        <f>+LN(Prices!B2611/Prices!B2610)</f>
        <v>1.8226239881185637E-2</v>
      </c>
      <c r="C2614" s="113">
        <f>+LN(Prices!C2611/Prices!C2610)</f>
        <v>1.5675229593377479E-3</v>
      </c>
      <c r="D2614" s="113">
        <f>+LN(Prices!D2611/Prices!D2610)</f>
        <v>-1.4524330803149857E-3</v>
      </c>
      <c r="E2614" s="113">
        <f>+LN(Prices!E2611/Prices!E2610)</f>
        <v>-1.4306804391595611E-3</v>
      </c>
      <c r="F2614" s="113">
        <f>+LN(Prices!F2611/Prices!F2610)</f>
        <v>-1.4331504635903868E-2</v>
      </c>
      <c r="G2614" s="113">
        <f>+LN(Prices!G2611/Prices!G2610)</f>
        <v>4.8802418579316055E-3</v>
      </c>
      <c r="H2614" s="113">
        <f>+LN(Prices!H2611/Prices!H2610)</f>
        <v>5.860099074491038E-3</v>
      </c>
      <c r="I2614" s="113">
        <f>+LN(Prices!I2611/Prices!I2610)</f>
        <v>4.9891262086554046E-3</v>
      </c>
      <c r="J2614" s="113">
        <f>+LN(Prices!J2611/Prices!J2610)</f>
        <v>1.5000281259492598E-2</v>
      </c>
      <c r="K2614" s="114">
        <f>+LN(Prices!K2611/Prices!K2610)</f>
        <v>3.0302533721979596E-3</v>
      </c>
      <c r="L2614" s="118">
        <f>+LN(Prices!L2611/Prices!L2610)</f>
        <v>-4.4159235874114485E-4</v>
      </c>
      <c r="M2614" s="118">
        <f t="array" ref="M2614">+MMULT(B2614:K2614,w)</f>
        <v>3.6339146457913586E-3</v>
      </c>
      <c r="P2614">
        <v>20140513</v>
      </c>
      <c r="Q2614" s="113">
        <v>-5.0000000000000001E-4</v>
      </c>
      <c r="R2614" s="113">
        <v>-1.06E-2</v>
      </c>
      <c r="S2614" s="113">
        <v>2.5000000000000001E-3</v>
      </c>
    </row>
    <row r="2615" spans="1:19" x14ac:dyDescent="0.35">
      <c r="A2615" s="110">
        <v>41773</v>
      </c>
      <c r="B2615" s="112">
        <f>+LN(Prices!B2612/Prices!B2611)</f>
        <v>-4.4636192439802868E-3</v>
      </c>
      <c r="C2615" s="113">
        <f>+LN(Prices!C2612/Prices!C2611)</f>
        <v>1.8599504738135031E-4</v>
      </c>
      <c r="D2615" s="113">
        <f>+LN(Prices!D2612/Prices!D2611)</f>
        <v>-6.7084982521521492E-3</v>
      </c>
      <c r="E2615" s="113">
        <f>+LN(Prices!E2612/Prices!E2611)</f>
        <v>-2.3944410770614379E-4</v>
      </c>
      <c r="F2615" s="113">
        <f>+LN(Prices!F2612/Prices!F2611)</f>
        <v>-2.192032642179416E-3</v>
      </c>
      <c r="G2615" s="113">
        <f>+LN(Prices!G2612/Prices!G2611)</f>
        <v>1.3562051591738315E-2</v>
      </c>
      <c r="H2615" s="113">
        <f>+LN(Prices!H2612/Prices!H2611)</f>
        <v>-2.3313246601096242E-2</v>
      </c>
      <c r="I2615" s="113">
        <f>+LN(Prices!I2612/Prices!I2611)</f>
        <v>4.9792344324325541E-4</v>
      </c>
      <c r="J2615" s="113">
        <f>+LN(Prices!J2612/Prices!J2611)</f>
        <v>-1.2484556662245396E-2</v>
      </c>
      <c r="K2615" s="114">
        <f>+LN(Prices!K2612/Prices!K2611)</f>
        <v>-4.5469188333031891E-3</v>
      </c>
      <c r="L2615" s="118">
        <f>+LN(Prices!L2612/Prices!L2611)</f>
        <v>-4.9642125270369791E-3</v>
      </c>
      <c r="M2615" s="118">
        <f t="array" ref="M2615">+MMULT(B2615:K2615,w)</f>
        <v>-3.9702346260299904E-3</v>
      </c>
      <c r="P2615">
        <v>20140514</v>
      </c>
      <c r="Q2615" s="113">
        <v>-6.0000000000000001E-3</v>
      </c>
      <c r="R2615" s="113">
        <v>-1.1299999999999999E-2</v>
      </c>
      <c r="S2615" s="113">
        <v>-2.8999999999999998E-3</v>
      </c>
    </row>
    <row r="2616" spans="1:19" x14ac:dyDescent="0.35">
      <c r="A2616" s="110">
        <v>41774</v>
      </c>
      <c r="B2616" s="112">
        <f>+LN(Prices!B2613/Prices!B2612)</f>
        <v>-1.603172049427401E-2</v>
      </c>
      <c r="C2616" s="113">
        <f>+LN(Prices!C2613/Prices!C2612)</f>
        <v>-8.5404056464856125E-3</v>
      </c>
      <c r="D2616" s="113">
        <f>+LN(Prices!D2613/Prices!D2612)</f>
        <v>-1.0887263638227481E-2</v>
      </c>
      <c r="E2616" s="113">
        <f>+LN(Prices!E2613/Prices!E2612)</f>
        <v>1.1942557485411889E-3</v>
      </c>
      <c r="F2616" s="113">
        <f>+LN(Prices!F2613/Prices!F2612)</f>
        <v>5.8329627237334168E-2</v>
      </c>
      <c r="G2616" s="113">
        <f>+LN(Prices!G2613/Prices!G2612)</f>
        <v>-2.2096377905312426E-2</v>
      </c>
      <c r="H2616" s="113">
        <f>+LN(Prices!H2613/Prices!H2612)</f>
        <v>-8.1982881881224219E-3</v>
      </c>
      <c r="I2616" s="113">
        <f>+LN(Prices!I2613/Prices!I2612)</f>
        <v>-7.8649042122485233E-3</v>
      </c>
      <c r="J2616" s="113">
        <f>+LN(Prices!J2613/Prices!J2612)</f>
        <v>-5.0377940299571808E-3</v>
      </c>
      <c r="K2616" s="114">
        <f>+LN(Prices!K2613/Prices!K2612)</f>
        <v>-1.2228462899812751E-2</v>
      </c>
      <c r="L2616" s="118">
        <f>+LN(Prices!L2613/Prices!L2612)</f>
        <v>-7.843946620243741E-3</v>
      </c>
      <c r="M2616" s="118">
        <f t="array" ref="M2616">+MMULT(B2616:K2616,w)</f>
        <v>-3.1361334028565044E-3</v>
      </c>
      <c r="P2616">
        <v>20140515</v>
      </c>
      <c r="Q2616" s="113">
        <v>-9.0000000000000011E-3</v>
      </c>
      <c r="R2616" s="113">
        <v>3.3E-3</v>
      </c>
      <c r="S2616" s="113">
        <v>-2.2000000000000001E-3</v>
      </c>
    </row>
    <row r="2617" spans="1:19" x14ac:dyDescent="0.35">
      <c r="A2617" s="110">
        <v>41775</v>
      </c>
      <c r="B2617" s="112">
        <f>+LN(Prices!B2614/Prices!B2613)</f>
        <v>5.7919768694001238E-3</v>
      </c>
      <c r="C2617" s="113">
        <f>+LN(Prices!C2614/Prices!C2613)</f>
        <v>1.4650673672852981E-2</v>
      </c>
      <c r="D2617" s="113">
        <f>+LN(Prices!D2614/Prices!D2613)</f>
        <v>-1.1605546120308003E-2</v>
      </c>
      <c r="E2617" s="113">
        <f>+LN(Prices!E2614/Prices!E2613)</f>
        <v>-5.7401872469499916E-3</v>
      </c>
      <c r="F2617" s="113">
        <f>+LN(Prices!F2614/Prices!F2613)</f>
        <v>7.8255940721317883E-3</v>
      </c>
      <c r="G2617" s="113">
        <f>+LN(Prices!G2614/Prices!G2613)</f>
        <v>1.6396408072492812E-2</v>
      </c>
      <c r="H2617" s="113">
        <f>+LN(Prices!H2614/Prices!H2613)</f>
        <v>8.4670512079489356E-3</v>
      </c>
      <c r="I2617" s="113">
        <f>+LN(Prices!I2614/Prices!I2613)</f>
        <v>-4.523251240843117E-3</v>
      </c>
      <c r="J2617" s="113">
        <f>+LN(Prices!J2614/Prices!J2613)</f>
        <v>1.5037877364540502E-2</v>
      </c>
      <c r="K2617" s="114">
        <f>+LN(Prices!K2614/Prices!K2613)</f>
        <v>-7.3299672688963468E-3</v>
      </c>
      <c r="L2617" s="118">
        <f>+LN(Prices!L2614/Prices!L2613)</f>
        <v>6.1588145973764871E-3</v>
      </c>
      <c r="M2617" s="118">
        <f t="array" ref="M2617">+MMULT(B2617:K2617,w)</f>
        <v>3.8970629382369688E-3</v>
      </c>
      <c r="P2617">
        <v>20140516</v>
      </c>
      <c r="Q2617" s="113">
        <v>3.5999999999999999E-3</v>
      </c>
      <c r="R2617" s="113">
        <v>2.3999999999999998E-3</v>
      </c>
      <c r="S2617" s="113">
        <v>-4.3E-3</v>
      </c>
    </row>
    <row r="2618" spans="1:19" x14ac:dyDescent="0.35">
      <c r="A2618" s="110">
        <v>41778</v>
      </c>
      <c r="B2618" s="112">
        <f>+LN(Prices!B2615/Prices!B2614)</f>
        <v>-2.0104677504167597E-3</v>
      </c>
      <c r="C2618" s="113">
        <f>+LN(Prices!C2615/Prices!C2614)</f>
        <v>1.1779258918928297E-2</v>
      </c>
      <c r="D2618" s="113">
        <f>+LN(Prices!D2615/Prices!D2614)</f>
        <v>1.4264729250294971E-2</v>
      </c>
      <c r="E2618" s="113">
        <f>+LN(Prices!E2615/Prices!E2614)</f>
        <v>1.1209758726262896E-2</v>
      </c>
      <c r="F2618" s="113">
        <f>+LN(Prices!F2615/Prices!F2614)</f>
        <v>-8.2108825892996166E-4</v>
      </c>
      <c r="G2618" s="113">
        <f>+LN(Prices!G2615/Prices!G2614)</f>
        <v>4.093631289705877E-2</v>
      </c>
      <c r="H2618" s="113">
        <f>+LN(Prices!H2615/Prices!H2614)</f>
        <v>-3.1793854742363952E-3</v>
      </c>
      <c r="I2618" s="113">
        <f>+LN(Prices!I2615/Prices!I2614)</f>
        <v>4.8982115007159353E-3</v>
      </c>
      <c r="J2618" s="113">
        <f>+LN(Prices!J2615/Prices!J2614)</f>
        <v>1.7263067423780771E-2</v>
      </c>
      <c r="K2618" s="114">
        <f>+LN(Prices!K2615/Prices!K2614)</f>
        <v>8.4826382664393296E-3</v>
      </c>
      <c r="L2618" s="118">
        <f>+LN(Prices!L2615/Prices!L2614)</f>
        <v>7.8908436519061053E-3</v>
      </c>
      <c r="M2618" s="118">
        <f t="array" ref="M2618">+MMULT(B2618:K2618,w)</f>
        <v>1.0282303549989784E-2</v>
      </c>
      <c r="P2618">
        <v>20140519</v>
      </c>
      <c r="Q2618" s="113">
        <v>5.0000000000000001E-3</v>
      </c>
      <c r="R2618" s="113">
        <v>6.3E-3</v>
      </c>
      <c r="S2618" s="113">
        <v>-1.2999999999999999E-3</v>
      </c>
    </row>
    <row r="2619" spans="1:19" x14ac:dyDescent="0.35">
      <c r="A2619" s="110">
        <v>41779</v>
      </c>
      <c r="B2619" s="112">
        <f>+LN(Prices!B2616/Prices!B2615)</f>
        <v>-1.7634320543273149E-3</v>
      </c>
      <c r="C2619" s="113">
        <f>+LN(Prices!C2616/Prices!C2615)</f>
        <v>1.9895044977807114E-4</v>
      </c>
      <c r="D2619" s="113">
        <f>+LN(Prices!D2616/Prices!D2615)</f>
        <v>-5.9031878927970111E-4</v>
      </c>
      <c r="E2619" s="113">
        <f>+LN(Prices!E2616/Prices!E2615)</f>
        <v>-1.4332336810055068E-2</v>
      </c>
      <c r="F2619" s="113">
        <f>+LN(Prices!F2616/Prices!F2615)</f>
        <v>-9.4891880454291647E-3</v>
      </c>
      <c r="G2619" s="113">
        <f>+LN(Prices!G2616/Prices!G2615)</f>
        <v>1.9479812347044413E-2</v>
      </c>
      <c r="H2619" s="113">
        <f>+LN(Prices!H2616/Prices!H2615)</f>
        <v>1.4834412295885835E-2</v>
      </c>
      <c r="I2619" s="113">
        <f>+LN(Prices!I2616/Prices!I2615)</f>
        <v>6.2673104844828559E-4</v>
      </c>
      <c r="J2619" s="113">
        <f>+LN(Prices!J2616/Prices!J2615)</f>
        <v>-9.8280889362626512E-3</v>
      </c>
      <c r="K2619" s="114">
        <f>+LN(Prices!K2616/Prices!K2615)</f>
        <v>0</v>
      </c>
      <c r="L2619" s="118">
        <f>+LN(Prices!L2616/Prices!L2615)</f>
        <v>-4.2431214206626548E-3</v>
      </c>
      <c r="M2619" s="118">
        <f t="array" ref="M2619">+MMULT(B2619:K2619,w)</f>
        <v>-8.6345849419729582E-5</v>
      </c>
      <c r="P2619">
        <v>20140520</v>
      </c>
      <c r="Q2619" s="113">
        <v>-7.8000000000000005E-3</v>
      </c>
      <c r="R2619" s="113">
        <v>-8.1000000000000013E-3</v>
      </c>
      <c r="S2619" s="113">
        <v>2.8000000000000004E-3</v>
      </c>
    </row>
    <row r="2620" spans="1:19" x14ac:dyDescent="0.35">
      <c r="A2620" s="110">
        <v>41780</v>
      </c>
      <c r="B2620" s="112">
        <f>+LN(Prices!B2617/Prices!B2616)</f>
        <v>1.6743084739941461E-2</v>
      </c>
      <c r="C2620" s="113">
        <f>+LN(Prices!C2617/Prices!C2616)</f>
        <v>2.6419357950453349E-3</v>
      </c>
      <c r="D2620" s="113">
        <f>+LN(Prices!D2617/Prices!D2616)</f>
        <v>1.4363430286374271E-2</v>
      </c>
      <c r="E2620" s="113">
        <f>+LN(Prices!E2617/Prices!E2616)</f>
        <v>2.8819852619210288E-3</v>
      </c>
      <c r="F2620" s="113">
        <f>+LN(Prices!F2617/Prices!F2616)</f>
        <v>1.4816323851266484E-2</v>
      </c>
      <c r="G2620" s="113">
        <f>+LN(Prices!G2617/Prices!G2616)</f>
        <v>4.9677654646821348E-2</v>
      </c>
      <c r="H2620" s="113">
        <f>+LN(Prices!H2617/Prices!H2616)</f>
        <v>1.2603268111799189E-2</v>
      </c>
      <c r="I2620" s="113">
        <f>+LN(Prices!I2617/Prices!I2616)</f>
        <v>-2.3824017756672753E-3</v>
      </c>
      <c r="J2620" s="113">
        <f>+LN(Prices!J2617/Prices!J2616)</f>
        <v>1.2270092591814401E-2</v>
      </c>
      <c r="K2620" s="114">
        <f>+LN(Prices!K2617/Prices!K2616)</f>
        <v>6.1278007637152578E-3</v>
      </c>
      <c r="L2620" s="118">
        <f>+LN(Prices!L2617/Prices!L2616)</f>
        <v>9.7586127057816708E-3</v>
      </c>
      <c r="M2620" s="118">
        <f t="array" ref="M2620">+MMULT(B2620:K2620,w)</f>
        <v>1.297431742730315E-2</v>
      </c>
      <c r="P2620">
        <v>20140521</v>
      </c>
      <c r="Q2620" s="113">
        <v>8.1000000000000013E-3</v>
      </c>
      <c r="R2620" s="113">
        <v>-2.5000000000000001E-3</v>
      </c>
      <c r="S2620" s="113">
        <v>-4.0000000000000002E-4</v>
      </c>
    </row>
    <row r="2621" spans="1:19" x14ac:dyDescent="0.35">
      <c r="A2621" s="110">
        <v>41781</v>
      </c>
      <c r="B2621" s="112">
        <f>+LN(Prices!B2618/Prices!B2617)</f>
        <v>-6.2138570384282169E-3</v>
      </c>
      <c r="C2621" s="113">
        <f>+LN(Prices!C2618/Prices!C2617)</f>
        <v>1.582512699075587E-3</v>
      </c>
      <c r="D2621" s="113">
        <f>+LN(Prices!D2618/Prices!D2617)</f>
        <v>9.8465898367590295E-3</v>
      </c>
      <c r="E2621" s="113">
        <f>+LN(Prices!E2618/Prices!E2617)</f>
        <v>-3.8453008801999119E-3</v>
      </c>
      <c r="F2621" s="113">
        <f>+LN(Prices!F2618/Prices!F2617)</f>
        <v>-4.0936738305126204E-3</v>
      </c>
      <c r="G2621" s="113">
        <f>+LN(Prices!G2618/Prices!G2617)</f>
        <v>3.0674870678618796E-3</v>
      </c>
      <c r="H2621" s="113">
        <f>+LN(Prices!H2618/Prices!H2617)</f>
        <v>-3.2791186023094877E-4</v>
      </c>
      <c r="I2621" s="113">
        <f>+LN(Prices!I2618/Prices!I2617)</f>
        <v>-1.3813489645005284E-3</v>
      </c>
      <c r="J2621" s="113">
        <f>+LN(Prices!J2618/Prices!J2617)</f>
        <v>-2.2195732391784323E-2</v>
      </c>
      <c r="K2621" s="114">
        <f>+LN(Prices!K2618/Prices!K2617)</f>
        <v>-1.9113883378882692E-3</v>
      </c>
      <c r="L2621" s="118">
        <f>+LN(Prices!L2618/Prices!L2617)</f>
        <v>4.1855679396876214E-3</v>
      </c>
      <c r="M2621" s="118">
        <f t="array" ref="M2621">+MMULT(B2621:K2621,w)</f>
        <v>-2.5472623699848325E-3</v>
      </c>
      <c r="P2621">
        <v>20140522</v>
      </c>
      <c r="Q2621" s="113">
        <v>3.5999999999999999E-3</v>
      </c>
      <c r="R2621" s="113">
        <v>6.0000000000000001E-3</v>
      </c>
      <c r="S2621" s="113">
        <v>-2.3E-3</v>
      </c>
    </row>
    <row r="2622" spans="1:19" x14ac:dyDescent="0.35">
      <c r="A2622" s="110">
        <v>41782</v>
      </c>
      <c r="B2622" s="112">
        <f>+LN(Prices!B2619/Prices!B2618)</f>
        <v>4.9923422522266277E-4</v>
      </c>
      <c r="C2622" s="113">
        <f>+LN(Prices!C2619/Prices!C2618)</f>
        <v>1.1232559131281137E-2</v>
      </c>
      <c r="D2622" s="113">
        <f>+LN(Prices!D2619/Prices!D2618)</f>
        <v>9.1796399048922235E-3</v>
      </c>
      <c r="E2622" s="113">
        <f>+LN(Prices!E2619/Prices!E2618)</f>
        <v>1.5060121238990283E-2</v>
      </c>
      <c r="F2622" s="113">
        <f>+LN(Prices!F2619/Prices!F2618)</f>
        <v>5.7264625731149339E-3</v>
      </c>
      <c r="G2622" s="113">
        <f>+LN(Prices!G2619/Prices!G2618)</f>
        <v>2.6570851081701426E-2</v>
      </c>
      <c r="H2622" s="113">
        <f>+LN(Prices!H2619/Prices!H2618)</f>
        <v>2.3755471777411104E-2</v>
      </c>
      <c r="I2622" s="113">
        <f>+LN(Prices!I2619/Prices!I2618)</f>
        <v>4.0143332191829254E-3</v>
      </c>
      <c r="J2622" s="113">
        <f>+LN(Prices!J2619/Prices!J2618)</f>
        <v>2.4906613124518304E-3</v>
      </c>
      <c r="K2622" s="114">
        <f>+LN(Prices!K2619/Prices!K2618)</f>
        <v>5.3021192504682192E-3</v>
      </c>
      <c r="L2622" s="118">
        <f>+LN(Prices!L2619/Prices!L2618)</f>
        <v>7.2244551102434449E-3</v>
      </c>
      <c r="M2622" s="118">
        <f t="array" ref="M2622">+MMULT(B2622:K2622,w)</f>
        <v>1.0383145371471674E-2</v>
      </c>
      <c r="P2622">
        <v>20140523</v>
      </c>
      <c r="Q2622" s="113">
        <v>4.8999999999999998E-3</v>
      </c>
      <c r="R2622" s="113">
        <v>6.1999999999999998E-3</v>
      </c>
      <c r="S2622" s="113">
        <v>-2.8999999999999998E-3</v>
      </c>
    </row>
    <row r="2623" spans="1:19" x14ac:dyDescent="0.35">
      <c r="A2623" s="110">
        <v>41786</v>
      </c>
      <c r="B2623" s="112">
        <f>+LN(Prices!B2620/Prices!B2619)</f>
        <v>1.7416040938257773E-3</v>
      </c>
      <c r="C2623" s="113">
        <f>+LN(Prices!C2620/Prices!C2619)</f>
        <v>1.8552224498939052E-2</v>
      </c>
      <c r="D2623" s="113">
        <f>+LN(Prices!D2620/Prices!D2619)</f>
        <v>2.851441909209869E-3</v>
      </c>
      <c r="E2623" s="113">
        <f>+LN(Prices!E2620/Prices!E2619)</f>
        <v>-5.7125286586731435E-3</v>
      </c>
      <c r="F2623" s="113">
        <f>+LN(Prices!F2620/Prices!F2619)</f>
        <v>7.7174912558335661E-3</v>
      </c>
      <c r="G2623" s="113">
        <f>+LN(Prices!G2620/Prices!G2619)</f>
        <v>-8.8372435931598093E-3</v>
      </c>
      <c r="H2623" s="113">
        <f>+LN(Prices!H2620/Prices!H2619)</f>
        <v>-4.558156384893707E-3</v>
      </c>
      <c r="I2623" s="113">
        <f>+LN(Prices!I2620/Prices!I2619)</f>
        <v>7.234686282965125E-3</v>
      </c>
      <c r="J2623" s="113">
        <f>+LN(Prices!J2620/Prices!J2619)</f>
        <v>4.9627893421290972E-3</v>
      </c>
      <c r="K2623" s="114">
        <f>+LN(Prices!K2620/Prices!K2619)</f>
        <v>1.5886736096479965E-2</v>
      </c>
      <c r="L2623" s="118">
        <f>+LN(Prices!L2620/Prices!L2619)</f>
        <v>1.2359220662917668E-2</v>
      </c>
      <c r="M2623" s="118">
        <f t="array" ref="M2623">+MMULT(B2623:K2623,w)</f>
        <v>3.9839044842655789E-3</v>
      </c>
      <c r="P2623">
        <v>20140527</v>
      </c>
      <c r="Q2623" s="113">
        <v>6.8999999999999999E-3</v>
      </c>
      <c r="R2623" s="113">
        <v>6.8000000000000005E-3</v>
      </c>
      <c r="S2623" s="113">
        <v>-1.8E-3</v>
      </c>
    </row>
    <row r="2624" spans="1:19" x14ac:dyDescent="0.35">
      <c r="A2624" s="110">
        <v>41787</v>
      </c>
      <c r="B2624" s="112">
        <f>+LN(Prices!B2621/Prices!B2620)</f>
        <v>-4.486709273903342E-3</v>
      </c>
      <c r="C2624" s="113">
        <f>+LN(Prices!C2621/Prices!C2620)</f>
        <v>-2.5918125886798329E-3</v>
      </c>
      <c r="D2624" s="113">
        <f>+LN(Prices!D2621/Prices!D2620)</f>
        <v>-9.7282598407787881E-3</v>
      </c>
      <c r="E2624" s="113">
        <f>+LN(Prices!E2621/Prices!E2620)</f>
        <v>-8.1454024219121471E-3</v>
      </c>
      <c r="F2624" s="113">
        <f>+LN(Prices!F2621/Prices!F2620)</f>
        <v>4.4441784398169901E-3</v>
      </c>
      <c r="G2624" s="113">
        <f>+LN(Prices!G2621/Prices!G2620)</f>
        <v>6.0746390163024071E-3</v>
      </c>
      <c r="H2624" s="113">
        <f>+LN(Prices!H2621/Prices!H2620)</f>
        <v>-2.1256731247920289E-3</v>
      </c>
      <c r="I2624" s="113">
        <f>+LN(Prices!I2621/Prices!I2620)</f>
        <v>-2.9868833455135458E-3</v>
      </c>
      <c r="J2624" s="113">
        <f>+LN(Prices!J2621/Prices!J2620)</f>
        <v>-9.950330853168092E-3</v>
      </c>
      <c r="K2624" s="114">
        <f>+LN(Prices!K2621/Prices!K2620)</f>
        <v>6.3453634374666754E-3</v>
      </c>
      <c r="L2624" s="118">
        <f>+LN(Prices!L2621/Prices!L2620)</f>
        <v>-2.9061288244363274E-3</v>
      </c>
      <c r="M2624" s="118">
        <f t="array" ref="M2624">+MMULT(B2624:K2624,w)</f>
        <v>-2.3150890555161704E-3</v>
      </c>
      <c r="P2624">
        <v>20140528</v>
      </c>
      <c r="Q2624" s="113">
        <v>-1.1000000000000001E-3</v>
      </c>
      <c r="R2624" s="113">
        <v>-3.4000000000000002E-3</v>
      </c>
      <c r="S2624" s="113">
        <v>3.8E-3</v>
      </c>
    </row>
    <row r="2625" spans="1:19" x14ac:dyDescent="0.35">
      <c r="A2625" s="110">
        <v>41788</v>
      </c>
      <c r="B2625" s="112">
        <f>+LN(Prices!B2622/Prices!B2621)</f>
        <v>8.2128116405541934E-3</v>
      </c>
      <c r="C2625" s="113">
        <f>+LN(Prices!C2622/Prices!C2621)</f>
        <v>1.8056331617923384E-2</v>
      </c>
      <c r="D2625" s="113">
        <f>+LN(Prices!D2622/Prices!D2621)</f>
        <v>3.4443202822444338E-3</v>
      </c>
      <c r="E2625" s="113">
        <f>+LN(Prices!E2622/Prices!E2621)</f>
        <v>1.5042162396127547E-2</v>
      </c>
      <c r="F2625" s="113">
        <f>+LN(Prices!F2622/Prices!F2621)</f>
        <v>-5.6570448381312007E-3</v>
      </c>
      <c r="G2625" s="113">
        <f>+LN(Prices!G2622/Prices!G2621)</f>
        <v>3.4200579836394462E-2</v>
      </c>
      <c r="H2625" s="113">
        <f>+LN(Prices!H2622/Prices!H2621)</f>
        <v>1.1603810042135558E-2</v>
      </c>
      <c r="I2625" s="113">
        <f>+LN(Prices!I2622/Prices!I2621)</f>
        <v>-3.743036200548602E-4</v>
      </c>
      <c r="J2625" s="113">
        <f>+LN(Prices!J2622/Prices!J2621)</f>
        <v>7.4720148387010564E-3</v>
      </c>
      <c r="K2625" s="114">
        <f>+LN(Prices!K2622/Prices!K2621)</f>
        <v>2.9728372083080742E-3</v>
      </c>
      <c r="L2625" s="118">
        <f>+LN(Prices!L2622/Prices!L2621)</f>
        <v>6.2997138249929587E-3</v>
      </c>
      <c r="M2625" s="118">
        <f t="array" ref="M2625">+MMULT(B2625:K2625,w)</f>
        <v>9.4973519404202636E-3</v>
      </c>
      <c r="P2625">
        <v>20140529</v>
      </c>
      <c r="Q2625" s="113">
        <v>5.4000000000000003E-3</v>
      </c>
      <c r="R2625" s="113">
        <v>-2.0999999999999999E-3</v>
      </c>
      <c r="S2625" s="113">
        <v>-1E-3</v>
      </c>
    </row>
    <row r="2626" spans="1:19" x14ac:dyDescent="0.35">
      <c r="A2626" s="110">
        <v>41789</v>
      </c>
      <c r="B2626" s="112">
        <f>+LN(Prices!B2623/Prices!B2622)</f>
        <v>1.4764646024703003E-2</v>
      </c>
      <c r="C2626" s="113">
        <f>+LN(Prices!C2623/Prices!C2622)</f>
        <v>-3.7526326578720512E-3</v>
      </c>
      <c r="D2626" s="113">
        <f>+LN(Prices!D2623/Prices!D2622)</f>
        <v>-7.1891035724692262E-3</v>
      </c>
      <c r="E2626" s="113">
        <f>+LN(Prices!E2623/Prices!E2622)</f>
        <v>-4.2750629262309475E-3</v>
      </c>
      <c r="F2626" s="113">
        <f>+LN(Prices!F2623/Prices!F2622)</f>
        <v>-2.4342787962120423E-3</v>
      </c>
      <c r="G2626" s="113">
        <f>+LN(Prices!G2623/Prices!G2622)</f>
        <v>6.3143193841929471E-3</v>
      </c>
      <c r="H2626" s="113">
        <f>+LN(Prices!H2623/Prices!H2622)</f>
        <v>-3.9276470269880431E-3</v>
      </c>
      <c r="I2626" s="113">
        <f>+LN(Prices!I2623/Prices!I2622)</f>
        <v>3.2368067463856504E-3</v>
      </c>
      <c r="J2626" s="113">
        <f>+LN(Prices!J2623/Prices!J2622)</f>
        <v>-7.472014838701066E-3</v>
      </c>
      <c r="K2626" s="114">
        <f>+LN(Prices!K2623/Prices!K2622)</f>
        <v>1.326394502981427E-2</v>
      </c>
      <c r="L2626" s="118">
        <f>+LN(Prices!L2623/Prices!L2622)</f>
        <v>2.9441119446253869E-4</v>
      </c>
      <c r="M2626" s="118">
        <f t="array" ref="M2626">+MMULT(B2626:K2626,w)</f>
        <v>8.5289773666224968E-4</v>
      </c>
      <c r="P2626">
        <v>20140530</v>
      </c>
      <c r="Q2626" s="113">
        <v>5.9999999999999995E-4</v>
      </c>
      <c r="R2626" s="113">
        <v>-6.4000000000000003E-3</v>
      </c>
      <c r="S2626" s="113">
        <v>2.5999999999999999E-3</v>
      </c>
    </row>
    <row r="2627" spans="1:19" x14ac:dyDescent="0.35">
      <c r="A2627" s="110">
        <v>41792</v>
      </c>
      <c r="B2627" s="112">
        <f>+LN(Prices!B2624/Prices!B2623)</f>
        <v>-3.6713915562515591E-3</v>
      </c>
      <c r="C2627" s="113">
        <f>+LN(Prices!C2624/Prices!C2623)</f>
        <v>-6.8962868020947974E-3</v>
      </c>
      <c r="D2627" s="113">
        <f>+LN(Prices!D2624/Prices!D2623)</f>
        <v>6.3291350516475296E-3</v>
      </c>
      <c r="E2627" s="113">
        <f>+LN(Prices!E2624/Prices!E2623)</f>
        <v>-1.189307834146142E-3</v>
      </c>
      <c r="F2627" s="113">
        <f>+LN(Prices!F2624/Prices!F2623)</f>
        <v>6.4782879943346252E-3</v>
      </c>
      <c r="G2627" s="113">
        <f>+LN(Prices!G2624/Prices!G2623)</f>
        <v>1.0072832788295164E-2</v>
      </c>
      <c r="H2627" s="113">
        <f>+LN(Prices!H2624/Prices!H2623)</f>
        <v>-1.1941112937206491E-2</v>
      </c>
      <c r="I2627" s="113">
        <f>+LN(Prices!I2624/Prices!I2623)</f>
        <v>5.6068391019841726E-3</v>
      </c>
      <c r="J2627" s="113">
        <f>+LN(Prices!J2624/Prices!J2623)</f>
        <v>-7.5282664207916364E-3</v>
      </c>
      <c r="K2627" s="114">
        <f>+LN(Prices!K2624/Prices!K2623)</f>
        <v>-2.1984759700540532E-3</v>
      </c>
      <c r="L2627" s="118">
        <f>+LN(Prices!L2624/Prices!L2623)</f>
        <v>-1.0334974551005132E-3</v>
      </c>
      <c r="M2627" s="118">
        <f t="array" ref="M2627">+MMULT(B2627:K2627,w)</f>
        <v>-4.9377465842831859E-4</v>
      </c>
      <c r="P2627">
        <v>20140602</v>
      </c>
      <c r="Q2627" s="113">
        <v>5.9999999999999995E-4</v>
      </c>
      <c r="R2627" s="113">
        <v>-6.7000000000000002E-3</v>
      </c>
      <c r="S2627" s="113">
        <v>3.5999999999999999E-3</v>
      </c>
    </row>
    <row r="2628" spans="1:19" x14ac:dyDescent="0.35">
      <c r="A2628" s="110">
        <v>41793</v>
      </c>
      <c r="B2628" s="112">
        <f>+LN(Prices!B2625/Prices!B2624)</f>
        <v>-1.2333746581175904E-2</v>
      </c>
      <c r="C2628" s="113">
        <f>+LN(Prices!C2625/Prices!C2624)</f>
        <v>1.4043311201405773E-2</v>
      </c>
      <c r="D2628" s="113">
        <f>+LN(Prices!D2625/Prices!D2624)</f>
        <v>-6.3291350516475123E-3</v>
      </c>
      <c r="E2628" s="113">
        <f>+LN(Prices!E2625/Prices!E2624)</f>
        <v>-3.8210751234935771E-3</v>
      </c>
      <c r="F2628" s="113">
        <f>+LN(Prices!F2625/Prices!F2624)</f>
        <v>-4.249725647523875E-3</v>
      </c>
      <c r="G2628" s="113">
        <f>+LN(Prices!G2625/Prices!G2624)</f>
        <v>-1.069528911674803E-2</v>
      </c>
      <c r="H2628" s="113">
        <f>+LN(Prices!H2625/Prices!H2624)</f>
        <v>-5.3568947802617823E-3</v>
      </c>
      <c r="I2628" s="113">
        <f>+LN(Prices!I2625/Prices!I2624)</f>
        <v>-9.9378175857936296E-4</v>
      </c>
      <c r="J2628" s="113">
        <f>+LN(Prices!J2625/Prices!J2624)</f>
        <v>-7.5853713892564999E-3</v>
      </c>
      <c r="K2628" s="114">
        <f>+LN(Prices!K2625/Prices!K2624)</f>
        <v>1.4564814602408809E-2</v>
      </c>
      <c r="L2628" s="118">
        <f>+LN(Prices!L2625/Prices!L2624)</f>
        <v>-7.7421609801482628E-4</v>
      </c>
      <c r="M2628" s="118">
        <f t="array" ref="M2628">+MMULT(B2628:K2628,w)</f>
        <v>-2.2756893644871969E-3</v>
      </c>
      <c r="P2628">
        <v>20140603</v>
      </c>
      <c r="Q2628" s="113">
        <v>-5.0000000000000001E-4</v>
      </c>
      <c r="R2628" s="113">
        <v>-2.5000000000000001E-3</v>
      </c>
      <c r="S2628" s="113">
        <v>2.3E-3</v>
      </c>
    </row>
    <row r="2629" spans="1:19" x14ac:dyDescent="0.35">
      <c r="A2629" s="110">
        <v>41794</v>
      </c>
      <c r="B2629" s="112">
        <f>+LN(Prices!B2626/Prices!B2625)</f>
        <v>7.4398078069382132E-4</v>
      </c>
      <c r="C2629" s="113">
        <f>+LN(Prices!C2626/Prices!C2625)</f>
        <v>1.1353609525129021E-2</v>
      </c>
      <c r="D2629" s="113">
        <f>+LN(Prices!D2626/Prices!D2625)</f>
        <v>2.3061411200703645E-3</v>
      </c>
      <c r="E2629" s="113">
        <f>+LN(Prices!E2626/Prices!E2625)</f>
        <v>-2.6324780177031403E-3</v>
      </c>
      <c r="F2629" s="113">
        <f>+LN(Prices!F2626/Prices!F2625)</f>
        <v>-7.1149695295716188E-3</v>
      </c>
      <c r="G2629" s="113">
        <f>+LN(Prices!G2626/Prices!G2625)</f>
        <v>1.3416314847101821E-2</v>
      </c>
      <c r="H2629" s="113">
        <f>+LN(Prices!H2626/Prices!H2625)</f>
        <v>-1.3355703403904289E-3</v>
      </c>
      <c r="I2629" s="113">
        <f>+LN(Prices!I2626/Prices!I2625)</f>
        <v>-5.9885526253387958E-3</v>
      </c>
      <c r="J2629" s="113">
        <f>+LN(Prices!J2626/Prices!J2625)</f>
        <v>2.506396866321622E-2</v>
      </c>
      <c r="K2629" s="114">
        <f>+LN(Prices!K2626/Prices!K2625)</f>
        <v>-2.1714269263500784E-3</v>
      </c>
      <c r="L2629" s="118">
        <f>+LN(Prices!L2626/Prices!L2625)</f>
        <v>3.6185761458586113E-3</v>
      </c>
      <c r="M2629" s="118">
        <f t="array" ref="M2629">+MMULT(B2629:K2629,w)</f>
        <v>3.3641017496857189E-3</v>
      </c>
      <c r="P2629">
        <v>20140604</v>
      </c>
      <c r="Q2629" s="113">
        <v>2.8000000000000004E-3</v>
      </c>
      <c r="R2629" s="113">
        <v>2.2000000000000001E-3</v>
      </c>
      <c r="S2629" s="113">
        <v>-1.2999999999999999E-3</v>
      </c>
    </row>
    <row r="2630" spans="1:19" x14ac:dyDescent="0.35">
      <c r="A2630" s="110">
        <v>41795</v>
      </c>
      <c r="B2630" s="112">
        <f>+LN(Prices!B2627/Prices!B2626)</f>
        <v>2.1833931420207051E-2</v>
      </c>
      <c r="C2630" s="113">
        <f>+LN(Prices!C2627/Prices!C2626)</f>
        <v>3.9154675952509784E-3</v>
      </c>
      <c r="D2630" s="113">
        <f>+LN(Prices!D2627/Prices!D2626)</f>
        <v>6.0284379499279239E-3</v>
      </c>
      <c r="E2630" s="113">
        <f>+LN(Prices!E2627/Prices!E2626)</f>
        <v>9.5456749950640386E-3</v>
      </c>
      <c r="F2630" s="113">
        <f>+LN(Prices!F2627/Prices!F2626)</f>
        <v>8.1307971976717196E-3</v>
      </c>
      <c r="G2630" s="113">
        <f>+LN(Prices!G2627/Prices!G2626)</f>
        <v>1.2072108655532307E-2</v>
      </c>
      <c r="H2630" s="113">
        <f>+LN(Prices!H2627/Prices!H2626)</f>
        <v>5.328459552107459E-2</v>
      </c>
      <c r="I2630" s="113">
        <f>+LN(Prices!I2627/Prices!I2626)</f>
        <v>-3.2589410199742154E-3</v>
      </c>
      <c r="J2630" s="113">
        <f>+LN(Prices!J2627/Prices!J2626)</f>
        <v>9.8522964430116395E-3</v>
      </c>
      <c r="K2630" s="114">
        <f>+LN(Prices!K2627/Prices!K2626)</f>
        <v>2.1714269263500762E-3</v>
      </c>
      <c r="L2630" s="118">
        <f>+LN(Prices!L2627/Prices!L2626)</f>
        <v>8.8706930587591094E-3</v>
      </c>
      <c r="M2630" s="118">
        <f t="array" ref="M2630">+MMULT(B2630:K2630,w)</f>
        <v>1.2357579568411612E-2</v>
      </c>
      <c r="P2630">
        <v>20140605</v>
      </c>
      <c r="Q2630" s="113">
        <v>7.7000000000000002E-3</v>
      </c>
      <c r="R2630" s="113">
        <v>1.29E-2</v>
      </c>
      <c r="S2630" s="113">
        <v>-1.8E-3</v>
      </c>
    </row>
    <row r="2631" spans="1:19" x14ac:dyDescent="0.35">
      <c r="A2631" s="110">
        <v>41796</v>
      </c>
      <c r="B2631" s="112">
        <f>+LN(Prices!B2628/Prices!B2627)</f>
        <v>6.5298546506816074E-3</v>
      </c>
      <c r="C2631" s="113">
        <f>+LN(Prices!C2628/Prices!C2627)</f>
        <v>-2.7531648841102444E-3</v>
      </c>
      <c r="D2631" s="113">
        <f>+LN(Prices!D2628/Prices!D2627)</f>
        <v>2.7661938728088548E-2</v>
      </c>
      <c r="E2631" s="113">
        <f>+LN(Prices!E2628/Prices!E2627)</f>
        <v>1.2511393127048931E-2</v>
      </c>
      <c r="F2631" s="113">
        <f>+LN(Prices!F2628/Prices!F2627)</f>
        <v>5.2477417849251373E-3</v>
      </c>
      <c r="G2631" s="113">
        <f>+LN(Prices!G2628/Prices!G2627)</f>
        <v>4.1468701677806223E-3</v>
      </c>
      <c r="H2631" s="113">
        <f>+LN(Prices!H2628/Prices!H2627)</f>
        <v>1.8676680285905013E-2</v>
      </c>
      <c r="I2631" s="113">
        <f>+LN(Prices!I2628/Prices!I2627)</f>
        <v>8.9985810730047484E-3</v>
      </c>
      <c r="J2631" s="113">
        <f>+LN(Prices!J2628/Prices!J2627)</f>
        <v>-4.9140148024291522E-3</v>
      </c>
      <c r="K2631" s="114">
        <f>+LN(Prices!K2628/Prices!K2627)</f>
        <v>1.8272774921828053E-2</v>
      </c>
      <c r="L2631" s="118">
        <f>+LN(Prices!L2628/Prices!L2627)</f>
        <v>4.6542918218957629E-3</v>
      </c>
      <c r="M2631" s="118">
        <f t="array" ref="M2631">+MMULT(B2631:K2631,w)</f>
        <v>9.4378655052723276E-3</v>
      </c>
      <c r="P2631">
        <v>20140606</v>
      </c>
      <c r="Q2631" s="113">
        <v>5.4000000000000003E-3</v>
      </c>
      <c r="R2631" s="113">
        <v>4.5999999999999999E-3</v>
      </c>
      <c r="S2631" s="113">
        <v>-4.0000000000000002E-4</v>
      </c>
    </row>
    <row r="2632" spans="1:19" x14ac:dyDescent="0.35">
      <c r="A2632" s="110">
        <v>41799</v>
      </c>
      <c r="B2632" s="112">
        <f>+LN(Prices!B2629/Prices!B2628)</f>
        <v>-5.07562835497155E-3</v>
      </c>
      <c r="C2632" s="113">
        <f>+LN(Prices!C2629/Prices!C2628)</f>
        <v>1.5874584728644853E-2</v>
      </c>
      <c r="D2632" s="113">
        <f>+LN(Prices!D2629/Prices!D2628)</f>
        <v>3.3351893061382525E-3</v>
      </c>
      <c r="E2632" s="113">
        <f>+LN(Prices!E2629/Prices!E2628)</f>
        <v>1.6407627349264804E-3</v>
      </c>
      <c r="F2632" s="113">
        <f>+LN(Prices!F2629/Prices!F2628)</f>
        <v>-1.2070007500353387E-3</v>
      </c>
      <c r="G2632" s="113">
        <f>+LN(Prices!G2629/Prices!G2628)</f>
        <v>-1.6502566205575185E-2</v>
      </c>
      <c r="H2632" s="113">
        <f>+LN(Prices!H2629/Prices!H2628)</f>
        <v>-6.6040990516357794E-3</v>
      </c>
      <c r="I2632" s="113">
        <f>+LN(Prices!I2629/Prices!I2628)</f>
        <v>-5.3647746479626134E-3</v>
      </c>
      <c r="J2632" s="113">
        <f>+LN(Prices!J2629/Prices!J2628)</f>
        <v>2.4600258408626207E-3</v>
      </c>
      <c r="K2632" s="114">
        <f>+LN(Prices!K2629/Prices!K2628)</f>
        <v>-9.2731706789171819E-3</v>
      </c>
      <c r="L2632" s="118">
        <f>+LN(Prices!L2629/Prices!L2628)</f>
        <v>3.0907816564030216E-4</v>
      </c>
      <c r="M2632" s="118">
        <f t="array" ref="M2632">+MMULT(B2632:K2632,w)</f>
        <v>-2.0716677078525441E-3</v>
      </c>
      <c r="P2632">
        <v>20140609</v>
      </c>
      <c r="Q2632" s="113">
        <v>2.2000000000000001E-3</v>
      </c>
      <c r="R2632" s="113">
        <v>1.01E-2</v>
      </c>
      <c r="S2632" s="113">
        <v>-3.5999999999999999E-3</v>
      </c>
    </row>
    <row r="2633" spans="1:19" x14ac:dyDescent="0.35">
      <c r="A2633" s="110">
        <v>41800</v>
      </c>
      <c r="B2633" s="112">
        <f>+LN(Prices!B2630/Prices!B2629)</f>
        <v>-3.8842779749710724E-3</v>
      </c>
      <c r="C2633" s="113">
        <f>+LN(Prices!C2630/Prices!C2629)</f>
        <v>5.852876059210815E-3</v>
      </c>
      <c r="D2633" s="113">
        <f>+LN(Prices!D2630/Prices!D2629)</f>
        <v>7.4637526861073373E-3</v>
      </c>
      <c r="E2633" s="113">
        <f>+LN(Prices!E2630/Prices!E2629)</f>
        <v>-9.3758488309890226E-4</v>
      </c>
      <c r="F2633" s="113">
        <f>+LN(Prices!F2630/Prices!F2629)</f>
        <v>8.028765484961892E-3</v>
      </c>
      <c r="G2633" s="113">
        <f>+LN(Prices!G2630/Prices!G2629)</f>
        <v>1.2215613856018898E-2</v>
      </c>
      <c r="H2633" s="113">
        <f>+LN(Prices!H2630/Prices!H2629)</f>
        <v>1.4881091689325434E-2</v>
      </c>
      <c r="I2633" s="113">
        <f>+LN(Prices!I2630/Prices!I2629)</f>
        <v>-9.6768935499183008E-3</v>
      </c>
      <c r="J2633" s="113">
        <f>+LN(Prices!J2630/Prices!J2629)</f>
        <v>3.1441525834818879E-2</v>
      </c>
      <c r="K2633" s="114">
        <f>+LN(Prices!K2630/Prices!K2629)</f>
        <v>1.1753662623932324E-2</v>
      </c>
      <c r="L2633" s="118">
        <f>+LN(Prices!L2630/Prices!L2629)</f>
        <v>1.3471813056184316E-3</v>
      </c>
      <c r="M2633" s="118">
        <f t="array" ref="M2633">+MMULT(B2633:K2633,w)</f>
        <v>7.7138531826387319E-3</v>
      </c>
      <c r="P2633">
        <v>20140610</v>
      </c>
      <c r="Q2633" s="113">
        <v>-2.9999999999999997E-4</v>
      </c>
      <c r="R2633" s="113">
        <v>-1.8E-3</v>
      </c>
      <c r="S2633" s="113">
        <v>-1E-4</v>
      </c>
    </row>
    <row r="2634" spans="1:19" x14ac:dyDescent="0.35">
      <c r="A2634" s="110">
        <v>41801</v>
      </c>
      <c r="B2634" s="112">
        <f>+LN(Prices!B2631/Prices!B2630)</f>
        <v>-6.0986278105410879E-3</v>
      </c>
      <c r="C2634" s="113">
        <f>+LN(Prices!C2631/Prices!C2630)</f>
        <v>-4.1468408688853679E-3</v>
      </c>
      <c r="D2634" s="113">
        <f>+LN(Prices!D2631/Prices!D2630)</f>
        <v>8.77439136447857E-3</v>
      </c>
      <c r="E2634" s="113">
        <f>+LN(Prices!E2631/Prices!E2630)</f>
        <v>-2.3466371140741108E-3</v>
      </c>
      <c r="F2634" s="113">
        <f>+LN(Prices!F2631/Prices!F2630)</f>
        <v>1.5988576040405248E-3</v>
      </c>
      <c r="G2634" s="113">
        <f>+LN(Prices!G2631/Prices!G2630)</f>
        <v>3.9846724593306541E-3</v>
      </c>
      <c r="H2634" s="113">
        <f>+LN(Prices!H2631/Prices!H2630)</f>
        <v>8.3582218432959408E-3</v>
      </c>
      <c r="I2634" s="113">
        <f>+LN(Prices!I2631/Prices!I2630)</f>
        <v>3.7836801946582318E-4</v>
      </c>
      <c r="J2634" s="113">
        <f>+LN(Prices!J2631/Prices!J2630)</f>
        <v>2.1202207650602906E-2</v>
      </c>
      <c r="K2634" s="114">
        <f>+LN(Prices!K2631/Prices!K2630)</f>
        <v>-1.1039776058307109E-2</v>
      </c>
      <c r="L2634" s="118">
        <f>+LN(Prices!L2631/Prices!L2630)</f>
        <v>-7.922397768659093E-4</v>
      </c>
      <c r="M2634" s="118">
        <f t="array" ref="M2634">+MMULT(B2634:K2634,w)</f>
        <v>2.0664837089406744E-3</v>
      </c>
      <c r="P2634">
        <v>20140611</v>
      </c>
      <c r="Q2634" s="113">
        <v>-3.4000000000000002E-3</v>
      </c>
      <c r="R2634" s="113">
        <v>-1.1999999999999999E-3</v>
      </c>
      <c r="S2634" s="113">
        <v>-3.3E-3</v>
      </c>
    </row>
    <row r="2635" spans="1:19" x14ac:dyDescent="0.35">
      <c r="A2635" s="110">
        <v>41802</v>
      </c>
      <c r="B2635" s="112">
        <f>+LN(Prices!B2632/Prices!B2631)</f>
        <v>-6.877193208514285E-3</v>
      </c>
      <c r="C2635" s="113">
        <f>+LN(Prices!C2632/Prices!C2631)</f>
        <v>-1.6868205468438147E-2</v>
      </c>
      <c r="D2635" s="113">
        <f>+LN(Prices!D2632/Prices!D2631)</f>
        <v>4.0866423854520077E-3</v>
      </c>
      <c r="E2635" s="113">
        <f>+LN(Prices!E2632/Prices!E2631)</f>
        <v>-1.3245823720574163E-2</v>
      </c>
      <c r="F2635" s="113">
        <f>+LN(Prices!F2632/Prices!F2631)</f>
        <v>-1.5289243373603705E-2</v>
      </c>
      <c r="G2635" s="113">
        <f>+LN(Prices!G2632/Prices!G2631)</f>
        <v>-1.7714112088754293E-2</v>
      </c>
      <c r="H2635" s="113">
        <f>+LN(Prices!H2632/Prices!H2631)</f>
        <v>-2.8106098976189108E-2</v>
      </c>
      <c r="I2635" s="113">
        <f>+LN(Prices!I2632/Prices!I2631)</f>
        <v>1.6400547316756417E-3</v>
      </c>
      <c r="J2635" s="113">
        <f>+LN(Prices!J2632/Prices!J2631)</f>
        <v>0</v>
      </c>
      <c r="K2635" s="114">
        <f>+LN(Prices!K2632/Prices!K2631)</f>
        <v>1.0734755338260911E-3</v>
      </c>
      <c r="L2635" s="118">
        <f>+LN(Prices!L2632/Prices!L2631)</f>
        <v>-9.0052347243008493E-3</v>
      </c>
      <c r="M2635" s="118">
        <f t="array" ref="M2635">+MMULT(B2635:K2635,w)</f>
        <v>-9.1300504185119966E-3</v>
      </c>
      <c r="P2635">
        <v>20140612</v>
      </c>
      <c r="Q2635" s="113">
        <v>-6.8000000000000005E-3</v>
      </c>
      <c r="R2635" s="113">
        <v>8.0000000000000004E-4</v>
      </c>
      <c r="S2635" s="113">
        <v>2.3E-3</v>
      </c>
    </row>
    <row r="2636" spans="1:19" x14ac:dyDescent="0.35">
      <c r="A2636" s="110">
        <v>41803</v>
      </c>
      <c r="B2636" s="112">
        <f>+LN(Prices!B2633/Prices!B2632)</f>
        <v>1.5891663332111037E-2</v>
      </c>
      <c r="C2636" s="113">
        <f>+LN(Prices!C2633/Prices!C2632)</f>
        <v>-1.1004077941420999E-2</v>
      </c>
      <c r="D2636" s="113">
        <f>+LN(Prices!D2633/Prices!D2632)</f>
        <v>4.3407555949188424E-3</v>
      </c>
      <c r="E2636" s="113">
        <f>+LN(Prices!E2633/Prices!E2632)</f>
        <v>3.3279408228146703E-3</v>
      </c>
      <c r="F2636" s="113">
        <f>+LN(Prices!F2633/Prices!F2632)</f>
        <v>1.620879249711509E-3</v>
      </c>
      <c r="G2636" s="113">
        <f>+LN(Prices!G2633/Prices!G2632)</f>
        <v>1.2374299235125456E-2</v>
      </c>
      <c r="H2636" s="113">
        <f>+LN(Prices!H2633/Prices!H2632)</f>
        <v>1.1039898082240262E-3</v>
      </c>
      <c r="I2636" s="113">
        <f>+LN(Prices!I2633/Prices!I2632)</f>
        <v>-2.9026859736092079E-3</v>
      </c>
      <c r="J2636" s="113">
        <f>+LN(Prices!J2633/Prices!J2632)</f>
        <v>-2.3337233462201001E-3</v>
      </c>
      <c r="K2636" s="114">
        <f>+LN(Prices!K2633/Prices!K2632)</f>
        <v>6.6080524846855671E-2</v>
      </c>
      <c r="L2636" s="118">
        <f>+LN(Prices!L2633/Prices!L2632)</f>
        <v>3.1198930997436447E-3</v>
      </c>
      <c r="M2636" s="118">
        <f t="array" ref="M2636">+MMULT(B2636:K2636,w)</f>
        <v>8.8499565628510912E-3</v>
      </c>
      <c r="P2636">
        <v>20140613</v>
      </c>
      <c r="Q2636" s="113">
        <v>3.0999999999999999E-3</v>
      </c>
      <c r="R2636" s="113">
        <v>-8.0000000000000004E-4</v>
      </c>
      <c r="S2636" s="113">
        <v>-1.1000000000000001E-3</v>
      </c>
    </row>
    <row r="2637" spans="1:19" x14ac:dyDescent="0.35">
      <c r="A2637" s="110">
        <v>41806</v>
      </c>
      <c r="B2637" s="112">
        <f>+LN(Prices!B2634/Prices!B2633)</f>
        <v>6.5266936056280868E-3</v>
      </c>
      <c r="C2637" s="113">
        <f>+LN(Prices!C2634/Prices!C2633)</f>
        <v>1.0029009650246301E-2</v>
      </c>
      <c r="D2637" s="113">
        <f>+LN(Prices!D2634/Prices!D2633)</f>
        <v>-5.9390272947746216E-2</v>
      </c>
      <c r="E2637" s="113">
        <f>+LN(Prices!E2634/Prices!E2633)</f>
        <v>2.3796662392446346E-4</v>
      </c>
      <c r="F2637" s="113">
        <f>+LN(Prices!F2634/Prices!F2633)</f>
        <v>-6.9090246473927849E-3</v>
      </c>
      <c r="G2637" s="113">
        <f>+LN(Prices!G2634/Prices!G2633)</f>
        <v>5.9442812885592954E-3</v>
      </c>
      <c r="H2637" s="113">
        <f>+LN(Prices!H2634/Prices!H2633)</f>
        <v>4.1291407365225173E-3</v>
      </c>
      <c r="I2637" s="113">
        <f>+LN(Prices!I2634/Prices!I2633)</f>
        <v>-5.83205013812185E-3</v>
      </c>
      <c r="J2637" s="113">
        <f>+LN(Prices!J2634/Prices!J2633)</f>
        <v>3.6701366850427963E-2</v>
      </c>
      <c r="K2637" s="114">
        <f>+LN(Prices!K2634/Prices!K2633)</f>
        <v>4.6768728402637929E-3</v>
      </c>
      <c r="L2637" s="118">
        <f>+LN(Prices!L2634/Prices!L2633)</f>
        <v>1.1565090918483616E-3</v>
      </c>
      <c r="M2637" s="118">
        <f t="array" ref="M2637">+MMULT(B2637:K2637,w)</f>
        <v>-3.8860161376884318E-4</v>
      </c>
      <c r="P2637">
        <v>20140616</v>
      </c>
      <c r="Q2637" s="113">
        <v>1.2999999999999999E-3</v>
      </c>
      <c r="R2637" s="113">
        <v>3.7000000000000002E-3</v>
      </c>
      <c r="S2637" s="113">
        <v>-5.7999999999999996E-3</v>
      </c>
    </row>
    <row r="2638" spans="1:19" x14ac:dyDescent="0.35">
      <c r="A2638" s="110">
        <v>41807</v>
      </c>
      <c r="B2638" s="112">
        <f>+LN(Prices!B2635/Prices!B2634)</f>
        <v>4.3283878971463983E-3</v>
      </c>
      <c r="C2638" s="113">
        <f>+LN(Prices!C2635/Prices!C2634)</f>
        <v>-1.3022993856619692E-3</v>
      </c>
      <c r="D2638" s="113">
        <f>+LN(Prices!D2635/Prices!D2634)</f>
        <v>-1.0976424472915256E-2</v>
      </c>
      <c r="E2638" s="113">
        <f>+LN(Prices!E2635/Prices!E2634)</f>
        <v>4.0249434271178407E-3</v>
      </c>
      <c r="F2638" s="113">
        <f>+LN(Prices!F2635/Prices!F2634)</f>
        <v>-1.2217725502789135E-3</v>
      </c>
      <c r="G2638" s="113">
        <f>+LN(Prices!G2635/Prices!G2634)</f>
        <v>3.064628615880835E-2</v>
      </c>
      <c r="H2638" s="113">
        <f>+LN(Prices!H2635/Prices!H2634)</f>
        <v>-6.1233428731168769E-3</v>
      </c>
      <c r="I2638" s="113">
        <f>+LN(Prices!I2635/Prices!I2634)</f>
        <v>6.4635650387819838E-3</v>
      </c>
      <c r="J2638" s="113">
        <f>+LN(Prices!J2635/Prices!J2634)</f>
        <v>6.7340321813438991E-3</v>
      </c>
      <c r="K2638" s="114">
        <f>+LN(Prices!K2635/Prices!K2634)</f>
        <v>-2.0012161712595279E-3</v>
      </c>
      <c r="L2638" s="118">
        <f>+LN(Prices!L2635/Prices!L2634)</f>
        <v>3.6660595772315918E-4</v>
      </c>
      <c r="M2638" s="118">
        <f t="array" ref="M2638">+MMULT(B2638:K2638,w)</f>
        <v>3.0572159249965926E-3</v>
      </c>
      <c r="P2638">
        <v>20140617</v>
      </c>
      <c r="Q2638" s="113">
        <v>3.4000000000000002E-3</v>
      </c>
      <c r="R2638" s="113">
        <v>5.6999999999999993E-3</v>
      </c>
      <c r="S2638" s="113">
        <v>3.8E-3</v>
      </c>
    </row>
    <row r="2639" spans="1:19" x14ac:dyDescent="0.35">
      <c r="A2639" s="110">
        <v>41808</v>
      </c>
      <c r="B2639" s="112">
        <f>+LN(Prices!B2636/Prices!B2635)</f>
        <v>-7.196955370733732E-4</v>
      </c>
      <c r="C2639" s="113">
        <f>+LN(Prices!C2636/Prices!C2635)</f>
        <v>1.0853672306149228E-3</v>
      </c>
      <c r="D2639" s="113">
        <f>+LN(Prices!D2636/Prices!D2635)</f>
        <v>1.4704027355478095E-2</v>
      </c>
      <c r="E2639" s="113">
        <f>+LN(Prices!E2636/Prices!E2635)</f>
        <v>1.1510101401511532E-2</v>
      </c>
      <c r="F2639" s="113">
        <f>+LN(Prices!F2636/Prices!F2635)</f>
        <v>5.2904709148803922E-3</v>
      </c>
      <c r="G2639" s="113">
        <f>+LN(Prices!G2636/Prices!G2635)</f>
        <v>1.127397549567591E-2</v>
      </c>
      <c r="H2639" s="113">
        <f>+LN(Prices!H2636/Prices!H2635)</f>
        <v>2.6547013506131412E-2</v>
      </c>
      <c r="I2639" s="113">
        <f>+LN(Prices!I2636/Prices!I2635)</f>
        <v>3.7846364533756789E-4</v>
      </c>
      <c r="J2639" s="113">
        <f>+LN(Prices!J2636/Prices!J2635)</f>
        <v>-1.5783867701261889E-2</v>
      </c>
      <c r="K2639" s="114">
        <f>+LN(Prices!K2636/Prices!K2635)</f>
        <v>-6.6908413623068463E-4</v>
      </c>
      <c r="L2639" s="118">
        <f>+LN(Prices!L2636/Prices!L2635)</f>
        <v>6.1395474245751628E-3</v>
      </c>
      <c r="M2639" s="118">
        <f t="array" ref="M2639">+MMULT(B2639:K2639,w)</f>
        <v>5.3616772175063901E-3</v>
      </c>
      <c r="P2639">
        <v>20140618</v>
      </c>
      <c r="Q2639" s="113">
        <v>7.4999999999999997E-3</v>
      </c>
      <c r="R2639" s="113">
        <v>-2.8999999999999998E-3</v>
      </c>
      <c r="S2639" s="113">
        <v>0</v>
      </c>
    </row>
    <row r="2640" spans="1:19" x14ac:dyDescent="0.35">
      <c r="A2640" s="110">
        <v>41809</v>
      </c>
      <c r="B2640" s="112">
        <f>+LN(Prices!B2637/Prices!B2636)</f>
        <v>-3.3686769397485126E-3</v>
      </c>
      <c r="C2640" s="113">
        <f>+LN(Prices!C2637/Prices!C2636)</f>
        <v>-3.478423922129807E-3</v>
      </c>
      <c r="D2640" s="113">
        <f>+LN(Prices!D2637/Prices!D2636)</f>
        <v>-7.4691527935693671E-3</v>
      </c>
      <c r="E2640" s="113">
        <f>+LN(Prices!E2637/Prices!E2636)</f>
        <v>-7.0316949796580385E-3</v>
      </c>
      <c r="F2640" s="113">
        <f>+LN(Prices!F2637/Prices!F2636)</f>
        <v>3.2430814624066807E-3</v>
      </c>
      <c r="G2640" s="113">
        <f>+LN(Prices!G2637/Prices!G2636)</f>
        <v>-1.6381100399057429E-2</v>
      </c>
      <c r="H2640" s="113">
        <f>+LN(Prices!H2637/Prices!H2636)</f>
        <v>-2.2317899912246635E-2</v>
      </c>
      <c r="I2640" s="113">
        <f>+LN(Prices!I2637/Prices!I2636)</f>
        <v>7.0464750916842964E-3</v>
      </c>
      <c r="J2640" s="113">
        <f>+LN(Prices!J2637/Prices!J2636)</f>
        <v>-9.1324835632725868E-3</v>
      </c>
      <c r="K2640" s="114">
        <f>+LN(Prices!K2637/Prices!K2636)</f>
        <v>5.3334890969225224E-3</v>
      </c>
      <c r="L2640" s="118">
        <f>+LN(Prices!L2637/Prices!L2636)</f>
        <v>-1.0016564062336746E-3</v>
      </c>
      <c r="M2640" s="118">
        <f t="array" ref="M2640">+MMULT(B2640:K2640,w)</f>
        <v>-5.3556386858668878E-3</v>
      </c>
      <c r="P2640">
        <v>20140619</v>
      </c>
      <c r="Q2640" s="113">
        <v>1.1999999999999999E-3</v>
      </c>
      <c r="R2640" s="113">
        <v>-1.7000000000000001E-3</v>
      </c>
      <c r="S2640" s="113">
        <v>5.9999999999999995E-4</v>
      </c>
    </row>
    <row r="2641" spans="1:19" x14ac:dyDescent="0.35">
      <c r="A2641" s="110">
        <v>41810</v>
      </c>
      <c r="B2641" s="112">
        <f>+LN(Prices!B2638/Prices!B2637)</f>
        <v>4.0883724768217928E-3</v>
      </c>
      <c r="C2641" s="113">
        <f>+LN(Prices!C2638/Prices!C2637)</f>
        <v>-1.0395699600130842E-2</v>
      </c>
      <c r="D2641" s="113">
        <f>+LN(Prices!D2638/Prices!D2637)</f>
        <v>-1.8333119316819843E-2</v>
      </c>
      <c r="E2641" s="113">
        <f>+LN(Prices!E2638/Prices!E2637)</f>
        <v>-4.056732774533918E-2</v>
      </c>
      <c r="F2641" s="113">
        <f>+LN(Prices!F2638/Prices!F2637)</f>
        <v>4.8449866053098247E-3</v>
      </c>
      <c r="G2641" s="113">
        <f>+LN(Prices!G2638/Prices!G2637)</f>
        <v>-2.7451042114392753E-3</v>
      </c>
      <c r="H2641" s="113">
        <f>+LN(Prices!H2638/Prices!H2637)</f>
        <v>-8.5995615956777384E-3</v>
      </c>
      <c r="I2641" s="113">
        <f>+LN(Prices!I2638/Prices!I2637)</f>
        <v>1.3784259653351087E-3</v>
      </c>
      <c r="J2641" s="113">
        <f>+LN(Prices!J2638/Prices!J2637)</f>
        <v>-6.148508365068104E-2</v>
      </c>
      <c r="K2641" s="114">
        <f>+LN(Prices!K2638/Prices!K2637)</f>
        <v>3.6465922102080473E-3</v>
      </c>
      <c r="L2641" s="118">
        <f>+LN(Prices!L2638/Prices!L2637)</f>
        <v>4.8425482324152301E-4</v>
      </c>
      <c r="M2641" s="118">
        <f t="array" ref="M2641">+MMULT(B2641:K2641,w)</f>
        <v>-1.2816751886241314E-2</v>
      </c>
      <c r="P2641">
        <v>20140620</v>
      </c>
      <c r="Q2641" s="113">
        <v>1.8E-3</v>
      </c>
      <c r="R2641" s="113">
        <v>1.9E-3</v>
      </c>
      <c r="S2641" s="113">
        <v>-7.000000000000001E-4</v>
      </c>
    </row>
    <row r="2642" spans="1:19" x14ac:dyDescent="0.35">
      <c r="A2642" s="110">
        <v>41813</v>
      </c>
      <c r="B2642" s="112">
        <f>+LN(Prices!B2639/Prices!B2638)</f>
        <v>7.4106750760019212E-3</v>
      </c>
      <c r="C2642" s="113">
        <f>+LN(Prices!C2639/Prices!C2638)</f>
        <v>-8.8033431844605119E-4</v>
      </c>
      <c r="D2642" s="113">
        <f>+LN(Prices!D2639/Prices!D2638)</f>
        <v>-1.2114197490774005E-2</v>
      </c>
      <c r="E2642" s="113">
        <f>+LN(Prices!E2639/Prices!E2638)</f>
        <v>6.8362773617644691E-3</v>
      </c>
      <c r="F2642" s="113">
        <f>+LN(Prices!F2639/Prices!F2638)</f>
        <v>-5.2477417849251086E-3</v>
      </c>
      <c r="G2642" s="113">
        <f>+LN(Prices!G2639/Prices!G2638)</f>
        <v>-1.5005118195623251E-3</v>
      </c>
      <c r="H2642" s="113">
        <f>+LN(Prices!H2639/Prices!H2638)</f>
        <v>9.3332373439217499E-3</v>
      </c>
      <c r="I2642" s="113">
        <f>+LN(Prices!I2639/Prices!I2638)</f>
        <v>-5.3985395004660375E-3</v>
      </c>
      <c r="J2642" s="113">
        <f>+LN(Prices!J2639/Prices!J2638)</f>
        <v>-2.2195732391784323E-2</v>
      </c>
      <c r="K2642" s="114">
        <f>+LN(Prices!K2639/Prices!K2638)</f>
        <v>9.9282707312057725E-4</v>
      </c>
      <c r="L2642" s="118">
        <f>+LN(Prices!L2639/Prices!L2638)</f>
        <v>7.0321170844397495E-4</v>
      </c>
      <c r="M2642" s="118">
        <f t="array" ref="M2642">+MMULT(B2642:K2642,w)</f>
        <v>-2.2764040451149136E-3</v>
      </c>
      <c r="P2642">
        <v>20140623</v>
      </c>
      <c r="Q2642" s="113">
        <v>-1E-4</v>
      </c>
      <c r="R2642" s="113">
        <v>-2.5000000000000001E-3</v>
      </c>
      <c r="S2642" s="113">
        <v>7.000000000000001E-4</v>
      </c>
    </row>
    <row r="2643" spans="1:19" x14ac:dyDescent="0.35">
      <c r="A2643" s="110">
        <v>41814</v>
      </c>
      <c r="B2643" s="112">
        <f>+LN(Prices!B2640/Prices!B2639)</f>
        <v>-5.8523058855455183E-3</v>
      </c>
      <c r="C2643" s="113">
        <f>+LN(Prices!C2640/Prices!C2639)</f>
        <v>-6.0728122814658744E-3</v>
      </c>
      <c r="D2643" s="113">
        <f>+LN(Prices!D2640/Prices!D2639)</f>
        <v>-4.8571992330735583E-3</v>
      </c>
      <c r="E2643" s="113">
        <f>+LN(Prices!E2640/Prices!E2639)</f>
        <v>-8.3065910640305902E-3</v>
      </c>
      <c r="F2643" s="113">
        <f>+LN(Prices!F2640/Prices!F2639)</f>
        <v>-6.9090246473927849E-3</v>
      </c>
      <c r="G2643" s="113">
        <f>+LN(Prices!G2640/Prices!G2639)</f>
        <v>-7.2156316174076798E-3</v>
      </c>
      <c r="H2643" s="113">
        <f>+LN(Prices!H2640/Prices!H2639)</f>
        <v>-9.4566255851788409E-3</v>
      </c>
      <c r="I2643" s="113">
        <f>+LN(Prices!I2640/Prices!I2639)</f>
        <v>-8.2166681080969584E-3</v>
      </c>
      <c r="J2643" s="113">
        <f>+LN(Prices!J2640/Prices!J2639)</f>
        <v>-1.7610518008635279E-2</v>
      </c>
      <c r="K2643" s="114">
        <f>+LN(Prices!K2640/Prices!K2639)</f>
        <v>8.8946643596967117E-3</v>
      </c>
      <c r="L2643" s="118">
        <f>+LN(Prices!L2640/Prices!L2639)</f>
        <v>-1.5208732421432042E-3</v>
      </c>
      <c r="M2643" s="118">
        <f t="array" ref="M2643">+MMULT(B2643:K2643,w)</f>
        <v>-6.5602712071130371E-3</v>
      </c>
      <c r="P2643">
        <v>20140624</v>
      </c>
      <c r="Q2643" s="113">
        <v>-7.1999999999999998E-3</v>
      </c>
      <c r="R2643" s="113">
        <v>-3.3E-3</v>
      </c>
      <c r="S2643" s="113">
        <v>-1.8E-3</v>
      </c>
    </row>
    <row r="2644" spans="1:19" x14ac:dyDescent="0.35">
      <c r="A2644" s="110">
        <v>41815</v>
      </c>
      <c r="B2644" s="112">
        <f>+LN(Prices!B2641/Prices!B2640)</f>
        <v>6.803221243103532E-3</v>
      </c>
      <c r="C2644" s="113">
        <f>+LN(Prices!C2641/Prices!C2640)</f>
        <v>8.856943153510618E-4</v>
      </c>
      <c r="D2644" s="113">
        <f>+LN(Prices!D2641/Prices!D2640)</f>
        <v>-6.803868769810607E-3</v>
      </c>
      <c r="E2644" s="113">
        <f>+LN(Prices!E2641/Prices!E2640)</f>
        <v>-7.3866504982251701E-3</v>
      </c>
      <c r="F2644" s="113">
        <f>+LN(Prices!F2641/Prices!F2640)</f>
        <v>7.7184801170989284E-3</v>
      </c>
      <c r="G2644" s="113">
        <f>+LN(Prices!G2641/Prices!G2640)</f>
        <v>1.7829832859181105E-2</v>
      </c>
      <c r="H2644" s="113">
        <f>+LN(Prices!H2641/Prices!H2640)</f>
        <v>1.0067611123828925E-2</v>
      </c>
      <c r="I2644" s="113">
        <f>+LN(Prices!I2641/Prices!I2640)</f>
        <v>-9.3097169607151975E-3</v>
      </c>
      <c r="J2644" s="113">
        <f>+LN(Prices!J2641/Prices!J2640)</f>
        <v>5.0633019565466345E-3</v>
      </c>
      <c r="K2644" s="114">
        <f>+LN(Prices!K2641/Prices!K2640)</f>
        <v>1.2379123680452917E-2</v>
      </c>
      <c r="L2644" s="118">
        <f>+LN(Prices!L2641/Prices!L2640)</f>
        <v>7.2897959974707422E-3</v>
      </c>
      <c r="M2644" s="118">
        <f t="array" ref="M2644">+MMULT(B2644:K2644,w)</f>
        <v>3.7247029066812135E-3</v>
      </c>
      <c r="P2644">
        <v>20140625</v>
      </c>
      <c r="Q2644" s="113">
        <v>5.3E-3</v>
      </c>
      <c r="R2644" s="113">
        <v>3.5999999999999999E-3</v>
      </c>
      <c r="S2644" s="113">
        <v>1E-4</v>
      </c>
    </row>
    <row r="2645" spans="1:19" x14ac:dyDescent="0.35">
      <c r="A2645" s="110">
        <v>41816</v>
      </c>
      <c r="B2645" s="112">
        <f>+LN(Prices!B2642/Prices!B2641)</f>
        <v>-7.4036053622920641E-3</v>
      </c>
      <c r="C2645" s="113">
        <f>+LN(Prices!C2642/Prices!C2641)</f>
        <v>5.958005658752096E-3</v>
      </c>
      <c r="D2645" s="113">
        <f>+LN(Prices!D2642/Prices!D2641)</f>
        <v>1.2255421660796602E-2</v>
      </c>
      <c r="E2645" s="113">
        <f>+LN(Prices!E2642/Prices!E2641)</f>
        <v>-7.6913789992854569E-3</v>
      </c>
      <c r="F2645" s="113">
        <f>+LN(Prices!F2642/Prices!F2641)</f>
        <v>-2.8380248311667832E-3</v>
      </c>
      <c r="G2645" s="113">
        <f>+LN(Prices!G2642/Prices!G2641)</f>
        <v>-1.0409453365317355E-2</v>
      </c>
      <c r="H2645" s="113">
        <f>+LN(Prices!H2642/Prices!H2641)</f>
        <v>-5.3588234743228279E-3</v>
      </c>
      <c r="I2645" s="113">
        <f>+LN(Prices!I2642/Prices!I2641)</f>
        <v>9.1820708568117436E-3</v>
      </c>
      <c r="J2645" s="113">
        <f>+LN(Prices!J2642/Prices!J2641)</f>
        <v>1.7522350692202492E-2</v>
      </c>
      <c r="K2645" s="114">
        <f>+LN(Prices!K2642/Prices!K2641)</f>
        <v>-3.2423194805777443E-3</v>
      </c>
      <c r="L2645" s="118">
        <f>+LN(Prices!L2642/Prices!L2641)</f>
        <v>-1.0895920324773579E-4</v>
      </c>
      <c r="M2645" s="118">
        <f t="array" ref="M2645">+MMULT(B2645:K2645,w)</f>
        <v>7.9742433556006999E-4</v>
      </c>
      <c r="P2645">
        <v>20140626</v>
      </c>
      <c r="Q2645" s="113">
        <v>-1.1000000000000001E-3</v>
      </c>
      <c r="R2645" s="113">
        <v>-8.0000000000000004E-4</v>
      </c>
      <c r="S2645" s="113">
        <v>1E-3</v>
      </c>
    </row>
    <row r="2646" spans="1:19" x14ac:dyDescent="0.35">
      <c r="A2646" s="110">
        <v>41817</v>
      </c>
      <c r="B2646" s="112">
        <f>+LN(Prices!B2643/Prices!B2642)</f>
        <v>1.2625873546370651E-2</v>
      </c>
      <c r="C2646" s="113">
        <f>+LN(Prices!C2643/Prices!C2642)</f>
        <v>1.1810563784086967E-2</v>
      </c>
      <c r="D2646" s="113">
        <f>+LN(Prices!D2643/Prices!D2642)</f>
        <v>1.7376375945574465E-2</v>
      </c>
      <c r="E2646" s="113">
        <f>+LN(Prices!E2643/Prices!E2642)</f>
        <v>9.420064960086922E-3</v>
      </c>
      <c r="F2646" s="113">
        <f>+LN(Prices!F2643/Prices!F2642)</f>
        <v>2.0285693614608474E-3</v>
      </c>
      <c r="G2646" s="113">
        <f>+LN(Prices!G2643/Prices!G2642)</f>
        <v>5.6028909516865821E-3</v>
      </c>
      <c r="H2646" s="113">
        <f>+LN(Prices!H2643/Prices!H2642)</f>
        <v>-3.4447793422330737E-3</v>
      </c>
      <c r="I2646" s="113">
        <f>+LN(Prices!I2643/Prices!I2642)</f>
        <v>2.7891816261736519E-3</v>
      </c>
      <c r="J2646" s="113">
        <f>+LN(Prices!J2643/Prices!J2642)</f>
        <v>1.9656652549551592E-2</v>
      </c>
      <c r="K2646" s="114">
        <f>+LN(Prices!K2643/Prices!K2642)</f>
        <v>4.861172793738093E-3</v>
      </c>
      <c r="L2646" s="118">
        <f>+LN(Prices!L2643/Prices!L2642)</f>
        <v>4.5692167589621059E-3</v>
      </c>
      <c r="M2646" s="118">
        <f t="array" ref="M2646">+MMULT(B2646:K2646,w)</f>
        <v>8.2726566176496708E-3</v>
      </c>
      <c r="P2646">
        <v>20140627</v>
      </c>
      <c r="Q2646" s="113">
        <v>2.5999999999999999E-3</v>
      </c>
      <c r="R2646" s="113">
        <v>4.7999999999999996E-3</v>
      </c>
      <c r="S2646" s="113">
        <v>-2.3E-3</v>
      </c>
    </row>
    <row r="2647" spans="1:19" x14ac:dyDescent="0.35">
      <c r="A2647" s="110">
        <v>41820</v>
      </c>
      <c r="B2647" s="112">
        <f>+LN(Prices!B2644/Prices!B2643)</f>
        <v>-1.3103544835587899E-2</v>
      </c>
      <c r="C2647" s="113">
        <f>+LN(Prices!C2644/Prices!C2643)</f>
        <v>1.0275386381572174E-2</v>
      </c>
      <c r="D2647" s="113">
        <f>+LN(Prices!D2644/Prices!D2643)</f>
        <v>2.5368901569501365E-2</v>
      </c>
      <c r="E2647" s="113">
        <f>+LN(Prices!E2644/Prices!E2643)</f>
        <v>0</v>
      </c>
      <c r="F2647" s="113">
        <f>+LN(Prices!F2644/Prices!F2643)</f>
        <v>6.0529622728569847E-3</v>
      </c>
      <c r="G2647" s="113">
        <f>+LN(Prices!G2644/Prices!G2643)</f>
        <v>-3.3534268068635474E-3</v>
      </c>
      <c r="H2647" s="113">
        <f>+LN(Prices!H2644/Prices!H2643)</f>
        <v>6.4680066934968516E-4</v>
      </c>
      <c r="I2647" s="113">
        <f>+LN(Prices!I2644/Prices!I2643)</f>
        <v>2.6557401619783276E-3</v>
      </c>
      <c r="J2647" s="113">
        <f>+LN(Prices!J2644/Prices!J2643)</f>
        <v>1.92777054259031E-2</v>
      </c>
      <c r="K2647" s="114">
        <f>+LN(Prices!K2644/Prices!K2643)</f>
        <v>-9.7034591651232877E-4</v>
      </c>
      <c r="L2647" s="118">
        <f>+LN(Prices!L2644/Prices!L2643)</f>
        <v>1.310386041681974E-3</v>
      </c>
      <c r="M2647" s="118">
        <f t="array" ref="M2647">+MMULT(B2647:K2647,w)</f>
        <v>4.6850178922197873E-3</v>
      </c>
      <c r="P2647">
        <v>20140630</v>
      </c>
      <c r="Q2647" s="113">
        <v>7.000000000000001E-4</v>
      </c>
      <c r="R2647" s="113">
        <v>2.3999999999999998E-3</v>
      </c>
      <c r="S2647" s="113">
        <v>2.3999999999999998E-3</v>
      </c>
    </row>
    <row r="2648" spans="1:19" x14ac:dyDescent="0.35">
      <c r="A2648" s="110">
        <v>41821</v>
      </c>
      <c r="B2648" s="112">
        <f>+LN(Prices!B2645/Prices!B2644)</f>
        <v>4.0673711994831897E-3</v>
      </c>
      <c r="C2648" s="113">
        <f>+LN(Prices!C2645/Prices!C2644)</f>
        <v>6.3290156506514627E-3</v>
      </c>
      <c r="D2648" s="113">
        <f>+LN(Prices!D2645/Prices!D2644)</f>
        <v>6.2429260648461165E-3</v>
      </c>
      <c r="E2648" s="113">
        <f>+LN(Prices!E2645/Prices!E2644)</f>
        <v>5.9039869709899655E-3</v>
      </c>
      <c r="F2648" s="113">
        <f>+LN(Prices!F2645/Prices!F2644)</f>
        <v>9.2117071896043925E-3</v>
      </c>
      <c r="G2648" s="113">
        <f>+LN(Prices!G2645/Prices!G2644)</f>
        <v>7.1169348268859664E-2</v>
      </c>
      <c r="H2648" s="113">
        <f>+LN(Prices!H2645/Prices!H2644)</f>
        <v>2.316094825595158E-2</v>
      </c>
      <c r="I2648" s="113">
        <f>+LN(Prices!I2645/Prices!I2644)</f>
        <v>6.6685641377039464E-3</v>
      </c>
      <c r="J2648" s="113">
        <f>+LN(Prices!J2645/Prices!J2644)</f>
        <v>7.1343941138738909E-3</v>
      </c>
      <c r="K2648" s="114">
        <f>+LN(Prices!K2645/Prices!K2644)</f>
        <v>2.5865827787031372E-3</v>
      </c>
      <c r="L2648" s="118">
        <f>+LN(Prices!L2645/Prices!L2644)</f>
        <v>1.1583577871229187E-2</v>
      </c>
      <c r="M2648" s="118">
        <f t="array" ref="M2648">+MMULT(B2648:K2648,w)</f>
        <v>1.4247484463066735E-2</v>
      </c>
      <c r="P2648">
        <v>20140701</v>
      </c>
      <c r="Q2648" s="113">
        <v>7.4000000000000003E-3</v>
      </c>
      <c r="R2648" s="113">
        <v>4.8999999999999998E-3</v>
      </c>
      <c r="S2648" s="113">
        <v>-4.7999999999999996E-3</v>
      </c>
    </row>
    <row r="2649" spans="1:19" x14ac:dyDescent="0.35">
      <c r="A2649" s="110">
        <v>41822</v>
      </c>
      <c r="B2649" s="112">
        <f>+LN(Prices!B2646/Prices!B2645)</f>
        <v>7.1591594649357722E-4</v>
      </c>
      <c r="C2649" s="113">
        <f>+LN(Prices!C2646/Prices!C2645)</f>
        <v>-4.2778588142111808E-4</v>
      </c>
      <c r="D2649" s="113">
        <f>+LN(Prices!D2646/Prices!D2645)</f>
        <v>1.4881644848013745E-2</v>
      </c>
      <c r="E2649" s="113">
        <f>+LN(Prices!E2646/Prices!E2645)</f>
        <v>4.4033904057817564E-3</v>
      </c>
      <c r="F2649" s="113">
        <f>+LN(Prices!F2646/Prices!F2645)</f>
        <v>5.6113698460181468E-3</v>
      </c>
      <c r="G2649" s="113">
        <f>+LN(Prices!G2646/Prices!G2645)</f>
        <v>-1.3534425190364718E-2</v>
      </c>
      <c r="H2649" s="113">
        <f>+LN(Prices!H2646/Prices!H2645)</f>
        <v>1.3829597538197579E-3</v>
      </c>
      <c r="I2649" s="113">
        <f>+LN(Prices!I2646/Prices!I2645)</f>
        <v>5.5037171957738554E-3</v>
      </c>
      <c r="J2649" s="113">
        <f>+LN(Prices!J2646/Prices!J2645)</f>
        <v>2.8039220064393126E-2</v>
      </c>
      <c r="K2649" s="114">
        <f>+LN(Prices!K2646/Prices!K2645)</f>
        <v>0</v>
      </c>
      <c r="L2649" s="118">
        <f>+LN(Prices!L2646/Prices!L2645)</f>
        <v>1.2679637897673403E-3</v>
      </c>
      <c r="M2649" s="118">
        <f t="array" ref="M2649">+MMULT(B2649:K2649,w)</f>
        <v>4.6576006988508136E-3</v>
      </c>
      <c r="P2649">
        <v>20140702</v>
      </c>
      <c r="Q2649" s="113">
        <v>-2.9999999999999997E-4</v>
      </c>
      <c r="R2649" s="113">
        <v>-4.5000000000000005E-3</v>
      </c>
      <c r="S2649" s="113">
        <v>-2E-3</v>
      </c>
    </row>
    <row r="2650" spans="1:19" x14ac:dyDescent="0.35">
      <c r="A2650" s="110">
        <v>41823</v>
      </c>
      <c r="B2650" s="112">
        <f>+LN(Prices!B2647/Prices!B2646)</f>
        <v>-2.3899872401362114E-3</v>
      </c>
      <c r="C2650" s="113">
        <f>+LN(Prices!C2647/Prices!C2646)</f>
        <v>5.8666094589664456E-3</v>
      </c>
      <c r="D2650" s="113">
        <f>+LN(Prices!D2647/Prices!D2646)</f>
        <v>7.2202479734870973E-3</v>
      </c>
      <c r="E2650" s="113">
        <f>+LN(Prices!E2647/Prices!E2646)</f>
        <v>9.4795295189566003E-3</v>
      </c>
      <c r="F2650" s="113">
        <f>+LN(Prices!F2647/Prices!F2646)</f>
        <v>6.3723876457116926E-3</v>
      </c>
      <c r="G2650" s="113">
        <f>+LN(Prices!G2647/Prices!G2646)</f>
        <v>1.1947878768405645E-2</v>
      </c>
      <c r="H2650" s="113">
        <f>+LN(Prices!H2647/Prices!H2646)</f>
        <v>1.3849868281230911E-2</v>
      </c>
      <c r="I2650" s="113">
        <f>+LN(Prices!I2647/Prices!I2646)</f>
        <v>1.0176455314382941E-2</v>
      </c>
      <c r="J2650" s="113">
        <f>+LN(Prices!J2647/Prices!J2646)</f>
        <v>-2.3311078868446997E-2</v>
      </c>
      <c r="K2650" s="114">
        <f>+LN(Prices!K2647/Prices!K2646)</f>
        <v>5.1499477777271364E-3</v>
      </c>
      <c r="L2650" s="118">
        <f>+LN(Prices!L2647/Prices!L2646)</f>
        <v>6.0698601656014976E-3</v>
      </c>
      <c r="M2650" s="118">
        <f t="array" ref="M2650">+MMULT(B2650:K2650,w)</f>
        <v>4.4361858630285267E-3</v>
      </c>
      <c r="P2650">
        <v>20140703</v>
      </c>
      <c r="Q2650" s="113">
        <v>5.8999999999999999E-3</v>
      </c>
      <c r="R2650" s="113">
        <v>2.0999999999999999E-3</v>
      </c>
      <c r="S2650" s="113">
        <v>2.0000000000000001E-4</v>
      </c>
    </row>
    <row r="2651" spans="1:19" x14ac:dyDescent="0.35">
      <c r="A2651" s="110">
        <v>41827</v>
      </c>
      <c r="B2651" s="112">
        <f>+LN(Prices!B2648/Prices!B2647)</f>
        <v>4.5370613881109689E-3</v>
      </c>
      <c r="C2651" s="113">
        <f>+LN(Prices!C2648/Prices!C2647)</f>
        <v>2.0400839553160025E-2</v>
      </c>
      <c r="D2651" s="113">
        <f>+LN(Prices!D2648/Prices!D2647)</f>
        <v>-1.7304367040113091E-2</v>
      </c>
      <c r="E2651" s="113">
        <f>+LN(Prices!E2648/Prices!E2647)</f>
        <v>-8.0380410857620356E-3</v>
      </c>
      <c r="F2651" s="113">
        <f>+LN(Prices!F2648/Prices!F2647)</f>
        <v>1.5867721715341057E-3</v>
      </c>
      <c r="G2651" s="113">
        <f>+LN(Prices!G2648/Prices!G2647)</f>
        <v>-2.5146828147281218E-2</v>
      </c>
      <c r="H2651" s="113">
        <f>+LN(Prices!H2648/Prices!H2647)</f>
        <v>-1.1749027172419229E-2</v>
      </c>
      <c r="I2651" s="113">
        <f>+LN(Prices!I2648/Prices!I2647)</f>
        <v>-2.100425952961526E-3</v>
      </c>
      <c r="J2651" s="113">
        <f>+LN(Prices!J2648/Prices!J2647)</f>
        <v>4.7058910374124926E-3</v>
      </c>
      <c r="K2651" s="114">
        <f>+LN(Prices!K2648/Prices!K2647)</f>
        <v>-3.5363189225410094E-3</v>
      </c>
      <c r="L2651" s="118">
        <f>+LN(Prices!L2648/Prices!L2647)</f>
        <v>-3.1407845196325065E-3</v>
      </c>
      <c r="M2651" s="118">
        <f t="array" ref="M2651">+MMULT(B2651:K2651,w)</f>
        <v>-3.6644444170860521E-3</v>
      </c>
      <c r="P2651">
        <v>20140707</v>
      </c>
      <c r="Q2651" s="113">
        <v>-6.1999999999999998E-3</v>
      </c>
      <c r="R2651" s="113">
        <v>-1.26E-2</v>
      </c>
      <c r="S2651" s="113">
        <v>4.0999999999999995E-3</v>
      </c>
    </row>
    <row r="2652" spans="1:19" x14ac:dyDescent="0.35">
      <c r="A2652" s="110">
        <v>41828</v>
      </c>
      <c r="B2652" s="112">
        <f>+LN(Prices!B2649/Prices!B2648)</f>
        <v>-5.0138182944653633E-3</v>
      </c>
      <c r="C2652" s="113">
        <f>+LN(Prices!C2649/Prices!C2648)</f>
        <v>-6.4600366171071941E-3</v>
      </c>
      <c r="D2652" s="113">
        <f>+LN(Prices!D2649/Prices!D2648)</f>
        <v>-2.8267406722068442E-2</v>
      </c>
      <c r="E2652" s="113">
        <f>+LN(Prices!E2649/Prices!E2648)</f>
        <v>-8.1031750936232053E-3</v>
      </c>
      <c r="F2652" s="113">
        <f>+LN(Prices!F2649/Prices!F2648)</f>
        <v>-6.3622519275717991E-3</v>
      </c>
      <c r="G2652" s="113">
        <f>+LN(Prices!G2649/Prices!G2648)</f>
        <v>-3.4386772662921582E-2</v>
      </c>
      <c r="H2652" s="113">
        <f>+LN(Prices!H2649/Prices!H2648)</f>
        <v>-2.9635855127595392E-2</v>
      </c>
      <c r="I2652" s="113">
        <f>+LN(Prices!I2649/Prices!I2648)</f>
        <v>-2.1060938139954204E-3</v>
      </c>
      <c r="J2652" s="113">
        <f>+LN(Prices!J2649/Prices!J2648)</f>
        <v>-9.4340322333586416E-3</v>
      </c>
      <c r="K2652" s="114">
        <f>+LN(Prices!K2649/Prices!K2648)</f>
        <v>-7.7673139096326605E-3</v>
      </c>
      <c r="L2652" s="118">
        <f>+LN(Prices!L2649/Prices!L2648)</f>
        <v>-1.1998693619169871E-2</v>
      </c>
      <c r="M2652" s="118">
        <f t="array" ref="M2652">+MMULT(B2652:K2652,w)</f>
        <v>-1.3753675640233972E-2</v>
      </c>
      <c r="P2652">
        <v>20140708</v>
      </c>
      <c r="Q2652" s="113">
        <v>-8.199999999999999E-3</v>
      </c>
      <c r="R2652" s="113">
        <v>-6.5000000000000006E-3</v>
      </c>
      <c r="S2652" s="113">
        <v>7.9000000000000008E-3</v>
      </c>
    </row>
    <row r="2653" spans="1:19" x14ac:dyDescent="0.35">
      <c r="A2653" s="110">
        <v>41829</v>
      </c>
      <c r="B2653" s="112">
        <f>+LN(Prices!B2650/Prices!B2649)</f>
        <v>-2.6358928155458014E-3</v>
      </c>
      <c r="C2653" s="113">
        <f>+LN(Prices!C2650/Prices!C2649)</f>
        <v>4.1939767522381562E-4</v>
      </c>
      <c r="D2653" s="113">
        <f>+LN(Prices!D2650/Prices!D2649)</f>
        <v>9.2246258046319064E-3</v>
      </c>
      <c r="E2653" s="113">
        <f>+LN(Prices!E2650/Prices!E2649)</f>
        <v>-7.4239390712823924E-3</v>
      </c>
      <c r="F2653" s="113">
        <f>+LN(Prices!F2650/Prices!F2649)</f>
        <v>1.4650756786767357E-2</v>
      </c>
      <c r="G2653" s="113">
        <f>+LN(Prices!G2650/Prices!G2649)</f>
        <v>-4.6168653598048703E-3</v>
      </c>
      <c r="H2653" s="113">
        <f>+LN(Prices!H2650/Prices!H2649)</f>
        <v>1.8844817209205996E-2</v>
      </c>
      <c r="I2653" s="113">
        <f>+LN(Prices!I2650/Prices!I2649)</f>
        <v>1.4863092252976116E-3</v>
      </c>
      <c r="J2653" s="113">
        <f>+LN(Prices!J2650/Prices!J2649)</f>
        <v>2.3668650102662441E-3</v>
      </c>
      <c r="K2653" s="114">
        <f>+LN(Prices!K2650/Prices!K2649)</f>
        <v>3.2445305618340088E-3</v>
      </c>
      <c r="L2653" s="118">
        <f>+LN(Prices!L2650/Prices!L2649)</f>
        <v>7.4382392969136631E-3</v>
      </c>
      <c r="M2653" s="118">
        <f t="array" ref="M2653">+MMULT(B2653:K2653,w)</f>
        <v>3.5560605026593883E-3</v>
      </c>
      <c r="P2653">
        <v>20140709</v>
      </c>
      <c r="Q2653" s="113">
        <v>4.5999999999999999E-3</v>
      </c>
      <c r="R2653" s="113">
        <v>-4.0000000000000001E-3</v>
      </c>
      <c r="S2653" s="113">
        <v>-1.1000000000000001E-3</v>
      </c>
    </row>
    <row r="2654" spans="1:19" x14ac:dyDescent="0.35">
      <c r="A2654" s="110">
        <v>41830</v>
      </c>
      <c r="B2654" s="112">
        <f>+LN(Prices!B2651/Prices!B2650)</f>
        <v>3.5973959104822705E-4</v>
      </c>
      <c r="C2654" s="113">
        <f>+LN(Prices!C2651/Prices!C2650)</f>
        <v>-3.7291085923303146E-3</v>
      </c>
      <c r="D2654" s="113">
        <f>+LN(Prices!D2651/Prices!D2650)</f>
        <v>2.2929216122076226E-3</v>
      </c>
      <c r="E2654" s="113">
        <f>+LN(Prices!E2651/Prices!E2650)</f>
        <v>1.4892035514678331E-3</v>
      </c>
      <c r="F2654" s="113">
        <f>+LN(Prices!F2651/Prices!F2650)</f>
        <v>0</v>
      </c>
      <c r="G2654" s="113">
        <f>+LN(Prices!G2651/Prices!G2650)</f>
        <v>-1.0095939647745021E-2</v>
      </c>
      <c r="H2654" s="113">
        <f>+LN(Prices!H2651/Prices!H2650)</f>
        <v>-6.2320650410528401E-3</v>
      </c>
      <c r="I2654" s="113">
        <f>+LN(Prices!I2651/Prices!I2650)</f>
        <v>-4.2180021629742203E-3</v>
      </c>
      <c r="J2654" s="113">
        <f>+LN(Prices!J2651/Prices!J2650)</f>
        <v>1.4084739881738802E-2</v>
      </c>
      <c r="K2654" s="114">
        <f>+LN(Prices!K2651/Prices!K2650)</f>
        <v>1.1905037487255944E-2</v>
      </c>
      <c r="L2654" s="118">
        <f>+LN(Prices!L2651/Prices!L2650)</f>
        <v>-3.3130300502116914E-3</v>
      </c>
      <c r="M2654" s="118">
        <f t="array" ref="M2654">+MMULT(B2654:K2654,w)</f>
        <v>5.8565266796160344E-4</v>
      </c>
      <c r="P2654">
        <v>20140710</v>
      </c>
      <c r="Q2654" s="113">
        <v>-4.8999999999999998E-3</v>
      </c>
      <c r="R2654" s="113">
        <v>-6.0000000000000001E-3</v>
      </c>
      <c r="S2654" s="113">
        <v>7.000000000000001E-4</v>
      </c>
    </row>
    <row r="2655" spans="1:19" x14ac:dyDescent="0.35">
      <c r="A2655" s="110">
        <v>41831</v>
      </c>
      <c r="B2655" s="112">
        <f>+LN(Prices!B2652/Prices!B2651)</f>
        <v>9.6667619616985813E-3</v>
      </c>
      <c r="C2655" s="113">
        <f>+LN(Prices!C2652/Prices!C2651)</f>
        <v>1.9449247150982994E-3</v>
      </c>
      <c r="D2655" s="113">
        <f>+LN(Prices!D2652/Prices!D2651)</f>
        <v>1.4212860058640102E-2</v>
      </c>
      <c r="E2655" s="113">
        <f>+LN(Prices!E2652/Prices!E2651)</f>
        <v>-4.7234394842877465E-3</v>
      </c>
      <c r="F2655" s="113">
        <f>+LN(Prices!F2652/Prices!F2651)</f>
        <v>3.1399186640843086E-3</v>
      </c>
      <c r="G2655" s="113">
        <f>+LN(Prices!G2652/Prices!G2651)</f>
        <v>3.2099832915252037E-3</v>
      </c>
      <c r="H2655" s="113">
        <f>+LN(Prices!H2652/Prices!H2651)</f>
        <v>5.4246966546026704E-2</v>
      </c>
      <c r="I2655" s="113">
        <f>+LN(Prices!I2652/Prices!I2651)</f>
        <v>-1.0372723533316804E-2</v>
      </c>
      <c r="J2655" s="113">
        <f>+LN(Prices!J2652/Prices!J2651)</f>
        <v>1.8476276167573212E-2</v>
      </c>
      <c r="K2655" s="114">
        <f>+LN(Prices!K2652/Prices!K2651)</f>
        <v>-3.1885649956355075E-4</v>
      </c>
      <c r="L2655" s="118">
        <f>+LN(Prices!L2652/Prices!L2651)</f>
        <v>6.3050195786638419E-3</v>
      </c>
      <c r="M2655" s="118">
        <f t="array" ref="M2655">+MMULT(B2655:K2655,w)</f>
        <v>8.9482671887478327E-3</v>
      </c>
      <c r="P2655">
        <v>20140711</v>
      </c>
      <c r="Q2655" s="113">
        <v>1.1999999999999999E-3</v>
      </c>
      <c r="R2655" s="113">
        <v>-2.3999999999999998E-3</v>
      </c>
      <c r="S2655" s="113">
        <v>-3.5999999999999999E-3</v>
      </c>
    </row>
    <row r="2656" spans="1:19" x14ac:dyDescent="0.35">
      <c r="A2656" s="110">
        <v>41834</v>
      </c>
      <c r="B2656" s="112">
        <f>+LN(Prices!B2653/Prices!B2652)</f>
        <v>1.1874740814134552E-3</v>
      </c>
      <c r="C2656" s="113">
        <f>+LN(Prices!C2653/Prices!C2652)</f>
        <v>1.2834610510292279E-2</v>
      </c>
      <c r="D2656" s="113">
        <f>+LN(Prices!D2653/Prices!D2652)</f>
        <v>7.5917699082128833E-3</v>
      </c>
      <c r="E2656" s="113">
        <f>+LN(Prices!E2653/Prices!E2652)</f>
        <v>8.9308457652444682E-3</v>
      </c>
      <c r="F2656" s="113">
        <f>+LN(Prices!F2653/Prices!F2652)</f>
        <v>-3.1399186640843021E-3</v>
      </c>
      <c r="G2656" s="113">
        <f>+LN(Prices!G2653/Prices!G2652)</f>
        <v>2.8280729404678649E-2</v>
      </c>
      <c r="H2656" s="113">
        <f>+LN(Prices!H2653/Prices!H2652)</f>
        <v>2.6002149159391381E-2</v>
      </c>
      <c r="I2656" s="113">
        <f>+LN(Prices!I2653/Prices!I2652)</f>
        <v>-1.006037573650807E-3</v>
      </c>
      <c r="J2656" s="113">
        <f>+LN(Prices!J2653/Prices!J2652)</f>
        <v>5.9951357130665031E-2</v>
      </c>
      <c r="K2656" s="114">
        <f>+LN(Prices!K2653/Prices!K2652)</f>
        <v>7.6502088300867514E-3</v>
      </c>
      <c r="L2656" s="118">
        <f>+LN(Prices!L2653/Prices!L2652)</f>
        <v>6.3530628308811473E-3</v>
      </c>
      <c r="M2656" s="118">
        <f t="array" ref="M2656">+MMULT(B2656:K2656,w)</f>
        <v>1.4828318855224981E-2</v>
      </c>
      <c r="P2656">
        <v>20140714</v>
      </c>
      <c r="Q2656" s="113">
        <v>4.5999999999999999E-3</v>
      </c>
      <c r="R2656" s="113">
        <v>0</v>
      </c>
      <c r="S2656" s="113">
        <v>-1.4000000000000002E-3</v>
      </c>
    </row>
    <row r="2657" spans="1:19" x14ac:dyDescent="0.35">
      <c r="A2657" s="110">
        <v>41835</v>
      </c>
      <c r="B2657" s="112">
        <f>+LN(Prices!B2654/Prices!B2653)</f>
        <v>7.3300837690833381E-3</v>
      </c>
      <c r="C2657" s="113">
        <f>+LN(Prices!C2654/Prices!C2653)</f>
        <v>-1.178501519375987E-2</v>
      </c>
      <c r="D2657" s="113">
        <f>+LN(Prices!D2654/Prices!D2653)</f>
        <v>-2.5241914959071346E-3</v>
      </c>
      <c r="E2657" s="113">
        <f>+LN(Prices!E2654/Prices!E2653)</f>
        <v>1.2341109797840977E-3</v>
      </c>
      <c r="F2657" s="113">
        <f>+LN(Prices!F2654/Prices!F2653)</f>
        <v>8.9978802533907578E-3</v>
      </c>
      <c r="G2657" s="113">
        <f>+LN(Prices!G2654/Prices!G2653)</f>
        <v>-7.7412300035437694E-3</v>
      </c>
      <c r="H2657" s="113">
        <f>+LN(Prices!H2654/Prices!H2653)</f>
        <v>-2.4797127223985947E-3</v>
      </c>
      <c r="I2657" s="113">
        <f>+LN(Prices!I2654/Prices!I2653)</f>
        <v>-1.0070507045837817E-3</v>
      </c>
      <c r="J2657" s="113">
        <f>+LN(Prices!J2654/Prices!J2653)</f>
        <v>-2.3992426743221079E-2</v>
      </c>
      <c r="K2657" s="114">
        <f>+LN(Prices!K2654/Prices!K2653)</f>
        <v>6.9637632010970145E-3</v>
      </c>
      <c r="L2657" s="118">
        <f>+LN(Prices!L2654/Prices!L2653)</f>
        <v>-3.8269182324825995E-3</v>
      </c>
      <c r="M2657" s="118">
        <f t="array" ref="M2657">+MMULT(B2657:K2657,w)</f>
        <v>-2.5003788660059021E-3</v>
      </c>
      <c r="P2657">
        <v>20140715</v>
      </c>
      <c r="Q2657" s="113">
        <v>-3.2000000000000002E-3</v>
      </c>
      <c r="R2657" s="113">
        <v>-9.300000000000001E-3</v>
      </c>
      <c r="S2657" s="113">
        <v>9.7999999999999997E-3</v>
      </c>
    </row>
    <row r="2658" spans="1:19" x14ac:dyDescent="0.35">
      <c r="A2658" s="110">
        <v>41836</v>
      </c>
      <c r="B2658" s="112">
        <f>+LN(Prices!B2655/Prices!B2654)</f>
        <v>3.7679660781453239E-2</v>
      </c>
      <c r="C2658" s="113">
        <f>+LN(Prices!C2655/Prices!C2654)</f>
        <v>-5.6809473615607141E-3</v>
      </c>
      <c r="D2658" s="113">
        <f>+LN(Prices!D2655/Prices!D2654)</f>
        <v>-5.2461596563487839E-2</v>
      </c>
      <c r="E2658" s="113">
        <f>+LN(Prices!E2655/Prices!E2654)</f>
        <v>-6.9307208122086107E-3</v>
      </c>
      <c r="F2658" s="113">
        <f>+LN(Prices!F2655/Prices!F2654)</f>
        <v>1.2005770501865687E-2</v>
      </c>
      <c r="G2658" s="113">
        <f>+LN(Prices!G2655/Prices!G2654)</f>
        <v>-1.0408250374242757E-2</v>
      </c>
      <c r="H2658" s="113">
        <f>+LN(Prices!H2655/Prices!H2654)</f>
        <v>4.110713337045319E-3</v>
      </c>
      <c r="I2658" s="113">
        <f>+LN(Prices!I2655/Prices!I2654)</f>
        <v>2.2644396087203172E-3</v>
      </c>
      <c r="J2658" s="113">
        <f>+LN(Prices!J2655/Prices!J2654)</f>
        <v>2.8293508642611782E-2</v>
      </c>
      <c r="K2658" s="114">
        <f>+LN(Prices!K2655/Prices!K2654)</f>
        <v>8.8663424516116043E-2</v>
      </c>
      <c r="L2658" s="118">
        <f>+LN(Prices!L2655/Prices!L2654)</f>
        <v>4.5570311474904743E-3</v>
      </c>
      <c r="M2658" s="118">
        <f t="array" ref="M2658">+MMULT(B2658:K2658,w)</f>
        <v>9.7536002276312466E-3</v>
      </c>
      <c r="P2658">
        <v>20140716</v>
      </c>
      <c r="Q2658" s="113">
        <v>3.2000000000000002E-3</v>
      </c>
      <c r="R2658" s="113">
        <v>-6.5000000000000006E-3</v>
      </c>
      <c r="S2658" s="113">
        <v>4.7999999999999996E-3</v>
      </c>
    </row>
    <row r="2659" spans="1:19" x14ac:dyDescent="0.35">
      <c r="A2659" s="110">
        <v>41837</v>
      </c>
      <c r="B2659" s="112">
        <f>+LN(Prices!B2656/Prices!B2655)</f>
        <v>1.015679864736665E-2</v>
      </c>
      <c r="C2659" s="113">
        <f>+LN(Prices!C2656/Prices!C2655)</f>
        <v>-1.7993424362731426E-2</v>
      </c>
      <c r="D2659" s="113">
        <f>+LN(Prices!D2656/Prices!D2655)</f>
        <v>-1.7313865337543286E-2</v>
      </c>
      <c r="E2659" s="113">
        <f>+LN(Prices!E2656/Prices!E2655)</f>
        <v>-8.7315011510029038E-3</v>
      </c>
      <c r="F2659" s="113">
        <f>+LN(Prices!F2656/Prices!F2655)</f>
        <v>-1.3565327620990641E-2</v>
      </c>
      <c r="G2659" s="113">
        <f>+LN(Prices!G2656/Prices!G2655)</f>
        <v>-1.1495940136201649E-2</v>
      </c>
      <c r="H2659" s="113">
        <f>+LN(Prices!H2656/Prices!H2655)</f>
        <v>-9.7296752331272936E-3</v>
      </c>
      <c r="I2659" s="113">
        <f>+LN(Prices!I2656/Prices!I2655)</f>
        <v>-1.9147314289195173E-2</v>
      </c>
      <c r="J2659" s="113">
        <f>+LN(Prices!J2656/Prices!J2655)</f>
        <v>-1.9502243231441122E-2</v>
      </c>
      <c r="K2659" s="114">
        <f>+LN(Prices!K2656/Prices!K2655)</f>
        <v>-2.779924602961303E-2</v>
      </c>
      <c r="L2659" s="118">
        <f>+LN(Prices!L2656/Prices!L2655)</f>
        <v>-1.3911522988846098E-2</v>
      </c>
      <c r="M2659" s="118">
        <f t="array" ref="M2659">+MMULT(B2659:K2659,w)</f>
        <v>-1.3512173874447989E-2</v>
      </c>
      <c r="P2659">
        <v>20140717</v>
      </c>
      <c r="Q2659" s="113">
        <v>-1.21E-2</v>
      </c>
      <c r="R2659" s="113">
        <v>-3.7000000000000002E-3</v>
      </c>
      <c r="S2659" s="113">
        <v>1.4000000000000002E-3</v>
      </c>
    </row>
    <row r="2660" spans="1:19" x14ac:dyDescent="0.35">
      <c r="A2660" s="110">
        <v>41838</v>
      </c>
      <c r="B2660" s="112">
        <f>+LN(Prices!B2657/Prices!B2656)</f>
        <v>3.5864888860337608E-3</v>
      </c>
      <c r="C2660" s="113">
        <f>+LN(Prices!C2657/Prices!C2656)</f>
        <v>1.4293483613348812E-2</v>
      </c>
      <c r="D2660" s="113">
        <f>+LN(Prices!D2657/Prices!D2656)</f>
        <v>3.6068569309930629E-3</v>
      </c>
      <c r="E2660" s="113">
        <f>+LN(Prices!E2657/Prices!E2656)</f>
        <v>2.2525350532939356E-3</v>
      </c>
      <c r="F2660" s="113">
        <f>+LN(Prices!F2657/Prices!F2656)</f>
        <v>1.0866165828863445E-2</v>
      </c>
      <c r="G2660" s="113">
        <f>+LN(Prices!G2657/Prices!G2656)</f>
        <v>1.0888249454555259E-2</v>
      </c>
      <c r="H2660" s="113">
        <f>+LN(Prices!H2657/Prices!H2656)</f>
        <v>1.7454747237258601E-2</v>
      </c>
      <c r="I2660" s="113">
        <f>+LN(Prices!I2657/Prices!I2656)</f>
        <v>1.6253585888967404E-2</v>
      </c>
      <c r="J2660" s="113">
        <f>+LN(Prices!J2657/Prices!J2656)</f>
        <v>-0.17664840171355869</v>
      </c>
      <c r="K2660" s="114">
        <f>+LN(Prices!K2657/Prices!K2656)</f>
        <v>0</v>
      </c>
      <c r="L2660" s="118">
        <f>+LN(Prices!L2657/Prices!L2656)</f>
        <v>1.5832199657273224E-2</v>
      </c>
      <c r="M2660" s="118">
        <f t="array" ref="M2660">+MMULT(B2660:K2660,w)</f>
        <v>-9.744628882024443E-3</v>
      </c>
      <c r="P2660">
        <v>20140718</v>
      </c>
      <c r="Q2660" s="113">
        <v>1.1200000000000002E-2</v>
      </c>
      <c r="R2660" s="113">
        <v>4.8999999999999998E-3</v>
      </c>
      <c r="S2660" s="113">
        <v>-5.5000000000000005E-3</v>
      </c>
    </row>
    <row r="2661" spans="1:19" x14ac:dyDescent="0.35">
      <c r="A2661" s="110">
        <v>41841</v>
      </c>
      <c r="B2661" s="112">
        <f>+LN(Prices!B2658/Prices!B2657)</f>
        <v>3.2393224630505152E-3</v>
      </c>
      <c r="C2661" s="113">
        <f>+LN(Prices!C2658/Prices!C2657)</f>
        <v>-5.2135079990311174E-3</v>
      </c>
      <c r="D2661" s="113">
        <f>+LN(Prices!D2658/Prices!D2657)</f>
        <v>-1.5012763666403415E-3</v>
      </c>
      <c r="E2661" s="113">
        <f>+LN(Prices!E2658/Prices!E2657)</f>
        <v>2.4996875520721842E-4</v>
      </c>
      <c r="F2661" s="113">
        <f>+LN(Prices!F2658/Prices!F2657)</f>
        <v>-2.3165958363381796E-3</v>
      </c>
      <c r="G2661" s="113">
        <f>+LN(Prices!G2658/Prices!G2657)</f>
        <v>1.7364182210258393E-2</v>
      </c>
      <c r="H2661" s="113">
        <f>+LN(Prices!H2658/Prices!H2657)</f>
        <v>3.0622779421737062E-3</v>
      </c>
      <c r="I2661" s="113">
        <f>+LN(Prices!I2658/Prices!I2657)</f>
        <v>3.5211994034383097E-3</v>
      </c>
      <c r="J2661" s="113">
        <f>+LN(Prices!J2658/Prices!J2657)</f>
        <v>-1.3140793561058255E-2</v>
      </c>
      <c r="K2661" s="114">
        <f>+LN(Prices!K2658/Prices!K2657)</f>
        <v>1.0625216952400299E-2</v>
      </c>
      <c r="L2661" s="118">
        <f>+LN(Prices!L2658/Prices!L2657)</f>
        <v>-1.4625296135168391E-3</v>
      </c>
      <c r="M2661" s="118">
        <f t="array" ref="M2661">+MMULT(B2661:K2661,w)</f>
        <v>1.5889993963460549E-3</v>
      </c>
      <c r="P2661">
        <v>20140721</v>
      </c>
      <c r="Q2661" s="113">
        <v>-2.5000000000000001E-3</v>
      </c>
      <c r="R2661" s="113">
        <v>-2.3E-3</v>
      </c>
      <c r="S2661" s="113">
        <v>2.9999999999999997E-4</v>
      </c>
    </row>
    <row r="2662" spans="1:19" x14ac:dyDescent="0.35">
      <c r="A2662" s="110">
        <v>41842</v>
      </c>
      <c r="B2662" s="112">
        <f>+LN(Prices!B2659/Prices!B2658)</f>
        <v>-1.1222286575120583E-4</v>
      </c>
      <c r="C2662" s="113">
        <f>+LN(Prices!C2659/Prices!C2658)</f>
        <v>8.280235584211754E-3</v>
      </c>
      <c r="D2662" s="113">
        <f>+LN(Prices!D2659/Prices!D2658)</f>
        <v>9.5694510161506725E-3</v>
      </c>
      <c r="E2662" s="113">
        <f>+LN(Prices!E2659/Prices!E2658)</f>
        <v>1.0442660783535859E-2</v>
      </c>
      <c r="F2662" s="113">
        <f>+LN(Prices!F2659/Prices!F2658)</f>
        <v>3.8593112820930735E-3</v>
      </c>
      <c r="G2662" s="113">
        <f>+LN(Prices!G2659/Prices!G2658)</f>
        <v>-4.7254669234509356E-2</v>
      </c>
      <c r="H2662" s="113">
        <f>+LN(Prices!H2659/Prices!H2658)</f>
        <v>2.9975043259859212E-3</v>
      </c>
      <c r="I2662" s="113">
        <f>+LN(Prices!I2659/Prices!I2658)</f>
        <v>2.3077117065661956E-2</v>
      </c>
      <c r="J2662" s="113">
        <f>+LN(Prices!J2659/Prices!J2658)</f>
        <v>5.277057100843599E-3</v>
      </c>
      <c r="K2662" s="114">
        <f>+LN(Prices!K2659/Prices!K2658)</f>
        <v>2.1209916795758524E-2</v>
      </c>
      <c r="L2662" s="118">
        <f>+LN(Prices!L2659/Prices!L2658)</f>
        <v>6.9625000051694603E-3</v>
      </c>
      <c r="M2662" s="118">
        <f t="array" ref="M2662">+MMULT(B2662:K2662,w)</f>
        <v>3.7346361853980801E-3</v>
      </c>
      <c r="P2662">
        <v>20140722</v>
      </c>
      <c r="Q2662" s="113">
        <v>5.3E-3</v>
      </c>
      <c r="R2662" s="113">
        <v>2.5000000000000001E-3</v>
      </c>
      <c r="S2662" s="113">
        <v>-2.8000000000000004E-3</v>
      </c>
    </row>
    <row r="2663" spans="1:19" x14ac:dyDescent="0.35">
      <c r="A2663" s="110">
        <v>41843</v>
      </c>
      <c r="B2663" s="112">
        <f>+LN(Prices!B2660/Prices!B2659)</f>
        <v>8.929453428765644E-4</v>
      </c>
      <c r="C2663" s="113">
        <f>+LN(Prices!C2660/Prices!C2659)</f>
        <v>2.5742911140525852E-2</v>
      </c>
      <c r="D2663" s="113">
        <f>+LN(Prices!D2660/Prices!D2659)</f>
        <v>3.2501762904536338E-2</v>
      </c>
      <c r="E2663" s="113">
        <f>+LN(Prices!E2660/Prices!E2659)</f>
        <v>-2.9725065236049964E-3</v>
      </c>
      <c r="F2663" s="113">
        <f>+LN(Prices!F2660/Prices!F2659)</f>
        <v>-1.0456871794172137E-2</v>
      </c>
      <c r="G2663" s="113">
        <f>+LN(Prices!G2660/Prices!G2659)</f>
        <v>-7.4273615871394538E-3</v>
      </c>
      <c r="H2663" s="113">
        <f>+LN(Prices!H2660/Prices!H2659)</f>
        <v>-7.5106753798245308E-3</v>
      </c>
      <c r="I2663" s="113">
        <f>+LN(Prices!I2660/Prices!I2659)</f>
        <v>8.5926068190356848E-4</v>
      </c>
      <c r="J2663" s="113">
        <f>+LN(Prices!J2660/Prices!J2659)</f>
        <v>-1.0582109330536972E-2</v>
      </c>
      <c r="K2663" s="114">
        <f>+LN(Prices!K2660/Prices!K2659)</f>
        <v>-8.3740366908088611E-3</v>
      </c>
      <c r="L2663" s="118">
        <f>+LN(Prices!L2660/Prices!L2659)</f>
        <v>6.1825994343102852E-3</v>
      </c>
      <c r="M2663" s="118">
        <f t="array" ref="M2663">+MMULT(B2663:K2663,w)</f>
        <v>1.2673318763755377E-3</v>
      </c>
      <c r="P2663">
        <v>20140723</v>
      </c>
      <c r="Q2663" s="113">
        <v>1.9E-3</v>
      </c>
      <c r="R2663" s="113">
        <v>1.1999999999999999E-3</v>
      </c>
      <c r="S2663" s="113">
        <v>-5.7999999999999996E-3</v>
      </c>
    </row>
    <row r="2664" spans="1:19" x14ac:dyDescent="0.35">
      <c r="A2664" s="110">
        <v>41844</v>
      </c>
      <c r="B2664" s="112">
        <f>+LN(Prices!B2661/Prices!B2660)</f>
        <v>-1.0530340475837396E-2</v>
      </c>
      <c r="C2664" s="113">
        <f>+LN(Prices!C2661/Prices!C2660)</f>
        <v>-1.6475320762679825E-3</v>
      </c>
      <c r="D2664" s="113">
        <f>+LN(Prices!D2661/Prices!D2660)</f>
        <v>4.1202216090311682E-2</v>
      </c>
      <c r="E2664" s="113">
        <f>+LN(Prices!E2661/Prices!E2660)</f>
        <v>3.9613817586997488E-3</v>
      </c>
      <c r="F2664" s="113">
        <f>+LN(Prices!F2661/Prices!F2660)</f>
        <v>5.8215671334240909E-3</v>
      </c>
      <c r="G2664" s="113">
        <f>+LN(Prices!G2661/Prices!G2660)</f>
        <v>-5.9066363363721053E-3</v>
      </c>
      <c r="H2664" s="113">
        <f>+LN(Prices!H2661/Prices!H2660)</f>
        <v>1.3114755978108771E-3</v>
      </c>
      <c r="I2664" s="113">
        <f>+LN(Prices!I2661/Prices!I2660)</f>
        <v>-6.8836121528469352E-2</v>
      </c>
      <c r="J2664" s="113">
        <f>+LN(Prices!J2661/Prices!J2660)</f>
        <v>-8.010723746078972E-3</v>
      </c>
      <c r="K2664" s="114">
        <f>+LN(Prices!K2661/Prices!K2660)</f>
        <v>-7.2713536583100076E-3</v>
      </c>
      <c r="L2664" s="118">
        <f>+LN(Prices!L2661/Prices!L2660)</f>
        <v>-7.5388553244425181E-4</v>
      </c>
      <c r="M2664" s="118">
        <f t="array" ref="M2664">+MMULT(B2664:K2664,w)</f>
        <v>-4.9906067241089428E-3</v>
      </c>
      <c r="P2664">
        <v>20140724</v>
      </c>
      <c r="Q2664" s="113">
        <v>5.0000000000000001E-4</v>
      </c>
      <c r="R2664" s="113">
        <v>-2.7000000000000001E-3</v>
      </c>
      <c r="S2664" s="113">
        <v>-8.0000000000000004E-4</v>
      </c>
    </row>
    <row r="2665" spans="1:19" x14ac:dyDescent="0.35">
      <c r="A2665" s="110">
        <v>41845</v>
      </c>
      <c r="B2665" s="112">
        <f>+LN(Prices!B2662/Prices!B2661)</f>
        <v>2.2501882764196131E-3</v>
      </c>
      <c r="C2665" s="113">
        <f>+LN(Prices!C2662/Prices!C2661)</f>
        <v>6.5841939051146546E-3</v>
      </c>
      <c r="D2665" s="113">
        <f>+LN(Prices!D2662/Prices!D2661)</f>
        <v>-1.3833174152219953E-3</v>
      </c>
      <c r="E2665" s="113">
        <f>+LN(Prices!E2662/Prices!E2661)</f>
        <v>-3.4653500024973902E-3</v>
      </c>
      <c r="F2665" s="113">
        <f>+LN(Prices!F2662/Prices!F2661)</f>
        <v>5.407710782915718E-3</v>
      </c>
      <c r="G2665" s="113">
        <f>+LN(Prices!G2662/Prices!G2661)</f>
        <v>-8.3093816472739179E-3</v>
      </c>
      <c r="H2665" s="113">
        <f>+LN(Prices!H2662/Prices!H2661)</f>
        <v>-0.10146106749285361</v>
      </c>
      <c r="I2665" s="113">
        <f>+LN(Prices!I2662/Prices!I2661)</f>
        <v>-9.4562529911259414E-4</v>
      </c>
      <c r="J2665" s="113">
        <f>+LN(Prices!J2662/Prices!J2661)</f>
        <v>8.010723746078979E-3</v>
      </c>
      <c r="K2665" s="114">
        <f>+LN(Prices!K2662/Prices!K2661)</f>
        <v>0</v>
      </c>
      <c r="L2665" s="118">
        <f>+LN(Prices!L2662/Prices!L2661)</f>
        <v>-4.5350353436056411E-3</v>
      </c>
      <c r="M2665" s="118">
        <f t="array" ref="M2665">+MMULT(B2665:K2665,w)</f>
        <v>-9.3311925146430542E-3</v>
      </c>
      <c r="P2665">
        <v>20140725</v>
      </c>
      <c r="Q2665" s="113">
        <v>-5.3E-3</v>
      </c>
      <c r="R2665" s="113">
        <v>-3.4000000000000002E-3</v>
      </c>
      <c r="S2665" s="113">
        <v>1.2999999999999999E-3</v>
      </c>
    </row>
    <row r="2666" spans="1:19" x14ac:dyDescent="0.35">
      <c r="A2666" s="110">
        <v>41848</v>
      </c>
      <c r="B2666" s="112">
        <f>+LN(Prices!B2663/Prices!B2662)</f>
        <v>-1.1981367360264427E-2</v>
      </c>
      <c r="C2666" s="113">
        <f>+LN(Prices!C2663/Prices!C2662)</f>
        <v>1.3716924102623599E-2</v>
      </c>
      <c r="D2666" s="113">
        <f>+LN(Prices!D2663/Prices!D2662)</f>
        <v>-6.1094330545514285E-3</v>
      </c>
      <c r="E2666" s="113">
        <f>+LN(Prices!E2663/Prices!E2662)</f>
        <v>5.4401716761450407E-3</v>
      </c>
      <c r="F2666" s="113">
        <f>+LN(Prices!F2663/Prices!F2662)</f>
        <v>-1.930191385226485E-3</v>
      </c>
      <c r="G2666" s="113">
        <f>+LN(Prices!G2663/Prices!G2662)</f>
        <v>6.6153433145227708E-3</v>
      </c>
      <c r="H2666" s="113">
        <f>+LN(Prices!H2663/Prices!H2662)</f>
        <v>-1.1172953820151949E-2</v>
      </c>
      <c r="I2666" s="113">
        <f>+LN(Prices!I2663/Prices!I2662)</f>
        <v>-3.5540803066360393E-3</v>
      </c>
      <c r="J2666" s="113">
        <f>+LN(Prices!J2663/Prices!J2662)</f>
        <v>-8.010723746078972E-3</v>
      </c>
      <c r="K2666" s="114">
        <f>+LN(Prices!K2663/Prices!K2662)</f>
        <v>-5.8505753019397547E-4</v>
      </c>
      <c r="L2666" s="118">
        <f>+LN(Prices!L2663/Prices!L2662)</f>
        <v>5.2417873248915281E-4</v>
      </c>
      <c r="M2666" s="118">
        <f t="array" ref="M2666">+MMULT(B2666:K2666,w)</f>
        <v>-1.7571368109811866E-3</v>
      </c>
      <c r="P2666">
        <v>20140728</v>
      </c>
      <c r="Q2666" s="113">
        <v>-8.0000000000000004E-4</v>
      </c>
      <c r="R2666" s="113">
        <v>-4.5999999999999999E-3</v>
      </c>
      <c r="S2666" s="113">
        <v>3.0000000000000001E-3</v>
      </c>
    </row>
    <row r="2667" spans="1:19" x14ac:dyDescent="0.35">
      <c r="A2667" s="110">
        <v>41849</v>
      </c>
      <c r="B2667" s="112">
        <f>+LN(Prices!B2664/Prices!B2663)</f>
        <v>-1.9356389125835384E-3</v>
      </c>
      <c r="C2667" s="113">
        <f>+LN(Prices!C2664/Prices!C2663)</f>
        <v>-6.4839884436432207E-3</v>
      </c>
      <c r="D2667" s="113">
        <f>+LN(Prices!D2664/Prices!D2663)</f>
        <v>-6.1469877824244902E-3</v>
      </c>
      <c r="E2667" s="113">
        <f>+LN(Prices!E2664/Prices!E2663)</f>
        <v>1.9709294382134778E-3</v>
      </c>
      <c r="F2667" s="113">
        <f>+LN(Prices!F2664/Prices!F2663)</f>
        <v>-8.1344102049307407E-3</v>
      </c>
      <c r="G2667" s="113">
        <f>+LN(Prices!G2664/Prices!G2663)</f>
        <v>-8.9523411637839885E-4</v>
      </c>
      <c r="H2667" s="113">
        <f>+LN(Prices!H2664/Prices!H2663)</f>
        <v>-1.2804298996464214E-3</v>
      </c>
      <c r="I2667" s="113">
        <f>+LN(Prices!I2664/Prices!I2663)</f>
        <v>-6.8805428839817436E-3</v>
      </c>
      <c r="J2667" s="113">
        <f>+LN(Prices!J2664/Prices!J2663)</f>
        <v>1.5957785438610816E-2</v>
      </c>
      <c r="K2667" s="114">
        <f>+LN(Prices!K2664/Prices!K2663)</f>
        <v>-1.168198650093287E-3</v>
      </c>
      <c r="L2667" s="118">
        <f>+LN(Prices!L2664/Prices!L2663)</f>
        <v>-2.0718435495422306E-3</v>
      </c>
      <c r="M2667" s="118">
        <f t="array" ref="M2667">+MMULT(B2667:K2667,w)</f>
        <v>-1.4996716016857546E-3</v>
      </c>
      <c r="P2667">
        <v>20140729</v>
      </c>
      <c r="Q2667" s="113">
        <v>-3.3E-3</v>
      </c>
      <c r="R2667" s="113">
        <v>6.7000000000000002E-3</v>
      </c>
      <c r="S2667" s="113">
        <v>-5.6000000000000008E-3</v>
      </c>
    </row>
    <row r="2668" spans="1:19" x14ac:dyDescent="0.35">
      <c r="A2668" s="110">
        <v>41850</v>
      </c>
      <c r="B2668" s="112">
        <f>+LN(Prices!B2665/Prices!B2664)</f>
        <v>-7.0087239822196083E-3</v>
      </c>
      <c r="C2668" s="113">
        <f>+LN(Prices!C2665/Prices!C2664)</f>
        <v>-2.3410029135871964E-3</v>
      </c>
      <c r="D2668" s="113">
        <f>+LN(Prices!D2665/Prices!D2664)</f>
        <v>2.5457932695511956E-2</v>
      </c>
      <c r="E2668" s="113">
        <f>+LN(Prices!E2665/Prices!E2664)</f>
        <v>8.089270731616905E-3</v>
      </c>
      <c r="F2668" s="113">
        <f>+LN(Prices!F2665/Prices!F2664)</f>
        <v>-3.1166858066284954E-3</v>
      </c>
      <c r="G2668" s="113">
        <f>+LN(Prices!G2665/Prices!G2664)</f>
        <v>2.3480068711430293E-2</v>
      </c>
      <c r="H2668" s="113">
        <f>+LN(Prices!H2665/Prices!H2664)</f>
        <v>7.813147713262459E-3</v>
      </c>
      <c r="I2668" s="113">
        <f>+LN(Prices!I2665/Prices!I2664)</f>
        <v>9.6468000399515409E-3</v>
      </c>
      <c r="J2668" s="113">
        <f>+LN(Prices!J2665/Prices!J2664)</f>
        <v>7.8844035241488353E-3</v>
      </c>
      <c r="K2668" s="114">
        <f>+LN(Prices!K2665/Prices!K2664)</f>
        <v>4.6675593022552928E-3</v>
      </c>
      <c r="L2668" s="118">
        <f>+LN(Prices!L2665/Prices!L2664)</f>
        <v>4.2930847266454148E-3</v>
      </c>
      <c r="M2668" s="118">
        <f t="array" ref="M2668">+MMULT(B2668:K2668,w)</f>
        <v>7.4572770015741982E-3</v>
      </c>
      <c r="P2668">
        <v>20140730</v>
      </c>
      <c r="Q2668" s="113">
        <v>1.1999999999999999E-3</v>
      </c>
      <c r="R2668" s="113">
        <v>4.4000000000000003E-3</v>
      </c>
      <c r="S2668" s="113">
        <v>-5.0000000000000001E-3</v>
      </c>
    </row>
    <row r="2669" spans="1:19" x14ac:dyDescent="0.35">
      <c r="A2669" s="110">
        <v>41851</v>
      </c>
      <c r="B2669" s="112">
        <f>+LN(Prices!B2666/Prices!B2665)</f>
        <v>-9.6497156563726417E-3</v>
      </c>
      <c r="C2669" s="113">
        <f>+LN(Prices!C2666/Prices!C2665)</f>
        <v>-2.632432558406796E-2</v>
      </c>
      <c r="D2669" s="113">
        <f>+LN(Prices!D2666/Prices!D2665)</f>
        <v>-2.1821056396979222E-2</v>
      </c>
      <c r="E2669" s="113">
        <f>+LN(Prices!E2666/Prices!E2665)</f>
        <v>-1.4013751155930846E-2</v>
      </c>
      <c r="F2669" s="113">
        <f>+LN(Prices!F2666/Prices!F2665)</f>
        <v>-1.5726827993461374E-2</v>
      </c>
      <c r="G2669" s="113">
        <f>+LN(Prices!G2666/Prices!G2665)</f>
        <v>-2.7163662014739215E-2</v>
      </c>
      <c r="H2669" s="113">
        <f>+LN(Prices!H2666/Prices!H2665)</f>
        <v>-2.9962902359046965E-2</v>
      </c>
      <c r="I2669" s="113">
        <f>+LN(Prices!I2666/Prices!I2665)</f>
        <v>-3.0986236503868676E-2</v>
      </c>
      <c r="J2669" s="113">
        <f>+LN(Prices!J2666/Prices!J2665)</f>
        <v>2.3286951378790693E-2</v>
      </c>
      <c r="K2669" s="114">
        <f>+LN(Prices!K2666/Prices!K2665)</f>
        <v>-1.3480247380669278E-2</v>
      </c>
      <c r="L2669" s="118">
        <f>+LN(Prices!L2666/Prices!L2665)</f>
        <v>-2.1242291145865504E-2</v>
      </c>
      <c r="M2669" s="118">
        <f t="array" ref="M2669">+MMULT(B2669:K2669,w)</f>
        <v>-1.6584177366634551E-2</v>
      </c>
      <c r="P2669">
        <v>20140731</v>
      </c>
      <c r="Q2669" s="113">
        <v>-2.0299999999999999E-2</v>
      </c>
      <c r="R2669" s="113">
        <v>-1.6000000000000001E-3</v>
      </c>
      <c r="S2669" s="113">
        <v>4.7999999999999996E-3</v>
      </c>
    </row>
    <row r="2670" spans="1:19" x14ac:dyDescent="0.35">
      <c r="A2670" s="110">
        <v>41852</v>
      </c>
      <c r="B2670" s="112">
        <f>+LN(Prices!B2667/Prices!B2666)</f>
        <v>-6.9742615069753114E-3</v>
      </c>
      <c r="C2670" s="113">
        <f>+LN(Prices!C2667/Prices!C2666)</f>
        <v>5.5288665378518649E-3</v>
      </c>
      <c r="D2670" s="113">
        <f>+LN(Prices!D2667/Prices!D2666)</f>
        <v>-5.3199061488258632E-3</v>
      </c>
      <c r="E2670" s="113">
        <f>+LN(Prices!E2667/Prices!E2666)</f>
        <v>-1.9500617941496216E-2</v>
      </c>
      <c r="F2670" s="113">
        <f>+LN(Prices!F2667/Prices!F2666)</f>
        <v>-9.1595240986855533E-3</v>
      </c>
      <c r="G2670" s="113">
        <f>+LN(Prices!G2667/Prices!G2666)</f>
        <v>6.3198814321761953E-3</v>
      </c>
      <c r="H2670" s="113">
        <f>+LN(Prices!H2667/Prices!H2666)</f>
        <v>-1.9128072917234677E-2</v>
      </c>
      <c r="I2670" s="113">
        <f>+LN(Prices!I2667/Prices!I2666)</f>
        <v>-1.5997283376852876E-2</v>
      </c>
      <c r="J2670" s="113">
        <f>+LN(Prices!J2667/Prices!J2666)</f>
        <v>1.5228720701824464E-2</v>
      </c>
      <c r="K2670" s="114">
        <f>+LN(Prices!K2667/Prices!K2666)</f>
        <v>-4.2894566432603778E-3</v>
      </c>
      <c r="L2670" s="118">
        <f>+LN(Prices!L2667/Prices!L2666)</f>
        <v>-3.3004986365733026E-3</v>
      </c>
      <c r="M2670" s="118">
        <f t="array" ref="M2670">+MMULT(B2670:K2670,w)</f>
        <v>-5.3291653961478353E-3</v>
      </c>
      <c r="P2670">
        <v>20140801</v>
      </c>
      <c r="Q2670" s="113">
        <v>-3.2000000000000002E-3</v>
      </c>
      <c r="R2670" s="113">
        <v>-1.8E-3</v>
      </c>
      <c r="S2670" s="113">
        <v>-2.9999999999999997E-4</v>
      </c>
    </row>
    <row r="2671" spans="1:19" x14ac:dyDescent="0.35">
      <c r="A2671" s="110">
        <v>41855</v>
      </c>
      <c r="B2671" s="112">
        <f>+LN(Prices!B2668/Prices!B2667)</f>
        <v>1.1828160137054717E-2</v>
      </c>
      <c r="C2671" s="113">
        <f>+LN(Prices!C2668/Prices!C2667)</f>
        <v>-5.6329435717715091E-3</v>
      </c>
      <c r="D2671" s="113">
        <f>+LN(Prices!D2668/Prices!D2667)</f>
        <v>2.5363427381665513E-2</v>
      </c>
      <c r="E2671" s="113">
        <f>+LN(Prices!E2668/Prices!E2667)</f>
        <v>1.2294722678698225E-2</v>
      </c>
      <c r="F2671" s="113">
        <f>+LN(Prices!F2668/Prices!F2667)</f>
        <v>6.5802397094136492E-3</v>
      </c>
      <c r="G2671" s="113">
        <f>+LN(Prices!G2668/Prices!G2667)</f>
        <v>-6.3671951933925814E-3</v>
      </c>
      <c r="H2671" s="113">
        <f>+LN(Prices!H2668/Prices!H2667)</f>
        <v>2.1234546311999281E-2</v>
      </c>
      <c r="I2671" s="113">
        <f>+LN(Prices!I2668/Prices!I2667)</f>
        <v>9.7374841696151685E-3</v>
      </c>
      <c r="J2671" s="113">
        <f>+LN(Prices!J2668/Prices!J2667)</f>
        <v>7.5282664207915878E-3</v>
      </c>
      <c r="K2671" s="114">
        <f>+LN(Prices!K2668/Prices!K2667)</f>
        <v>8.9982343517851938E-3</v>
      </c>
      <c r="L2671" s="118">
        <f>+LN(Prices!L2668/Prices!L2667)</f>
        <v>7.4726480304169148E-3</v>
      </c>
      <c r="M2671" s="118">
        <f t="array" ref="M2671">+MMULT(B2671:K2671,w)</f>
        <v>9.1564942395859251E-3</v>
      </c>
      <c r="P2671">
        <v>20140804</v>
      </c>
      <c r="Q2671" s="113">
        <v>7.4000000000000003E-3</v>
      </c>
      <c r="R2671" s="113">
        <v>0</v>
      </c>
      <c r="S2671" s="113">
        <v>-2.5000000000000001E-3</v>
      </c>
    </row>
    <row r="2672" spans="1:19" x14ac:dyDescent="0.35">
      <c r="A2672" s="110">
        <v>41856</v>
      </c>
      <c r="B2672" s="112">
        <f>+LN(Prices!B2669/Prices!B2668)</f>
        <v>-6.7091066362191176E-3</v>
      </c>
      <c r="C2672" s="113">
        <f>+LN(Prices!C2669/Prices!C2668)</f>
        <v>-4.9292360120119193E-3</v>
      </c>
      <c r="D2672" s="113">
        <f>+LN(Prices!D2669/Prices!D2668)</f>
        <v>-2.3120016457587583E-2</v>
      </c>
      <c r="E2672" s="113">
        <f>+LN(Prices!E2669/Prices!E2668)</f>
        <v>-3.4973805321706925E-3</v>
      </c>
      <c r="F2672" s="113">
        <f>+LN(Prices!F2669/Prices!F2668)</f>
        <v>-7.782046597088252E-3</v>
      </c>
      <c r="G2672" s="113">
        <f>+LN(Prices!G2669/Prices!G2668)</f>
        <v>3.5479865548714945E-4</v>
      </c>
      <c r="H2672" s="113">
        <f>+LN(Prices!H2669/Prices!H2668)</f>
        <v>-4.2494113180245631E-3</v>
      </c>
      <c r="I2672" s="113">
        <f>+LN(Prices!I2669/Prices!I2668)</f>
        <v>-6.9845545905109331E-3</v>
      </c>
      <c r="J2672" s="113">
        <f>+LN(Prices!J2669/Prices!J2668)</f>
        <v>1.980262729617973E-2</v>
      </c>
      <c r="K2672" s="114">
        <f>+LN(Prices!K2669/Prices!K2668)</f>
        <v>-3.0162088394906968E-2</v>
      </c>
      <c r="L2672" s="118">
        <f>+LN(Prices!L2669/Prices!L2668)</f>
        <v>-8.6923096191744761E-3</v>
      </c>
      <c r="M2672" s="118">
        <f t="array" ref="M2672">+MMULT(B2672:K2672,w)</f>
        <v>-6.7276414586853149E-3</v>
      </c>
      <c r="P2672">
        <v>20140805</v>
      </c>
      <c r="Q2672" s="113">
        <v>-8.3999999999999995E-3</v>
      </c>
      <c r="R2672" s="113">
        <v>7.8000000000000005E-3</v>
      </c>
      <c r="S2672" s="113">
        <v>-3.2000000000000002E-3</v>
      </c>
    </row>
    <row r="2673" spans="1:19" x14ac:dyDescent="0.35">
      <c r="A2673" s="110">
        <v>41857</v>
      </c>
      <c r="B2673" s="112">
        <f>+LN(Prices!B2670/Prices!B2669)</f>
        <v>-7.9238472313093236E-3</v>
      </c>
      <c r="C2673" s="113">
        <f>+LN(Prices!C2670/Prices!C2669)</f>
        <v>-1.6834166327899447E-3</v>
      </c>
      <c r="D2673" s="113">
        <f>+LN(Prices!D2670/Prices!D2669)</f>
        <v>2.5178359923410348E-3</v>
      </c>
      <c r="E2673" s="113">
        <f>+LN(Prices!E2670/Prices!E2669)</f>
        <v>4.9925216031209843E-3</v>
      </c>
      <c r="F2673" s="113">
        <f>+LN(Prices!F2670/Prices!F2669)</f>
        <v>-1.6033119694858467E-3</v>
      </c>
      <c r="G2673" s="113">
        <f>+LN(Prices!G2670/Prices!G2669)</f>
        <v>1.7465133616322671E-2</v>
      </c>
      <c r="H2673" s="113">
        <f>+LN(Prices!H2670/Prices!H2669)</f>
        <v>5.0143028363380327E-3</v>
      </c>
      <c r="I2673" s="113">
        <f>+LN(Prices!I2670/Prices!I2669)</f>
        <v>1.9221374777683437E-3</v>
      </c>
      <c r="J2673" s="113">
        <f>+LN(Prices!J2670/Prices!J2669)</f>
        <v>9.7561749453646558E-3</v>
      </c>
      <c r="K2673" s="114">
        <f>+LN(Prices!K2670/Prices!K2669)</f>
        <v>7.6144068249131569E-4</v>
      </c>
      <c r="L2673" s="118">
        <f>+LN(Prices!L2670/Prices!L2669)</f>
        <v>-1.7395326121061558E-4</v>
      </c>
      <c r="M2673" s="118">
        <f t="array" ref="M2673">+MMULT(B2673:K2673,w)</f>
        <v>3.1218971320161925E-3</v>
      </c>
      <c r="P2673">
        <v>20140806</v>
      </c>
      <c r="Q2673" s="113">
        <v>2.0000000000000001E-4</v>
      </c>
      <c r="R2673" s="113">
        <v>4.4000000000000003E-3</v>
      </c>
      <c r="S2673" s="113">
        <v>-5.9999999999999995E-4</v>
      </c>
    </row>
    <row r="2674" spans="1:19" x14ac:dyDescent="0.35">
      <c r="A2674" s="110">
        <v>41858</v>
      </c>
      <c r="B2674" s="112">
        <f>+LN(Prices!B2671/Prices!B2670)</f>
        <v>1.1400416557439862E-2</v>
      </c>
      <c r="C2674" s="113">
        <f>+LN(Prices!C2671/Prices!C2670)</f>
        <v>-1.0583690542763197E-4</v>
      </c>
      <c r="D2674" s="113">
        <f>+LN(Prices!D2671/Prices!D2670)</f>
        <v>-3.6389123429402008E-3</v>
      </c>
      <c r="E2674" s="113">
        <f>+LN(Prices!E2671/Prices!E2670)</f>
        <v>-1.2276240857234806E-2</v>
      </c>
      <c r="F2674" s="113">
        <f>+LN(Prices!F2671/Prices!F2670)</f>
        <v>-2.8089565029672824E-3</v>
      </c>
      <c r="G2674" s="113">
        <f>+LN(Prices!G2671/Prices!G2670)</f>
        <v>4.4031340566060166E-2</v>
      </c>
      <c r="H2674" s="113">
        <f>+LN(Prices!H2671/Prices!H2670)</f>
        <v>-7.8037943609111197E-3</v>
      </c>
      <c r="I2674" s="113">
        <f>+LN(Prices!I2671/Prices!I2670)</f>
        <v>-5.5028420741377862E-3</v>
      </c>
      <c r="J2674" s="113">
        <f>+LN(Prices!J2671/Prices!J2670)</f>
        <v>-4.8661896511730113E-3</v>
      </c>
      <c r="K2674" s="114">
        <f>+LN(Prices!K2671/Prices!K2670)</f>
        <v>-5.0362563526341235E-3</v>
      </c>
      <c r="L2674" s="118">
        <f>+LN(Prices!L2671/Prices!L2670)</f>
        <v>-4.2236397701800408E-3</v>
      </c>
      <c r="M2674" s="118">
        <f t="array" ref="M2674">+MMULT(B2674:K2674,w)</f>
        <v>1.3392728076074075E-3</v>
      </c>
      <c r="P2674">
        <v>20140807</v>
      </c>
      <c r="Q2674" s="113">
        <v>-5.1999999999999998E-3</v>
      </c>
      <c r="R2674" s="113">
        <v>-2.9999999999999997E-4</v>
      </c>
      <c r="S2674" s="113">
        <v>0</v>
      </c>
    </row>
    <row r="2675" spans="1:19" x14ac:dyDescent="0.35">
      <c r="A2675" s="110">
        <v>41859</v>
      </c>
      <c r="B2675" s="112">
        <f>+LN(Prices!B2672/Prices!B2671)</f>
        <v>-6.9388176058884899E-4</v>
      </c>
      <c r="C2675" s="113">
        <f>+LN(Prices!C2672/Prices!C2671)</f>
        <v>2.7481256064986921E-3</v>
      </c>
      <c r="D2675" s="113">
        <f>+LN(Prices!D2672/Prices!D2671)</f>
        <v>6.9861958029971824E-3</v>
      </c>
      <c r="E2675" s="113">
        <f>+LN(Prices!E2672/Prices!E2671)</f>
        <v>6.7830934614303952E-3</v>
      </c>
      <c r="F2675" s="113">
        <f>+LN(Prices!F2672/Prices!F2671)</f>
        <v>6.8144396415674288E-3</v>
      </c>
      <c r="G2675" s="113">
        <f>+LN(Prices!G2672/Prices!G2671)</f>
        <v>-8.5314078297255673E-3</v>
      </c>
      <c r="H2675" s="113">
        <f>+LN(Prices!H2672/Prices!H2671)</f>
        <v>1.7031848240116245E-2</v>
      </c>
      <c r="I2675" s="113">
        <f>+LN(Prices!I2672/Prices!I2671)</f>
        <v>1.8992812852121694E-2</v>
      </c>
      <c r="J2675" s="113">
        <f>+LN(Prices!J2672/Prices!J2671)</f>
        <v>4.8661896511729063E-3</v>
      </c>
      <c r="K2675" s="114">
        <f>+LN(Prices!K2672/Prices!K2671)</f>
        <v>-2.4509816191400739E-3</v>
      </c>
      <c r="L2675" s="118">
        <f>+LN(Prices!L2672/Prices!L2671)</f>
        <v>7.7857050181250019E-3</v>
      </c>
      <c r="M2675" s="118">
        <f t="array" ref="M2675">+MMULT(B2675:K2675,w)</f>
        <v>5.2546434046450066E-3</v>
      </c>
      <c r="P2675">
        <v>20140808</v>
      </c>
      <c r="Q2675" s="113">
        <v>1.1299999999999999E-2</v>
      </c>
      <c r="R2675" s="113">
        <v>-2.2000000000000001E-3</v>
      </c>
      <c r="S2675" s="113">
        <v>-2.0000000000000001E-4</v>
      </c>
    </row>
    <row r="2676" spans="1:19" x14ac:dyDescent="0.35">
      <c r="A2676" s="110">
        <v>41862</v>
      </c>
      <c r="B2676" s="112">
        <f>+LN(Prices!B2673/Prices!B2672)</f>
        <v>0</v>
      </c>
      <c r="C2676" s="113">
        <f>+LN(Prices!C2673/Prices!C2672)</f>
        <v>1.3107721879839751E-2</v>
      </c>
      <c r="D2676" s="113">
        <f>+LN(Prices!D2673/Prices!D2672)</f>
        <v>-3.3472834600569231E-3</v>
      </c>
      <c r="E2676" s="113">
        <f>+LN(Prices!E2673/Prices!E2672)</f>
        <v>-5.008765444057989E-4</v>
      </c>
      <c r="F2676" s="113">
        <f>+LN(Prices!F2673/Prices!F2672)</f>
        <v>7.9591598172457974E-3</v>
      </c>
      <c r="G2676" s="113">
        <f>+LN(Prices!G2673/Prices!G2672)</f>
        <v>1.2681389928938219E-2</v>
      </c>
      <c r="H2676" s="113">
        <f>+LN(Prices!H2673/Prices!H2672)</f>
        <v>4.8179206133376704E-3</v>
      </c>
      <c r="I2676" s="113">
        <f>+LN(Prices!I2673/Prices!I2672)</f>
        <v>1.1440496545497704E-2</v>
      </c>
      <c r="J2676" s="113">
        <f>+LN(Prices!J2673/Prices!J2672)</f>
        <v>4.8426244757879908E-3</v>
      </c>
      <c r="K2676" s="114">
        <f>+LN(Prices!K2673/Prices!K2672)</f>
        <v>1.2801150119320136E-2</v>
      </c>
      <c r="L2676" s="118">
        <f>+LN(Prices!L2673/Prices!L2672)</f>
        <v>5.7367209909039863E-3</v>
      </c>
      <c r="M2676" s="118">
        <f t="array" ref="M2676">+MMULT(B2676:K2676,w)</f>
        <v>6.3802303375504544E-3</v>
      </c>
      <c r="P2676">
        <v>20140811</v>
      </c>
      <c r="Q2676" s="113">
        <v>4.0000000000000001E-3</v>
      </c>
      <c r="R2676" s="113">
        <v>5.8999999999999999E-3</v>
      </c>
      <c r="S2676" s="113">
        <v>-3.0000000000000001E-3</v>
      </c>
    </row>
    <row r="2677" spans="1:19" x14ac:dyDescent="0.35">
      <c r="A2677" s="110">
        <v>41863</v>
      </c>
      <c r="B2677" s="112">
        <f>+LN(Prices!B2674/Prices!B2673)</f>
        <v>7.3797818848056456E-3</v>
      </c>
      <c r="C2677" s="113">
        <f>+LN(Prices!C2674/Prices!C2673)</f>
        <v>-2.0837674590923436E-4</v>
      </c>
      <c r="D2677" s="113">
        <f>+LN(Prices!D2674/Prices!D2673)</f>
        <v>-7.5726066539649724E-3</v>
      </c>
      <c r="E2677" s="113">
        <f>+LN(Prices!E2674/Prices!E2673)</f>
        <v>-5.0112754744548128E-4</v>
      </c>
      <c r="F2677" s="113">
        <f>+LN(Prices!F2674/Prices!F2673)</f>
        <v>-3.1760661911209354E-3</v>
      </c>
      <c r="G2677" s="113">
        <f>+LN(Prices!G2674/Prices!G2673)</f>
        <v>-1.1426150259942048E-2</v>
      </c>
      <c r="H2677" s="113">
        <f>+LN(Prices!H2674/Prices!H2673)</f>
        <v>3.105154223989574E-3</v>
      </c>
      <c r="I2677" s="113">
        <f>+LN(Prices!I2674/Prices!I2673)</f>
        <v>-7.9270396386771549E-3</v>
      </c>
      <c r="J2677" s="113">
        <f>+LN(Prices!J2674/Prices!J2673)</f>
        <v>-1.4598799421152636E-2</v>
      </c>
      <c r="K2677" s="114">
        <f>+LN(Prices!K2674/Prices!K2673)</f>
        <v>3.3257778198224181E-3</v>
      </c>
      <c r="L2677" s="118">
        <f>+LN(Prices!L2674/Prices!L2673)</f>
        <v>-1.3398697909122298E-3</v>
      </c>
      <c r="M2677" s="118">
        <f t="array" ref="M2677">+MMULT(B2677:K2677,w)</f>
        <v>-3.1599452529594827E-3</v>
      </c>
      <c r="P2677">
        <v>20140812</v>
      </c>
      <c r="Q2677" s="113">
        <v>-2.3E-3</v>
      </c>
      <c r="R2677" s="113">
        <v>-5.7999999999999996E-3</v>
      </c>
      <c r="S2677" s="113">
        <v>2.7000000000000001E-3</v>
      </c>
    </row>
    <row r="2678" spans="1:19" x14ac:dyDescent="0.35">
      <c r="A2678" s="110">
        <v>41864</v>
      </c>
      <c r="B2678" s="112">
        <f>+LN(Prices!B2675/Prices!B2674)</f>
        <v>1.2785004193073976E-2</v>
      </c>
      <c r="C2678" s="113">
        <f>+LN(Prices!C2675/Prices!C2674)</f>
        <v>1.3146506818386285E-2</v>
      </c>
      <c r="D2678" s="113">
        <f>+LN(Prices!D2675/Prices!D2674)</f>
        <v>1.8686919451681498E-2</v>
      </c>
      <c r="E2678" s="113">
        <f>+LN(Prices!E2675/Prices!E2674)</f>
        <v>8.4852018956661154E-3</v>
      </c>
      <c r="F2678" s="113">
        <f>+LN(Prices!F2675/Prices!F2674)</f>
        <v>1.9852235493034906E-3</v>
      </c>
      <c r="G2678" s="113">
        <f>+LN(Prices!G2675/Prices!G2674)</f>
        <v>1.1404003582496392E-2</v>
      </c>
      <c r="H2678" s="113">
        <f>+LN(Prices!H2675/Prices!H2674)</f>
        <v>2.1562173654781563E-2</v>
      </c>
      <c r="I2678" s="113">
        <f>+LN(Prices!I2675/Prices!I2674)</f>
        <v>4.843666241236202E-3</v>
      </c>
      <c r="J2678" s="113">
        <f>+LN(Prices!J2675/Prices!J2674)</f>
        <v>7.3260400920728812E-3</v>
      </c>
      <c r="K2678" s="114">
        <f>+LN(Prices!K2675/Prices!K2674)</f>
        <v>2.8858167977666591E-2</v>
      </c>
      <c r="L2678" s="118">
        <f>+LN(Prices!L2675/Prices!L2674)</f>
        <v>1.1198386332721487E-2</v>
      </c>
      <c r="M2678" s="118">
        <f t="array" ref="M2678">+MMULT(B2678:K2678,w)</f>
        <v>1.2908290745636502E-2</v>
      </c>
      <c r="P2678">
        <v>20140813</v>
      </c>
      <c r="Q2678" s="113">
        <v>6.8999999999999999E-3</v>
      </c>
      <c r="R2678" s="113">
        <v>-8.0000000000000004E-4</v>
      </c>
      <c r="S2678" s="113">
        <v>-2.5999999999999999E-3</v>
      </c>
    </row>
    <row r="2679" spans="1:19" x14ac:dyDescent="0.35">
      <c r="A2679" s="110">
        <v>41865</v>
      </c>
      <c r="B2679" s="112">
        <f>+LN(Prices!B2676/Prices!B2675)</f>
        <v>4.3006116287631416E-3</v>
      </c>
      <c r="C2679" s="113">
        <f>+LN(Prices!C2676/Prices!C2675)</f>
        <v>2.6702285558788921E-3</v>
      </c>
      <c r="D2679" s="113">
        <f>+LN(Prices!D2676/Prices!D2675)</f>
        <v>4.6864317336271048E-3</v>
      </c>
      <c r="E2679" s="113">
        <f>+LN(Prices!E2676/Prices!E2675)</f>
        <v>-4.9714144697786812E-4</v>
      </c>
      <c r="F2679" s="113">
        <f>+LN(Prices!F2676/Prices!F2675)</f>
        <v>-2.6539222841309974E-2</v>
      </c>
      <c r="G2679" s="113">
        <f>+LN(Prices!G2676/Prices!G2675)</f>
        <v>-1.4627662182682916E-3</v>
      </c>
      <c r="H2679" s="113">
        <f>+LN(Prices!H2676/Prices!H2675)</f>
        <v>2.1017013414758649E-2</v>
      </c>
      <c r="I2679" s="113">
        <f>+LN(Prices!I2676/Prices!I2675)</f>
        <v>3.4842677469712705E-3</v>
      </c>
      <c r="J2679" s="113">
        <f>+LN(Prices!J2676/Prices!J2675)</f>
        <v>-7.3260400920730096E-3</v>
      </c>
      <c r="K2679" s="114">
        <f>+LN(Prices!K2676/Prices!K2675)</f>
        <v>-4.7031244833909119E-3</v>
      </c>
      <c r="L2679" s="118">
        <f>+LN(Prices!L2676/Prices!L2675)</f>
        <v>5.0291095862010395E-3</v>
      </c>
      <c r="M2679" s="118">
        <f t="array" ref="M2679">+MMULT(B2679:K2679,w)</f>
        <v>-4.3697420020210004E-4</v>
      </c>
      <c r="P2679">
        <v>20140814</v>
      </c>
      <c r="Q2679" s="113">
        <v>4.4000000000000003E-3</v>
      </c>
      <c r="R2679" s="113">
        <v>-2.0999999999999999E-3</v>
      </c>
      <c r="S2679" s="113">
        <v>4.0000000000000002E-4</v>
      </c>
    </row>
    <row r="2680" spans="1:19" x14ac:dyDescent="0.35">
      <c r="A2680" s="110">
        <v>41866</v>
      </c>
      <c r="B2680" s="112">
        <f>+LN(Prices!B2677/Prices!B2676)</f>
        <v>1.1678278682708189E-2</v>
      </c>
      <c r="C2680" s="113">
        <f>+LN(Prices!C2677/Prices!C2676)</f>
        <v>4.9109982066273582E-3</v>
      </c>
      <c r="D2680" s="113">
        <f>+LN(Prices!D2677/Prices!D2676)</f>
        <v>3.0207355113106506E-3</v>
      </c>
      <c r="E2680" s="113">
        <f>+LN(Prices!E2677/Prices!E2676)</f>
        <v>1.4906835058557237E-3</v>
      </c>
      <c r="F2680" s="113">
        <f>+LN(Prices!F2677/Prices!F2676)</f>
        <v>-4.4938717097823674E-3</v>
      </c>
      <c r="G2680" s="113">
        <f>+LN(Prices!G2677/Prices!G2676)</f>
        <v>1.8067219656941878E-2</v>
      </c>
      <c r="H2680" s="113">
        <f>+LN(Prices!H2677/Prices!H2676)</f>
        <v>1.2596726517220408E-3</v>
      </c>
      <c r="I2680" s="113">
        <f>+LN(Prices!I2677/Prices!I2676)</f>
        <v>-4.6929866050309616E-3</v>
      </c>
      <c r="J2680" s="113">
        <f>+LN(Prices!J2677/Prices!J2676)</f>
        <v>1.2180418556871013E-2</v>
      </c>
      <c r="K2680" s="114">
        <f>+LN(Prices!K2677/Prices!K2676)</f>
        <v>6.7538063211202912E-3</v>
      </c>
      <c r="L2680" s="118">
        <f>+LN(Prices!L2677/Prices!L2676)</f>
        <v>4.6243307392541746E-3</v>
      </c>
      <c r="M2680" s="118">
        <f t="array" ref="M2680">+MMULT(B2680:K2680,w)</f>
        <v>5.0174954778343817E-3</v>
      </c>
      <c r="P2680">
        <v>20140815</v>
      </c>
      <c r="Q2680" s="113">
        <v>0</v>
      </c>
      <c r="R2680" s="113">
        <v>-1.6000000000000001E-3</v>
      </c>
      <c r="S2680" s="113">
        <v>-5.0000000000000001E-4</v>
      </c>
    </row>
    <row r="2681" spans="1:19" x14ac:dyDescent="0.35">
      <c r="A2681" s="110">
        <v>41869</v>
      </c>
      <c r="B2681" s="112">
        <f>+LN(Prices!B2678/Prices!B2677)</f>
        <v>7.1187424263156234E-3</v>
      </c>
      <c r="C2681" s="113">
        <f>+LN(Prices!C2678/Prices!C2677)</f>
        <v>1.197133095656102E-2</v>
      </c>
      <c r="D2681" s="113">
        <f>+LN(Prices!D2678/Prices!D2677)</f>
        <v>2.4645797206827948E-2</v>
      </c>
      <c r="E2681" s="113">
        <f>+LN(Prices!E2678/Prices!E2677)</f>
        <v>8.8977354198647891E-3</v>
      </c>
      <c r="F2681" s="113">
        <f>+LN(Prices!F2678/Prices!F2677)</f>
        <v>8.1538543601161906E-3</v>
      </c>
      <c r="G2681" s="113">
        <f>+LN(Prices!G2678/Prices!G2677)</f>
        <v>1.493936485459145E-2</v>
      </c>
      <c r="H2681" s="113">
        <f>+LN(Prices!H2678/Prices!H2677)</f>
        <v>2.6939671465197415E-3</v>
      </c>
      <c r="I2681" s="113">
        <f>+LN(Prices!I2678/Prices!I2677)</f>
        <v>8.2978423574244248E-3</v>
      </c>
      <c r="J2681" s="113">
        <f>+LN(Prices!J2678/Prices!J2677)</f>
        <v>1.9185240721348643E-2</v>
      </c>
      <c r="K2681" s="114">
        <f>+LN(Prices!K2678/Prices!K2677)</f>
        <v>6.9991536821884925E-3</v>
      </c>
      <c r="L2681" s="118">
        <f>+LN(Prices!L2678/Prices!L2677)</f>
        <v>8.2380513765924739E-3</v>
      </c>
      <c r="M2681" s="118">
        <f t="array" ref="M2681">+MMULT(B2681:K2681,w)</f>
        <v>1.1290302913175836E-2</v>
      </c>
      <c r="P2681">
        <v>20140818</v>
      </c>
      <c r="Q2681" s="113">
        <v>9.300000000000001E-3</v>
      </c>
      <c r="R2681" s="113">
        <v>6.0999999999999995E-3</v>
      </c>
      <c r="S2681" s="113">
        <v>-3.2000000000000002E-3</v>
      </c>
    </row>
    <row r="2682" spans="1:19" x14ac:dyDescent="0.35">
      <c r="A2682" s="110">
        <v>41870</v>
      </c>
      <c r="B2682" s="112">
        <f>+LN(Prices!B2679/Prices!B2678)</f>
        <v>1.1091506785409839E-2</v>
      </c>
      <c r="C2682" s="113">
        <f>+LN(Prices!C2679/Prices!C2678)</f>
        <v>1.3721483250339027E-2</v>
      </c>
      <c r="D2682" s="113">
        <f>+LN(Prices!D2679/Prices!D2678)</f>
        <v>1.1966636617520962E-2</v>
      </c>
      <c r="E2682" s="113">
        <f>+LN(Prices!E2679/Prices!E2678)</f>
        <v>1.8769594287249346E-2</v>
      </c>
      <c r="F2682" s="113">
        <f>+LN(Prices!F2679/Prices!F2678)</f>
        <v>4.0493033910968647E-4</v>
      </c>
      <c r="G2682" s="113">
        <f>+LN(Prices!G2679/Prices!G2678)</f>
        <v>4.6031232592522522E-3</v>
      </c>
      <c r="H2682" s="113">
        <f>+LN(Prices!H2679/Prices!H2678)</f>
        <v>1.7919546054865547E-3</v>
      </c>
      <c r="I2682" s="113">
        <f>+LN(Prices!I2679/Prices!I2678)</f>
        <v>1.3325844262312685E-3</v>
      </c>
      <c r="J2682" s="113">
        <f>+LN(Prices!J2679/Prices!J2678)</f>
        <v>1.4151179546242964E-2</v>
      </c>
      <c r="K2682" s="114">
        <f>+LN(Prices!K2679/Prices!K2678)</f>
        <v>-2.0363643400593411E-3</v>
      </c>
      <c r="L2682" s="118">
        <f>+LN(Prices!L2679/Prices!L2678)</f>
        <v>4.8715915687326085E-3</v>
      </c>
      <c r="M2682" s="118">
        <f t="array" ref="M2682">+MMULT(B2682:K2682,w)</f>
        <v>7.5796628776782574E-3</v>
      </c>
      <c r="P2682">
        <v>20140819</v>
      </c>
      <c r="Q2682" s="113">
        <v>4.8999999999999998E-3</v>
      </c>
      <c r="R2682" s="113">
        <v>-1.1000000000000001E-3</v>
      </c>
      <c r="S2682" s="113">
        <v>-7.000000000000001E-4</v>
      </c>
    </row>
    <row r="2683" spans="1:19" x14ac:dyDescent="0.35">
      <c r="A2683" s="110">
        <v>41871</v>
      </c>
      <c r="B2683" s="112">
        <f>+LN(Prices!B2680/Prices!B2679)</f>
        <v>-8.4183040351285092E-3</v>
      </c>
      <c r="C2683" s="113">
        <f>+LN(Prices!C2680/Prices!C2679)</f>
        <v>3.9781203906019252E-4</v>
      </c>
      <c r="D2683" s="113">
        <f>+LN(Prices!D2680/Prices!D2679)</f>
        <v>-8.761505668572719E-3</v>
      </c>
      <c r="E2683" s="113">
        <f>+LN(Prices!E2680/Prices!E2679)</f>
        <v>-3.8712847767857876E-3</v>
      </c>
      <c r="F2683" s="113">
        <f>+LN(Prices!F2680/Prices!F2679)</f>
        <v>2.8380861368904405E-3</v>
      </c>
      <c r="G2683" s="113">
        <f>+LN(Prices!G2680/Prices!G2679)</f>
        <v>8.5926895750939123E-3</v>
      </c>
      <c r="H2683" s="113">
        <f>+LN(Prices!H2680/Prices!H2679)</f>
        <v>1.9376673573853497E-3</v>
      </c>
      <c r="I2683" s="113">
        <f>+LN(Prices!I2680/Prices!I2679)</f>
        <v>1.7273103653802111E-2</v>
      </c>
      <c r="J2683" s="113">
        <f>+LN(Prices!J2680/Prices!J2679)</f>
        <v>2.3391823531724626E-3</v>
      </c>
      <c r="K2683" s="114">
        <f>+LN(Prices!K2680/Prices!K2679)</f>
        <v>4.6484685679844748E-3</v>
      </c>
      <c r="L2683" s="118">
        <f>+LN(Prices!L2680/Prices!L2679)</f>
        <v>1.4231202616313873E-4</v>
      </c>
      <c r="M2683" s="118">
        <f t="array" ref="M2683">+MMULT(B2683:K2683,w)</f>
        <v>1.6975915202901925E-3</v>
      </c>
      <c r="P2683">
        <v>20140820</v>
      </c>
      <c r="Q2683" s="113">
        <v>1.9E-3</v>
      </c>
      <c r="R2683" s="113">
        <v>-6.6E-3</v>
      </c>
      <c r="S2683" s="113">
        <v>2E-3</v>
      </c>
    </row>
    <row r="2684" spans="1:19" x14ac:dyDescent="0.35">
      <c r="A2684" s="110">
        <v>41872</v>
      </c>
      <c r="B2684" s="112">
        <f>+LN(Prices!B2681/Prices!B2680)</f>
        <v>5.988705932194526E-3</v>
      </c>
      <c r="C2684" s="113">
        <f>+LN(Prices!C2681/Prices!C2680)</f>
        <v>9.9428287429700223E-5</v>
      </c>
      <c r="D2684" s="113">
        <f>+LN(Prices!D2681/Prices!D2680)</f>
        <v>3.726381740813787E-3</v>
      </c>
      <c r="E2684" s="113">
        <f>+LN(Prices!E2681/Prices!E2680)</f>
        <v>7.9681696491768813E-3</v>
      </c>
      <c r="F2684" s="113">
        <f>+LN(Prices!F2681/Prices!F2680)</f>
        <v>7.2565366935295403E-3</v>
      </c>
      <c r="G2684" s="113">
        <f>+LN(Prices!G2681/Prices!G2680)</f>
        <v>-2.9653478146632399E-4</v>
      </c>
      <c r="H2684" s="113">
        <f>+LN(Prices!H2681/Prices!H2680)</f>
        <v>-8.5840004276699373E-3</v>
      </c>
      <c r="I2684" s="113">
        <f>+LN(Prices!I2681/Prices!I2680)</f>
        <v>4.3198652690359463E-3</v>
      </c>
      <c r="J2684" s="113">
        <f>+LN(Prices!J2681/Prices!J2680)</f>
        <v>-9.3897403498390316E-3</v>
      </c>
      <c r="K2684" s="114">
        <f>+LN(Prices!K2681/Prices!K2680)</f>
        <v>1.8665294219359876E-2</v>
      </c>
      <c r="L2684" s="118">
        <f>+LN(Prices!L2681/Prices!L2680)</f>
        <v>1.5631086857395067E-3</v>
      </c>
      <c r="M2684" s="118">
        <f t="array" ref="M2684">+MMULT(B2684:K2684,w)</f>
        <v>2.9754106232564963E-3</v>
      </c>
      <c r="P2684">
        <v>20140821</v>
      </c>
      <c r="Q2684" s="113">
        <v>2.8000000000000004E-3</v>
      </c>
      <c r="R2684" s="113">
        <v>-1.1000000000000001E-3</v>
      </c>
      <c r="S2684" s="113">
        <v>6.8999999999999999E-3</v>
      </c>
    </row>
    <row r="2685" spans="1:19" x14ac:dyDescent="0.35">
      <c r="A2685" s="110">
        <v>41873</v>
      </c>
      <c r="B2685" s="112">
        <f>+LN(Prices!B2682/Prices!B2681)</f>
        <v>-1.5491869868293781E-3</v>
      </c>
      <c r="C2685" s="113">
        <f>+LN(Prices!C2682/Prices!C2681)</f>
        <v>7.3303943896556563E-3</v>
      </c>
      <c r="D2685" s="113">
        <f>+LN(Prices!D2682/Prices!D2681)</f>
        <v>9.781968283978322E-3</v>
      </c>
      <c r="E2685" s="113">
        <f>+LN(Prices!E2682/Prices!E2681)</f>
        <v>1.2017787770172072E-3</v>
      </c>
      <c r="F2685" s="113">
        <f>+LN(Prices!F2682/Prices!F2681)</f>
        <v>-9.6857686793525837E-3</v>
      </c>
      <c r="G2685" s="113">
        <f>+LN(Prices!G2682/Prices!G2681)</f>
        <v>1.5012266291449384E-2</v>
      </c>
      <c r="H2685" s="113">
        <f>+LN(Prices!H2682/Prices!H2681)</f>
        <v>-3.9729171896084863E-3</v>
      </c>
      <c r="I2685" s="113">
        <f>+LN(Prices!I2682/Prices!I2681)</f>
        <v>6.5206719387942336E-4</v>
      </c>
      <c r="J2685" s="113">
        <f>+LN(Prices!J2682/Prices!J2681)</f>
        <v>2.3557136924589835E-3</v>
      </c>
      <c r="K2685" s="114">
        <f>+LN(Prices!K2682/Prices!K2681)</f>
        <v>-5.9923135507633967E-3</v>
      </c>
      <c r="L2685" s="118">
        <f>+LN(Prices!L2682/Prices!L2681)</f>
        <v>1.4138661464213453E-3</v>
      </c>
      <c r="M2685" s="118">
        <f t="array" ref="M2685">+MMULT(B2685:K2685,w)</f>
        <v>1.5134002221885131E-3</v>
      </c>
      <c r="P2685">
        <v>20140822</v>
      </c>
      <c r="Q2685" s="113">
        <v>-1E-3</v>
      </c>
      <c r="R2685" s="113">
        <v>3.0999999999999999E-3</v>
      </c>
      <c r="S2685" s="113">
        <v>-3.9000000000000003E-3</v>
      </c>
    </row>
    <row r="2686" spans="1:19" x14ac:dyDescent="0.35">
      <c r="A2686" s="110">
        <v>41876</v>
      </c>
      <c r="B2686" s="112">
        <f>+LN(Prices!B2683/Prices!B2682)</f>
        <v>4.4286980351835475E-4</v>
      </c>
      <c r="C2686" s="113">
        <f>+LN(Prices!C2683/Prices!C2682)</f>
        <v>2.1689843857738969E-3</v>
      </c>
      <c r="D2686" s="113">
        <f>+LN(Prices!D2683/Prices!D2682)</f>
        <v>-7.9239717308915939E-3</v>
      </c>
      <c r="E2686" s="113">
        <f>+LN(Prices!E2683/Prices!E2682)</f>
        <v>2.6388404421706091E-3</v>
      </c>
      <c r="F2686" s="113">
        <f>+LN(Prices!F2683/Prices!F2682)</f>
        <v>2.0254494763551358E-3</v>
      </c>
      <c r="G2686" s="113">
        <f>+LN(Prices!G2683/Prices!G2682)</f>
        <v>3.6245508997169583E-3</v>
      </c>
      <c r="H2686" s="113">
        <f>+LN(Prices!H2683/Prices!H2682)</f>
        <v>7.3016054324977972E-3</v>
      </c>
      <c r="I2686" s="113">
        <f>+LN(Prices!I2683/Prices!I2682)</f>
        <v>-2.9993599036057671E-3</v>
      </c>
      <c r="J2686" s="113">
        <f>+LN(Prices!J2683/Prices!J2682)</f>
        <v>-1.6607736399660636E-2</v>
      </c>
      <c r="K2686" s="114">
        <f>+LN(Prices!K2683/Prices!K2682)</f>
        <v>-3.7276028825628436E-3</v>
      </c>
      <c r="L2686" s="118">
        <f>+LN(Prices!L2683/Prices!L2682)</f>
        <v>3.6265031319113977E-3</v>
      </c>
      <c r="M2686" s="118">
        <f t="array" ref="M2686">+MMULT(B2686:K2686,w)</f>
        <v>-1.3056370476688089E-3</v>
      </c>
      <c r="P2686">
        <v>20140825</v>
      </c>
      <c r="Q2686" s="113">
        <v>5.0000000000000001E-3</v>
      </c>
      <c r="R2686" s="113">
        <v>-2.3E-3</v>
      </c>
      <c r="S2686" s="113">
        <v>5.0000000000000001E-4</v>
      </c>
    </row>
    <row r="2687" spans="1:19" x14ac:dyDescent="0.35">
      <c r="A2687" s="110">
        <v>41877</v>
      </c>
      <c r="B2687" s="112">
        <f>+LN(Prices!B2684/Prices!B2683)</f>
        <v>-3.6595549574642188E-3</v>
      </c>
      <c r="C2687" s="113">
        <f>+LN(Prices!C2684/Prices!C2683)</f>
        <v>-6.4319069331949712E-3</v>
      </c>
      <c r="D2687" s="113">
        <f>+LN(Prices!D2684/Prices!D2683)</f>
        <v>2.1192060911317499E-3</v>
      </c>
      <c r="E2687" s="113">
        <f>+LN(Prices!E2684/Prices!E2683)</f>
        <v>2.3929181076127884E-3</v>
      </c>
      <c r="F2687" s="113">
        <f>+LN(Prices!F2684/Prices!F2683)</f>
        <v>4.4407884032145531E-3</v>
      </c>
      <c r="G2687" s="113">
        <f>+LN(Prices!G2684/Prices!G2683)</f>
        <v>-3.2698484808919405E-3</v>
      </c>
      <c r="H2687" s="113">
        <f>+LN(Prices!H2684/Prices!H2683)</f>
        <v>2.311266603250027E-2</v>
      </c>
      <c r="I2687" s="113">
        <f>+LN(Prices!I2684/Prices!I2683)</f>
        <v>5.4689052996572708E-3</v>
      </c>
      <c r="J2687" s="113">
        <f>+LN(Prices!J2684/Prices!J2683)</f>
        <v>2.3894873973814854E-3</v>
      </c>
      <c r="K2687" s="114">
        <f>+LN(Prices!K2684/Prices!K2683)</f>
        <v>-2.8731504291899384E-4</v>
      </c>
      <c r="L2687" s="118">
        <f>+LN(Prices!L2684/Prices!L2683)</f>
        <v>1.0305750434255602E-3</v>
      </c>
      <c r="M2687" s="118">
        <f t="array" ref="M2687">+MMULT(B2687:K2687,w)</f>
        <v>2.6275345917027991E-3</v>
      </c>
      <c r="P2687">
        <v>20140826</v>
      </c>
      <c r="Q2687" s="113">
        <v>1.9E-3</v>
      </c>
      <c r="R2687" s="113">
        <v>6.9999999999999993E-3</v>
      </c>
      <c r="S2687" s="113">
        <v>-3.9000000000000003E-3</v>
      </c>
    </row>
    <row r="2688" spans="1:19" x14ac:dyDescent="0.35">
      <c r="A2688" s="110">
        <v>41878</v>
      </c>
      <c r="B2688" s="112">
        <f>+LN(Prices!B2685/Prices!B2684)</f>
        <v>-3.0041747211566722E-3</v>
      </c>
      <c r="C2688" s="113">
        <f>+LN(Prices!C2685/Prices!C2684)</f>
        <v>1.2225609003954245E-2</v>
      </c>
      <c r="D2688" s="113">
        <f>+LN(Prices!D2685/Prices!D2684)</f>
        <v>1.0267300936204005E-2</v>
      </c>
      <c r="E2688" s="113">
        <f>+LN(Prices!E2685/Prices!E2684)</f>
        <v>-4.7915760098993952E-3</v>
      </c>
      <c r="F2688" s="113">
        <f>+LN(Prices!F2685/Prices!F2684)</f>
        <v>-4.0215539582547365E-4</v>
      </c>
      <c r="G2688" s="113">
        <f>+LN(Prices!G2685/Prices!G2684)</f>
        <v>-9.7688553315276334E-3</v>
      </c>
      <c r="H2688" s="113">
        <f>+LN(Prices!H2685/Prices!H2684)</f>
        <v>3.9415534015035244E-3</v>
      </c>
      <c r="I2688" s="113">
        <f>+LN(Prices!I2685/Prices!I2684)</f>
        <v>-5.1981026790043404E-4</v>
      </c>
      <c r="J2688" s="113">
        <f>+LN(Prices!J2685/Prices!J2684)</f>
        <v>-7.1856596608744858E-3</v>
      </c>
      <c r="K2688" s="114">
        <f>+LN(Prices!K2685/Prices!K2684)</f>
        <v>-2.8739761657798122E-4</v>
      </c>
      <c r="L2688" s="118">
        <f>+LN(Prices!L2685/Prices!L2684)</f>
        <v>3.7004992658475544E-4</v>
      </c>
      <c r="M2688" s="118">
        <f t="array" ref="M2688">+MMULT(B2688:K2688,w)</f>
        <v>4.7483433789970137E-5</v>
      </c>
      <c r="P2688">
        <v>20140827</v>
      </c>
      <c r="Q2688" s="113">
        <v>0</v>
      </c>
      <c r="R2688" s="113">
        <v>-2.5000000000000001E-3</v>
      </c>
      <c r="S2688" s="113">
        <v>2.5999999999999999E-3</v>
      </c>
    </row>
    <row r="2689" spans="1:19" x14ac:dyDescent="0.35">
      <c r="A2689" s="110">
        <v>41879</v>
      </c>
      <c r="B2689" s="112">
        <f>+LN(Prices!B2686/Prices!B2685)</f>
        <v>2.2284122654911607E-4</v>
      </c>
      <c r="C2689" s="113">
        <f>+LN(Prices!C2686/Prices!C2685)</f>
        <v>1.1742833329035705E-3</v>
      </c>
      <c r="D2689" s="113">
        <f>+LN(Prices!D2686/Prices!D2685)</f>
        <v>3.3991404149561299E-3</v>
      </c>
      <c r="E2689" s="113">
        <f>+LN(Prices!E2686/Prices!E2685)</f>
        <v>-8.9253999822776001E-3</v>
      </c>
      <c r="F2689" s="113">
        <f>+LN(Prices!F2686/Prices!F2685)</f>
        <v>2.013216467478656E-3</v>
      </c>
      <c r="G2689" s="113">
        <f>+LN(Prices!G2686/Prices!G2685)</f>
        <v>1.0737860407894523E-3</v>
      </c>
      <c r="H2689" s="113">
        <f>+LN(Prices!H2686/Prices!H2685)</f>
        <v>-9.2506514478921994E-3</v>
      </c>
      <c r="I2689" s="113">
        <f>+LN(Prices!I2686/Prices!I2685)</f>
        <v>-8.2182450062592248E-3</v>
      </c>
      <c r="J2689" s="113">
        <f>+LN(Prices!J2686/Prices!J2685)</f>
        <v>-4.8192864359489947E-3</v>
      </c>
      <c r="K2689" s="114">
        <f>+LN(Prices!K2686/Prices!K2685)</f>
        <v>-4.0322635279384511E-3</v>
      </c>
      <c r="L2689" s="118">
        <f>+LN(Prices!L2686/Prices!L2685)</f>
        <v>-1.6964295267460077E-3</v>
      </c>
      <c r="M2689" s="118">
        <f t="array" ref="M2689">+MMULT(B2689:K2689,w)</f>
        <v>-2.736257891763955E-3</v>
      </c>
      <c r="P2689">
        <v>20140828</v>
      </c>
      <c r="Q2689" s="113">
        <v>-1.9E-3</v>
      </c>
      <c r="R2689" s="113">
        <v>-4.1999999999999997E-3</v>
      </c>
      <c r="S2689" s="113">
        <v>1.2999999999999999E-3</v>
      </c>
    </row>
    <row r="2690" spans="1:19" x14ac:dyDescent="0.35">
      <c r="A2690" s="110">
        <v>41880</v>
      </c>
      <c r="B2690" s="112">
        <f>+LN(Prices!B2687/Prices!B2686)</f>
        <v>1.2180418556871013E-2</v>
      </c>
      <c r="C2690" s="113">
        <f>+LN(Prices!C2687/Prices!C2686)</f>
        <v>2.4420036555518089E-3</v>
      </c>
      <c r="D2690" s="113">
        <f>+LN(Prices!D2687/Prices!D2686)</f>
        <v>5.2069891142598303E-3</v>
      </c>
      <c r="E2690" s="113">
        <f>+LN(Prices!E2687/Prices!E2686)</f>
        <v>6.2802138781715986E-3</v>
      </c>
      <c r="F2690" s="113">
        <f>+LN(Prices!F2687/Prices!F2686)</f>
        <v>5.6203774903094833E-3</v>
      </c>
      <c r="G2690" s="113">
        <f>+LN(Prices!G2687/Prices!G2686)</f>
        <v>5.1004990671220073E-3</v>
      </c>
      <c r="H2690" s="113">
        <f>+LN(Prices!H2687/Prices!H2686)</f>
        <v>-2.8863448895938689E-3</v>
      </c>
      <c r="I2690" s="113">
        <f>+LN(Prices!I2687/Prices!I2686)</f>
        <v>2.3681105659676426E-3</v>
      </c>
      <c r="J2690" s="113">
        <f>+LN(Prices!J2687/Prices!J2686)</f>
        <v>7.2202479734870973E-3</v>
      </c>
      <c r="K2690" s="114">
        <f>+LN(Prices!K2687/Prices!K2686)</f>
        <v>7.7620053354893297E-3</v>
      </c>
      <c r="L2690" s="118">
        <f>+LN(Prices!L2687/Prices!L2686)</f>
        <v>3.9971425803473374E-3</v>
      </c>
      <c r="M2690" s="118">
        <f t="array" ref="M2690">+MMULT(B2690:K2690,w)</f>
        <v>5.1294520747635942E-3</v>
      </c>
      <c r="P2690">
        <v>20140829</v>
      </c>
      <c r="Q2690" s="113">
        <v>3.9000000000000003E-3</v>
      </c>
      <c r="R2690" s="113">
        <v>2.8000000000000004E-3</v>
      </c>
      <c r="S2690" s="113">
        <v>7.000000000000001E-4</v>
      </c>
    </row>
    <row r="2691" spans="1:19" x14ac:dyDescent="0.35">
      <c r="A2691" s="110">
        <v>41884</v>
      </c>
      <c r="B2691" s="112">
        <f>+LN(Prices!B2688/Prices!B2687)</f>
        <v>-7.5121873383190239E-3</v>
      </c>
      <c r="C2691" s="113">
        <f>+LN(Prices!C2688/Prices!C2687)</f>
        <v>7.7745775471300006E-3</v>
      </c>
      <c r="D2691" s="113">
        <f>+LN(Prices!D2688/Prices!D2687)</f>
        <v>1.9542920763100793E-2</v>
      </c>
      <c r="E2691" s="113">
        <f>+LN(Prices!E2688/Prices!E2687)</f>
        <v>3.1253781901636156E-3</v>
      </c>
      <c r="F2691" s="113">
        <f>+LN(Prices!F2688/Prices!F2687)</f>
        <v>-4.4127702292076527E-3</v>
      </c>
      <c r="G2691" s="113">
        <f>+LN(Prices!G2688/Prices!G2687)</f>
        <v>-2.1797460005420783E-3</v>
      </c>
      <c r="H2691" s="113">
        <f>+LN(Prices!H2688/Prices!H2687)</f>
        <v>9.8031368266432908E-3</v>
      </c>
      <c r="I2691" s="113">
        <f>+LN(Prices!I2688/Prices!I2687)</f>
        <v>-1.3760471160765314E-2</v>
      </c>
      <c r="J2691" s="113">
        <f>+LN(Prices!J2688/Prices!J2687)</f>
        <v>-2.4009615375381503E-3</v>
      </c>
      <c r="K2691" s="114">
        <f>+LN(Prices!K2688/Prices!K2687)</f>
        <v>-1.0073477037868366E-2</v>
      </c>
      <c r="L2691" s="118">
        <f>+LN(Prices!L2688/Prices!L2687)</f>
        <v>3.240502255539407E-3</v>
      </c>
      <c r="M2691" s="118">
        <f t="array" ref="M2691">+MMULT(B2691:K2691,w)</f>
        <v>-9.3599977202883482E-6</v>
      </c>
      <c r="P2691">
        <v>20140902</v>
      </c>
      <c r="Q2691" s="113">
        <v>5.9999999999999995E-4</v>
      </c>
      <c r="R2691" s="113">
        <v>4.6999999999999993E-3</v>
      </c>
      <c r="S2691" s="113">
        <v>-2.0999999999999999E-3</v>
      </c>
    </row>
    <row r="2692" spans="1:19" x14ac:dyDescent="0.35">
      <c r="A2692" s="110">
        <v>41885</v>
      </c>
      <c r="B2692" s="112">
        <f>+LN(Prices!B2689/Prices!B2688)</f>
        <v>-2.8872868475571809E-3</v>
      </c>
      <c r="C2692" s="113">
        <f>+LN(Prices!C2689/Prices!C2688)</f>
        <v>-4.3123770326030271E-2</v>
      </c>
      <c r="D2692" s="113">
        <f>+LN(Prices!D2689/Prices!D2688)</f>
        <v>-1.0238123725786584E-2</v>
      </c>
      <c r="E2692" s="113">
        <f>+LN(Prices!E2689/Prices!E2688)</f>
        <v>5.7443910952661784E-3</v>
      </c>
      <c r="F2692" s="113">
        <f>+LN(Prices!F2689/Prices!F2688)</f>
        <v>6.4106924109297607E-3</v>
      </c>
      <c r="G2692" s="113">
        <f>+LN(Prices!G2689/Prices!G2688)</f>
        <v>1.6562022255603105E-3</v>
      </c>
      <c r="H2692" s="113">
        <f>+LN(Prices!H2689/Prices!H2688)</f>
        <v>-9.9211239661820584E-3</v>
      </c>
      <c r="I2692" s="113">
        <f>+LN(Prices!I2689/Prices!I2688)</f>
        <v>-2.2674234455991016E-3</v>
      </c>
      <c r="J2692" s="113">
        <f>+LN(Prices!J2689/Prices!J2688)</f>
        <v>7.1856596608745327E-3</v>
      </c>
      <c r="K2692" s="114">
        <f>+LN(Prices!K2689/Prices!K2688)</f>
        <v>0</v>
      </c>
      <c r="L2692" s="118">
        <f>+LN(Prices!L2689/Prices!L2688)</f>
        <v>-6.0863929928540597E-3</v>
      </c>
      <c r="M2692" s="118">
        <f t="array" ref="M2692">+MMULT(B2692:K2692,w)</f>
        <v>-4.7440782918524421E-3</v>
      </c>
      <c r="P2692">
        <v>20140903</v>
      </c>
      <c r="Q2692" s="113">
        <v>-1.4000000000000002E-3</v>
      </c>
      <c r="R2692" s="113">
        <v>-5.6000000000000008E-3</v>
      </c>
      <c r="S2692" s="113">
        <v>2.8999999999999998E-3</v>
      </c>
    </row>
    <row r="2693" spans="1:19" x14ac:dyDescent="0.35">
      <c r="A2693" s="110">
        <v>41886</v>
      </c>
      <c r="B2693" s="112">
        <f>+LN(Prices!B2690/Prices!B2689)</f>
        <v>6.6504346199555914E-3</v>
      </c>
      <c r="C2693" s="113">
        <f>+LN(Prices!C2690/Prices!C2689)</f>
        <v>-8.3223864092739526E-3</v>
      </c>
      <c r="D2693" s="113">
        <f>+LN(Prices!D2690/Prices!D2689)</f>
        <v>8.198867347408224E-3</v>
      </c>
      <c r="E2693" s="113">
        <f>+LN(Prices!E2690/Prices!E2689)</f>
        <v>-8.3883056266348555E-3</v>
      </c>
      <c r="F2693" s="113">
        <f>+LN(Prices!F2690/Prices!F2689)</f>
        <v>-5.2045417063537342E-3</v>
      </c>
      <c r="G2693" s="113">
        <f>+LN(Prices!G2690/Prices!G2689)</f>
        <v>-9.9362963049278753E-3</v>
      </c>
      <c r="H2693" s="113">
        <f>+LN(Prices!H2690/Prices!H2689)</f>
        <v>2.0294148564369886E-2</v>
      </c>
      <c r="I2693" s="113">
        <f>+LN(Prices!I2690/Prices!I2689)</f>
        <v>2.933335436644599E-3</v>
      </c>
      <c r="J2693" s="113">
        <f>+LN(Prices!J2690/Prices!J2689)</f>
        <v>-9.5923996914394089E-3</v>
      </c>
      <c r="K2693" s="114">
        <f>+LN(Prices!K2690/Prices!K2689)</f>
        <v>9.6438314888315085E-3</v>
      </c>
      <c r="L2693" s="118">
        <f>+LN(Prices!L2690/Prices!L2689)</f>
        <v>-1.1861738660935539E-3</v>
      </c>
      <c r="M2693" s="118">
        <f t="array" ref="M2693">+MMULT(B2693:K2693,w)</f>
        <v>6.2766877185799837E-4</v>
      </c>
      <c r="P2693">
        <v>20140904</v>
      </c>
      <c r="Q2693" s="113">
        <v>-1.7000000000000001E-3</v>
      </c>
      <c r="R2693" s="113">
        <v>-1.4000000000000002E-3</v>
      </c>
      <c r="S2693" s="113">
        <v>-2E-3</v>
      </c>
    </row>
    <row r="2694" spans="1:19" x14ac:dyDescent="0.35">
      <c r="A2694" s="110">
        <v>41887</v>
      </c>
      <c r="B2694" s="112">
        <f>+LN(Prices!B2691/Prices!B2690)</f>
        <v>1.4259318055739399E-2</v>
      </c>
      <c r="C2694" s="113">
        <f>+LN(Prices!C2691/Prices!C2690)</f>
        <v>8.6255545183110821E-3</v>
      </c>
      <c r="D2694" s="113">
        <f>+LN(Prices!D2691/Prices!D2690)</f>
        <v>1.0154948906499293E-2</v>
      </c>
      <c r="E2694" s="113">
        <f>+LN(Prices!E2691/Prices!E2690)</f>
        <v>-6.7616775369666593E-3</v>
      </c>
      <c r="F2694" s="113">
        <f>+LN(Prices!F2691/Prices!F2690)</f>
        <v>3.605717327030166E-3</v>
      </c>
      <c r="G2694" s="113">
        <f>+LN(Prices!G2691/Prices!G2690)</f>
        <v>6.3478886645133075E-3</v>
      </c>
      <c r="H2694" s="113">
        <f>+LN(Prices!H2691/Prices!H2690)</f>
        <v>1.2421823560772641E-3</v>
      </c>
      <c r="I2694" s="113">
        <f>+LN(Prices!I2691/Prices!I2690)</f>
        <v>9.276504370292182E-3</v>
      </c>
      <c r="J2694" s="113">
        <f>+LN(Prices!J2691/Prices!J2690)</f>
        <v>0</v>
      </c>
      <c r="K2694" s="114">
        <f>+LN(Prices!K2691/Prices!K2690)</f>
        <v>2.7179760670490031E-3</v>
      </c>
      <c r="L2694" s="118">
        <f>+LN(Prices!L2691/Prices!L2690)</f>
        <v>5.8329878703612123E-3</v>
      </c>
      <c r="M2694" s="118">
        <f t="array" ref="M2694">+MMULT(B2694:K2694,w)</f>
        <v>4.946841272854505E-3</v>
      </c>
      <c r="P2694">
        <v>20140905</v>
      </c>
      <c r="Q2694" s="113">
        <v>4.5000000000000005E-3</v>
      </c>
      <c r="R2694" s="113">
        <v>-2.8000000000000004E-3</v>
      </c>
      <c r="S2694" s="113">
        <v>-2.0000000000000001E-4</v>
      </c>
    </row>
    <row r="2695" spans="1:19" x14ac:dyDescent="0.35">
      <c r="A2695" s="110">
        <v>41890</v>
      </c>
      <c r="B2695" s="112">
        <f>+LN(Prices!B2692/Prices!B2691)</f>
        <v>1.2123984835756239E-2</v>
      </c>
      <c r="C2695" s="113">
        <f>+LN(Prices!C2692/Prices!C2691)</f>
        <v>-6.1825565606079035E-3</v>
      </c>
      <c r="D2695" s="113">
        <f>+LN(Prices!D2692/Prices!D2691)</f>
        <v>5.45589842504344E-2</v>
      </c>
      <c r="E2695" s="113">
        <f>+LN(Prices!E2692/Prices!E2691)</f>
        <v>-1.538304049426409E-2</v>
      </c>
      <c r="F2695" s="113">
        <f>+LN(Prices!F2692/Prices!F2691)</f>
        <v>-2.0011222641679572E-3</v>
      </c>
      <c r="G2695" s="113">
        <f>+LN(Prices!G2692/Prices!G2691)</f>
        <v>7.6439362359940963E-3</v>
      </c>
      <c r="H2695" s="113">
        <f>+LN(Prices!H2692/Prices!H2691)</f>
        <v>-1.1732043033379063E-2</v>
      </c>
      <c r="I2695" s="113">
        <f>+LN(Prices!I2692/Prices!I2691)</f>
        <v>1.1864743333717142E-3</v>
      </c>
      <c r="J2695" s="113">
        <f>+LN(Prices!J2692/Prices!J2691)</f>
        <v>-4.8309272696656922E-3</v>
      </c>
      <c r="K2695" s="114">
        <f>+LN(Prices!K2692/Prices!K2691)</f>
        <v>9.3843998816400837E-3</v>
      </c>
      <c r="L2695" s="118">
        <f>+LN(Prices!L2692/Prices!L2691)</f>
        <v>1.3553430179461083E-3</v>
      </c>
      <c r="M2695" s="118">
        <f t="array" ref="M2695">+MMULT(B2695:K2695,w)</f>
        <v>4.4768089915111818E-3</v>
      </c>
      <c r="P2695">
        <v>20140908</v>
      </c>
      <c r="Q2695" s="113">
        <v>-2.2000000000000001E-3</v>
      </c>
      <c r="R2695" s="113">
        <v>5.1999999999999998E-3</v>
      </c>
      <c r="S2695" s="113">
        <v>-5.4000000000000003E-3</v>
      </c>
    </row>
    <row r="2696" spans="1:19" x14ac:dyDescent="0.35">
      <c r="A2696" s="110">
        <v>41891</v>
      </c>
      <c r="B2696" s="112">
        <f>+LN(Prices!B2693/Prices!B2692)</f>
        <v>6.2211935069805841E-3</v>
      </c>
      <c r="C2696" s="113">
        <f>+LN(Prices!C2693/Prices!C2692)</f>
        <v>-3.7687847002648004E-3</v>
      </c>
      <c r="D2696" s="113">
        <f>+LN(Prices!D2693/Prices!D2692)</f>
        <v>-2.4943780222164504E-2</v>
      </c>
      <c r="E2696" s="113">
        <f>+LN(Prices!E2693/Prices!E2692)</f>
        <v>1.720959244661065E-3</v>
      </c>
      <c r="F2696" s="113">
        <f>+LN(Prices!F2693/Prices!F2692)</f>
        <v>-3.612953095959724E-3</v>
      </c>
      <c r="G2696" s="113">
        <f>+LN(Prices!G2693/Prices!G2692)</f>
        <v>-6.6782146606206554E-4</v>
      </c>
      <c r="H2696" s="113">
        <f>+LN(Prices!H2693/Prices!H2692)</f>
        <v>-3.7469603670094109E-2</v>
      </c>
      <c r="I2696" s="113">
        <f>+LN(Prices!I2693/Prices!I2692)</f>
        <v>-7.9082645481787304E-4</v>
      </c>
      <c r="J2696" s="113">
        <f>+LN(Prices!J2693/Prices!J2692)</f>
        <v>-1.2180418556870959E-2</v>
      </c>
      <c r="K2696" s="114">
        <f>+LN(Prices!K2693/Prices!K2692)</f>
        <v>-1.1959140254109246E-2</v>
      </c>
      <c r="L2696" s="118">
        <f>+LN(Prices!L2693/Prices!L2692)</f>
        <v>-8.2343433475913948E-3</v>
      </c>
      <c r="M2696" s="118">
        <f t="array" ref="M2696">+MMULT(B2696:K2696,w)</f>
        <v>-8.7451175668701638E-3</v>
      </c>
      <c r="P2696">
        <v>20140909</v>
      </c>
      <c r="Q2696" s="113">
        <v>-7.1999999999999998E-3</v>
      </c>
      <c r="R2696" s="113">
        <v>-4.1999999999999997E-3</v>
      </c>
      <c r="S2696" s="113">
        <v>2.9999999999999997E-4</v>
      </c>
    </row>
    <row r="2697" spans="1:19" x14ac:dyDescent="0.35">
      <c r="A2697" s="110">
        <v>41892</v>
      </c>
      <c r="B2697" s="112">
        <f>+LN(Prices!B2694/Prices!B2693)</f>
        <v>1.7094021256491012E-3</v>
      </c>
      <c r="C2697" s="113">
        <f>+LN(Prices!C2694/Prices!C2693)</f>
        <v>3.0255084193532344E-2</v>
      </c>
      <c r="D2697" s="113">
        <f>+LN(Prices!D2694/Prices!D2693)</f>
        <v>8.7891190785019026E-3</v>
      </c>
      <c r="E2697" s="113">
        <f>+LN(Prices!E2694/Prices!E2693)</f>
        <v>0</v>
      </c>
      <c r="F2697" s="113">
        <f>+LN(Prices!F2694/Prices!F2693)</f>
        <v>2.8089565029671935E-3</v>
      </c>
      <c r="G2697" s="113">
        <f>+LN(Prices!G2694/Prices!G2693)</f>
        <v>1.1168893350336674E-2</v>
      </c>
      <c r="H2697" s="113">
        <f>+LN(Prices!H2694/Prices!H2693)</f>
        <v>4.7800659782614814E-3</v>
      </c>
      <c r="I2697" s="113">
        <f>+LN(Prices!I2694/Prices!I2693)</f>
        <v>1.1860052783760735E-3</v>
      </c>
      <c r="J2697" s="113">
        <f>+LN(Prices!J2694/Prices!J2693)</f>
        <v>0</v>
      </c>
      <c r="K2697" s="114">
        <f>+LN(Prices!K2694/Prices!K2693)</f>
        <v>3.1460057407614208E-3</v>
      </c>
      <c r="L2697" s="118">
        <f>+LN(Prices!L2694/Prices!L2693)</f>
        <v>8.1134706465436027E-3</v>
      </c>
      <c r="M2697" s="118">
        <f t="array" ref="M2697">+MMULT(B2697:K2697,w)</f>
        <v>6.3843532248386205E-3</v>
      </c>
      <c r="P2697">
        <v>20140910</v>
      </c>
      <c r="Q2697" s="113">
        <v>4.5000000000000005E-3</v>
      </c>
      <c r="R2697" s="113">
        <v>2.0999999999999999E-3</v>
      </c>
      <c r="S2697" s="113">
        <v>-4.7999999999999996E-3</v>
      </c>
    </row>
    <row r="2698" spans="1:19" x14ac:dyDescent="0.35">
      <c r="A2698" s="110">
        <v>41893</v>
      </c>
      <c r="B2698" s="112">
        <f>+LN(Prices!B2695/Prices!B2694)</f>
        <v>3.4100629805419642E-3</v>
      </c>
      <c r="C2698" s="113">
        <f>+LN(Prices!C2695/Prices!C2694)</f>
        <v>4.2483885466448688E-3</v>
      </c>
      <c r="D2698" s="113">
        <f>+LN(Prices!D2695/Prices!D2694)</f>
        <v>2.912623418294606E-3</v>
      </c>
      <c r="E2698" s="113">
        <f>+LN(Prices!E2695/Prices!E2694)</f>
        <v>-7.3719133452831856E-4</v>
      </c>
      <c r="F2698" s="113">
        <f>+LN(Prices!F2695/Prices!F2694)</f>
        <v>9.9777827596107694E-3</v>
      </c>
      <c r="G2698" s="113">
        <f>+LN(Prices!G2695/Prices!G2694)</f>
        <v>-5.8595333032306395E-3</v>
      </c>
      <c r="H2698" s="113">
        <f>+LN(Prices!H2695/Prices!H2694)</f>
        <v>-2.4476857427019605E-3</v>
      </c>
      <c r="I2698" s="113">
        <f>+LN(Prices!I2695/Prices!I2694)</f>
        <v>2.3677990541577623E-3</v>
      </c>
      <c r="J2698" s="113">
        <f>+LN(Prices!J2695/Prices!J2694)</f>
        <v>0</v>
      </c>
      <c r="K2698" s="114">
        <f>+LN(Prices!K2695/Prices!K2694)</f>
        <v>0</v>
      </c>
      <c r="L2698" s="118">
        <f>+LN(Prices!L2695/Prices!L2694)</f>
        <v>-5.676866287847997E-4</v>
      </c>
      <c r="M2698" s="118">
        <f t="array" ref="M2698">+MMULT(B2698:K2698,w)</f>
        <v>1.3872246378789056E-3</v>
      </c>
      <c r="P2698">
        <v>20140911</v>
      </c>
      <c r="Q2698" s="113">
        <v>1.9E-3</v>
      </c>
      <c r="R2698" s="113">
        <v>4.6999999999999993E-3</v>
      </c>
      <c r="S2698" s="113">
        <v>2.2000000000000001E-3</v>
      </c>
    </row>
    <row r="2699" spans="1:19" x14ac:dyDescent="0.35">
      <c r="A2699" s="110">
        <v>41894</v>
      </c>
      <c r="B2699" s="112">
        <f>+LN(Prices!B2696/Prices!B2695)</f>
        <v>-6.5105091483774052E-3</v>
      </c>
      <c r="C2699" s="113">
        <f>+LN(Prices!C2696/Prices!C2695)</f>
        <v>2.2650066308520615E-3</v>
      </c>
      <c r="D2699" s="113">
        <f>+LN(Prices!D2696/Prices!D2695)</f>
        <v>3.8512009119440957E-2</v>
      </c>
      <c r="E2699" s="113">
        <f>+LN(Prices!E2696/Prices!E2695)</f>
        <v>-4.4345970678657531E-3</v>
      </c>
      <c r="F2699" s="113">
        <f>+LN(Prices!F2696/Prices!F2695)</f>
        <v>-7.9264684128959955E-4</v>
      </c>
      <c r="G2699" s="113">
        <f>+LN(Prices!G2696/Prices!G2695)</f>
        <v>-1.0458184683190808E-2</v>
      </c>
      <c r="H2699" s="113">
        <f>+LN(Prices!H2696/Prices!H2695)</f>
        <v>2.0250569855810958E-3</v>
      </c>
      <c r="I2699" s="113">
        <f>+LN(Prices!I2696/Prices!I2695)</f>
        <v>-1.0301200441696893E-2</v>
      </c>
      <c r="J2699" s="113">
        <f>+LN(Prices!J2696/Prices!J2695)</f>
        <v>-2.985296314968116E-2</v>
      </c>
      <c r="K2699" s="114">
        <f>+LN(Prices!K2696/Prices!K2695)</f>
        <v>-1.1487777109642713E-2</v>
      </c>
      <c r="L2699" s="118">
        <f>+LN(Prices!L2696/Prices!L2695)</f>
        <v>-5.7371750353610446E-3</v>
      </c>
      <c r="M2699" s="118">
        <f t="array" ref="M2699">+MMULT(B2699:K2699,w)</f>
        <v>-3.1035805705870211E-3</v>
      </c>
      <c r="P2699">
        <v>20140912</v>
      </c>
      <c r="Q2699" s="113">
        <v>-5.5000000000000005E-3</v>
      </c>
      <c r="R2699" s="113">
        <v>-2E-3</v>
      </c>
      <c r="S2699" s="113">
        <v>-5.0000000000000001E-4</v>
      </c>
    </row>
    <row r="2700" spans="1:19" x14ac:dyDescent="0.35">
      <c r="A2700" s="110">
        <v>41897</v>
      </c>
      <c r="B2700" s="112">
        <f>+LN(Prices!B2697/Prices!B2696)</f>
        <v>-9.791868197559131E-3</v>
      </c>
      <c r="C2700" s="113">
        <f>+LN(Prices!C2697/Prices!C2696)</f>
        <v>-2.9514486908142581E-4</v>
      </c>
      <c r="D2700" s="113">
        <f>+LN(Prices!D2697/Prices!D2696)</f>
        <v>-7.7256617431634882E-3</v>
      </c>
      <c r="E2700" s="113">
        <f>+LN(Prices!E2697/Prices!E2696)</f>
        <v>3.9428340877070214E-3</v>
      </c>
      <c r="F2700" s="113">
        <f>+LN(Prices!F2697/Prices!F2696)</f>
        <v>-3.9807276453608081E-3</v>
      </c>
      <c r="G2700" s="113">
        <f>+LN(Prices!G2697/Prices!G2696)</f>
        <v>-4.0249465829014834E-2</v>
      </c>
      <c r="H2700" s="113">
        <f>+LN(Prices!H2697/Prices!H2696)</f>
        <v>-2.2288276844343202E-2</v>
      </c>
      <c r="I2700" s="113">
        <f>+LN(Prices!I2697/Prices!I2696)</f>
        <v>-3.3242501192952143E-3</v>
      </c>
      <c r="J2700" s="113">
        <f>+LN(Prices!J2697/Prices!J2696)</f>
        <v>-1.2706651269114688E-2</v>
      </c>
      <c r="K2700" s="114">
        <f>+LN(Prices!K2697/Prices!K2696)</f>
        <v>-2.313477029530595E-3</v>
      </c>
      <c r="L2700" s="118">
        <f>+LN(Prices!L2697/Prices!L2696)</f>
        <v>-9.716441889433566E-3</v>
      </c>
      <c r="M2700" s="118">
        <f t="array" ref="M2700">+MMULT(B2700:K2700,w)</f>
        <v>-9.8732689458756358E-3</v>
      </c>
      <c r="P2700">
        <v>20140915</v>
      </c>
      <c r="Q2700" s="113">
        <v>-2.8000000000000004E-3</v>
      </c>
      <c r="R2700" s="113">
        <v>-1.04E-2</v>
      </c>
      <c r="S2700" s="113">
        <v>6.8000000000000005E-3</v>
      </c>
    </row>
    <row r="2701" spans="1:19" x14ac:dyDescent="0.35">
      <c r="A2701" s="110">
        <v>41898</v>
      </c>
      <c r="B2701" s="112">
        <f>+LN(Prices!B2698/Prices!B2697)</f>
        <v>1.1182912239745529E-2</v>
      </c>
      <c r="C2701" s="113">
        <f>+LN(Prices!C2698/Prices!C2697)</f>
        <v>-7.6053505010958457E-3</v>
      </c>
      <c r="D2701" s="113">
        <f>+LN(Prices!D2698/Prices!D2697)</f>
        <v>3.7532298339921504E-3</v>
      </c>
      <c r="E2701" s="113">
        <f>+LN(Prices!E2698/Prices!E2697)</f>
        <v>1.2950700247788884E-2</v>
      </c>
      <c r="F2701" s="113">
        <f>+LN(Prices!F2698/Prices!F2697)</f>
        <v>6.3607811300271499E-3</v>
      </c>
      <c r="G2701" s="113">
        <f>+LN(Prices!G2698/Prices!G2697)</f>
        <v>-1.8367485976322248E-3</v>
      </c>
      <c r="H2701" s="113">
        <f>+LN(Prices!H2698/Prices!H2697)</f>
        <v>1.1877681264394013E-2</v>
      </c>
      <c r="I2701" s="113">
        <f>+LN(Prices!I2698/Prices!I2697)</f>
        <v>8.3560403969072366E-3</v>
      </c>
      <c r="J2701" s="113">
        <f>+LN(Prices!J2698/Prices!J2697)</f>
        <v>-2.5908184858664803E-2</v>
      </c>
      <c r="K2701" s="114">
        <f>+LN(Prices!K2698/Prices!K2697)</f>
        <v>1.1227986100208106E-2</v>
      </c>
      <c r="L2701" s="118">
        <f>+LN(Prices!L2698/Prices!L2697)</f>
        <v>9.2349084653600821E-3</v>
      </c>
      <c r="M2701" s="118">
        <f t="array" ref="M2701">+MMULT(B2701:K2701,w)</f>
        <v>3.03590472556702E-3</v>
      </c>
      <c r="P2701">
        <v>20140916</v>
      </c>
      <c r="Q2701" s="113">
        <v>6.9999999999999993E-3</v>
      </c>
      <c r="R2701" s="113">
        <v>-4.0000000000000001E-3</v>
      </c>
      <c r="S2701" s="113">
        <v>-1.1999999999999999E-3</v>
      </c>
    </row>
    <row r="2702" spans="1:19" x14ac:dyDescent="0.35">
      <c r="A2702" s="110">
        <v>41899</v>
      </c>
      <c r="B2702" s="112">
        <f>+LN(Prices!B2699/Prices!B2698)</f>
        <v>-5.1458089534038368E-3</v>
      </c>
      <c r="C2702" s="113">
        <f>+LN(Prices!C2699/Prices!C2698)</f>
        <v>7.1132487245196387E-3</v>
      </c>
      <c r="D2702" s="113">
        <f>+LN(Prices!D2699/Prices!D2698)</f>
        <v>-2.8136009182529904E-3</v>
      </c>
      <c r="E2702" s="113">
        <f>+LN(Prices!E2699/Prices!E2698)</f>
        <v>-1.2146242231782353E-3</v>
      </c>
      <c r="F2702" s="113">
        <f>+LN(Prices!F2699/Prices!F2698)</f>
        <v>-5.9148424299955643E-4</v>
      </c>
      <c r="G2702" s="113">
        <f>+LN(Prices!G2699/Prices!G2698)</f>
        <v>-5.2225169171341117E-3</v>
      </c>
      <c r="H2702" s="113">
        <f>+LN(Prices!H2699/Prices!H2698)</f>
        <v>-1.153811744628621E-2</v>
      </c>
      <c r="I2702" s="113">
        <f>+LN(Prices!I2699/Prices!I2698)</f>
        <v>1.5837405976288595E-3</v>
      </c>
      <c r="J2702" s="113">
        <f>+LN(Prices!J2699/Prices!J2698)</f>
        <v>2.6212334798740656E-3</v>
      </c>
      <c r="K2702" s="114">
        <f>+LN(Prices!K2699/Prices!K2698)</f>
        <v>1.4304107717153943E-3</v>
      </c>
      <c r="L2702" s="118">
        <f>+LN(Prices!L2699/Prices!L2698)</f>
        <v>1.5460322228303294E-3</v>
      </c>
      <c r="M2702" s="118">
        <f t="array" ref="M2702">+MMULT(B2702:K2702,w)</f>
        <v>-1.3777519127516982E-3</v>
      </c>
      <c r="P2702">
        <v>20140917</v>
      </c>
      <c r="Q2702" s="113">
        <v>1.7000000000000001E-3</v>
      </c>
      <c r="R2702" s="113">
        <v>5.9999999999999995E-4</v>
      </c>
      <c r="S2702" s="113">
        <v>-2.2000000000000001E-3</v>
      </c>
    </row>
    <row r="2703" spans="1:19" x14ac:dyDescent="0.35">
      <c r="A2703" s="110">
        <v>41900</v>
      </c>
      <c r="B2703" s="112">
        <f>+LN(Prices!B2700/Prices!B2699)</f>
        <v>3.4334797678915365E-3</v>
      </c>
      <c r="C2703" s="113">
        <f>+LN(Prices!C2700/Prices!C2699)</f>
        <v>2.0652020911496693E-3</v>
      </c>
      <c r="D2703" s="113">
        <f>+LN(Prices!D2700/Prices!D2699)</f>
        <v>-1.1928101271582798E-2</v>
      </c>
      <c r="E2703" s="113">
        <f>+LN(Prices!E2700/Prices!E2699)</f>
        <v>9.9166370766460878E-3</v>
      </c>
      <c r="F2703" s="113">
        <f>+LN(Prices!F2700/Prices!F2699)</f>
        <v>5.9148424299949203E-4</v>
      </c>
      <c r="G2703" s="113">
        <f>+LN(Prices!G2700/Prices!G2699)</f>
        <v>9.8080782757439654E-3</v>
      </c>
      <c r="H2703" s="113">
        <f>+LN(Prices!H2700/Prices!H2699)</f>
        <v>3.0816665374081144E-3</v>
      </c>
      <c r="I2703" s="113">
        <f>+LN(Prices!I2700/Prices!I2699)</f>
        <v>8.0121266592282116E-3</v>
      </c>
      <c r="J2703" s="113">
        <f>+LN(Prices!J2700/Prices!J2699)</f>
        <v>1.5584731016698329E-2</v>
      </c>
      <c r="K2703" s="114">
        <f>+LN(Prices!K2700/Prices!K2699)</f>
        <v>5.4169768954352255E-3</v>
      </c>
      <c r="L2703" s="118">
        <f>+LN(Prices!L2700/Prices!L2699)</f>
        <v>7.2196139506191135E-3</v>
      </c>
      <c r="M2703" s="118">
        <f t="array" ref="M2703">+MMULT(B2703:K2703,w)</f>
        <v>4.5982281291617839E-3</v>
      </c>
      <c r="P2703">
        <v>20140918</v>
      </c>
      <c r="Q2703" s="113">
        <v>5.0000000000000001E-3</v>
      </c>
      <c r="R2703" s="113">
        <v>2.9999999999999997E-4</v>
      </c>
      <c r="S2703" s="113">
        <v>-1.7000000000000001E-3</v>
      </c>
    </row>
    <row r="2704" spans="1:19" x14ac:dyDescent="0.35">
      <c r="A2704" s="110">
        <v>41901</v>
      </c>
      <c r="B2704" s="112">
        <f>+LN(Prices!B2701/Prices!B2700)</f>
        <v>1.783486763603432E-2</v>
      </c>
      <c r="C2704" s="113">
        <f>+LN(Prices!C2701/Prices!C2700)</f>
        <v>-8.1874686713456039E-3</v>
      </c>
      <c r="D2704" s="113">
        <f>+LN(Prices!D2701/Prices!D2700)</f>
        <v>-2.7828092159227852E-2</v>
      </c>
      <c r="E2704" s="113">
        <f>+LN(Prices!E2701/Prices!E2700)</f>
        <v>-4.3030609011065146E-2</v>
      </c>
      <c r="F2704" s="113">
        <f>+LN(Prices!F2701/Prices!F2700)</f>
        <v>-7.9138908895894783E-4</v>
      </c>
      <c r="G2704" s="113">
        <f>+LN(Prices!G2701/Prices!G2700)</f>
        <v>-3.2513967085369892E-3</v>
      </c>
      <c r="H2704" s="113">
        <f>+LN(Prices!H2701/Prices!H2700)</f>
        <v>1.9259493400325931E-2</v>
      </c>
      <c r="I2704" s="113">
        <f>+LN(Prices!I2701/Prices!I2700)</f>
        <v>-1.1976191046715649E-2</v>
      </c>
      <c r="J2704" s="113">
        <f>+LN(Prices!J2701/Prices!J2700)</f>
        <v>-1.820596449657241E-2</v>
      </c>
      <c r="K2704" s="114">
        <f>+LN(Prices!K2701/Prices!K2700)</f>
        <v>-1.0001512145848193E-2</v>
      </c>
      <c r="L2704" s="118">
        <f>+LN(Prices!L2701/Prices!L2700)</f>
        <v>-7.2898597626381483E-4</v>
      </c>
      <c r="M2704" s="118">
        <f t="array" ref="M2704">+MMULT(B2704:K2704,w)</f>
        <v>-8.6178262291910553E-3</v>
      </c>
      <c r="P2704">
        <v>20140919</v>
      </c>
      <c r="Q2704" s="113">
        <v>-1.8E-3</v>
      </c>
      <c r="R2704" s="113">
        <v>-9.5999999999999992E-3</v>
      </c>
      <c r="S2704" s="113">
        <v>1.1999999999999999E-3</v>
      </c>
    </row>
    <row r="2705" spans="1:19" x14ac:dyDescent="0.35">
      <c r="A2705" s="110">
        <v>41904</v>
      </c>
      <c r="B2705" s="112">
        <f>+LN(Prices!B2702/Prices!B2701)</f>
        <v>-9.7272917551731175E-3</v>
      </c>
      <c r="C2705" s="113">
        <f>+LN(Prices!C2702/Prices!C2701)</f>
        <v>9.9000107085968824E-4</v>
      </c>
      <c r="D2705" s="113">
        <f>+LN(Prices!D2702/Prices!D2701)</f>
        <v>-5.7316515470880736E-2</v>
      </c>
      <c r="E2705" s="113">
        <f>+LN(Prices!E2702/Prices!E2701)</f>
        <v>-5.5429721159722762E-3</v>
      </c>
      <c r="F2705" s="113">
        <f>+LN(Prices!F2702/Prices!F2701)</f>
        <v>-9.1704883445427356E-3</v>
      </c>
      <c r="G2705" s="113">
        <f>+LN(Prices!G2702/Prices!G2701)</f>
        <v>-3.2747566910981844E-2</v>
      </c>
      <c r="H2705" s="113">
        <f>+LN(Prices!H2702/Prices!H2701)</f>
        <v>-2.0799139585918669E-2</v>
      </c>
      <c r="I2705" s="113">
        <f>+LN(Prices!I2702/Prices!I2701)</f>
        <v>1.001193977678138E-2</v>
      </c>
      <c r="J2705" s="113">
        <f>+LN(Prices!J2702/Prices!J2701)</f>
        <v>-1.3210231736806575E-2</v>
      </c>
      <c r="K2705" s="114">
        <f>+LN(Prices!K2702/Prices!K2701)</f>
        <v>-3.1641044663480527E-3</v>
      </c>
      <c r="L2705" s="118">
        <f>+LN(Prices!L2702/Prices!L2701)</f>
        <v>-9.5227880601710113E-3</v>
      </c>
      <c r="M2705" s="118">
        <f t="array" ref="M2705">+MMULT(B2705:K2705,w)</f>
        <v>-1.4067636953898293E-2</v>
      </c>
      <c r="P2705">
        <v>20140922</v>
      </c>
      <c r="Q2705" s="113">
        <v>-9.7000000000000003E-3</v>
      </c>
      <c r="R2705" s="113">
        <v>-5.5000000000000005E-3</v>
      </c>
      <c r="S2705" s="113">
        <v>8.9999999999999998E-4</v>
      </c>
    </row>
    <row r="2706" spans="1:19" x14ac:dyDescent="0.35">
      <c r="A2706" s="110">
        <v>41905</v>
      </c>
      <c r="B2706" s="112">
        <f>+LN(Prices!B2703/Prices!B2702)</f>
        <v>-1.0681579876034047E-2</v>
      </c>
      <c r="C2706" s="113">
        <f>+LN(Prices!C2703/Prices!C2702)</f>
        <v>1.5513320443618434E-2</v>
      </c>
      <c r="D2706" s="113">
        <f>+LN(Prices!D2703/Prices!D2702)</f>
        <v>1.029610125226392E-2</v>
      </c>
      <c r="E2706" s="113">
        <f>+LN(Prices!E2703/Prices!E2702)</f>
        <v>-1.9130796430843741E-2</v>
      </c>
      <c r="F2706" s="113">
        <f>+LN(Prices!F2703/Prices!F2702)</f>
        <v>-1.0869517879901187E-2</v>
      </c>
      <c r="G2706" s="113">
        <f>+LN(Prices!G2703/Prices!G2702)</f>
        <v>2.5262791439107034E-3</v>
      </c>
      <c r="H2706" s="113">
        <f>+LN(Prices!H2703/Prices!H2702)</f>
        <v>-2.6846482111052335E-3</v>
      </c>
      <c r="I2706" s="113">
        <f>+LN(Prices!I2703/Prices!I2702)</f>
        <v>-6.0478753892939108E-3</v>
      </c>
      <c r="J2706" s="113">
        <f>+LN(Prices!J2703/Prices!J2702)</f>
        <v>-1.8792499349367286E-2</v>
      </c>
      <c r="K2706" s="114">
        <f>+LN(Prices!K2703/Prices!K2702)</f>
        <v>-8.3900390903015667E-3</v>
      </c>
      <c r="L2706" s="118">
        <f>+LN(Prices!L2703/Prices!L2702)</f>
        <v>-2.381667545328329E-3</v>
      </c>
      <c r="M2706" s="118">
        <f t="array" ref="M2706">+MMULT(B2706:K2706,w)</f>
        <v>-4.8261255387053916E-3</v>
      </c>
      <c r="P2706">
        <v>20140923</v>
      </c>
      <c r="Q2706" s="113">
        <v>-6.1999999999999998E-3</v>
      </c>
      <c r="R2706" s="113">
        <v>-3.0999999999999999E-3</v>
      </c>
      <c r="S2706" s="113">
        <v>-2.0000000000000001E-4</v>
      </c>
    </row>
    <row r="2707" spans="1:19" x14ac:dyDescent="0.35">
      <c r="A2707" s="110">
        <v>41906</v>
      </c>
      <c r="B2707" s="112">
        <f>+LN(Prices!B2704/Prices!B2703)</f>
        <v>1.1106478968893546E-2</v>
      </c>
      <c r="C2707" s="113">
        <f>+LN(Prices!C2704/Prices!C2703)</f>
        <v>-8.7088959846766123E-3</v>
      </c>
      <c r="D2707" s="113">
        <f>+LN(Prices!D2704/Prices!D2703)</f>
        <v>2.1032068807942662E-2</v>
      </c>
      <c r="E2707" s="113">
        <f>+LN(Prices!E2704/Prices!E2703)</f>
        <v>1.5080157980998276E-2</v>
      </c>
      <c r="F2707" s="113">
        <f>+LN(Prices!F2704/Prices!F2703)</f>
        <v>1.1272969820127616E-2</v>
      </c>
      <c r="G2707" s="113">
        <f>+LN(Prices!G2704/Prices!G2703)</f>
        <v>1.4891941689633446E-2</v>
      </c>
      <c r="H2707" s="113">
        <f>+LN(Prices!H2704/Prices!H2703)</f>
        <v>1.4052759484855114E-2</v>
      </c>
      <c r="I2707" s="113">
        <f>+LN(Prices!I2704/Prices!I2703)</f>
        <v>5.3922666331024166E-3</v>
      </c>
      <c r="J2707" s="113">
        <f>+LN(Prices!J2704/Prices!J2703)</f>
        <v>2.7063615977430673E-3</v>
      </c>
      <c r="K2707" s="114">
        <f>+LN(Prices!K2704/Prices!K2703)</f>
        <v>9.541781227407755E-3</v>
      </c>
      <c r="L2707" s="118">
        <f>+LN(Prices!L2704/Prices!L2703)</f>
        <v>1.0493736888711847E-2</v>
      </c>
      <c r="M2707" s="118">
        <f t="array" ref="M2707">+MMULT(B2707:K2707,w)</f>
        <v>9.6367890226027285E-3</v>
      </c>
      <c r="P2707">
        <v>20140924</v>
      </c>
      <c r="Q2707" s="113">
        <v>8.1000000000000013E-3</v>
      </c>
      <c r="R2707" s="113">
        <v>5.9999999999999995E-4</v>
      </c>
      <c r="S2707" s="113">
        <v>-9.1000000000000004E-3</v>
      </c>
    </row>
    <row r="2708" spans="1:19" x14ac:dyDescent="0.35">
      <c r="A2708" s="110">
        <v>41907</v>
      </c>
      <c r="B2708" s="112">
        <f>+LN(Prices!B2705/Prices!B2704)</f>
        <v>-2.2337698538394086E-2</v>
      </c>
      <c r="C2708" s="113">
        <f>+LN(Prices!C2705/Prices!C2704)</f>
        <v>-3.8878756884976162E-2</v>
      </c>
      <c r="D2708" s="113">
        <f>+LN(Prices!D2705/Prices!D2704)</f>
        <v>-2.3596172776880257E-2</v>
      </c>
      <c r="E2708" s="113">
        <f>+LN(Prices!E2705/Prices!E2704)</f>
        <v>-1.6884514702008718E-2</v>
      </c>
      <c r="F2708" s="113">
        <f>+LN(Prices!F2705/Prices!F2704)</f>
        <v>-1.7772186436993759E-2</v>
      </c>
      <c r="G2708" s="113">
        <f>+LN(Prices!G2705/Prices!G2704)</f>
        <v>-1.5815999948514615E-2</v>
      </c>
      <c r="H2708" s="113">
        <f>+LN(Prices!H2705/Prices!H2704)</f>
        <v>-1.9319516810748904E-2</v>
      </c>
      <c r="I2708" s="113">
        <f>+LN(Prices!I2705/Prices!I2704)</f>
        <v>-1.8934693461632995E-2</v>
      </c>
      <c r="J2708" s="113">
        <f>+LN(Prices!J2705/Prices!J2704)</f>
        <v>-1.9100171373419378E-2</v>
      </c>
      <c r="K2708" s="114">
        <f>+LN(Prices!K2705/Prices!K2704)</f>
        <v>-1.7709854644506522E-2</v>
      </c>
      <c r="L2708" s="118">
        <f>+LN(Prices!L2705/Prices!L2704)</f>
        <v>-2.1351235556447041E-2</v>
      </c>
      <c r="M2708" s="118">
        <f t="array" ref="M2708">+MMULT(B2708:K2708,w)</f>
        <v>-2.1034956557807537E-2</v>
      </c>
      <c r="P2708">
        <v>20140925</v>
      </c>
      <c r="Q2708" s="113">
        <v>-1.6200000000000003E-2</v>
      </c>
      <c r="R2708" s="113">
        <v>8.9999999999999998E-4</v>
      </c>
      <c r="S2708" s="113">
        <v>1.8E-3</v>
      </c>
    </row>
    <row r="2709" spans="1:19" x14ac:dyDescent="0.35">
      <c r="A2709" s="110">
        <v>41908</v>
      </c>
      <c r="B2709" s="112">
        <f>+LN(Prices!B2706/Prices!B2705)</f>
        <v>8.0043693994024563E-3</v>
      </c>
      <c r="C2709" s="113">
        <f>+LN(Prices!C2706/Prices!C2705)</f>
        <v>2.9002133389064263E-2</v>
      </c>
      <c r="D2709" s="113">
        <f>+LN(Prices!D2706/Prices!D2705)</f>
        <v>4.2966035883443131E-2</v>
      </c>
      <c r="E2709" s="113">
        <f>+LN(Prices!E2706/Prices!E2705)</f>
        <v>4.8899852941919914E-3</v>
      </c>
      <c r="F2709" s="113">
        <f>+LN(Prices!F2706/Prices!F2705)</f>
        <v>1.857054138444186E-2</v>
      </c>
      <c r="G2709" s="113">
        <f>+LN(Prices!G2706/Prices!G2705)</f>
        <v>1.1790686221380291E-2</v>
      </c>
      <c r="H2709" s="113">
        <f>+LN(Prices!H2706/Prices!H2705)</f>
        <v>3.9681361552035008E-3</v>
      </c>
      <c r="I2709" s="113">
        <f>+LN(Prices!I2706/Prices!I2705)</f>
        <v>3.3362278225613244E-3</v>
      </c>
      <c r="J2709" s="113">
        <f>+LN(Prices!J2706/Prices!J2705)</f>
        <v>-8.2988028146950658E-3</v>
      </c>
      <c r="K2709" s="114">
        <f>+LN(Prices!K2706/Prices!K2705)</f>
        <v>3.5087755296792705E-3</v>
      </c>
      <c r="L2709" s="118">
        <f>+LN(Prices!L2706/Prices!L2705)</f>
        <v>1.1387029263337584E-2</v>
      </c>
      <c r="M2709" s="118">
        <f t="array" ref="M2709">+MMULT(B2709:K2709,w)</f>
        <v>1.1773808826467299E-2</v>
      </c>
      <c r="P2709">
        <v>20140926</v>
      </c>
      <c r="Q2709" s="113">
        <v>8.5000000000000006E-3</v>
      </c>
      <c r="R2709" s="113">
        <v>-5.0000000000000001E-4</v>
      </c>
      <c r="S2709" s="113">
        <v>-2.5000000000000001E-3</v>
      </c>
    </row>
    <row r="2710" spans="1:19" x14ac:dyDescent="0.35">
      <c r="A2710" s="110">
        <v>41911</v>
      </c>
      <c r="B2710" s="112">
        <f>+LN(Prices!B2707/Prices!B2706)</f>
        <v>6.4620357660630137E-4</v>
      </c>
      <c r="C2710" s="113">
        <f>+LN(Prices!C2707/Prices!C2706)</f>
        <v>-6.3726193954000872E-3</v>
      </c>
      <c r="D2710" s="113">
        <f>+LN(Prices!D2707/Prices!D2706)</f>
        <v>-3.4491288197177855E-3</v>
      </c>
      <c r="E2710" s="113">
        <f>+LN(Prices!E2707/Prices!E2706)</f>
        <v>-1.3180188214665605E-2</v>
      </c>
      <c r="F2710" s="113">
        <f>+LN(Prices!F2707/Prices!F2706)</f>
        <v>4.7888247944198057E-3</v>
      </c>
      <c r="G2710" s="113">
        <f>+LN(Prices!G2707/Prices!G2706)</f>
        <v>1.8033868475778123E-3</v>
      </c>
      <c r="H2710" s="113">
        <f>+LN(Prices!H2707/Prices!H2706)</f>
        <v>-4.3098837313452704E-3</v>
      </c>
      <c r="I2710" s="113">
        <f>+LN(Prices!I2707/Prices!I2706)</f>
        <v>-3.202564786874855E-3</v>
      </c>
      <c r="J2710" s="113">
        <f>+LN(Prices!J2707/Prices!J2706)</f>
        <v>-1.3986241974739952E-2</v>
      </c>
      <c r="K2710" s="114">
        <f>+LN(Prices!K2707/Prices!K2706)</f>
        <v>1.8508336312407631E-2</v>
      </c>
      <c r="L2710" s="118">
        <f>+LN(Prices!L2707/Prices!L2706)</f>
        <v>-1.6153774176308571E-3</v>
      </c>
      <c r="M2710" s="118">
        <f t="array" ref="M2710">+MMULT(B2710:K2710,w)</f>
        <v>-1.8753875391732005E-3</v>
      </c>
      <c r="P2710">
        <v>20140929</v>
      </c>
      <c r="Q2710" s="113">
        <v>-2.2000000000000001E-3</v>
      </c>
      <c r="R2710" s="113">
        <v>1.5E-3</v>
      </c>
      <c r="S2710" s="113">
        <v>-4.1999999999999997E-3</v>
      </c>
    </row>
    <row r="2711" spans="1:19" x14ac:dyDescent="0.35">
      <c r="A2711" s="111">
        <v>41912</v>
      </c>
      <c r="B2711" s="115">
        <f>+LN(Prices!B2708/Prices!B2707)</f>
        <v>-1.7241383581398043E-3</v>
      </c>
      <c r="C2711" s="116">
        <f>+LN(Prices!C2708/Prices!C2707)</f>
        <v>6.3726193954001002E-3</v>
      </c>
      <c r="D2711" s="116">
        <f>+LN(Prices!D2708/Prices!D2707)</f>
        <v>5.6601603063889437E-3</v>
      </c>
      <c r="E2711" s="116">
        <f>+LN(Prices!E2708/Prices!E2707)</f>
        <v>-4.1710175173381896E-3</v>
      </c>
      <c r="F2711" s="116">
        <f>+LN(Prices!F2708/Prices!F2707)</f>
        <v>9.580911611758048E-3</v>
      </c>
      <c r="G2711" s="116">
        <f>+LN(Prices!G2708/Prices!G2707)</f>
        <v>3.5970463102111883E-3</v>
      </c>
      <c r="H2711" s="116">
        <f>+LN(Prices!H2708/Prices!H2707)</f>
        <v>1.9246893843960289E-3</v>
      </c>
      <c r="I2711" s="116">
        <f>+LN(Prices!I2708/Prices!I2707)</f>
        <v>-6.6849390817586007E-4</v>
      </c>
      <c r="J2711" s="116">
        <f>+LN(Prices!J2708/Prices!J2707)</f>
        <v>-4.023531219189895E-2</v>
      </c>
      <c r="K2711" s="117">
        <f>+LN(Prices!K2708/Prices!K2707)</f>
        <v>-2.2948948683384021E-3</v>
      </c>
      <c r="L2711" s="119">
        <f>+LN(Prices!L2708/Prices!L2707)</f>
        <v>5.6048073866829019E-4</v>
      </c>
      <c r="M2711" s="119">
        <f t="array" ref="M2711">+MMULT(B2711:K2711,w)</f>
        <v>-2.1958429835736894E-3</v>
      </c>
      <c r="P2711">
        <v>20140930</v>
      </c>
      <c r="Q2711" s="113">
        <v>-4.0000000000000001E-3</v>
      </c>
      <c r="R2711" s="113">
        <v>-9.7999999999999997E-3</v>
      </c>
      <c r="S2711" s="113">
        <v>7.000000000000001E-4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"/>
  <sheetViews>
    <sheetView workbookViewId="0">
      <selection activeCell="I17" sqref="I17"/>
    </sheetView>
  </sheetViews>
  <sheetFormatPr defaultRowHeight="14.5" x14ac:dyDescent="0.3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5"/>
  <sheetViews>
    <sheetView showGridLines="0" workbookViewId="0">
      <selection activeCell="C4" sqref="C4"/>
    </sheetView>
  </sheetViews>
  <sheetFormatPr defaultRowHeight="14.5" x14ac:dyDescent="0.35"/>
  <cols>
    <col min="2" max="2" width="15.54296875" bestFit="1" customWidth="1"/>
    <col min="3" max="3" width="14.54296875" bestFit="1" customWidth="1"/>
    <col min="4" max="4" width="14.453125" bestFit="1" customWidth="1"/>
    <col min="5" max="5" width="15" bestFit="1" customWidth="1"/>
    <col min="6" max="6" width="14.453125" bestFit="1" customWidth="1"/>
    <col min="7" max="7" width="14.54296875" bestFit="1" customWidth="1"/>
    <col min="8" max="8" width="14.26953125" bestFit="1" customWidth="1"/>
    <col min="9" max="9" width="15.26953125" bestFit="1" customWidth="1"/>
    <col min="10" max="10" width="15.54296875" bestFit="1" customWidth="1"/>
    <col min="11" max="11" width="14.1796875" bestFit="1" customWidth="1"/>
    <col min="12" max="12" width="14" bestFit="1" customWidth="1"/>
    <col min="13" max="13" width="10.26953125" bestFit="1" customWidth="1"/>
  </cols>
  <sheetData>
    <row r="1" spans="1:13" x14ac:dyDescent="0.35">
      <c r="B1" s="148" t="s">
        <v>57</v>
      </c>
      <c r="C1">
        <f>SQRT(C3)</f>
        <v>1.6643924035388499E-2</v>
      </c>
      <c r="D1">
        <f>SQRT(D4)</f>
        <v>2.2788500891031231E-2</v>
      </c>
      <c r="E1">
        <f>SQRT(E5)</f>
        <v>2.5285539571576993E-2</v>
      </c>
      <c r="F1">
        <f>SQRT(F6)</f>
        <v>1.8501999252296428E-2</v>
      </c>
      <c r="G1">
        <f>SQRT(G7)</f>
        <v>1.9531581487735535E-2</v>
      </c>
      <c r="H1">
        <f>SQRT(H8)</f>
        <v>3.7866010096694221E-2</v>
      </c>
      <c r="I1">
        <f>SQRT(I9)</f>
        <v>2.6664970826990174E-2</v>
      </c>
      <c r="J1">
        <f>SQRT(J10)</f>
        <v>1.9644905372995656E-2</v>
      </c>
      <c r="K1">
        <f>SQRT(K11)</f>
        <v>3.5153000464677189E-2</v>
      </c>
      <c r="L1">
        <f>SQRT(L12)</f>
        <v>1.8729157120964544E-2</v>
      </c>
    </row>
    <row r="2" spans="1:13" x14ac:dyDescent="0.35">
      <c r="C2" s="36" t="s">
        <v>2</v>
      </c>
      <c r="D2" s="39" t="s">
        <v>3</v>
      </c>
      <c r="E2" s="39" t="s">
        <v>4</v>
      </c>
      <c r="F2" s="39" t="s">
        <v>5</v>
      </c>
      <c r="G2" s="39" t="s">
        <v>6</v>
      </c>
      <c r="H2" s="39" t="s">
        <v>7</v>
      </c>
      <c r="I2" s="39" t="s">
        <v>8</v>
      </c>
      <c r="J2" s="39" t="s">
        <v>9</v>
      </c>
      <c r="K2" s="39" t="s">
        <v>10</v>
      </c>
      <c r="L2" s="40" t="s">
        <v>11</v>
      </c>
      <c r="M2" s="2"/>
    </row>
    <row r="3" spans="1:13" x14ac:dyDescent="0.35">
      <c r="A3">
        <v>1.6643924035388499E-2</v>
      </c>
      <c r="B3" s="36" t="s">
        <v>2</v>
      </c>
      <c r="C3" s="18">
        <f>+COVAR('Daily Returns'!$B$7:$B$2711,'Daily Returns'!B$7:B$2711)*(N/(N-1))*k</f>
        <v>2.7702020729578292E-4</v>
      </c>
      <c r="D3" s="19">
        <f>+COVAR('Daily Returns'!$B$7:$B$2711,'Daily Returns'!C$7:C$2711)*(N/(N-1))*k</f>
        <v>1.5179647912568847E-4</v>
      </c>
      <c r="E3" s="19">
        <f>+COVAR('Daily Returns'!$B$7:$B$2711,'Daily Returns'!D$7:D$2711)*(N/(N-1))*k</f>
        <v>1.3578895173237121E-4</v>
      </c>
      <c r="F3" s="19">
        <f>+COVAR('Daily Returns'!$B$7:$B$2711,'Daily Returns'!E$7:E$2711)*(N/(N-1))*k</f>
        <v>1.7127238572144172E-4</v>
      </c>
      <c r="G3" s="19">
        <f>+COVAR('Daily Returns'!$B$7:$B$2711,'Daily Returns'!F$7:F$2711)*(N/(N-1))*k</f>
        <v>1.7843020268617265E-4</v>
      </c>
      <c r="H3" s="19">
        <f>+COVAR('Daily Returns'!$B$7:$B$2711,'Daily Returns'!G$7:G$2711)*(N/(N-1))*k</f>
        <v>1.3094076607633848E-4</v>
      </c>
      <c r="I3" s="19">
        <f>+COVAR('Daily Returns'!$B$7:$B$2711,'Daily Returns'!H$7:H$2711)*(N/(N-1))*k</f>
        <v>1.9128866873142436E-4</v>
      </c>
      <c r="J3" s="19">
        <f>+COVAR('Daily Returns'!$B$7:$B$2711,'Daily Returns'!I$7:I$2711)*(N/(N-1))*k</f>
        <v>1.5604239357813041E-4</v>
      </c>
      <c r="K3" s="19">
        <f>+COVAR('Daily Returns'!$B$7:$B$2711,'Daily Returns'!J$7:J$2711)*(N/(N-1))*k</f>
        <v>2.2158937175141335E-4</v>
      </c>
      <c r="L3" s="20">
        <f>+COVAR('Daily Returns'!$B$7:$B$2711,'Daily Returns'!K$7:K$2711)*(N/(N-1))*k</f>
        <v>1.8097046879180531E-4</v>
      </c>
    </row>
    <row r="4" spans="1:13" x14ac:dyDescent="0.35">
      <c r="A4">
        <v>2.2788500891031231E-2</v>
      </c>
      <c r="B4" s="37" t="s">
        <v>3</v>
      </c>
      <c r="C4" s="21">
        <f>+COVAR('Daily Returns'!$C$7:$C$2711,'Daily Returns'!B$7:B$2711)*(N/(N-1))*k</f>
        <v>1.5179647912568847E-4</v>
      </c>
      <c r="D4" s="4">
        <f>+COVAR('Daily Returns'!$C$7:$C$2711,'Daily Returns'!C$7:C$2711)*(N/(N-1))*k</f>
        <v>5.1931577286053123E-4</v>
      </c>
      <c r="E4" s="4">
        <f>+COVAR('Daily Returns'!$C$7:$C$2711,'Daily Returns'!D$7:D$2711)*(N/(N-1))*k</f>
        <v>1.8612786189611938E-4</v>
      </c>
      <c r="F4" s="4">
        <f>+COVAR('Daily Returns'!$C$7:$C$2711,'Daily Returns'!E$7:E$2711)*(N/(N-1))*k</f>
        <v>1.7972885626385193E-4</v>
      </c>
      <c r="G4" s="4">
        <f>+COVAR('Daily Returns'!$C$7:$C$2711,'Daily Returns'!F$7:F$2711)*(N/(N-1))*k</f>
        <v>1.8760556909984302E-4</v>
      </c>
      <c r="H4" s="4">
        <f>+COVAR('Daily Returns'!$C$7:$C$2711,'Daily Returns'!G$7:G$2711)*(N/(N-1))*k</f>
        <v>1.8624155659601509E-4</v>
      </c>
      <c r="I4" s="4">
        <f>+COVAR('Daily Returns'!$C$7:$C$2711,'Daily Returns'!H$7:H$2711)*(N/(N-1))*k</f>
        <v>2.3416936869149007E-4</v>
      </c>
      <c r="J4" s="4">
        <f>+COVAR('Daily Returns'!$C$7:$C$2711,'Daily Returns'!I$7:I$2711)*(N/(N-1))*k</f>
        <v>1.9580071848340473E-4</v>
      </c>
      <c r="K4" s="4">
        <f>+COVAR('Daily Returns'!$C$7:$C$2711,'Daily Returns'!J$7:J$2711)*(N/(N-1))*k</f>
        <v>2.7476009338298904E-4</v>
      </c>
      <c r="L4" s="22">
        <f>+COVAR('Daily Returns'!$C$7:$C$2711,'Daily Returns'!K$7:K$2711)*(N/(N-1))*k</f>
        <v>1.8475920354485794E-4</v>
      </c>
    </row>
    <row r="5" spans="1:13" x14ac:dyDescent="0.35">
      <c r="A5">
        <v>2.5285539571576993E-2</v>
      </c>
      <c r="B5" s="37" t="s">
        <v>4</v>
      </c>
      <c r="C5" s="21">
        <f>+COVAR('Daily Returns'!$D$7:$D$2711,'Daily Returns'!B$7:B$2711)*(N/(N-1))*k</f>
        <v>1.3578895173237121E-4</v>
      </c>
      <c r="D5" s="4">
        <f>+COVAR('Daily Returns'!$D$7:$D$2711,'Daily Returns'!C$7:C$2711)*(N/(N-1))*k</f>
        <v>1.8612786189611938E-4</v>
      </c>
      <c r="E5" s="4">
        <f>+COVAR('Daily Returns'!$D$7:$D$2711,'Daily Returns'!D$7:D$2711)*(N/(N-1))*k</f>
        <v>6.3935851142578608E-4</v>
      </c>
      <c r="F5" s="4">
        <f>+COVAR('Daily Returns'!$D$7:$D$2711,'Daily Returns'!E$7:E$2711)*(N/(N-1))*k</f>
        <v>1.6955035050646831E-4</v>
      </c>
      <c r="G5" s="4">
        <f>+COVAR('Daily Returns'!$D$7:$D$2711,'Daily Returns'!F$7:F$2711)*(N/(N-1))*k</f>
        <v>1.9007757626735282E-4</v>
      </c>
      <c r="H5" s="4">
        <f>+COVAR('Daily Returns'!$D$7:$D$2711,'Daily Returns'!G$7:G$2711)*(N/(N-1))*k</f>
        <v>2.1263373264365857E-4</v>
      </c>
      <c r="I5" s="4">
        <f>+COVAR('Daily Returns'!$D$7:$D$2711,'Daily Returns'!H$7:H$2711)*(N/(N-1))*k</f>
        <v>2.4061363773673916E-4</v>
      </c>
      <c r="J5" s="4">
        <f>+COVAR('Daily Returns'!$D$7:$D$2711,'Daily Returns'!I$7:I$2711)*(N/(N-1))*k</f>
        <v>1.8211991954372028E-4</v>
      </c>
      <c r="K5" s="4">
        <f>+COVAR('Daily Returns'!$D$7:$D$2711,'Daily Returns'!J$7:J$2711)*(N/(N-1))*k</f>
        <v>2.6469378615153301E-4</v>
      </c>
      <c r="L5" s="22">
        <f>+COVAR('Daily Returns'!$D$7:$D$2711,'Daily Returns'!K$7:K$2711)*(N/(N-1))*k</f>
        <v>1.8838411052405209E-4</v>
      </c>
    </row>
    <row r="6" spans="1:13" x14ac:dyDescent="0.35">
      <c r="A6">
        <v>1.8501999252296428E-2</v>
      </c>
      <c r="B6" s="37" t="s">
        <v>5</v>
      </c>
      <c r="C6" s="21">
        <f>+COVAR('Daily Returns'!$E$7:$E$2711,'Daily Returns'!B$7:B$2711)*(N/(N-1))*k</f>
        <v>1.7127238572144172E-4</v>
      </c>
      <c r="D6" s="4">
        <f>+COVAR('Daily Returns'!$E$7:$E$2711,'Daily Returns'!C$7:C$2711)*(N/(N-1))*k</f>
        <v>1.7972885626385193E-4</v>
      </c>
      <c r="E6" s="4">
        <f>+COVAR('Daily Returns'!$E$7:$E$2711,'Daily Returns'!D$7:D$2711)*(N/(N-1))*k</f>
        <v>1.6955035050646831E-4</v>
      </c>
      <c r="F6" s="4">
        <f>+COVAR('Daily Returns'!$E$7:$E$2711,'Daily Returns'!E$7:E$2711)*(N/(N-1))*k</f>
        <v>3.4232397633197757E-4</v>
      </c>
      <c r="G6" s="4">
        <f>+COVAR('Daily Returns'!$E$7:$E$2711,'Daily Returns'!F$7:F$2711)*(N/(N-1))*k</f>
        <v>2.0596184484683025E-4</v>
      </c>
      <c r="H6" s="4">
        <f>+COVAR('Daily Returns'!$E$7:$E$2711,'Daily Returns'!G$7:G$2711)*(N/(N-1))*k</f>
        <v>1.7323428234724606E-4</v>
      </c>
      <c r="I6" s="4">
        <f>+COVAR('Daily Returns'!$E$7:$E$2711,'Daily Returns'!H$7:H$2711)*(N/(N-1))*k</f>
        <v>2.0682549472228088E-4</v>
      </c>
      <c r="J6" s="4">
        <f>+COVAR('Daily Returns'!$E$7:$E$2711,'Daily Returns'!I$7:I$2711)*(N/(N-1))*k</f>
        <v>1.8573757863819546E-4</v>
      </c>
      <c r="K6" s="4">
        <f>+COVAR('Daily Returns'!$E$7:$E$2711,'Daily Returns'!J$7:J$2711)*(N/(N-1))*k</f>
        <v>2.4802508537930348E-4</v>
      </c>
      <c r="L6" s="22">
        <f>+COVAR('Daily Returns'!$E$7:$E$2711,'Daily Returns'!K$7:K$2711)*(N/(N-1))*k</f>
        <v>1.9614128424661116E-4</v>
      </c>
    </row>
    <row r="7" spans="1:13" x14ac:dyDescent="0.35">
      <c r="A7">
        <v>1.9531581487735535E-2</v>
      </c>
      <c r="B7" s="37" t="s">
        <v>6</v>
      </c>
      <c r="C7" s="21">
        <f>+COVAR('Daily Returns'!$F$7:$F$2711,'Daily Returns'!B$7:B$2711)*(N/(N-1))*k</f>
        <v>1.7843020268617265E-4</v>
      </c>
      <c r="D7" s="4">
        <f>+COVAR('Daily Returns'!$F$7:$F$2711,'Daily Returns'!C$7:C$2711)*(N/(N-1))*k</f>
        <v>1.8760556909984302E-4</v>
      </c>
      <c r="E7" s="4">
        <f>+COVAR('Daily Returns'!$F$7:$F$2711,'Daily Returns'!D$7:D$2711)*(N/(N-1))*k</f>
        <v>1.9007757626735282E-4</v>
      </c>
      <c r="F7" s="4">
        <f>+COVAR('Daily Returns'!$F$7:$F$2711,'Daily Returns'!E$7:E$2711)*(N/(N-1))*k</f>
        <v>2.0596184484683025E-4</v>
      </c>
      <c r="G7" s="4">
        <f>+COVAR('Daily Returns'!$F$7:$F$2711,'Daily Returns'!F$7:F$2711)*(N/(N-1))*k</f>
        <v>3.8148267541205343E-4</v>
      </c>
      <c r="H7" s="4">
        <f>+COVAR('Daily Returns'!$F$7:$F$2711,'Daily Returns'!G$7:G$2711)*(N/(N-1))*k</f>
        <v>1.713267686935217E-4</v>
      </c>
      <c r="I7" s="4">
        <f>+COVAR('Daily Returns'!$F$7:$F$2711,'Daily Returns'!H$7:H$2711)*(N/(N-1))*k</f>
        <v>2.1680268668767107E-4</v>
      </c>
      <c r="J7" s="4">
        <f>+COVAR('Daily Returns'!$F$7:$F$2711,'Daily Returns'!I$7:I$2711)*(N/(N-1))*k</f>
        <v>1.9287555351138336E-4</v>
      </c>
      <c r="K7" s="4">
        <f>+COVAR('Daily Returns'!$F$7:$F$2711,'Daily Returns'!J$7:J$2711)*(N/(N-1))*k</f>
        <v>2.7671792611997059E-4</v>
      </c>
      <c r="L7" s="22">
        <f>+COVAR('Daily Returns'!$F$7:$F$2711,'Daily Returns'!K$7:K$2711)*(N/(N-1))*k</f>
        <v>2.1455718397304317E-4</v>
      </c>
    </row>
    <row r="8" spans="1:13" x14ac:dyDescent="0.35">
      <c r="A8">
        <v>3.7866010096694221E-2</v>
      </c>
      <c r="B8" s="37" t="s">
        <v>7</v>
      </c>
      <c r="C8" s="21">
        <f>+COVAR('Daily Returns'!$G$7:$G$2711,'Daily Returns'!B$7:B$2711)*(N/(N-1))*k</f>
        <v>1.3094076607633848E-4</v>
      </c>
      <c r="D8" s="4">
        <f>+COVAR('Daily Returns'!$G$7:$G$2711,'Daily Returns'!C$7:C$2711)*(N/(N-1))*k</f>
        <v>1.8624155659601509E-4</v>
      </c>
      <c r="E8" s="4">
        <f>+COVAR('Daily Returns'!$G$7:$G$2711,'Daily Returns'!D$7:D$2711)*(N/(N-1))*k</f>
        <v>2.1263373264365857E-4</v>
      </c>
      <c r="F8" s="4">
        <f>+COVAR('Daily Returns'!$G$7:$G$2711,'Daily Returns'!E$7:E$2711)*(N/(N-1))*k</f>
        <v>1.7323428234724606E-4</v>
      </c>
      <c r="G8" s="4">
        <f>+COVAR('Daily Returns'!$G$7:$G$2711,'Daily Returns'!F$7:F$2711)*(N/(N-1))*k</f>
        <v>1.713267686935217E-4</v>
      </c>
      <c r="H8" s="4">
        <f>+COVAR('Daily Returns'!$G$7:$G$2711,'Daily Returns'!G$7:G$2711)*(N/(N-1))*k</f>
        <v>1.4338347206429485E-3</v>
      </c>
      <c r="I8" s="4">
        <f>+COVAR('Daily Returns'!$G$7:$G$2711,'Daily Returns'!H$7:H$2711)*(N/(N-1))*k</f>
        <v>3.2249692740277607E-4</v>
      </c>
      <c r="J8" s="4">
        <f>+COVAR('Daily Returns'!$G$7:$G$2711,'Daily Returns'!I$7:I$2711)*(N/(N-1))*k</f>
        <v>1.4514807811343537E-4</v>
      </c>
      <c r="K8" s="4">
        <f>+COVAR('Daily Returns'!$G$7:$G$2711,'Daily Returns'!J$7:J$2711)*(N/(N-1))*k</f>
        <v>2.8201293759887928E-4</v>
      </c>
      <c r="L8" s="22">
        <f>+COVAR('Daily Returns'!$G$7:$G$2711,'Daily Returns'!K$7:K$2711)*(N/(N-1))*k</f>
        <v>1.6145412624442616E-4</v>
      </c>
    </row>
    <row r="9" spans="1:13" x14ac:dyDescent="0.35">
      <c r="A9">
        <v>2.6664970826990174E-2</v>
      </c>
      <c r="B9" s="37" t="s">
        <v>8</v>
      </c>
      <c r="C9" s="21">
        <f>+COVAR('Daily Returns'!$H$7:$H$2711,'Daily Returns'!B$7:B$2711)*(N/(N-1))*k</f>
        <v>1.9128866873142436E-4</v>
      </c>
      <c r="D9" s="4">
        <f>+COVAR('Daily Returns'!$H$7:$H$2711,'Daily Returns'!C$7:C$2711)*(N/(N-1))*k</f>
        <v>2.3416936869149007E-4</v>
      </c>
      <c r="E9" s="4">
        <f>+COVAR('Daily Returns'!$H$7:$H$2711,'Daily Returns'!D$7:D$2711)*(N/(N-1))*k</f>
        <v>2.4061363773673916E-4</v>
      </c>
      <c r="F9" s="4">
        <f>+COVAR('Daily Returns'!$H$7:$H$2711,'Daily Returns'!E$7:E$2711)*(N/(N-1))*k</f>
        <v>2.0682549472228088E-4</v>
      </c>
      <c r="G9" s="4">
        <f>+COVAR('Daily Returns'!$H$7:$H$2711,'Daily Returns'!F$7:F$2711)*(N/(N-1))*k</f>
        <v>2.1680268668767107E-4</v>
      </c>
      <c r="H9" s="4">
        <f>+COVAR('Daily Returns'!$H$7:$H$2711,'Daily Returns'!G$7:G$2711)*(N/(N-1))*k</f>
        <v>3.2249692740277607E-4</v>
      </c>
      <c r="I9" s="4">
        <f>+COVAR('Daily Returns'!$H$7:$H$2711,'Daily Returns'!H$7:H$2711)*(N/(N-1))*k</f>
        <v>7.1102066920423698E-4</v>
      </c>
      <c r="J9" s="4">
        <f>+COVAR('Daily Returns'!$H$7:$H$2711,'Daily Returns'!I$7:I$2711)*(N/(N-1))*k</f>
        <v>2.3402640418217707E-4</v>
      </c>
      <c r="K9" s="4">
        <f>+COVAR('Daily Returns'!$H$7:$H$2711,'Daily Returns'!J$7:J$2711)*(N/(N-1))*k</f>
        <v>2.9188831759517718E-4</v>
      </c>
      <c r="L9" s="22">
        <f>+COVAR('Daily Returns'!$H$7:$H$2711,'Daily Returns'!K$7:K$2711)*(N/(N-1))*k</f>
        <v>2.0673739869502626E-4</v>
      </c>
    </row>
    <row r="10" spans="1:13" x14ac:dyDescent="0.35">
      <c r="A10">
        <v>1.9644905372995656E-2</v>
      </c>
      <c r="B10" s="37" t="s">
        <v>9</v>
      </c>
      <c r="C10" s="21">
        <f>+COVAR('Daily Returns'!$I$7:$I$2711,'Daily Returns'!B$7:B$2711)*(N/(N-1))*k</f>
        <v>1.5604239357813041E-4</v>
      </c>
      <c r="D10" s="4">
        <f>+COVAR('Daily Returns'!$I$7:$I$2711,'Daily Returns'!C$7:C$2711)*(N/(N-1))*k</f>
        <v>1.9580071848340473E-4</v>
      </c>
      <c r="E10" s="4">
        <f>+COVAR('Daily Returns'!$I$7:$I$2711,'Daily Returns'!D$7:D$2711)*(N/(N-1))*k</f>
        <v>1.8211991954372028E-4</v>
      </c>
      <c r="F10" s="4">
        <f>+COVAR('Daily Returns'!$I$7:$I$2711,'Daily Returns'!E$7:E$2711)*(N/(N-1))*k</f>
        <v>1.8573757863819546E-4</v>
      </c>
      <c r="G10" s="4">
        <f>+COVAR('Daily Returns'!$I$7:$I$2711,'Daily Returns'!F$7:F$2711)*(N/(N-1))*k</f>
        <v>1.9287555351138336E-4</v>
      </c>
      <c r="H10" s="4">
        <f>+COVAR('Daily Returns'!$I$7:$I$2711,'Daily Returns'!G$7:G$2711)*(N/(N-1))*k</f>
        <v>1.4514807811343537E-4</v>
      </c>
      <c r="I10" s="4">
        <f>+COVAR('Daily Returns'!$I$7:$I$2711,'Daily Returns'!H$7:H$2711)*(N/(N-1))*k</f>
        <v>2.3402640418217707E-4</v>
      </c>
      <c r="J10" s="4">
        <f>+COVAR('Daily Returns'!$I$7:$I$2711,'Daily Returns'!I$7:I$2711)*(N/(N-1))*k</f>
        <v>3.8592230711395354E-4</v>
      </c>
      <c r="K10" s="4">
        <f>+COVAR('Daily Returns'!$I$7:$I$2711,'Daily Returns'!J$7:J$2711)*(N/(N-1))*k</f>
        <v>2.6715808890671221E-4</v>
      </c>
      <c r="L10" s="22">
        <f>+COVAR('Daily Returns'!$I$7:$I$2711,'Daily Returns'!K$7:K$2711)*(N/(N-1))*k</f>
        <v>1.9811813286414005E-4</v>
      </c>
    </row>
    <row r="11" spans="1:13" x14ac:dyDescent="0.35">
      <c r="A11">
        <v>3.5153000464677189E-2</v>
      </c>
      <c r="B11" s="37" t="s">
        <v>10</v>
      </c>
      <c r="C11" s="21">
        <f>+COVAR('Daily Returns'!$J$7:$J$2711,'Daily Returns'!B$7:B$2711)*(N/(N-1))*k</f>
        <v>2.2158937175141335E-4</v>
      </c>
      <c r="D11" s="4">
        <f>+COVAR('Daily Returns'!$J$7:$J$2711,'Daily Returns'!C$7:C$2711)*(N/(N-1))*k</f>
        <v>2.7476009338298904E-4</v>
      </c>
      <c r="E11" s="4">
        <f>+COVAR('Daily Returns'!$J$7:$J$2711,'Daily Returns'!D$7:D$2711)*(N/(N-1))*k</f>
        <v>2.6469378615153301E-4</v>
      </c>
      <c r="F11" s="4">
        <f>+COVAR('Daily Returns'!$J$7:$J$2711,'Daily Returns'!E$7:E$2711)*(N/(N-1))*k</f>
        <v>2.4802508537930348E-4</v>
      </c>
      <c r="G11" s="4">
        <f>+COVAR('Daily Returns'!$J$7:$J$2711,'Daily Returns'!F$7:F$2711)*(N/(N-1))*k</f>
        <v>2.7671792611997059E-4</v>
      </c>
      <c r="H11" s="4">
        <f>+COVAR('Daily Returns'!$J$7:$J$2711,'Daily Returns'!G$7:G$2711)*(N/(N-1))*k</f>
        <v>2.8201293759887928E-4</v>
      </c>
      <c r="I11" s="4">
        <f>+COVAR('Daily Returns'!$J$7:$J$2711,'Daily Returns'!H$7:H$2711)*(N/(N-1))*k</f>
        <v>2.9188831759517718E-4</v>
      </c>
      <c r="J11" s="4">
        <f>+COVAR('Daily Returns'!$J$7:$J$2711,'Daily Returns'!I$7:I$2711)*(N/(N-1))*k</f>
        <v>2.6715808890671221E-4</v>
      </c>
      <c r="K11" s="4">
        <f>+COVAR('Daily Returns'!$J$7:$J$2711,'Daily Returns'!J$7:J$2711)*(N/(N-1))*k</f>
        <v>1.2357334416695949E-3</v>
      </c>
      <c r="L11" s="22">
        <f>+COVAR('Daily Returns'!$J$7:$J$2711,'Daily Returns'!K$7:K$2711)*(N/(N-1))*k</f>
        <v>3.2118110352975879E-4</v>
      </c>
    </row>
    <row r="12" spans="1:13" x14ac:dyDescent="0.35">
      <c r="A12">
        <v>1.8729157120964544E-2</v>
      </c>
      <c r="B12" s="38" t="s">
        <v>11</v>
      </c>
      <c r="C12" s="23">
        <f>+COVAR('Daily Returns'!$K$7:$K$2711,'Daily Returns'!B$7:B$2711)*(N/(N-1))*k</f>
        <v>1.8097046879180531E-4</v>
      </c>
      <c r="D12" s="24">
        <f>+COVAR('Daily Returns'!$K$7:$K$2711,'Daily Returns'!C$7:C$2711)*(N/(N-1))*k</f>
        <v>1.8475920354485794E-4</v>
      </c>
      <c r="E12" s="24">
        <f>+COVAR('Daily Returns'!$K$7:$K$2711,'Daily Returns'!D$7:D$2711)*(N/(N-1))*k</f>
        <v>1.8838411052405209E-4</v>
      </c>
      <c r="F12" s="24">
        <f>+COVAR('Daily Returns'!$K$7:$K$2711,'Daily Returns'!E$7:E$2711)*(N/(N-1))*k</f>
        <v>1.9614128424661116E-4</v>
      </c>
      <c r="G12" s="24">
        <f>+COVAR('Daily Returns'!$K$7:$K$2711,'Daily Returns'!F$7:F$2711)*(N/(N-1))*k</f>
        <v>2.1455718397304317E-4</v>
      </c>
      <c r="H12" s="24">
        <f>+COVAR('Daily Returns'!$K$7:$K$2711,'Daily Returns'!G$7:G$2711)*(N/(N-1))*k</f>
        <v>1.6145412624442616E-4</v>
      </c>
      <c r="I12" s="24">
        <f>+COVAR('Daily Returns'!$K$7:$K$2711,'Daily Returns'!H$7:H$2711)*(N/(N-1))*k</f>
        <v>2.0673739869502626E-4</v>
      </c>
      <c r="J12" s="24">
        <f>+COVAR('Daily Returns'!$K$7:$K$2711,'Daily Returns'!I$7:I$2711)*(N/(N-1))*k</f>
        <v>1.9811813286414005E-4</v>
      </c>
      <c r="K12" s="24">
        <f>+COVAR('Daily Returns'!$K$7:$K$2711,'Daily Returns'!J$7:J$2711)*(N/(N-1))*k</f>
        <v>3.2118110352975879E-4</v>
      </c>
      <c r="L12" s="25">
        <f>+COVAR('Daily Returns'!$K$7:$K$2711,'Daily Returns'!K$7:K$2711)*(N/(N-1))*k</f>
        <v>3.5078132646177687E-4</v>
      </c>
    </row>
    <row r="14" spans="1:13" x14ac:dyDescent="0.35">
      <c r="B14" s="1" t="s">
        <v>30</v>
      </c>
    </row>
    <row r="16" spans="1:13" x14ac:dyDescent="0.35">
      <c r="A16" s="150" t="s">
        <v>58</v>
      </c>
      <c r="B16" s="150"/>
      <c r="C16">
        <f t="shared" ref="C16:C24" si="0">C3/($A3*C$1)</f>
        <v>0.99999999999999978</v>
      </c>
      <c r="D16">
        <f t="shared" ref="D16:L16" si="1">D3/($A3*D$1)</f>
        <v>0.40021210162388449</v>
      </c>
      <c r="E16">
        <f t="shared" si="1"/>
        <v>0.32265357775285719</v>
      </c>
      <c r="F16">
        <f t="shared" si="1"/>
        <v>0.55617692060349155</v>
      </c>
      <c r="G16">
        <f t="shared" si="1"/>
        <v>0.54887725450541969</v>
      </c>
      <c r="H16">
        <f t="shared" si="1"/>
        <v>0.20776366901474616</v>
      </c>
      <c r="I16">
        <f t="shared" si="1"/>
        <v>0.43101502215075976</v>
      </c>
      <c r="J16">
        <f t="shared" si="1"/>
        <v>0.47724011016405338</v>
      </c>
      <c r="K16">
        <f t="shared" si="1"/>
        <v>0.37873095355981073</v>
      </c>
      <c r="L16">
        <f t="shared" si="1"/>
        <v>0.5805421452682894</v>
      </c>
    </row>
    <row r="17" spans="3:12" x14ac:dyDescent="0.35">
      <c r="C17">
        <f t="shared" si="0"/>
        <v>0.40021210162388449</v>
      </c>
      <c r="D17">
        <f t="shared" ref="D17:L17" si="2">D4/($A4*D$1)</f>
        <v>1</v>
      </c>
      <c r="E17">
        <f t="shared" si="2"/>
        <v>0.32301553250808468</v>
      </c>
      <c r="F17">
        <f t="shared" si="2"/>
        <v>0.42626865127761221</v>
      </c>
      <c r="G17">
        <f t="shared" si="2"/>
        <v>0.42149512870635508</v>
      </c>
      <c r="H17">
        <f t="shared" si="2"/>
        <v>0.21582974109213915</v>
      </c>
      <c r="I17">
        <f t="shared" si="2"/>
        <v>0.38536584063116597</v>
      </c>
      <c r="J17">
        <f t="shared" si="2"/>
        <v>0.43736958964362171</v>
      </c>
      <c r="K17">
        <f t="shared" si="2"/>
        <v>0.34298529345044043</v>
      </c>
      <c r="L17">
        <f t="shared" si="2"/>
        <v>0.43288455595706016</v>
      </c>
    </row>
    <row r="18" spans="3:12" x14ac:dyDescent="0.35">
      <c r="C18">
        <f t="shared" si="0"/>
        <v>0.32265357775285719</v>
      </c>
      <c r="D18">
        <f t="shared" ref="D18:L18" si="3">D5/($A5*D$1)</f>
        <v>0.32301553250808468</v>
      </c>
      <c r="E18">
        <f t="shared" si="3"/>
        <v>1</v>
      </c>
      <c r="F18">
        <f t="shared" si="3"/>
        <v>0.36241637100142948</v>
      </c>
      <c r="G18">
        <f t="shared" si="3"/>
        <v>0.38487637202448521</v>
      </c>
      <c r="H18">
        <f t="shared" si="3"/>
        <v>0.22208048187014562</v>
      </c>
      <c r="I18">
        <f t="shared" si="3"/>
        <v>0.35686741963151836</v>
      </c>
      <c r="J18">
        <f t="shared" si="3"/>
        <v>0.3666361493565034</v>
      </c>
      <c r="K18">
        <f t="shared" si="3"/>
        <v>0.2977893217962686</v>
      </c>
      <c r="L18">
        <f t="shared" si="3"/>
        <v>0.39778995341509615</v>
      </c>
    </row>
    <row r="19" spans="3:12" x14ac:dyDescent="0.35">
      <c r="C19">
        <f t="shared" si="0"/>
        <v>0.55617692060349155</v>
      </c>
      <c r="D19">
        <f t="shared" ref="D19:L19" si="4">D6/($A6*D$1)</f>
        <v>0.42626865127761221</v>
      </c>
      <c r="E19">
        <f t="shared" si="4"/>
        <v>0.36241637100142948</v>
      </c>
      <c r="F19">
        <f t="shared" si="4"/>
        <v>0.99999999999999989</v>
      </c>
      <c r="G19">
        <f t="shared" si="4"/>
        <v>0.56994205543215393</v>
      </c>
      <c r="H19">
        <f t="shared" si="4"/>
        <v>0.24726670171841861</v>
      </c>
      <c r="I19">
        <f t="shared" si="4"/>
        <v>0.41922222619625821</v>
      </c>
      <c r="J19">
        <f t="shared" si="4"/>
        <v>0.5110120948272221</v>
      </c>
      <c r="K19">
        <f t="shared" si="4"/>
        <v>0.38134191999130573</v>
      </c>
      <c r="L19">
        <f t="shared" si="4"/>
        <v>0.56602045022858261</v>
      </c>
    </row>
    <row r="20" spans="3:12" x14ac:dyDescent="0.35">
      <c r="C20">
        <f t="shared" si="0"/>
        <v>0.54887725450541969</v>
      </c>
      <c r="D20">
        <f t="shared" ref="D20:L20" si="5">D7/($A7*D$1)</f>
        <v>0.42149512870635508</v>
      </c>
      <c r="E20">
        <f t="shared" si="5"/>
        <v>0.38487637202448521</v>
      </c>
      <c r="F20">
        <f t="shared" si="5"/>
        <v>0.56994205543215393</v>
      </c>
      <c r="G20">
        <f t="shared" si="5"/>
        <v>0.99999999999999989</v>
      </c>
      <c r="H20">
        <f t="shared" si="5"/>
        <v>0.23165318074232882</v>
      </c>
      <c r="I20">
        <f t="shared" si="5"/>
        <v>0.41628056664553476</v>
      </c>
      <c r="J20">
        <f t="shared" si="5"/>
        <v>0.50267794886542772</v>
      </c>
      <c r="K20">
        <f t="shared" si="5"/>
        <v>0.40303010192947603</v>
      </c>
      <c r="L20">
        <f t="shared" si="5"/>
        <v>0.58652620119321852</v>
      </c>
    </row>
    <row r="21" spans="3:12" x14ac:dyDescent="0.35">
      <c r="C21">
        <f t="shared" si="0"/>
        <v>0.20776366901474616</v>
      </c>
      <c r="D21">
        <f t="shared" ref="D21:L21" si="6">D8/($A8*D$1)</f>
        <v>0.21582974109213915</v>
      </c>
      <c r="E21">
        <f t="shared" si="6"/>
        <v>0.22208048187014562</v>
      </c>
      <c r="F21">
        <f t="shared" si="6"/>
        <v>0.24726670171841861</v>
      </c>
      <c r="G21">
        <f t="shared" si="6"/>
        <v>0.23165318074232882</v>
      </c>
      <c r="H21">
        <f t="shared" si="6"/>
        <v>0.99999999999999989</v>
      </c>
      <c r="I21">
        <f t="shared" si="6"/>
        <v>0.3194000075026503</v>
      </c>
      <c r="J21">
        <f t="shared" si="6"/>
        <v>0.19512449954683025</v>
      </c>
      <c r="K21">
        <f t="shared" si="6"/>
        <v>0.21186396031418889</v>
      </c>
      <c r="L21">
        <f t="shared" si="6"/>
        <v>0.22765718910168131</v>
      </c>
    </row>
    <row r="22" spans="3:12" x14ac:dyDescent="0.35">
      <c r="C22">
        <f t="shared" si="0"/>
        <v>0.43101502215075976</v>
      </c>
      <c r="D22">
        <f t="shared" ref="D22:L22" si="7">D9/($A9*D$1)</f>
        <v>0.38536584063116597</v>
      </c>
      <c r="E22">
        <f t="shared" si="7"/>
        <v>0.35686741963151836</v>
      </c>
      <c r="F22">
        <f t="shared" si="7"/>
        <v>0.41922222619625821</v>
      </c>
      <c r="G22">
        <f t="shared" si="7"/>
        <v>0.41628056664553476</v>
      </c>
      <c r="H22">
        <f t="shared" si="7"/>
        <v>0.3194000075026503</v>
      </c>
      <c r="I22">
        <f t="shared" si="7"/>
        <v>0.99999999999999989</v>
      </c>
      <c r="J22">
        <f t="shared" si="7"/>
        <v>0.44675950969973777</v>
      </c>
      <c r="K22">
        <f t="shared" si="7"/>
        <v>0.31139612258470373</v>
      </c>
      <c r="L22">
        <f t="shared" si="7"/>
        <v>0.41396126127993943</v>
      </c>
    </row>
    <row r="23" spans="3:12" x14ac:dyDescent="0.35">
      <c r="C23">
        <f t="shared" si="0"/>
        <v>0.47724011016405338</v>
      </c>
      <c r="D23">
        <f t="shared" ref="D23:L23" si="8">D10/($A10*D$1)</f>
        <v>0.43736958964362171</v>
      </c>
      <c r="E23">
        <f t="shared" si="8"/>
        <v>0.3666361493565034</v>
      </c>
      <c r="F23">
        <f t="shared" si="8"/>
        <v>0.5110120948272221</v>
      </c>
      <c r="G23">
        <f t="shared" si="8"/>
        <v>0.50267794886542772</v>
      </c>
      <c r="H23">
        <f t="shared" si="8"/>
        <v>0.19512449954683025</v>
      </c>
      <c r="I23">
        <f t="shared" si="8"/>
        <v>0.44675950969973777</v>
      </c>
      <c r="J23">
        <f t="shared" si="8"/>
        <v>0.99999999999999989</v>
      </c>
      <c r="K23">
        <f t="shared" si="8"/>
        <v>0.38686192366017447</v>
      </c>
      <c r="L23">
        <f t="shared" si="8"/>
        <v>0.53846323018743114</v>
      </c>
    </row>
    <row r="24" spans="3:12" x14ac:dyDescent="0.35">
      <c r="C24">
        <f t="shared" si="0"/>
        <v>0.37873095355981073</v>
      </c>
      <c r="D24">
        <f t="shared" ref="D24:L24" si="9">D11/($A11*D$1)</f>
        <v>0.34298529345044043</v>
      </c>
      <c r="E24">
        <f t="shared" si="9"/>
        <v>0.2977893217962686</v>
      </c>
      <c r="F24">
        <f t="shared" si="9"/>
        <v>0.38134191999130573</v>
      </c>
      <c r="G24">
        <f t="shared" si="9"/>
        <v>0.40303010192947603</v>
      </c>
      <c r="H24">
        <f t="shared" si="9"/>
        <v>0.21186396031418889</v>
      </c>
      <c r="I24">
        <f t="shared" si="9"/>
        <v>0.31139612258470373</v>
      </c>
      <c r="J24">
        <f t="shared" si="9"/>
        <v>0.38686192366017447</v>
      </c>
      <c r="K24">
        <f t="shared" si="9"/>
        <v>1.0000000000000002</v>
      </c>
      <c r="L24">
        <f t="shared" si="9"/>
        <v>0.48783095308982116</v>
      </c>
    </row>
    <row r="25" spans="3:12" x14ac:dyDescent="0.35">
      <c r="C25">
        <f>C12/($A12*C$1)</f>
        <v>0.5805421452682894</v>
      </c>
      <c r="D25">
        <f t="shared" ref="D25:L25" si="10">D12/($A12*D$1)</f>
        <v>0.43288455595706016</v>
      </c>
      <c r="E25">
        <f t="shared" si="10"/>
        <v>0.39778995341509615</v>
      </c>
      <c r="F25">
        <f t="shared" si="10"/>
        <v>0.56602045022858261</v>
      </c>
      <c r="G25">
        <f t="shared" si="10"/>
        <v>0.58652620119321852</v>
      </c>
      <c r="H25">
        <f t="shared" si="10"/>
        <v>0.22765718910168131</v>
      </c>
      <c r="I25">
        <f t="shared" si="10"/>
        <v>0.41396126127993943</v>
      </c>
      <c r="J25">
        <f t="shared" si="10"/>
        <v>0.53846323018743114</v>
      </c>
      <c r="K25">
        <f t="shared" si="10"/>
        <v>0.48783095308982116</v>
      </c>
      <c r="L25">
        <f t="shared" si="10"/>
        <v>1</v>
      </c>
    </row>
  </sheetData>
  <mergeCells count="1">
    <mergeCell ref="A16:B1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M20"/>
  <sheetViews>
    <sheetView showGridLines="0" workbookViewId="0">
      <selection activeCell="E22" sqref="E22"/>
    </sheetView>
  </sheetViews>
  <sheetFormatPr defaultRowHeight="14.5" x14ac:dyDescent="0.35"/>
  <cols>
    <col min="2" max="2" width="19.26953125" customWidth="1"/>
    <col min="3" max="3" width="15.54296875" customWidth="1"/>
    <col min="5" max="5" width="14.453125" bestFit="1" customWidth="1"/>
    <col min="7" max="7" width="8.453125" bestFit="1" customWidth="1"/>
    <col min="11" max="11" width="22.26953125" bestFit="1" customWidth="1"/>
    <col min="12" max="12" width="12.26953125" bestFit="1" customWidth="1"/>
  </cols>
  <sheetData>
    <row r="1" spans="2:13" ht="15" thickBot="1" x14ac:dyDescent="0.4"/>
    <row r="2" spans="2:13" x14ac:dyDescent="0.35">
      <c r="B2" s="121" t="s">
        <v>17</v>
      </c>
      <c r="C2" s="122">
        <f>+V</f>
        <v>1000000</v>
      </c>
    </row>
    <row r="3" spans="2:13" x14ac:dyDescent="0.35">
      <c r="B3" s="123" t="s">
        <v>15</v>
      </c>
      <c r="C3" s="124">
        <f>+Conclusions!C3</f>
        <v>0.95</v>
      </c>
      <c r="D3" s="41"/>
    </row>
    <row r="4" spans="2:13" ht="15" thickBot="1" x14ac:dyDescent="0.4">
      <c r="B4" s="125" t="s">
        <v>39</v>
      </c>
      <c r="C4" s="126">
        <f>k</f>
        <v>1</v>
      </c>
    </row>
    <row r="6" spans="2:13" ht="17.5" x14ac:dyDescent="0.45">
      <c r="C6" s="42" t="s">
        <v>28</v>
      </c>
      <c r="D6" s="6" t="s">
        <v>13</v>
      </c>
      <c r="E6" s="61" t="str">
        <f>k&amp;"d VaR @ "&amp;ROUND(C3*100,0)&amp;"%"</f>
        <v>1d VaR @ 95%</v>
      </c>
      <c r="I6" s="12" t="s">
        <v>18</v>
      </c>
    </row>
    <row r="7" spans="2:13" x14ac:dyDescent="0.35">
      <c r="B7" s="9" t="s">
        <v>2</v>
      </c>
      <c r="C7" s="90">
        <f t="array" ref="C7:C16">+TRANSPOSE('Daily Returns'!B2:K2)</f>
        <v>2.7702020729578319E-4</v>
      </c>
      <c r="D7" s="141">
        <v>0.36245052191813165</v>
      </c>
      <c r="E7" s="62">
        <f>-V*D7*z*SQRT(C7*k)</f>
        <v>9922.7422684309768</v>
      </c>
      <c r="I7" s="32">
        <f t="shared" ref="I7:I16" si="0">+D7*$C$2</f>
        <v>362450.52191813168</v>
      </c>
      <c r="K7" t="s">
        <v>19</v>
      </c>
      <c r="L7" s="16">
        <f t="array" ref="L7">MMULT(MMULT(TRANSPOSE(x),VCV),x)</f>
        <v>202861126.4344582</v>
      </c>
    </row>
    <row r="8" spans="2:13" x14ac:dyDescent="0.35">
      <c r="B8" s="10" t="s">
        <v>3</v>
      </c>
      <c r="C8" s="91">
        <v>5.1931577286053068E-4</v>
      </c>
      <c r="D8" s="142">
        <v>8.6563436619423423E-2</v>
      </c>
      <c r="E8" s="63">
        <f t="shared" ref="E8:E16" si="1">-$C$2*D8*z*SQRT(C8*k)</f>
        <v>3244.7220739822842</v>
      </c>
      <c r="H8" s="13"/>
      <c r="I8" s="33">
        <f t="shared" si="0"/>
        <v>86563.436619423417</v>
      </c>
      <c r="K8" t="s">
        <v>20</v>
      </c>
      <c r="L8" s="16">
        <f>SQRT(L7)</f>
        <v>14242.932508246264</v>
      </c>
    </row>
    <row r="9" spans="2:13" x14ac:dyDescent="0.35">
      <c r="B9" s="10" t="s">
        <v>4</v>
      </c>
      <c r="C9" s="91">
        <v>6.3935851142578565E-4</v>
      </c>
      <c r="D9" s="142">
        <v>8.0430727758954143E-2</v>
      </c>
      <c r="E9" s="63">
        <f t="shared" si="1"/>
        <v>3345.1953210633865</v>
      </c>
      <c r="I9" s="33">
        <f t="shared" si="0"/>
        <v>80430.727758954148</v>
      </c>
      <c r="K9" s="15" t="str">
        <f>k&amp;"d VaR @ "&amp;ROUND(C3*100,0)&amp;"%"</f>
        <v>1d VaR @ 95%</v>
      </c>
      <c r="L9" s="17">
        <f>(-z*L8)</f>
        <v>23427.539194613888</v>
      </c>
      <c r="M9" t="b">
        <f>L9=E19</f>
        <v>1</v>
      </c>
    </row>
    <row r="10" spans="2:13" x14ac:dyDescent="0.35">
      <c r="B10" s="10" t="s">
        <v>5</v>
      </c>
      <c r="C10" s="91">
        <v>3.4232397633197789E-4</v>
      </c>
      <c r="D10" s="142">
        <v>0.14237737964370556</v>
      </c>
      <c r="E10" s="63">
        <f t="shared" si="1"/>
        <v>4332.9822668956658</v>
      </c>
      <c r="I10" s="33">
        <f t="shared" si="0"/>
        <v>142377.37964370556</v>
      </c>
    </row>
    <row r="11" spans="2:13" x14ac:dyDescent="0.35">
      <c r="B11" s="10" t="s">
        <v>6</v>
      </c>
      <c r="C11" s="91">
        <v>3.8148267541205521E-4</v>
      </c>
      <c r="D11" s="142">
        <v>6.8231998603024036E-2</v>
      </c>
      <c r="E11" s="63">
        <f t="shared" si="1"/>
        <v>2192.061624828375</v>
      </c>
      <c r="I11" s="33">
        <f t="shared" si="0"/>
        <v>68231.99860302404</v>
      </c>
      <c r="L11" s="14"/>
    </row>
    <row r="12" spans="2:13" x14ac:dyDescent="0.35">
      <c r="B12" s="10" t="s">
        <v>7</v>
      </c>
      <c r="C12" s="91">
        <v>1.4338347206429489E-3</v>
      </c>
      <c r="D12" s="142">
        <v>3.6206146338941182E-2</v>
      </c>
      <c r="E12" s="63">
        <f t="shared" si="1"/>
        <v>2255.0652133007052</v>
      </c>
      <c r="I12" s="33">
        <f t="shared" si="0"/>
        <v>36206.14633894118</v>
      </c>
    </row>
    <row r="13" spans="2:13" x14ac:dyDescent="0.35">
      <c r="B13" s="10" t="s">
        <v>8</v>
      </c>
      <c r="C13" s="91">
        <v>7.1102066920423861E-4</v>
      </c>
      <c r="D13" s="142">
        <v>0</v>
      </c>
      <c r="E13" s="63">
        <f t="shared" si="1"/>
        <v>0</v>
      </c>
      <c r="I13" s="33">
        <f t="shared" si="0"/>
        <v>0</v>
      </c>
    </row>
    <row r="14" spans="2:13" x14ac:dyDescent="0.35">
      <c r="B14" s="10" t="s">
        <v>9</v>
      </c>
      <c r="C14" s="91">
        <v>3.8592230711395424E-4</v>
      </c>
      <c r="D14" s="142">
        <v>0.13612080176982905</v>
      </c>
      <c r="E14" s="63">
        <f t="shared" si="1"/>
        <v>4398.4706309751173</v>
      </c>
      <c r="I14" s="33">
        <f t="shared" si="0"/>
        <v>136120.80176982904</v>
      </c>
    </row>
    <row r="15" spans="2:13" x14ac:dyDescent="0.35">
      <c r="B15" s="10" t="s">
        <v>10</v>
      </c>
      <c r="C15" s="91">
        <v>1.235733441669593E-3</v>
      </c>
      <c r="D15" s="142">
        <v>0</v>
      </c>
      <c r="E15" s="63">
        <f t="shared" si="1"/>
        <v>0</v>
      </c>
      <c r="I15" s="33">
        <f t="shared" si="0"/>
        <v>0</v>
      </c>
    </row>
    <row r="16" spans="2:13" x14ac:dyDescent="0.35">
      <c r="B16" s="11" t="s">
        <v>11</v>
      </c>
      <c r="C16" s="92">
        <v>3.5078132646177665E-4</v>
      </c>
      <c r="D16" s="143">
        <v>8.7618987347991006E-2</v>
      </c>
      <c r="E16" s="64">
        <f t="shared" si="1"/>
        <v>2699.253786917694</v>
      </c>
      <c r="I16" s="34">
        <f t="shared" si="0"/>
        <v>87618.987347991002</v>
      </c>
    </row>
    <row r="17" spans="2:5" x14ac:dyDescent="0.35">
      <c r="B17" s="60" t="s">
        <v>14</v>
      </c>
      <c r="C17" s="55">
        <f t="array" ref="C17">MMULT(MMULT(TRANSPOSE(D7:D16),VCV),D7:D16)</f>
        <v>2.0286112643445821E-4</v>
      </c>
      <c r="D17" s="144">
        <f>SUM(D7:D16)</f>
        <v>0.99999999999999989</v>
      </c>
    </row>
    <row r="19" spans="2:5" x14ac:dyDescent="0.35">
      <c r="B19" s="86" t="str">
        <f>"Diversfied "&amp;E6</f>
        <v>Diversfied 1d VaR @ 95%</v>
      </c>
      <c r="C19" s="69"/>
      <c r="D19" s="69"/>
      <c r="E19" s="87">
        <f>(-V*z*SQRT(C17))</f>
        <v>23427.539194613888</v>
      </c>
    </row>
    <row r="20" spans="2:5" x14ac:dyDescent="0.35">
      <c r="B20" s="86" t="str">
        <f>"Undiversified "&amp;E6</f>
        <v>Undiversified 1d VaR @ 95%</v>
      </c>
      <c r="C20" s="69"/>
      <c r="D20" s="69"/>
      <c r="E20" s="87">
        <f>+SUM(E7:E16)</f>
        <v>32390.493186394204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M20"/>
  <sheetViews>
    <sheetView showGridLines="0" workbookViewId="0">
      <selection activeCell="H17" sqref="H17"/>
    </sheetView>
  </sheetViews>
  <sheetFormatPr defaultRowHeight="14.5" x14ac:dyDescent="0.35"/>
  <cols>
    <col min="2" max="2" width="19.26953125" customWidth="1"/>
    <col min="3" max="3" width="15.54296875" customWidth="1"/>
    <col min="5" max="5" width="14.453125" bestFit="1" customWidth="1"/>
    <col min="7" max="7" width="8.453125" bestFit="1" customWidth="1"/>
    <col min="11" max="11" width="22.26953125" bestFit="1" customWidth="1"/>
    <col min="12" max="12" width="12.26953125" bestFit="1" customWidth="1"/>
  </cols>
  <sheetData>
    <row r="1" spans="2:13" ht="15" thickBot="1" x14ac:dyDescent="0.4"/>
    <row r="2" spans="2:13" x14ac:dyDescent="0.35">
      <c r="B2" s="121" t="s">
        <v>17</v>
      </c>
      <c r="C2" s="122">
        <f>+V</f>
        <v>1000000</v>
      </c>
    </row>
    <row r="3" spans="2:13" x14ac:dyDescent="0.35">
      <c r="B3" s="123" t="s">
        <v>15</v>
      </c>
      <c r="C3" s="124">
        <f>+Conclusions!C3</f>
        <v>0.95</v>
      </c>
      <c r="D3" s="41"/>
    </row>
    <row r="4" spans="2:13" ht="15" thickBot="1" x14ac:dyDescent="0.4">
      <c r="B4" s="125" t="s">
        <v>39</v>
      </c>
      <c r="C4" s="126">
        <f>k</f>
        <v>1</v>
      </c>
    </row>
    <row r="6" spans="2:13" ht="17.5" x14ac:dyDescent="0.45">
      <c r="C6" s="42" t="s">
        <v>28</v>
      </c>
      <c r="D6" s="6" t="s">
        <v>13</v>
      </c>
      <c r="E6" s="61" t="str">
        <f>k&amp;"d VaR @ "&amp;ROUND(C3*100,0)&amp;"%"</f>
        <v>1d VaR @ 95%</v>
      </c>
      <c r="I6" s="12" t="s">
        <v>18</v>
      </c>
    </row>
    <row r="7" spans="2:13" x14ac:dyDescent="0.35">
      <c r="B7" s="9" t="s">
        <v>2</v>
      </c>
      <c r="C7" s="90">
        <f t="array" ref="C7:C16">+TRANSPOSE('Daily Returns'!B2:K2)</f>
        <v>2.7702020729578319E-4</v>
      </c>
      <c r="D7" s="141">
        <v>0.36788538562853074</v>
      </c>
      <c r="E7" s="62">
        <f>-V*D7*z*SQRT(C7*k)</f>
        <v>10071.531547521929</v>
      </c>
      <c r="I7" s="32">
        <f t="shared" ref="I7:I16" si="0">+D7*$C$2</f>
        <v>367885.38562853076</v>
      </c>
      <c r="K7" t="s">
        <v>19</v>
      </c>
      <c r="L7" s="16">
        <f t="array" ref="L7">MMULT(MMULT(TRANSPOSE(x),VCV),x)</f>
        <v>199632290.8006115</v>
      </c>
    </row>
    <row r="8" spans="2:13" x14ac:dyDescent="0.35">
      <c r="B8" s="10" t="s">
        <v>3</v>
      </c>
      <c r="C8" s="91">
        <v>5.1931577286053068E-4</v>
      </c>
      <c r="D8" s="142">
        <v>9.5427137262160067E-2</v>
      </c>
      <c r="E8" s="63">
        <f t="shared" ref="E8:E16" si="1">-$C$2*D8*z*SQRT(C8*k)</f>
        <v>3576.9667982658534</v>
      </c>
      <c r="H8" s="13"/>
      <c r="I8" s="33">
        <f t="shared" si="0"/>
        <v>95427.13726216006</v>
      </c>
      <c r="K8" t="s">
        <v>20</v>
      </c>
      <c r="L8" s="16">
        <f>SQRT(L7)</f>
        <v>14129.129159315216</v>
      </c>
    </row>
    <row r="9" spans="2:13" x14ac:dyDescent="0.35">
      <c r="B9" s="10" t="s">
        <v>4</v>
      </c>
      <c r="C9" s="91">
        <v>6.3935851142578565E-4</v>
      </c>
      <c r="D9" s="142">
        <v>8.6517815119499034E-2</v>
      </c>
      <c r="E9" s="63">
        <f t="shared" si="1"/>
        <v>3598.3634413174259</v>
      </c>
      <c r="I9" s="33">
        <f t="shared" si="0"/>
        <v>86517.815119499035</v>
      </c>
      <c r="K9" s="15" t="str">
        <f>k&amp;"d VaR @ "&amp;ROUND(C3*100,0)&amp;"%"</f>
        <v>1d VaR @ 95%</v>
      </c>
      <c r="L9" s="17">
        <f>(-z*L8)</f>
        <v>23240.349343365429</v>
      </c>
      <c r="M9" t="b">
        <f>L9=E19</f>
        <v>1</v>
      </c>
    </row>
    <row r="10" spans="2:13" x14ac:dyDescent="0.35">
      <c r="B10" s="10" t="s">
        <v>5</v>
      </c>
      <c r="C10" s="91">
        <v>3.4232397633197789E-4</v>
      </c>
      <c r="D10" s="142">
        <v>0.14684882100851043</v>
      </c>
      <c r="E10" s="63">
        <f t="shared" si="1"/>
        <v>4469.0620022416015</v>
      </c>
      <c r="I10" s="33">
        <f t="shared" si="0"/>
        <v>146848.82100851042</v>
      </c>
    </row>
    <row r="11" spans="2:13" x14ac:dyDescent="0.35">
      <c r="B11" s="10" t="s">
        <v>6</v>
      </c>
      <c r="C11" s="91">
        <v>3.8148267541205521E-4</v>
      </c>
      <c r="D11" s="142">
        <v>7.7702453992047643E-2</v>
      </c>
      <c r="E11" s="63">
        <f t="shared" si="1"/>
        <v>2496.3150873234281</v>
      </c>
      <c r="I11" s="33">
        <f t="shared" si="0"/>
        <v>77702.453992047638</v>
      </c>
      <c r="L11" s="14"/>
    </row>
    <row r="12" spans="2:13" x14ac:dyDescent="0.35">
      <c r="B12" s="10" t="s">
        <v>7</v>
      </c>
      <c r="C12" s="91">
        <v>1.4338347206429489E-3</v>
      </c>
      <c r="D12" s="142">
        <v>4.1819348279229805E-2</v>
      </c>
      <c r="E12" s="63">
        <f t="shared" si="1"/>
        <v>2604.6781301872102</v>
      </c>
      <c r="I12" s="33">
        <f t="shared" si="0"/>
        <v>41819.348279229802</v>
      </c>
    </row>
    <row r="13" spans="2:13" x14ac:dyDescent="0.35">
      <c r="B13" s="10" t="s">
        <v>8</v>
      </c>
      <c r="C13" s="91">
        <v>7.1102066920423861E-4</v>
      </c>
      <c r="D13" s="142">
        <v>-2.3379757309627464E-2</v>
      </c>
      <c r="E13" s="63">
        <f t="shared" si="1"/>
        <v>-1025.4355471965519</v>
      </c>
      <c r="I13" s="33">
        <f t="shared" si="0"/>
        <v>-23379.757309627465</v>
      </c>
    </row>
    <row r="14" spans="2:13" x14ac:dyDescent="0.35">
      <c r="B14" s="10" t="s">
        <v>9</v>
      </c>
      <c r="C14" s="91">
        <v>3.8592230711395424E-4</v>
      </c>
      <c r="D14" s="142">
        <v>0.14831816286222374</v>
      </c>
      <c r="E14" s="63">
        <f t="shared" si="1"/>
        <v>4792.6038849873494</v>
      </c>
      <c r="I14" s="33">
        <f t="shared" si="0"/>
        <v>148318.16286222375</v>
      </c>
    </row>
    <row r="15" spans="2:13" x14ac:dyDescent="0.35">
      <c r="B15" s="10" t="s">
        <v>10</v>
      </c>
      <c r="C15" s="91">
        <v>1.235733441669593E-3</v>
      </c>
      <c r="D15" s="142">
        <v>-5.7324377594714405E-2</v>
      </c>
      <c r="E15" s="63">
        <f t="shared" si="1"/>
        <v>-3314.5838099846737</v>
      </c>
      <c r="I15" s="33">
        <f t="shared" si="0"/>
        <v>-57324.377594714402</v>
      </c>
    </row>
    <row r="16" spans="2:13" x14ac:dyDescent="0.35">
      <c r="B16" s="11" t="s">
        <v>11</v>
      </c>
      <c r="C16" s="92">
        <v>3.5078132646177665E-4</v>
      </c>
      <c r="D16" s="143">
        <v>0.11618501075214059</v>
      </c>
      <c r="E16" s="64">
        <f t="shared" si="1"/>
        <v>3579.2793291507865</v>
      </c>
      <c r="I16" s="34">
        <f t="shared" si="0"/>
        <v>116185.01075214059</v>
      </c>
    </row>
    <row r="17" spans="2:5" x14ac:dyDescent="0.35">
      <c r="B17" s="60" t="s">
        <v>14</v>
      </c>
      <c r="C17" s="55">
        <f t="array" ref="C17">MMULT(MMULT(TRANSPOSE(D7:D16),VCV),D7:D16)</f>
        <v>1.996322908006115E-4</v>
      </c>
      <c r="D17" s="144">
        <f>SUM(D7:D16)</f>
        <v>1.0000000000000002</v>
      </c>
    </row>
    <row r="19" spans="2:5" x14ac:dyDescent="0.35">
      <c r="B19" s="86" t="str">
        <f>"Diversfied "&amp;E6</f>
        <v>Diversfied 1d VaR @ 95%</v>
      </c>
      <c r="C19" s="69"/>
      <c r="D19" s="69"/>
      <c r="E19" s="87">
        <f>(-V*z*SQRT(C17))</f>
        <v>23240.349343365429</v>
      </c>
    </row>
    <row r="20" spans="2:5" x14ac:dyDescent="0.35">
      <c r="B20" s="86" t="str">
        <f>"Undiversified "&amp;E6</f>
        <v>Undiversified 1d VaR @ 95%</v>
      </c>
      <c r="C20" s="69"/>
      <c r="D20" s="69"/>
      <c r="E20" s="87">
        <f>+SUM(E7:E16)</f>
        <v>30848.780863814358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"/>
  <sheetViews>
    <sheetView workbookViewId="0">
      <selection activeCell="J21" sqref="J21"/>
    </sheetView>
  </sheetViews>
  <sheetFormatPr defaultRowHeight="14.5" x14ac:dyDescent="0.3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M44"/>
  <sheetViews>
    <sheetView showGridLines="0" topLeftCell="A22" workbookViewId="0">
      <selection activeCell="C2" sqref="C2"/>
    </sheetView>
  </sheetViews>
  <sheetFormatPr defaultRowHeight="14.5" x14ac:dyDescent="0.35"/>
  <cols>
    <col min="2" max="2" width="15.54296875" bestFit="1" customWidth="1"/>
    <col min="3" max="3" width="14.54296875" bestFit="1" customWidth="1"/>
    <col min="4" max="4" width="14.453125" bestFit="1" customWidth="1"/>
    <col min="5" max="5" width="15" bestFit="1" customWidth="1"/>
    <col min="6" max="6" width="14.453125" bestFit="1" customWidth="1"/>
    <col min="7" max="7" width="14.54296875" bestFit="1" customWidth="1"/>
    <col min="8" max="8" width="14.26953125" bestFit="1" customWidth="1"/>
    <col min="9" max="9" width="15.26953125" bestFit="1" customWidth="1"/>
    <col min="10" max="10" width="15.54296875" bestFit="1" customWidth="1"/>
    <col min="11" max="11" width="14.1796875" bestFit="1" customWidth="1"/>
    <col min="12" max="12" width="14" bestFit="1" customWidth="1"/>
    <col min="13" max="13" width="10.26953125" bestFit="1" customWidth="1"/>
  </cols>
  <sheetData>
    <row r="2" spans="1:13" ht="17.5" x14ac:dyDescent="0.45">
      <c r="B2" s="42" t="s">
        <v>26</v>
      </c>
      <c r="C2" s="60">
        <f>+'Diagonal Output'!D17</f>
        <v>1.8842074553146373E-4</v>
      </c>
    </row>
    <row r="4" spans="1:13" x14ac:dyDescent="0.35">
      <c r="B4" s="82" t="s">
        <v>32</v>
      </c>
    </row>
    <row r="5" spans="1:13" x14ac:dyDescent="0.35">
      <c r="B5" s="75"/>
      <c r="C5" s="65">
        <f>+'Daily Returns'!B3</f>
        <v>0.8693931096124029</v>
      </c>
      <c r="D5" s="66">
        <f>+'Daily Returns'!C3</f>
        <v>1.1237424210919023</v>
      </c>
      <c r="E5" s="66">
        <f>+'Daily Returns'!D3</f>
        <v>0.98430000395276973</v>
      </c>
      <c r="F5" s="66">
        <f>+'Daily Returns'!E3</f>
        <v>0.98476224552758862</v>
      </c>
      <c r="G5" s="66">
        <f>+'Daily Returns'!F3</f>
        <v>1.0279913301351093</v>
      </c>
      <c r="H5" s="66">
        <f>+'Daily Returns'!G3</f>
        <v>0.94081978399593824</v>
      </c>
      <c r="I5" s="66">
        <f>+'Daily Returns'!H3</f>
        <v>1.2182735044457673</v>
      </c>
      <c r="J5" s="66">
        <f>+'Daily Returns'!I3</f>
        <v>1.0389140056529886</v>
      </c>
      <c r="K5" s="66">
        <f>+'Daily Returns'!J3</f>
        <v>1.4142485241484144</v>
      </c>
      <c r="L5" s="67">
        <f>+'Daily Returns'!K3</f>
        <v>1.0242616684865533</v>
      </c>
    </row>
    <row r="6" spans="1:13" x14ac:dyDescent="0.35">
      <c r="C6" s="36" t="s">
        <v>2</v>
      </c>
      <c r="D6" s="39" t="s">
        <v>3</v>
      </c>
      <c r="E6" s="39" t="s">
        <v>4</v>
      </c>
      <c r="F6" s="39" t="s">
        <v>5</v>
      </c>
      <c r="G6" s="39" t="s">
        <v>6</v>
      </c>
      <c r="H6" s="39" t="s">
        <v>7</v>
      </c>
      <c r="I6" s="39" t="s">
        <v>8</v>
      </c>
      <c r="J6" s="39" t="s">
        <v>9</v>
      </c>
      <c r="K6" s="39" t="s">
        <v>10</v>
      </c>
      <c r="L6" s="40" t="s">
        <v>11</v>
      </c>
      <c r="M6" s="2"/>
    </row>
    <row r="7" spans="1:13" x14ac:dyDescent="0.35">
      <c r="A7" s="76">
        <f t="array" ref="A7:A16">TRANSPOSE(C5:L5)</f>
        <v>0.8693931096124029</v>
      </c>
      <c r="B7" s="36" t="s">
        <v>2</v>
      </c>
      <c r="C7" s="18">
        <f>+$A7*C$5*$C$2</f>
        <v>1.4241676140477012E-4</v>
      </c>
      <c r="D7" s="19">
        <f t="shared" ref="D7:L7" si="0">+$A7*D$5*$C$2</f>
        <v>1.8408215397107744E-4</v>
      </c>
      <c r="E7" s="19">
        <f t="shared" si="0"/>
        <v>1.6123985486398898E-4</v>
      </c>
      <c r="F7" s="19">
        <f t="shared" si="0"/>
        <v>1.6131557544118758E-4</v>
      </c>
      <c r="G7" s="19">
        <f t="shared" si="0"/>
        <v>1.6839700518824489E-4</v>
      </c>
      <c r="H7" s="19">
        <f t="shared" si="0"/>
        <v>1.5411728620896514E-4</v>
      </c>
      <c r="I7" s="19">
        <f t="shared" si="0"/>
        <v>1.9956745123705637E-4</v>
      </c>
      <c r="J7" s="19">
        <f t="shared" si="0"/>
        <v>1.7018626721014546E-4</v>
      </c>
      <c r="K7" s="19">
        <f t="shared" si="0"/>
        <v>2.3167045195525855E-4</v>
      </c>
      <c r="L7" s="20">
        <f t="shared" si="0"/>
        <v>1.6778604298110279E-4</v>
      </c>
    </row>
    <row r="8" spans="1:13" x14ac:dyDescent="0.35">
      <c r="A8" s="77">
        <v>1.1237424210919023</v>
      </c>
      <c r="B8" s="37" t="s">
        <v>3</v>
      </c>
      <c r="C8" s="21">
        <f t="shared" ref="C8:L16" si="1">+$A8*C$5*$C$2</f>
        <v>1.8408215397107744E-4</v>
      </c>
      <c r="D8" s="4">
        <f t="shared" si="1"/>
        <v>2.3793715765184139E-4</v>
      </c>
      <c r="E8" s="4">
        <f t="shared" si="1"/>
        <v>2.0841212436356417E-4</v>
      </c>
      <c r="F8" s="4">
        <f t="shared" si="1"/>
        <v>2.0850999772350557E-4</v>
      </c>
      <c r="G8" s="4">
        <f t="shared" si="1"/>
        <v>2.1766316781510902E-4</v>
      </c>
      <c r="H8" s="4">
        <f t="shared" si="1"/>
        <v>1.9920577978101037E-4</v>
      </c>
      <c r="I8" s="4">
        <f t="shared" si="1"/>
        <v>2.5795282748934098E-4</v>
      </c>
      <c r="J8" s="4">
        <f t="shared" si="1"/>
        <v>2.1997589564125292E-4</v>
      </c>
      <c r="K8" s="4">
        <f t="shared" si="1"/>
        <v>2.9944786966591279E-4</v>
      </c>
      <c r="L8" s="22">
        <f t="shared" si="1"/>
        <v>2.168734627412379E-4</v>
      </c>
    </row>
    <row r="9" spans="1:13" x14ac:dyDescent="0.35">
      <c r="A9" s="77">
        <v>0.98430000395276973</v>
      </c>
      <c r="B9" s="37" t="s">
        <v>4</v>
      </c>
      <c r="C9" s="21">
        <f t="shared" si="1"/>
        <v>1.6123985486398898E-4</v>
      </c>
      <c r="D9" s="4">
        <f t="shared" si="1"/>
        <v>2.0841212436356417E-4</v>
      </c>
      <c r="E9" s="4">
        <f t="shared" si="1"/>
        <v>1.8255077941752324E-4</v>
      </c>
      <c r="F9" s="4">
        <f t="shared" si="1"/>
        <v>1.8263650791434688E-4</v>
      </c>
      <c r="G9" s="4">
        <f t="shared" si="1"/>
        <v>1.9065388377223383E-4</v>
      </c>
      <c r="H9" s="4">
        <f t="shared" si="1"/>
        <v>1.7448682735972582E-4</v>
      </c>
      <c r="I9" s="4">
        <f t="shared" si="1"/>
        <v>2.2594409924533911E-4</v>
      </c>
      <c r="J9" s="4">
        <f t="shared" si="1"/>
        <v>1.9267963092361678E-4</v>
      </c>
      <c r="K9" s="4">
        <f t="shared" si="1"/>
        <v>2.6229012428792293E-4</v>
      </c>
      <c r="L9" s="22">
        <f t="shared" si="1"/>
        <v>1.899621712474209E-4</v>
      </c>
    </row>
    <row r="10" spans="1:13" x14ac:dyDescent="0.35">
      <c r="A10" s="77">
        <v>0.98476224552758862</v>
      </c>
      <c r="B10" s="37" t="s">
        <v>5</v>
      </c>
      <c r="C10" s="21">
        <f t="shared" si="1"/>
        <v>1.6131557544118758E-4</v>
      </c>
      <c r="D10" s="4">
        <f t="shared" si="1"/>
        <v>2.0850999772350557E-4</v>
      </c>
      <c r="E10" s="4">
        <f t="shared" si="1"/>
        <v>1.8263650791434688E-4</v>
      </c>
      <c r="F10" s="4">
        <f t="shared" si="1"/>
        <v>1.8272227667051749E-4</v>
      </c>
      <c r="G10" s="4">
        <f t="shared" si="1"/>
        <v>1.9074341760452716E-4</v>
      </c>
      <c r="H10" s="4">
        <f t="shared" si="1"/>
        <v>1.7456876890756696E-4</v>
      </c>
      <c r="I10" s="4">
        <f t="shared" si="1"/>
        <v>2.2605020587526577E-4</v>
      </c>
      <c r="J10" s="4">
        <f t="shared" si="1"/>
        <v>1.9277011607618817E-4</v>
      </c>
      <c r="K10" s="4">
        <f t="shared" si="1"/>
        <v>2.6241329953898804E-4</v>
      </c>
      <c r="L10" s="22">
        <f t="shared" si="1"/>
        <v>1.9005138024146828E-4</v>
      </c>
    </row>
    <row r="11" spans="1:13" x14ac:dyDescent="0.35">
      <c r="A11" s="77">
        <v>1.0279913301351093</v>
      </c>
      <c r="B11" s="37" t="s">
        <v>6</v>
      </c>
      <c r="C11" s="21">
        <f t="shared" si="1"/>
        <v>1.6839700518824489E-4</v>
      </c>
      <c r="D11" s="4">
        <f t="shared" si="1"/>
        <v>2.1766316781510902E-4</v>
      </c>
      <c r="E11" s="4">
        <f t="shared" si="1"/>
        <v>1.9065388377223383E-4</v>
      </c>
      <c r="F11" s="4">
        <f t="shared" si="1"/>
        <v>1.9074341760452716E-4</v>
      </c>
      <c r="G11" s="4">
        <f t="shared" si="1"/>
        <v>1.9911667051445784E-4</v>
      </c>
      <c r="H11" s="4">
        <f t="shared" si="1"/>
        <v>1.8223198722773409E-4</v>
      </c>
      <c r="I11" s="4">
        <f t="shared" si="1"/>
        <v>2.359733558738667E-4</v>
      </c>
      <c r="J11" s="4">
        <f t="shared" si="1"/>
        <v>2.0123233697824414E-4</v>
      </c>
      <c r="K11" s="4">
        <f t="shared" si="1"/>
        <v>2.7393271631134011E-4</v>
      </c>
      <c r="L11" s="22">
        <f t="shared" si="1"/>
        <v>1.9839425410117124E-4</v>
      </c>
    </row>
    <row r="12" spans="1:13" x14ac:dyDescent="0.35">
      <c r="A12" s="77">
        <v>0.94081978399593824</v>
      </c>
      <c r="B12" s="37" t="s">
        <v>7</v>
      </c>
      <c r="C12" s="21">
        <f t="shared" si="1"/>
        <v>1.5411728620896514E-4</v>
      </c>
      <c r="D12" s="4">
        <f t="shared" si="1"/>
        <v>1.9920577978101037E-4</v>
      </c>
      <c r="E12" s="4">
        <f t="shared" si="1"/>
        <v>1.7448682735972582E-4</v>
      </c>
      <c r="F12" s="4">
        <f t="shared" si="1"/>
        <v>1.7456876890756696E-4</v>
      </c>
      <c r="G12" s="4">
        <f t="shared" si="1"/>
        <v>1.8223198722773409E-4</v>
      </c>
      <c r="H12" s="4">
        <f t="shared" si="1"/>
        <v>1.6677909028494817E-4</v>
      </c>
      <c r="I12" s="4">
        <f t="shared" si="1"/>
        <v>2.1596330162908017E-4</v>
      </c>
      <c r="J12" s="4">
        <f t="shared" si="1"/>
        <v>1.8416824953571023E-4</v>
      </c>
      <c r="K12" s="4">
        <f t="shared" si="1"/>
        <v>2.5070378653444794E-4</v>
      </c>
      <c r="L12" s="22">
        <f t="shared" si="1"/>
        <v>1.8157083023741775E-4</v>
      </c>
    </row>
    <row r="13" spans="1:13" x14ac:dyDescent="0.35">
      <c r="A13" s="77">
        <v>1.2182735044457673</v>
      </c>
      <c r="B13" s="37" t="s">
        <v>8</v>
      </c>
      <c r="C13" s="21">
        <f t="shared" si="1"/>
        <v>1.9956745123705637E-4</v>
      </c>
      <c r="D13" s="4">
        <f t="shared" si="1"/>
        <v>2.5795282748934098E-4</v>
      </c>
      <c r="E13" s="4">
        <f t="shared" si="1"/>
        <v>2.2594409924533911E-4</v>
      </c>
      <c r="F13" s="4">
        <f t="shared" si="1"/>
        <v>2.2605020587526577E-4</v>
      </c>
      <c r="G13" s="4">
        <f t="shared" si="1"/>
        <v>2.359733558738667E-4</v>
      </c>
      <c r="H13" s="4">
        <f t="shared" si="1"/>
        <v>2.1596330162908017E-4</v>
      </c>
      <c r="I13" s="4">
        <f t="shared" si="1"/>
        <v>2.7965224879717625E-4</v>
      </c>
      <c r="J13" s="4">
        <f t="shared" si="1"/>
        <v>2.3848063421515051E-4</v>
      </c>
      <c r="K13" s="4">
        <f t="shared" si="1"/>
        <v>3.2463792300573479E-4</v>
      </c>
      <c r="L13" s="22">
        <f t="shared" si="1"/>
        <v>2.351172194944206E-4</v>
      </c>
    </row>
    <row r="14" spans="1:13" x14ac:dyDescent="0.35">
      <c r="A14" s="77">
        <v>1.0389140056529886</v>
      </c>
      <c r="B14" s="37" t="s">
        <v>9</v>
      </c>
      <c r="C14" s="21">
        <f t="shared" si="1"/>
        <v>1.7018626721014546E-4</v>
      </c>
      <c r="D14" s="4">
        <f t="shared" si="1"/>
        <v>2.1997589564125292E-4</v>
      </c>
      <c r="E14" s="4">
        <f t="shared" si="1"/>
        <v>1.9267963092361678E-4</v>
      </c>
      <c r="F14" s="4">
        <f t="shared" si="1"/>
        <v>1.9277011607618817E-4</v>
      </c>
      <c r="G14" s="4">
        <f t="shared" si="1"/>
        <v>2.0123233697824414E-4</v>
      </c>
      <c r="H14" s="4">
        <f t="shared" si="1"/>
        <v>1.8416824953571023E-4</v>
      </c>
      <c r="I14" s="4">
        <f t="shared" si="1"/>
        <v>2.3848063421515051E-4</v>
      </c>
      <c r="J14" s="4">
        <f t="shared" si="1"/>
        <v>2.0337048294901704E-4</v>
      </c>
      <c r="K14" s="4">
        <f t="shared" si="1"/>
        <v>2.7684332273990482E-4</v>
      </c>
      <c r="L14" s="22">
        <f t="shared" si="1"/>
        <v>2.0050224470248687E-4</v>
      </c>
    </row>
    <row r="15" spans="1:13" x14ac:dyDescent="0.35">
      <c r="A15" s="77">
        <v>1.4142485241484144</v>
      </c>
      <c r="B15" s="37" t="s">
        <v>10</v>
      </c>
      <c r="C15" s="21">
        <f t="shared" si="1"/>
        <v>2.3167045195525855E-4</v>
      </c>
      <c r="D15" s="4">
        <f t="shared" si="1"/>
        <v>2.9944786966591279E-4</v>
      </c>
      <c r="E15" s="4">
        <f t="shared" si="1"/>
        <v>2.6229012428792293E-4</v>
      </c>
      <c r="F15" s="4">
        <f t="shared" si="1"/>
        <v>2.6241329953898804E-4</v>
      </c>
      <c r="G15" s="4">
        <f t="shared" si="1"/>
        <v>2.7393271631134011E-4</v>
      </c>
      <c r="H15" s="4">
        <f t="shared" si="1"/>
        <v>2.5070378653444794E-4</v>
      </c>
      <c r="I15" s="4">
        <f t="shared" si="1"/>
        <v>3.2463792300573479E-4</v>
      </c>
      <c r="J15" s="4">
        <f t="shared" si="1"/>
        <v>2.7684332273990482E-4</v>
      </c>
      <c r="K15" s="4">
        <f t="shared" si="1"/>
        <v>3.7686012362415716E-4</v>
      </c>
      <c r="L15" s="22">
        <f t="shared" si="1"/>
        <v>2.729388593435222E-4</v>
      </c>
    </row>
    <row r="16" spans="1:13" x14ac:dyDescent="0.35">
      <c r="A16" s="78">
        <v>1.0242616684865533</v>
      </c>
      <c r="B16" s="38" t="s">
        <v>11</v>
      </c>
      <c r="C16" s="23">
        <f t="shared" si="1"/>
        <v>1.6778604298110279E-4</v>
      </c>
      <c r="D16" s="24">
        <f t="shared" si="1"/>
        <v>2.168734627412379E-4</v>
      </c>
      <c r="E16" s="24">
        <f t="shared" si="1"/>
        <v>1.899621712474209E-4</v>
      </c>
      <c r="F16" s="24">
        <f t="shared" si="1"/>
        <v>1.9005138024146828E-4</v>
      </c>
      <c r="G16" s="24">
        <f t="shared" si="1"/>
        <v>1.9839425410117124E-4</v>
      </c>
      <c r="H16" s="24">
        <f t="shared" si="1"/>
        <v>1.8157083023741775E-4</v>
      </c>
      <c r="I16" s="24">
        <f t="shared" si="1"/>
        <v>2.351172194944206E-4</v>
      </c>
      <c r="J16" s="24">
        <f t="shared" si="1"/>
        <v>2.0050224470248687E-4</v>
      </c>
      <c r="K16" s="24">
        <f t="shared" si="1"/>
        <v>2.729388593435222E-4</v>
      </c>
      <c r="L16" s="25">
        <f t="shared" si="1"/>
        <v>1.9767445869130356E-4</v>
      </c>
    </row>
    <row r="19" spans="2:12" x14ac:dyDescent="0.35">
      <c r="B19" s="82" t="s">
        <v>33</v>
      </c>
    </row>
    <row r="20" spans="2:12" x14ac:dyDescent="0.35">
      <c r="B20" s="2"/>
      <c r="C20" s="79">
        <f t="array" ref="C20:L20">TRANSPOSE('Diagonal Output'!F7:F16)</f>
        <v>1.3460344589101306E-4</v>
      </c>
      <c r="D20" s="80">
        <v>2.8137861520868932E-4</v>
      </c>
      <c r="E20" s="80">
        <v>4.5680773200826243E-4</v>
      </c>
      <c r="F20" s="80">
        <v>1.5960169966146041E-4</v>
      </c>
      <c r="G20" s="80">
        <v>1.8236600489759738E-4</v>
      </c>
      <c r="H20" s="80">
        <v>1.2670556303580006E-3</v>
      </c>
      <c r="I20" s="80">
        <v>4.3136842040706236E-4</v>
      </c>
      <c r="J20" s="80">
        <v>1.825518241649372E-4</v>
      </c>
      <c r="K20" s="80">
        <v>8.5887331804543581E-4</v>
      </c>
      <c r="L20" s="81">
        <v>1.5310686777047309E-4</v>
      </c>
    </row>
    <row r="21" spans="2:12" x14ac:dyDescent="0.35">
      <c r="C21" s="36" t="s">
        <v>2</v>
      </c>
      <c r="D21" s="39" t="s">
        <v>3</v>
      </c>
      <c r="E21" s="39" t="s">
        <v>4</v>
      </c>
      <c r="F21" s="39" t="s">
        <v>5</v>
      </c>
      <c r="G21" s="39" t="s">
        <v>6</v>
      </c>
      <c r="H21" s="39" t="s">
        <v>7</v>
      </c>
      <c r="I21" s="39" t="s">
        <v>8</v>
      </c>
      <c r="J21" s="39" t="s">
        <v>9</v>
      </c>
      <c r="K21" s="39" t="s">
        <v>10</v>
      </c>
      <c r="L21" s="40" t="s">
        <v>11</v>
      </c>
    </row>
    <row r="22" spans="2:12" x14ac:dyDescent="0.35">
      <c r="B22" s="36" t="s">
        <v>2</v>
      </c>
      <c r="C22" s="18">
        <f>IF($B22=C$21,C$20,0)</f>
        <v>1.3460344589101306E-4</v>
      </c>
      <c r="D22" s="19">
        <f t="shared" ref="D22:L31" si="2">IF($B22=D$21,D$20,0)</f>
        <v>0</v>
      </c>
      <c r="E22" s="19">
        <f t="shared" si="2"/>
        <v>0</v>
      </c>
      <c r="F22" s="19">
        <f t="shared" si="2"/>
        <v>0</v>
      </c>
      <c r="G22" s="19">
        <f t="shared" si="2"/>
        <v>0</v>
      </c>
      <c r="H22" s="19">
        <f t="shared" si="2"/>
        <v>0</v>
      </c>
      <c r="I22" s="19">
        <f t="shared" si="2"/>
        <v>0</v>
      </c>
      <c r="J22" s="19">
        <f t="shared" si="2"/>
        <v>0</v>
      </c>
      <c r="K22" s="19">
        <f t="shared" si="2"/>
        <v>0</v>
      </c>
      <c r="L22" s="20">
        <f t="shared" si="2"/>
        <v>0</v>
      </c>
    </row>
    <row r="23" spans="2:12" x14ac:dyDescent="0.35">
      <c r="B23" s="37" t="s">
        <v>3</v>
      </c>
      <c r="C23" s="21">
        <f t="shared" ref="C23:C31" si="3">IF($B23=C$21,C$20,0)</f>
        <v>0</v>
      </c>
      <c r="D23" s="4">
        <f t="shared" si="2"/>
        <v>2.8137861520868932E-4</v>
      </c>
      <c r="E23" s="4">
        <f t="shared" si="2"/>
        <v>0</v>
      </c>
      <c r="F23" s="4">
        <f t="shared" si="2"/>
        <v>0</v>
      </c>
      <c r="G23" s="4">
        <f t="shared" si="2"/>
        <v>0</v>
      </c>
      <c r="H23" s="4">
        <f t="shared" si="2"/>
        <v>0</v>
      </c>
      <c r="I23" s="4">
        <f t="shared" si="2"/>
        <v>0</v>
      </c>
      <c r="J23" s="4">
        <f t="shared" si="2"/>
        <v>0</v>
      </c>
      <c r="K23" s="4">
        <f t="shared" si="2"/>
        <v>0</v>
      </c>
      <c r="L23" s="22">
        <f t="shared" si="2"/>
        <v>0</v>
      </c>
    </row>
    <row r="24" spans="2:12" x14ac:dyDescent="0.35">
      <c r="B24" s="37" t="s">
        <v>4</v>
      </c>
      <c r="C24" s="21">
        <f t="shared" si="3"/>
        <v>0</v>
      </c>
      <c r="D24" s="4">
        <f t="shared" si="2"/>
        <v>0</v>
      </c>
      <c r="E24" s="4">
        <f t="shared" si="2"/>
        <v>4.5680773200826243E-4</v>
      </c>
      <c r="F24" s="4">
        <f t="shared" si="2"/>
        <v>0</v>
      </c>
      <c r="G24" s="4">
        <f t="shared" si="2"/>
        <v>0</v>
      </c>
      <c r="H24" s="4">
        <f t="shared" si="2"/>
        <v>0</v>
      </c>
      <c r="I24" s="4">
        <f t="shared" si="2"/>
        <v>0</v>
      </c>
      <c r="J24" s="4">
        <f t="shared" si="2"/>
        <v>0</v>
      </c>
      <c r="K24" s="4">
        <f t="shared" si="2"/>
        <v>0</v>
      </c>
      <c r="L24" s="22">
        <f t="shared" si="2"/>
        <v>0</v>
      </c>
    </row>
    <row r="25" spans="2:12" x14ac:dyDescent="0.35">
      <c r="B25" s="37" t="s">
        <v>5</v>
      </c>
      <c r="C25" s="21">
        <f t="shared" si="3"/>
        <v>0</v>
      </c>
      <c r="D25" s="4">
        <f t="shared" si="2"/>
        <v>0</v>
      </c>
      <c r="E25" s="4">
        <f t="shared" si="2"/>
        <v>0</v>
      </c>
      <c r="F25" s="4">
        <f t="shared" si="2"/>
        <v>1.5960169966146041E-4</v>
      </c>
      <c r="G25" s="4">
        <f t="shared" si="2"/>
        <v>0</v>
      </c>
      <c r="H25" s="4">
        <f t="shared" si="2"/>
        <v>0</v>
      </c>
      <c r="I25" s="4">
        <f t="shared" si="2"/>
        <v>0</v>
      </c>
      <c r="J25" s="4">
        <f t="shared" si="2"/>
        <v>0</v>
      </c>
      <c r="K25" s="4">
        <f t="shared" si="2"/>
        <v>0</v>
      </c>
      <c r="L25" s="22">
        <f t="shared" si="2"/>
        <v>0</v>
      </c>
    </row>
    <row r="26" spans="2:12" x14ac:dyDescent="0.35">
      <c r="B26" s="37" t="s">
        <v>6</v>
      </c>
      <c r="C26" s="21">
        <f t="shared" si="3"/>
        <v>0</v>
      </c>
      <c r="D26" s="4">
        <f t="shared" si="2"/>
        <v>0</v>
      </c>
      <c r="E26" s="4">
        <f t="shared" si="2"/>
        <v>0</v>
      </c>
      <c r="F26" s="4">
        <f t="shared" si="2"/>
        <v>0</v>
      </c>
      <c r="G26" s="4">
        <f t="shared" si="2"/>
        <v>1.8236600489759738E-4</v>
      </c>
      <c r="H26" s="4">
        <f t="shared" si="2"/>
        <v>0</v>
      </c>
      <c r="I26" s="4">
        <f t="shared" si="2"/>
        <v>0</v>
      </c>
      <c r="J26" s="4">
        <f t="shared" si="2"/>
        <v>0</v>
      </c>
      <c r="K26" s="4">
        <f t="shared" si="2"/>
        <v>0</v>
      </c>
      <c r="L26" s="22">
        <f t="shared" si="2"/>
        <v>0</v>
      </c>
    </row>
    <row r="27" spans="2:12" x14ac:dyDescent="0.35">
      <c r="B27" s="37" t="s">
        <v>7</v>
      </c>
      <c r="C27" s="21">
        <f t="shared" si="3"/>
        <v>0</v>
      </c>
      <c r="D27" s="4">
        <f t="shared" si="2"/>
        <v>0</v>
      </c>
      <c r="E27" s="4">
        <f t="shared" si="2"/>
        <v>0</v>
      </c>
      <c r="F27" s="4">
        <f t="shared" si="2"/>
        <v>0</v>
      </c>
      <c r="G27" s="4">
        <f t="shared" si="2"/>
        <v>0</v>
      </c>
      <c r="H27" s="4">
        <f t="shared" si="2"/>
        <v>1.2670556303580006E-3</v>
      </c>
      <c r="I27" s="4">
        <f t="shared" si="2"/>
        <v>0</v>
      </c>
      <c r="J27" s="4">
        <f t="shared" si="2"/>
        <v>0</v>
      </c>
      <c r="K27" s="4">
        <f t="shared" si="2"/>
        <v>0</v>
      </c>
      <c r="L27" s="22">
        <f t="shared" si="2"/>
        <v>0</v>
      </c>
    </row>
    <row r="28" spans="2:12" x14ac:dyDescent="0.35">
      <c r="B28" s="37" t="s">
        <v>8</v>
      </c>
      <c r="C28" s="21">
        <f t="shared" si="3"/>
        <v>0</v>
      </c>
      <c r="D28" s="4">
        <f t="shared" si="2"/>
        <v>0</v>
      </c>
      <c r="E28" s="4">
        <f t="shared" si="2"/>
        <v>0</v>
      </c>
      <c r="F28" s="4">
        <f t="shared" si="2"/>
        <v>0</v>
      </c>
      <c r="G28" s="4">
        <f t="shared" si="2"/>
        <v>0</v>
      </c>
      <c r="H28" s="4">
        <f t="shared" si="2"/>
        <v>0</v>
      </c>
      <c r="I28" s="4">
        <f t="shared" si="2"/>
        <v>4.3136842040706236E-4</v>
      </c>
      <c r="J28" s="4">
        <f t="shared" si="2"/>
        <v>0</v>
      </c>
      <c r="K28" s="4">
        <f t="shared" si="2"/>
        <v>0</v>
      </c>
      <c r="L28" s="22">
        <f t="shared" si="2"/>
        <v>0</v>
      </c>
    </row>
    <row r="29" spans="2:12" x14ac:dyDescent="0.35">
      <c r="B29" s="37" t="s">
        <v>9</v>
      </c>
      <c r="C29" s="21">
        <f t="shared" si="3"/>
        <v>0</v>
      </c>
      <c r="D29" s="4">
        <f t="shared" si="2"/>
        <v>0</v>
      </c>
      <c r="E29" s="4">
        <f t="shared" si="2"/>
        <v>0</v>
      </c>
      <c r="F29" s="4">
        <f t="shared" si="2"/>
        <v>0</v>
      </c>
      <c r="G29" s="4">
        <f t="shared" si="2"/>
        <v>0</v>
      </c>
      <c r="H29" s="4">
        <f t="shared" si="2"/>
        <v>0</v>
      </c>
      <c r="I29" s="4">
        <f t="shared" si="2"/>
        <v>0</v>
      </c>
      <c r="J29" s="4">
        <f t="shared" si="2"/>
        <v>1.825518241649372E-4</v>
      </c>
      <c r="K29" s="4">
        <f t="shared" si="2"/>
        <v>0</v>
      </c>
      <c r="L29" s="22">
        <f t="shared" si="2"/>
        <v>0</v>
      </c>
    </row>
    <row r="30" spans="2:12" x14ac:dyDescent="0.35">
      <c r="B30" s="37" t="s">
        <v>10</v>
      </c>
      <c r="C30" s="21">
        <f t="shared" si="3"/>
        <v>0</v>
      </c>
      <c r="D30" s="4">
        <f t="shared" si="2"/>
        <v>0</v>
      </c>
      <c r="E30" s="4">
        <f t="shared" si="2"/>
        <v>0</v>
      </c>
      <c r="F30" s="4">
        <f t="shared" si="2"/>
        <v>0</v>
      </c>
      <c r="G30" s="4">
        <f t="shared" si="2"/>
        <v>0</v>
      </c>
      <c r="H30" s="4">
        <f t="shared" si="2"/>
        <v>0</v>
      </c>
      <c r="I30" s="4">
        <f t="shared" si="2"/>
        <v>0</v>
      </c>
      <c r="J30" s="4">
        <f t="shared" si="2"/>
        <v>0</v>
      </c>
      <c r="K30" s="4">
        <f t="shared" si="2"/>
        <v>8.5887331804543581E-4</v>
      </c>
      <c r="L30" s="22">
        <f t="shared" si="2"/>
        <v>0</v>
      </c>
    </row>
    <row r="31" spans="2:12" x14ac:dyDescent="0.35">
      <c r="B31" s="38" t="s">
        <v>11</v>
      </c>
      <c r="C31" s="23">
        <f t="shared" si="3"/>
        <v>0</v>
      </c>
      <c r="D31" s="24">
        <f t="shared" si="2"/>
        <v>0</v>
      </c>
      <c r="E31" s="24">
        <f t="shared" si="2"/>
        <v>0</v>
      </c>
      <c r="F31" s="24">
        <f t="shared" si="2"/>
        <v>0</v>
      </c>
      <c r="G31" s="24">
        <f t="shared" si="2"/>
        <v>0</v>
      </c>
      <c r="H31" s="24">
        <f t="shared" si="2"/>
        <v>0</v>
      </c>
      <c r="I31" s="24">
        <f t="shared" si="2"/>
        <v>0</v>
      </c>
      <c r="J31" s="24">
        <f t="shared" si="2"/>
        <v>0</v>
      </c>
      <c r="K31" s="24">
        <f t="shared" si="2"/>
        <v>0</v>
      </c>
      <c r="L31" s="25">
        <f t="shared" si="2"/>
        <v>1.5310686777047309E-4</v>
      </c>
    </row>
    <row r="33" spans="2:12" x14ac:dyDescent="0.35">
      <c r="B33" s="83" t="s">
        <v>34</v>
      </c>
    </row>
    <row r="34" spans="2:12" x14ac:dyDescent="0.35">
      <c r="C34" s="68" t="str">
        <f>+C21</f>
        <v>MSFT US Equity</v>
      </c>
      <c r="D34" s="69" t="str">
        <f t="shared" ref="D34:L34" si="4">+D21</f>
        <v>AAPL US Equity</v>
      </c>
      <c r="E34" s="69" t="str">
        <f t="shared" si="4"/>
        <v>YHOO US Equity</v>
      </c>
      <c r="F34" s="69" t="str">
        <f t="shared" si="4"/>
        <v>ORCL US Equity</v>
      </c>
      <c r="G34" s="69" t="str">
        <f t="shared" si="4"/>
        <v>CSCO US Equity</v>
      </c>
      <c r="H34" s="69" t="str">
        <f t="shared" si="4"/>
        <v>NFLX US Equity</v>
      </c>
      <c r="I34" s="69" t="str">
        <f t="shared" si="4"/>
        <v>AMZN US Equity</v>
      </c>
      <c r="J34" s="69" t="str">
        <f t="shared" si="4"/>
        <v>QCOM US Equity</v>
      </c>
      <c r="K34" s="69" t="str">
        <f t="shared" si="4"/>
        <v>AMD US Equity</v>
      </c>
      <c r="L34" s="70" t="str">
        <f t="shared" si="4"/>
        <v>INTC US Equity</v>
      </c>
    </row>
    <row r="35" spans="2:12" x14ac:dyDescent="0.35">
      <c r="B35" s="9" t="str">
        <f>+B22</f>
        <v>MSFT US Equity</v>
      </c>
      <c r="C35" s="18">
        <f>+C22+C7</f>
        <v>2.7702020729578319E-4</v>
      </c>
      <c r="D35" s="19">
        <f t="shared" ref="D35:L35" si="5">+D22+D7</f>
        <v>1.8408215397107744E-4</v>
      </c>
      <c r="E35" s="19">
        <f t="shared" si="5"/>
        <v>1.6123985486398898E-4</v>
      </c>
      <c r="F35" s="19">
        <f t="shared" si="5"/>
        <v>1.6131557544118758E-4</v>
      </c>
      <c r="G35" s="19">
        <f t="shared" si="5"/>
        <v>1.6839700518824489E-4</v>
      </c>
      <c r="H35" s="19">
        <f t="shared" si="5"/>
        <v>1.5411728620896514E-4</v>
      </c>
      <c r="I35" s="19">
        <f t="shared" si="5"/>
        <v>1.9956745123705637E-4</v>
      </c>
      <c r="J35" s="19">
        <f t="shared" si="5"/>
        <v>1.7018626721014546E-4</v>
      </c>
      <c r="K35" s="19">
        <f t="shared" si="5"/>
        <v>2.3167045195525855E-4</v>
      </c>
      <c r="L35" s="20">
        <f t="shared" si="5"/>
        <v>1.6778604298110279E-4</v>
      </c>
    </row>
    <row r="36" spans="2:12" x14ac:dyDescent="0.35">
      <c r="B36" s="10" t="str">
        <f t="shared" ref="B36:B44" si="6">+B23</f>
        <v>AAPL US Equity</v>
      </c>
      <c r="C36" s="21">
        <f t="shared" ref="C36:L36" si="7">+C23+C8</f>
        <v>1.8408215397107744E-4</v>
      </c>
      <c r="D36" s="4">
        <f t="shared" si="7"/>
        <v>5.1931577286053068E-4</v>
      </c>
      <c r="E36" s="4">
        <f t="shared" si="7"/>
        <v>2.0841212436356417E-4</v>
      </c>
      <c r="F36" s="4">
        <f t="shared" si="7"/>
        <v>2.0850999772350557E-4</v>
      </c>
      <c r="G36" s="4">
        <f t="shared" si="7"/>
        <v>2.1766316781510902E-4</v>
      </c>
      <c r="H36" s="4">
        <f t="shared" si="7"/>
        <v>1.9920577978101037E-4</v>
      </c>
      <c r="I36" s="4">
        <f t="shared" si="7"/>
        <v>2.5795282748934098E-4</v>
      </c>
      <c r="J36" s="4">
        <f t="shared" si="7"/>
        <v>2.1997589564125292E-4</v>
      </c>
      <c r="K36" s="4">
        <f t="shared" si="7"/>
        <v>2.9944786966591279E-4</v>
      </c>
      <c r="L36" s="22">
        <f t="shared" si="7"/>
        <v>2.168734627412379E-4</v>
      </c>
    </row>
    <row r="37" spans="2:12" x14ac:dyDescent="0.35">
      <c r="B37" s="10" t="str">
        <f t="shared" si="6"/>
        <v>YHOO US Equity</v>
      </c>
      <c r="C37" s="21">
        <f t="shared" ref="C37:L37" si="8">+C24+C9</f>
        <v>1.6123985486398898E-4</v>
      </c>
      <c r="D37" s="4">
        <f t="shared" si="8"/>
        <v>2.0841212436356417E-4</v>
      </c>
      <c r="E37" s="4">
        <f t="shared" si="8"/>
        <v>6.3935851142578565E-4</v>
      </c>
      <c r="F37" s="4">
        <f t="shared" si="8"/>
        <v>1.8263650791434688E-4</v>
      </c>
      <c r="G37" s="4">
        <f t="shared" si="8"/>
        <v>1.9065388377223383E-4</v>
      </c>
      <c r="H37" s="4">
        <f t="shared" si="8"/>
        <v>1.7448682735972582E-4</v>
      </c>
      <c r="I37" s="4">
        <f t="shared" si="8"/>
        <v>2.2594409924533911E-4</v>
      </c>
      <c r="J37" s="4">
        <f t="shared" si="8"/>
        <v>1.9267963092361678E-4</v>
      </c>
      <c r="K37" s="4">
        <f t="shared" si="8"/>
        <v>2.6229012428792293E-4</v>
      </c>
      <c r="L37" s="22">
        <f t="shared" si="8"/>
        <v>1.899621712474209E-4</v>
      </c>
    </row>
    <row r="38" spans="2:12" x14ac:dyDescent="0.35">
      <c r="B38" s="10" t="str">
        <f t="shared" si="6"/>
        <v>ORCL US Equity</v>
      </c>
      <c r="C38" s="21">
        <f t="shared" ref="C38:L38" si="9">+C25+C10</f>
        <v>1.6131557544118758E-4</v>
      </c>
      <c r="D38" s="4">
        <f t="shared" si="9"/>
        <v>2.0850999772350557E-4</v>
      </c>
      <c r="E38" s="4">
        <f t="shared" si="9"/>
        <v>1.8263650791434688E-4</v>
      </c>
      <c r="F38" s="4">
        <f t="shared" si="9"/>
        <v>3.4232397633197789E-4</v>
      </c>
      <c r="G38" s="4">
        <f t="shared" si="9"/>
        <v>1.9074341760452716E-4</v>
      </c>
      <c r="H38" s="4">
        <f t="shared" si="9"/>
        <v>1.7456876890756696E-4</v>
      </c>
      <c r="I38" s="4">
        <f t="shared" si="9"/>
        <v>2.2605020587526577E-4</v>
      </c>
      <c r="J38" s="4">
        <f t="shared" si="9"/>
        <v>1.9277011607618817E-4</v>
      </c>
      <c r="K38" s="4">
        <f t="shared" si="9"/>
        <v>2.6241329953898804E-4</v>
      </c>
      <c r="L38" s="22">
        <f t="shared" si="9"/>
        <v>1.9005138024146828E-4</v>
      </c>
    </row>
    <row r="39" spans="2:12" x14ac:dyDescent="0.35">
      <c r="B39" s="10" t="str">
        <f t="shared" si="6"/>
        <v>CSCO US Equity</v>
      </c>
      <c r="C39" s="21">
        <f t="shared" ref="C39:L39" si="10">+C26+C11</f>
        <v>1.6839700518824489E-4</v>
      </c>
      <c r="D39" s="4">
        <f t="shared" si="10"/>
        <v>2.1766316781510902E-4</v>
      </c>
      <c r="E39" s="4">
        <f t="shared" si="10"/>
        <v>1.9065388377223383E-4</v>
      </c>
      <c r="F39" s="4">
        <f t="shared" si="10"/>
        <v>1.9074341760452716E-4</v>
      </c>
      <c r="G39" s="4">
        <f t="shared" si="10"/>
        <v>3.8148267541205521E-4</v>
      </c>
      <c r="H39" s="4">
        <f t="shared" si="10"/>
        <v>1.8223198722773409E-4</v>
      </c>
      <c r="I39" s="4">
        <f t="shared" si="10"/>
        <v>2.359733558738667E-4</v>
      </c>
      <c r="J39" s="4">
        <f t="shared" si="10"/>
        <v>2.0123233697824414E-4</v>
      </c>
      <c r="K39" s="4">
        <f t="shared" si="10"/>
        <v>2.7393271631134011E-4</v>
      </c>
      <c r="L39" s="22">
        <f t="shared" si="10"/>
        <v>1.9839425410117124E-4</v>
      </c>
    </row>
    <row r="40" spans="2:12" x14ac:dyDescent="0.35">
      <c r="B40" s="10" t="str">
        <f t="shared" si="6"/>
        <v>NFLX US Equity</v>
      </c>
      <c r="C40" s="21">
        <f t="shared" ref="C40:L40" si="11">+C27+C12</f>
        <v>1.5411728620896514E-4</v>
      </c>
      <c r="D40" s="4">
        <f t="shared" si="11"/>
        <v>1.9920577978101037E-4</v>
      </c>
      <c r="E40" s="4">
        <f t="shared" si="11"/>
        <v>1.7448682735972582E-4</v>
      </c>
      <c r="F40" s="4">
        <f t="shared" si="11"/>
        <v>1.7456876890756696E-4</v>
      </c>
      <c r="G40" s="4">
        <f t="shared" si="11"/>
        <v>1.8223198722773409E-4</v>
      </c>
      <c r="H40" s="4">
        <f t="shared" si="11"/>
        <v>1.4338347206429487E-3</v>
      </c>
      <c r="I40" s="4">
        <f t="shared" si="11"/>
        <v>2.1596330162908017E-4</v>
      </c>
      <c r="J40" s="4">
        <f t="shared" si="11"/>
        <v>1.8416824953571023E-4</v>
      </c>
      <c r="K40" s="4">
        <f t="shared" si="11"/>
        <v>2.5070378653444794E-4</v>
      </c>
      <c r="L40" s="22">
        <f t="shared" si="11"/>
        <v>1.8157083023741775E-4</v>
      </c>
    </row>
    <row r="41" spans="2:12" x14ac:dyDescent="0.35">
      <c r="B41" s="10" t="str">
        <f t="shared" si="6"/>
        <v>AMZN US Equity</v>
      </c>
      <c r="C41" s="21">
        <f t="shared" ref="C41:L41" si="12">+C28+C13</f>
        <v>1.9956745123705637E-4</v>
      </c>
      <c r="D41" s="4">
        <f t="shared" si="12"/>
        <v>2.5795282748934098E-4</v>
      </c>
      <c r="E41" s="4">
        <f t="shared" si="12"/>
        <v>2.2594409924533911E-4</v>
      </c>
      <c r="F41" s="4">
        <f t="shared" si="12"/>
        <v>2.2605020587526577E-4</v>
      </c>
      <c r="G41" s="4">
        <f t="shared" si="12"/>
        <v>2.359733558738667E-4</v>
      </c>
      <c r="H41" s="4">
        <f t="shared" si="12"/>
        <v>2.1596330162908017E-4</v>
      </c>
      <c r="I41" s="4">
        <f t="shared" si="12"/>
        <v>7.1102066920423861E-4</v>
      </c>
      <c r="J41" s="4">
        <f t="shared" si="12"/>
        <v>2.3848063421515051E-4</v>
      </c>
      <c r="K41" s="4">
        <f t="shared" si="12"/>
        <v>3.2463792300573479E-4</v>
      </c>
      <c r="L41" s="22">
        <f t="shared" si="12"/>
        <v>2.351172194944206E-4</v>
      </c>
    </row>
    <row r="42" spans="2:12" x14ac:dyDescent="0.35">
      <c r="B42" s="10" t="str">
        <f t="shared" si="6"/>
        <v>QCOM US Equity</v>
      </c>
      <c r="C42" s="21">
        <f t="shared" ref="C42:L42" si="13">+C29+C14</f>
        <v>1.7018626721014546E-4</v>
      </c>
      <c r="D42" s="4">
        <f t="shared" si="13"/>
        <v>2.1997589564125292E-4</v>
      </c>
      <c r="E42" s="4">
        <f t="shared" si="13"/>
        <v>1.9267963092361678E-4</v>
      </c>
      <c r="F42" s="4">
        <f t="shared" si="13"/>
        <v>1.9277011607618817E-4</v>
      </c>
      <c r="G42" s="4">
        <f t="shared" si="13"/>
        <v>2.0123233697824414E-4</v>
      </c>
      <c r="H42" s="4">
        <f t="shared" si="13"/>
        <v>1.8416824953571023E-4</v>
      </c>
      <c r="I42" s="4">
        <f t="shared" si="13"/>
        <v>2.3848063421515051E-4</v>
      </c>
      <c r="J42" s="4">
        <f t="shared" si="13"/>
        <v>3.8592230711395424E-4</v>
      </c>
      <c r="K42" s="4">
        <f t="shared" si="13"/>
        <v>2.7684332273990482E-4</v>
      </c>
      <c r="L42" s="22">
        <f t="shared" si="13"/>
        <v>2.0050224470248687E-4</v>
      </c>
    </row>
    <row r="43" spans="2:12" x14ac:dyDescent="0.35">
      <c r="B43" s="10" t="str">
        <f t="shared" si="6"/>
        <v>AMD US Equity</v>
      </c>
      <c r="C43" s="21">
        <f t="shared" ref="C43:L43" si="14">+C30+C15</f>
        <v>2.3167045195525855E-4</v>
      </c>
      <c r="D43" s="4">
        <f t="shared" si="14"/>
        <v>2.9944786966591279E-4</v>
      </c>
      <c r="E43" s="4">
        <f t="shared" si="14"/>
        <v>2.6229012428792293E-4</v>
      </c>
      <c r="F43" s="4">
        <f t="shared" si="14"/>
        <v>2.6241329953898804E-4</v>
      </c>
      <c r="G43" s="4">
        <f t="shared" si="14"/>
        <v>2.7393271631134011E-4</v>
      </c>
      <c r="H43" s="4">
        <f t="shared" si="14"/>
        <v>2.5070378653444794E-4</v>
      </c>
      <c r="I43" s="4">
        <f t="shared" si="14"/>
        <v>3.2463792300573479E-4</v>
      </c>
      <c r="J43" s="4">
        <f t="shared" si="14"/>
        <v>2.7684332273990482E-4</v>
      </c>
      <c r="K43" s="4">
        <f t="shared" si="14"/>
        <v>1.235733441669593E-3</v>
      </c>
      <c r="L43" s="22">
        <f t="shared" si="14"/>
        <v>2.729388593435222E-4</v>
      </c>
    </row>
    <row r="44" spans="2:12" x14ac:dyDescent="0.35">
      <c r="B44" s="11" t="str">
        <f t="shared" si="6"/>
        <v>INTC US Equity</v>
      </c>
      <c r="C44" s="23">
        <f t="shared" ref="C44:L44" si="15">+C31+C16</f>
        <v>1.6778604298110279E-4</v>
      </c>
      <c r="D44" s="24">
        <f t="shared" si="15"/>
        <v>2.168734627412379E-4</v>
      </c>
      <c r="E44" s="24">
        <f t="shared" si="15"/>
        <v>1.899621712474209E-4</v>
      </c>
      <c r="F44" s="24">
        <f t="shared" si="15"/>
        <v>1.9005138024146828E-4</v>
      </c>
      <c r="G44" s="24">
        <f t="shared" si="15"/>
        <v>1.9839425410117124E-4</v>
      </c>
      <c r="H44" s="24">
        <f t="shared" si="15"/>
        <v>1.8157083023741775E-4</v>
      </c>
      <c r="I44" s="24">
        <f t="shared" si="15"/>
        <v>2.351172194944206E-4</v>
      </c>
      <c r="J44" s="24">
        <f t="shared" si="15"/>
        <v>2.0050224470248687E-4</v>
      </c>
      <c r="K44" s="24">
        <f t="shared" si="15"/>
        <v>2.729388593435222E-4</v>
      </c>
      <c r="L44" s="25">
        <f t="shared" si="15"/>
        <v>3.5078132646177665E-4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9</vt:i4>
      </vt:variant>
    </vt:vector>
  </HeadingPairs>
  <TitlesOfParts>
    <vt:vector size="25" baseType="lpstr">
      <vt:lpstr>DATA &gt;&gt;</vt:lpstr>
      <vt:lpstr>Prices</vt:lpstr>
      <vt:lpstr>Daily Returns</vt:lpstr>
      <vt:lpstr>Full model &gt;&gt;</vt:lpstr>
      <vt:lpstr>Full VCV</vt:lpstr>
      <vt:lpstr>Full Exercise - No SS</vt:lpstr>
      <vt:lpstr>Full Exercise - with SS</vt:lpstr>
      <vt:lpstr>Diagonal model &gt;&gt;</vt:lpstr>
      <vt:lpstr>Mkt VCV</vt:lpstr>
      <vt:lpstr>Diagonal Output</vt:lpstr>
      <vt:lpstr>Beta model &gt;&gt;</vt:lpstr>
      <vt:lpstr>Beta Output</vt:lpstr>
      <vt:lpstr>Factor model &gt;&gt;</vt:lpstr>
      <vt:lpstr>Factor Output</vt:lpstr>
      <vt:lpstr>Full Output</vt:lpstr>
      <vt:lpstr>Conclusions</vt:lpstr>
      <vt:lpstr>k</vt:lpstr>
      <vt:lpstr>N</vt:lpstr>
      <vt:lpstr>V</vt:lpstr>
      <vt:lpstr>VCV</vt:lpstr>
      <vt:lpstr>w</vt:lpstr>
      <vt:lpstr>'Full Exercise - No SS'!x</vt:lpstr>
      <vt:lpstr>'Full Exercise - with SS'!x</vt:lpstr>
      <vt:lpstr>x</vt:lpstr>
      <vt:lpstr>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Afonso Eca</dc:creator>
  <cp:lastModifiedBy>Jorge Barros Luís</cp:lastModifiedBy>
  <dcterms:created xsi:type="dcterms:W3CDTF">2015-04-12T17:37:27Z</dcterms:created>
  <dcterms:modified xsi:type="dcterms:W3CDTF">2023-10-16T15:35:57Z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756dabd-1ab2-455c-ac5f-fbfcf45fdb51_Enabled">
    <vt:lpwstr>true</vt:lpwstr>
  </property>
  <property fmtid="{D5CDD505-2E9C-101B-9397-08002B2CF9AE}" pid="3" name="MSIP_Label_2756dabd-1ab2-455c-ac5f-fbfcf45fdb51_SetDate">
    <vt:lpwstr>2023-10-16T15:35:55Z</vt:lpwstr>
  </property>
  <property fmtid="{D5CDD505-2E9C-101B-9397-08002B2CF9AE}" pid="4" name="MSIP_Label_2756dabd-1ab2-455c-ac5f-fbfcf45fdb51_Method">
    <vt:lpwstr>Privileged</vt:lpwstr>
  </property>
  <property fmtid="{D5CDD505-2E9C-101B-9397-08002B2CF9AE}" pid="5" name="MSIP_Label_2756dabd-1ab2-455c-ac5f-fbfcf45fdb51_Name">
    <vt:lpwstr>2756dabd-1ab2-455c-ac5f-fbfcf45fdb51</vt:lpwstr>
  </property>
  <property fmtid="{D5CDD505-2E9C-101B-9397-08002B2CF9AE}" pid="6" name="MSIP_Label_2756dabd-1ab2-455c-ac5f-fbfcf45fdb51_SiteId">
    <vt:lpwstr>0f172980-1261-4323-ab7a-c89b472843d7</vt:lpwstr>
  </property>
  <property fmtid="{D5CDD505-2E9C-101B-9397-08002B2CF9AE}" pid="7" name="MSIP_Label_2756dabd-1ab2-455c-ac5f-fbfcf45fdb51_ActionId">
    <vt:lpwstr>fd72521a-71d7-481d-9802-c9971e5f5465</vt:lpwstr>
  </property>
  <property fmtid="{D5CDD505-2E9C-101B-9397-08002B2CF9AE}" pid="8" name="MSIP_Label_2756dabd-1ab2-455c-ac5f-fbfcf45fdb51_ContentBits">
    <vt:lpwstr>0</vt:lpwstr>
  </property>
</Properties>
</file>