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h\Dropbox\Education\Courses ISEG\Microeconomics II\2024-25\Grades\"/>
    </mc:Choice>
  </mc:AlternateContent>
  <xr:revisionPtr revIDLastSave="0" documentId="13_ncr:1_{B17C77B9-4479-4998-A0E1-6F3DA1F6BAE8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9" i="1"/>
  <c r="X13" i="1"/>
  <c r="X24" i="1"/>
  <c r="X28" i="1"/>
  <c r="X32" i="1"/>
  <c r="X33" i="1"/>
  <c r="X4" i="1"/>
  <c r="Q4" i="1"/>
  <c r="S25" i="1"/>
  <c r="Q23" i="1"/>
  <c r="Q25" i="1"/>
  <c r="Q26" i="1"/>
  <c r="G4" i="1"/>
  <c r="L6" i="1"/>
  <c r="S6" i="1" s="1"/>
  <c r="L7" i="1"/>
  <c r="S7" i="1" s="1"/>
  <c r="L8" i="1"/>
  <c r="L10" i="1"/>
  <c r="L11" i="1"/>
  <c r="L12" i="1"/>
  <c r="L15" i="1"/>
  <c r="L16" i="1"/>
  <c r="S16" i="1" s="1"/>
  <c r="L17" i="1"/>
  <c r="S17" i="1" s="1"/>
  <c r="L18" i="1"/>
  <c r="S18" i="1" s="1"/>
  <c r="L22" i="1"/>
  <c r="L24" i="1"/>
  <c r="L28" i="1"/>
  <c r="L30" i="1"/>
  <c r="L31" i="1"/>
  <c r="L32" i="1"/>
  <c r="L33" i="1"/>
  <c r="L35" i="1"/>
  <c r="L36" i="1"/>
  <c r="G5" i="1"/>
  <c r="G6" i="1"/>
  <c r="G7" i="1"/>
  <c r="G8" i="1"/>
  <c r="S8" i="1" s="1"/>
  <c r="G9" i="1"/>
  <c r="G10" i="1"/>
  <c r="S10" i="1" s="1"/>
  <c r="G11" i="1"/>
  <c r="S11" i="1" s="1"/>
  <c r="G12" i="1"/>
  <c r="S12" i="1" s="1"/>
  <c r="G13" i="1"/>
  <c r="G15" i="1"/>
  <c r="S15" i="1" s="1"/>
  <c r="G16" i="1"/>
  <c r="G17" i="1"/>
  <c r="G18" i="1"/>
  <c r="G22" i="1"/>
  <c r="S22" i="1" s="1"/>
  <c r="G24" i="1"/>
  <c r="S24" i="1" s="1"/>
  <c r="G25" i="1"/>
  <c r="G26" i="1"/>
  <c r="G28" i="1"/>
  <c r="S28" i="1" s="1"/>
  <c r="G30" i="1"/>
  <c r="G31" i="1"/>
  <c r="S31" i="1" s="1"/>
  <c r="G35" i="1"/>
  <c r="S35" i="1" s="1"/>
  <c r="G36" i="1"/>
  <c r="S36" i="1" s="1"/>
  <c r="S30" i="1" l="1"/>
  <c r="S4" i="1"/>
</calcChain>
</file>

<file path=xl/sharedStrings.xml><?xml version="1.0" encoding="utf-8"?>
<sst xmlns="http://schemas.openxmlformats.org/spreadsheetml/2006/main" count="26" uniqueCount="13">
  <si>
    <t>Number</t>
  </si>
  <si>
    <t>Assessment type</t>
  </si>
  <si>
    <t>Midterm 1</t>
  </si>
  <si>
    <t>Midterm 2</t>
  </si>
  <si>
    <t>Final exam</t>
  </si>
  <si>
    <t>Resit exam</t>
  </si>
  <si>
    <t>Final grade regular period</t>
  </si>
  <si>
    <t>Final grade resit period</t>
  </si>
  <si>
    <t>MC correct</t>
  </si>
  <si>
    <t>MC incorrect</t>
  </si>
  <si>
    <t>Grade</t>
  </si>
  <si>
    <t>OQ points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</si>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</sst>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>
      <selection activeCell="B4" sqref="B4"/>
    </sheetView>
  </sheetViews>
  <sheetFormatPr defaultRowHeight="14.4" x14ac:dyDescent="0.3"/>
  <cols>
    <col min="2" max="2" width="10" customWidth="1"/>
    <col min="3" max="3" width="3.77734375" customWidth="1"/>
    <col min="4" max="7" width="8.77734375" customWidth="1"/>
    <col min="8" max="8" width="3.77734375" customWidth="1"/>
    <col min="9" max="12" width="8.77734375" customWidth="1"/>
    <col min="13" max="13" width="3.77734375" customWidth="1"/>
    <col min="14" max="17" width="8.77734375" customWidth="1"/>
    <col min="18" max="18" width="3.77734375" customWidth="1"/>
    <col min="19" max="19" width="8.77734375" customWidth="1"/>
    <col min="20" max="20" width="3.77734375" customWidth="1"/>
    <col min="21" max="24" width="8.77734375" customWidth="1"/>
    <col min="25" max="25" width="3.88671875" customWidth="1"/>
    <col min="26" max="26" width="12.77734375" customWidth="1"/>
  </cols>
  <sheetData>
    <row r="1" spans="1:27" x14ac:dyDescent="0.3">
      <c r="A1" s="1" t="s">
        <v>0</v>
      </c>
      <c r="B1" s="1" t="s">
        <v>1</v>
      </c>
      <c r="C1" s="1" t="s">
        <v>12</v>
      </c>
      <c r="D1" s="5" t="s">
        <v>2</v>
      </c>
      <c r="E1" s="5"/>
      <c r="F1" s="5"/>
      <c r="G1" s="5"/>
      <c r="H1" s="4"/>
      <c r="I1" s="5" t="s">
        <v>3</v>
      </c>
      <c r="J1" s="5"/>
      <c r="K1" s="5"/>
      <c r="L1" s="5"/>
      <c r="M1" s="4"/>
      <c r="N1" s="5" t="s">
        <v>4</v>
      </c>
      <c r="O1" s="5"/>
      <c r="P1" s="5"/>
      <c r="Q1" s="5"/>
      <c r="R1" s="4"/>
      <c r="S1" s="1" t="s">
        <v>6</v>
      </c>
      <c r="T1" s="4" t="s">
        <v>12</v>
      </c>
      <c r="U1" s="5" t="s">
        <v>5</v>
      </c>
      <c r="V1" s="5"/>
      <c r="W1" s="5"/>
      <c r="X1" s="5"/>
      <c r="Y1" s="4"/>
      <c r="Z1" s="1" t="s">
        <v>7</v>
      </c>
    </row>
    <row r="2" spans="1:27" x14ac:dyDescent="0.3">
      <c r="D2" s="1" t="s">
        <v>8</v>
      </c>
      <c r="E2" s="1" t="s">
        <v>9</v>
      </c>
      <c r="F2" s="1" t="s">
        <v>11</v>
      </c>
      <c r="G2" s="1" t="s">
        <v>10</v>
      </c>
      <c r="H2" s="1"/>
      <c r="I2" s="1" t="s">
        <v>8</v>
      </c>
      <c r="J2" s="1" t="s">
        <v>9</v>
      </c>
      <c r="K2" s="1" t="s">
        <v>11</v>
      </c>
      <c r="L2" s="1" t="s">
        <v>10</v>
      </c>
      <c r="M2" s="1"/>
      <c r="N2" s="1" t="s">
        <v>8</v>
      </c>
      <c r="O2" s="1" t="s">
        <v>9</v>
      </c>
      <c r="P2" s="1" t="s">
        <v>11</v>
      </c>
      <c r="Q2" s="1" t="s">
        <v>10</v>
      </c>
      <c r="R2" s="1"/>
      <c r="S2" s="1"/>
      <c r="T2" s="1"/>
      <c r="U2" s="1" t="s">
        <v>8</v>
      </c>
      <c r="V2" s="1" t="s">
        <v>9</v>
      </c>
      <c r="W2" s="1" t="s">
        <v>11</v>
      </c>
      <c r="X2" s="1" t="s">
        <v>10</v>
      </c>
      <c r="Y2" s="1"/>
      <c r="Z2" s="1"/>
    </row>
    <row r="3" spans="1:27" x14ac:dyDescent="0.3">
      <c r="A3" s="2">
        <v>54594</v>
      </c>
      <c r="B3" s="3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3">
      <c r="A4" s="2">
        <v>60455</v>
      </c>
      <c r="B4" s="3">
        <v>2</v>
      </c>
      <c r="C4" s="3"/>
      <c r="D4" s="3">
        <v>10</v>
      </c>
      <c r="E4" s="3">
        <v>2</v>
      </c>
      <c r="F4" s="3">
        <v>7</v>
      </c>
      <c r="G4" s="3">
        <f>ROUND(D4*(10/12)-E4*((10/12)/3)+F4,2)</f>
        <v>14.78</v>
      </c>
      <c r="H4" s="3"/>
      <c r="I4" s="3"/>
      <c r="J4" s="3"/>
      <c r="K4" s="3"/>
      <c r="L4" s="3"/>
      <c r="M4" s="3"/>
      <c r="N4" s="3">
        <v>11</v>
      </c>
      <c r="O4" s="3">
        <v>4</v>
      </c>
      <c r="P4" s="3">
        <v>6</v>
      </c>
      <c r="Q4" s="3">
        <f>ROUND(N4*(10/16)-O4*((10/16)/3)+P4,2)</f>
        <v>12.04</v>
      </c>
      <c r="R4" s="3"/>
      <c r="S4" s="3">
        <f>ROUND(0.4*G4+0.6*Q4,0)</f>
        <v>13</v>
      </c>
      <c r="T4" s="3"/>
      <c r="U4" s="3">
        <v>9</v>
      </c>
      <c r="V4" s="3">
        <v>7</v>
      </c>
      <c r="W4" s="3">
        <v>7.5</v>
      </c>
      <c r="X4" s="3">
        <f>ROUND(U4*(10/16)-V4*((10/16)/3)+W4,2)</f>
        <v>11.67</v>
      </c>
      <c r="Y4" s="3"/>
      <c r="Z4" s="3">
        <v>12</v>
      </c>
      <c r="AA4" s="3"/>
    </row>
    <row r="5" spans="1:27" x14ac:dyDescent="0.3">
      <c r="A5" s="2">
        <v>57706</v>
      </c>
      <c r="B5" s="3">
        <v>1</v>
      </c>
      <c r="C5" s="3"/>
      <c r="D5" s="3">
        <v>4</v>
      </c>
      <c r="E5" s="3">
        <v>8</v>
      </c>
      <c r="F5" s="3">
        <v>0</v>
      </c>
      <c r="G5" s="3">
        <f t="shared" ref="G5:G36" si="0">ROUND(D5*(10/12)-E5*((10/12)/3)+F5,2)</f>
        <v>1.1100000000000001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3">
      <c r="A6" s="2">
        <v>59086</v>
      </c>
      <c r="B6" s="3">
        <v>1</v>
      </c>
      <c r="C6" s="3"/>
      <c r="D6" s="3">
        <v>11</v>
      </c>
      <c r="E6" s="3">
        <v>1</v>
      </c>
      <c r="F6" s="3">
        <v>10</v>
      </c>
      <c r="G6" s="3">
        <f t="shared" si="0"/>
        <v>18.89</v>
      </c>
      <c r="H6" s="3"/>
      <c r="I6" s="3">
        <v>8</v>
      </c>
      <c r="J6" s="3">
        <v>3</v>
      </c>
      <c r="K6" s="3">
        <v>7</v>
      </c>
      <c r="L6" s="3">
        <f t="shared" ref="L6:L36" si="1">ROUND(I6*(10/12)-J6*((10/12)/3)+K6,2)</f>
        <v>12.83</v>
      </c>
      <c r="M6" s="3"/>
      <c r="N6" s="3"/>
      <c r="O6" s="3"/>
      <c r="P6" s="3"/>
      <c r="Q6" s="3"/>
      <c r="R6" s="3"/>
      <c r="S6" s="3">
        <f t="shared" ref="S6:S36" si="2">ROUND(0.5*G6+0.5*L6,0)</f>
        <v>16</v>
      </c>
      <c r="T6" s="3"/>
      <c r="U6" s="3"/>
      <c r="V6" s="3"/>
      <c r="W6" s="3"/>
      <c r="X6" s="3"/>
      <c r="Y6" s="3"/>
      <c r="Z6" s="3"/>
      <c r="AA6" s="3"/>
    </row>
    <row r="7" spans="1:27" x14ac:dyDescent="0.3">
      <c r="A7" s="2">
        <v>57971</v>
      </c>
      <c r="B7" s="3">
        <v>1</v>
      </c>
      <c r="C7" s="3"/>
      <c r="D7" s="3">
        <v>8</v>
      </c>
      <c r="E7" s="3">
        <v>4</v>
      </c>
      <c r="F7" s="3">
        <v>3.5</v>
      </c>
      <c r="G7" s="3">
        <f t="shared" si="0"/>
        <v>9.06</v>
      </c>
      <c r="H7" s="3"/>
      <c r="I7" s="3">
        <v>2</v>
      </c>
      <c r="J7" s="3">
        <v>9</v>
      </c>
      <c r="K7" s="3">
        <v>2</v>
      </c>
      <c r="L7" s="3">
        <f t="shared" si="1"/>
        <v>1.17</v>
      </c>
      <c r="M7" s="3"/>
      <c r="N7" s="3"/>
      <c r="O7" s="3"/>
      <c r="P7" s="3"/>
      <c r="Q7" s="3"/>
      <c r="R7" s="3"/>
      <c r="S7" s="3">
        <f t="shared" si="2"/>
        <v>5</v>
      </c>
      <c r="T7" s="3"/>
      <c r="U7" s="3">
        <v>7</v>
      </c>
      <c r="V7" s="3">
        <v>8</v>
      </c>
      <c r="W7" s="3">
        <v>3</v>
      </c>
      <c r="X7" s="3">
        <f t="shared" ref="X7:X33" si="3">ROUND(U7*(10/16)-V7*((10/16)/3)+W7,2)</f>
        <v>5.71</v>
      </c>
      <c r="Y7" s="3"/>
      <c r="Z7" s="3">
        <v>6</v>
      </c>
      <c r="AA7" s="3"/>
    </row>
    <row r="8" spans="1:27" x14ac:dyDescent="0.3">
      <c r="A8" s="2">
        <v>61873</v>
      </c>
      <c r="B8" s="3">
        <v>1</v>
      </c>
      <c r="C8" s="3"/>
      <c r="D8" s="3">
        <v>8</v>
      </c>
      <c r="E8" s="3">
        <v>3</v>
      </c>
      <c r="F8" s="3">
        <v>7.5</v>
      </c>
      <c r="G8" s="3">
        <f t="shared" si="0"/>
        <v>13.33</v>
      </c>
      <c r="H8" s="3"/>
      <c r="I8" s="3">
        <v>4</v>
      </c>
      <c r="J8" s="3">
        <v>8</v>
      </c>
      <c r="K8" s="3">
        <v>8.5</v>
      </c>
      <c r="L8" s="3">
        <f t="shared" si="1"/>
        <v>9.61</v>
      </c>
      <c r="M8" s="3"/>
      <c r="N8" s="3"/>
      <c r="O8" s="3"/>
      <c r="P8" s="3"/>
      <c r="Q8" s="3"/>
      <c r="R8" s="3"/>
      <c r="S8" s="3">
        <f t="shared" si="2"/>
        <v>11</v>
      </c>
      <c r="T8" s="3"/>
      <c r="U8" s="3"/>
      <c r="V8" s="3"/>
      <c r="W8" s="3"/>
      <c r="X8" s="3"/>
      <c r="Y8" s="3"/>
      <c r="Z8" s="3"/>
      <c r="AA8" s="3"/>
    </row>
    <row r="9" spans="1:27" x14ac:dyDescent="0.3">
      <c r="A9" s="2">
        <v>62061</v>
      </c>
      <c r="B9" s="3">
        <v>1</v>
      </c>
      <c r="C9" s="3"/>
      <c r="D9" s="3">
        <v>7</v>
      </c>
      <c r="E9" s="3">
        <v>4</v>
      </c>
      <c r="F9" s="3">
        <v>6</v>
      </c>
      <c r="G9" s="3">
        <f t="shared" si="0"/>
        <v>10.72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>
        <v>11</v>
      </c>
      <c r="V9" s="3">
        <v>4</v>
      </c>
      <c r="W9" s="3">
        <v>6</v>
      </c>
      <c r="X9" s="3">
        <f t="shared" si="3"/>
        <v>12.04</v>
      </c>
      <c r="Y9" s="3"/>
      <c r="Z9" s="3">
        <v>12</v>
      </c>
      <c r="AA9" s="3"/>
    </row>
    <row r="10" spans="1:27" x14ac:dyDescent="0.3">
      <c r="A10" s="2">
        <v>64490</v>
      </c>
      <c r="B10" s="3">
        <v>1</v>
      </c>
      <c r="C10" s="3"/>
      <c r="D10" s="3">
        <v>11</v>
      </c>
      <c r="E10" s="3">
        <v>1</v>
      </c>
      <c r="F10" s="3">
        <v>3.5</v>
      </c>
      <c r="G10" s="3">
        <f t="shared" si="0"/>
        <v>12.39</v>
      </c>
      <c r="H10" s="3"/>
      <c r="I10" s="3">
        <v>9</v>
      </c>
      <c r="J10" s="3">
        <v>3</v>
      </c>
      <c r="K10" s="3">
        <v>4</v>
      </c>
      <c r="L10" s="3">
        <f t="shared" si="1"/>
        <v>10.67</v>
      </c>
      <c r="M10" s="3"/>
      <c r="N10" s="3"/>
      <c r="O10" s="3"/>
      <c r="P10" s="3"/>
      <c r="Q10" s="3"/>
      <c r="R10" s="3"/>
      <c r="S10" s="3">
        <f t="shared" si="2"/>
        <v>12</v>
      </c>
      <c r="T10" s="3"/>
      <c r="U10" s="3"/>
      <c r="V10" s="3"/>
      <c r="W10" s="3"/>
      <c r="X10" s="3"/>
      <c r="Y10" s="3"/>
      <c r="Z10" s="3"/>
      <c r="AA10" s="3"/>
    </row>
    <row r="11" spans="1:27" x14ac:dyDescent="0.3">
      <c r="A11" s="2">
        <v>64007</v>
      </c>
      <c r="B11" s="3">
        <v>1</v>
      </c>
      <c r="C11" s="3"/>
      <c r="D11" s="3">
        <v>8</v>
      </c>
      <c r="E11" s="3">
        <v>1</v>
      </c>
      <c r="F11" s="3">
        <v>8.5</v>
      </c>
      <c r="G11" s="3">
        <f t="shared" si="0"/>
        <v>14.89</v>
      </c>
      <c r="H11" s="3"/>
      <c r="I11" s="3">
        <v>6</v>
      </c>
      <c r="J11" s="3">
        <v>2</v>
      </c>
      <c r="K11" s="3">
        <v>6.5</v>
      </c>
      <c r="L11" s="3">
        <f t="shared" si="1"/>
        <v>10.94</v>
      </c>
      <c r="M11" s="3"/>
      <c r="N11" s="3"/>
      <c r="O11" s="3"/>
      <c r="P11" s="3"/>
      <c r="Q11" s="3"/>
      <c r="R11" s="3"/>
      <c r="S11" s="3">
        <f t="shared" si="2"/>
        <v>13</v>
      </c>
      <c r="T11" s="3"/>
      <c r="U11" s="3"/>
      <c r="V11" s="3"/>
      <c r="W11" s="3"/>
      <c r="X11" s="3"/>
      <c r="Y11" s="3"/>
      <c r="Z11" s="3"/>
      <c r="AA11" s="3"/>
    </row>
    <row r="12" spans="1:27" x14ac:dyDescent="0.3">
      <c r="A12" s="2">
        <v>64462</v>
      </c>
      <c r="B12" s="3">
        <v>1</v>
      </c>
      <c r="C12" s="3"/>
      <c r="D12" s="3">
        <v>7</v>
      </c>
      <c r="E12" s="3">
        <v>3</v>
      </c>
      <c r="F12" s="3">
        <v>9</v>
      </c>
      <c r="G12" s="3">
        <f t="shared" si="0"/>
        <v>14</v>
      </c>
      <c r="H12" s="3"/>
      <c r="I12" s="3">
        <v>8</v>
      </c>
      <c r="J12" s="3">
        <v>1</v>
      </c>
      <c r="K12" s="3">
        <v>7.5</v>
      </c>
      <c r="L12" s="3">
        <f t="shared" si="1"/>
        <v>13.89</v>
      </c>
      <c r="M12" s="3"/>
      <c r="N12" s="3"/>
      <c r="O12" s="3"/>
      <c r="P12" s="3"/>
      <c r="Q12" s="3"/>
      <c r="R12" s="3"/>
      <c r="S12" s="3">
        <f t="shared" si="2"/>
        <v>14</v>
      </c>
      <c r="T12" s="3"/>
      <c r="U12" s="3"/>
      <c r="V12" s="3"/>
      <c r="W12" s="3"/>
      <c r="X12" s="3"/>
      <c r="Y12" s="3"/>
      <c r="Z12" s="3"/>
      <c r="AA12" s="3"/>
    </row>
    <row r="13" spans="1:27" x14ac:dyDescent="0.3">
      <c r="A13" s="2">
        <v>61885</v>
      </c>
      <c r="B13" s="3">
        <v>1</v>
      </c>
      <c r="C13" s="3"/>
      <c r="D13" s="3">
        <v>7</v>
      </c>
      <c r="E13" s="3">
        <v>5</v>
      </c>
      <c r="F13" s="3">
        <v>2</v>
      </c>
      <c r="G13" s="3">
        <f t="shared" si="0"/>
        <v>6.44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>
        <v>5</v>
      </c>
      <c r="V13" s="3">
        <v>11</v>
      </c>
      <c r="W13" s="3">
        <v>7</v>
      </c>
      <c r="X13" s="3">
        <f t="shared" si="3"/>
        <v>7.83</v>
      </c>
      <c r="Y13" s="3"/>
      <c r="Z13" s="3">
        <v>8</v>
      </c>
      <c r="AA13" s="3"/>
    </row>
    <row r="14" spans="1:27" x14ac:dyDescent="0.3">
      <c r="A14" s="2">
        <v>59084</v>
      </c>
      <c r="B14" s="3">
        <v>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3">
      <c r="A15" s="2">
        <v>64372</v>
      </c>
      <c r="B15" s="3">
        <v>1</v>
      </c>
      <c r="C15" s="3"/>
      <c r="D15" s="3">
        <v>12</v>
      </c>
      <c r="E15" s="3">
        <v>0</v>
      </c>
      <c r="F15" s="3">
        <v>10</v>
      </c>
      <c r="G15" s="3">
        <f t="shared" si="0"/>
        <v>20</v>
      </c>
      <c r="H15" s="3"/>
      <c r="I15" s="3">
        <v>11</v>
      </c>
      <c r="J15" s="3">
        <v>1</v>
      </c>
      <c r="K15" s="3">
        <v>9.5</v>
      </c>
      <c r="L15" s="3">
        <f t="shared" si="1"/>
        <v>18.39</v>
      </c>
      <c r="M15" s="3"/>
      <c r="N15" s="3"/>
      <c r="O15" s="3"/>
      <c r="P15" s="3"/>
      <c r="Q15" s="3"/>
      <c r="R15" s="3"/>
      <c r="S15" s="3">
        <f t="shared" si="2"/>
        <v>19</v>
      </c>
      <c r="T15" s="3"/>
      <c r="U15" s="3"/>
      <c r="V15" s="3"/>
      <c r="W15" s="3"/>
      <c r="X15" s="3"/>
      <c r="Y15" s="3"/>
      <c r="Z15" s="3"/>
      <c r="AA15" s="3"/>
    </row>
    <row r="16" spans="1:27" x14ac:dyDescent="0.3">
      <c r="A16" s="2">
        <v>61471</v>
      </c>
      <c r="B16" s="3">
        <v>1</v>
      </c>
      <c r="C16" s="3"/>
      <c r="D16" s="3">
        <v>8</v>
      </c>
      <c r="E16" s="3">
        <v>4</v>
      </c>
      <c r="F16" s="3">
        <v>8.5</v>
      </c>
      <c r="G16" s="3">
        <f t="shared" si="0"/>
        <v>14.06</v>
      </c>
      <c r="H16" s="3"/>
      <c r="I16" s="3">
        <v>10</v>
      </c>
      <c r="J16" s="3">
        <v>2</v>
      </c>
      <c r="K16" s="3">
        <v>9.5</v>
      </c>
      <c r="L16" s="3">
        <f t="shared" si="1"/>
        <v>17.28</v>
      </c>
      <c r="M16" s="3"/>
      <c r="N16" s="3"/>
      <c r="O16" s="3"/>
      <c r="P16" s="3"/>
      <c r="Q16" s="3"/>
      <c r="R16" s="3"/>
      <c r="S16" s="3">
        <f t="shared" si="2"/>
        <v>16</v>
      </c>
      <c r="T16" s="3"/>
      <c r="U16" s="3"/>
      <c r="V16" s="3"/>
      <c r="W16" s="3"/>
      <c r="X16" s="3"/>
      <c r="Y16" s="3"/>
      <c r="Z16" s="3"/>
      <c r="AA16" s="3"/>
    </row>
    <row r="17" spans="1:27" x14ac:dyDescent="0.3">
      <c r="A17" s="2">
        <v>62060</v>
      </c>
      <c r="B17" s="3">
        <v>1</v>
      </c>
      <c r="C17" s="3"/>
      <c r="D17" s="3">
        <v>9</v>
      </c>
      <c r="E17" s="3">
        <v>1</v>
      </c>
      <c r="F17" s="3">
        <v>6.5</v>
      </c>
      <c r="G17" s="3">
        <f t="shared" si="0"/>
        <v>13.72</v>
      </c>
      <c r="H17" s="3"/>
      <c r="I17" s="3">
        <v>6</v>
      </c>
      <c r="J17" s="3">
        <v>5</v>
      </c>
      <c r="K17" s="3">
        <v>0</v>
      </c>
      <c r="L17" s="3">
        <f t="shared" si="1"/>
        <v>3.61</v>
      </c>
      <c r="M17" s="3"/>
      <c r="N17" s="3"/>
      <c r="O17" s="3"/>
      <c r="P17" s="3"/>
      <c r="Q17" s="3"/>
      <c r="R17" s="3"/>
      <c r="S17" s="3">
        <f t="shared" si="2"/>
        <v>9</v>
      </c>
      <c r="T17" s="3"/>
      <c r="U17" s="3"/>
      <c r="V17" s="3"/>
      <c r="W17" s="3"/>
      <c r="X17" s="3"/>
      <c r="Y17" s="3"/>
      <c r="Z17" s="3"/>
      <c r="AA17" s="3"/>
    </row>
    <row r="18" spans="1:27" x14ac:dyDescent="0.3">
      <c r="A18" s="2">
        <v>56485</v>
      </c>
      <c r="B18" s="3">
        <v>1</v>
      </c>
      <c r="C18" s="3"/>
      <c r="D18" s="3">
        <v>8</v>
      </c>
      <c r="E18" s="3">
        <v>3</v>
      </c>
      <c r="F18" s="3">
        <v>6.5</v>
      </c>
      <c r="G18" s="3">
        <f t="shared" si="0"/>
        <v>12.33</v>
      </c>
      <c r="H18" s="3"/>
      <c r="I18" s="3">
        <v>7</v>
      </c>
      <c r="J18" s="3">
        <v>1</v>
      </c>
      <c r="K18" s="3">
        <v>9</v>
      </c>
      <c r="L18" s="3">
        <f t="shared" si="1"/>
        <v>14.56</v>
      </c>
      <c r="M18" s="3"/>
      <c r="N18" s="3"/>
      <c r="O18" s="3"/>
      <c r="P18" s="3"/>
      <c r="Q18" s="3"/>
      <c r="R18" s="3"/>
      <c r="S18" s="3">
        <f t="shared" si="2"/>
        <v>13</v>
      </c>
      <c r="T18" s="3"/>
      <c r="U18" s="3"/>
      <c r="V18" s="3"/>
      <c r="W18" s="3"/>
      <c r="X18" s="3"/>
      <c r="Y18" s="3"/>
      <c r="Z18" s="3"/>
      <c r="AA18" s="3"/>
    </row>
    <row r="19" spans="1:27" x14ac:dyDescent="0.3">
      <c r="A19" s="2">
        <v>62161</v>
      </c>
      <c r="B19" s="3">
        <v>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3">
      <c r="A20" s="2">
        <v>61493</v>
      </c>
      <c r="B20" s="3">
        <v>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3">
      <c r="A21" s="2">
        <v>64451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3">
      <c r="A22" s="2">
        <v>64004</v>
      </c>
      <c r="B22" s="3">
        <v>1</v>
      </c>
      <c r="C22" s="3"/>
      <c r="D22" s="3">
        <v>9</v>
      </c>
      <c r="E22" s="3">
        <v>3</v>
      </c>
      <c r="F22" s="3">
        <v>5</v>
      </c>
      <c r="G22" s="3">
        <f t="shared" si="0"/>
        <v>11.67</v>
      </c>
      <c r="H22" s="3"/>
      <c r="I22" s="3">
        <v>5</v>
      </c>
      <c r="J22" s="3">
        <v>5</v>
      </c>
      <c r="K22" s="3">
        <v>6</v>
      </c>
      <c r="L22" s="3">
        <f t="shared" si="1"/>
        <v>8.7799999999999994</v>
      </c>
      <c r="M22" s="3"/>
      <c r="N22" s="3"/>
      <c r="O22" s="3"/>
      <c r="P22" s="3"/>
      <c r="Q22" s="3"/>
      <c r="R22" s="3"/>
      <c r="S22" s="3">
        <f t="shared" si="2"/>
        <v>10</v>
      </c>
      <c r="T22" s="3"/>
      <c r="U22" s="3"/>
      <c r="V22" s="3"/>
      <c r="W22" s="3"/>
      <c r="X22" s="3"/>
      <c r="Y22" s="3"/>
      <c r="Z22" s="3"/>
      <c r="AA22" s="3"/>
    </row>
    <row r="23" spans="1:27" x14ac:dyDescent="0.3">
      <c r="A23" s="2">
        <v>61865</v>
      </c>
      <c r="B23" s="3">
        <v>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v>11</v>
      </c>
      <c r="O23" s="3">
        <v>4</v>
      </c>
      <c r="P23" s="3">
        <v>3.5</v>
      </c>
      <c r="Q23" s="3">
        <f t="shared" ref="Q23:Q26" si="4">ROUND(N23*(10/16)-O23*((10/16)/3)+P23,2)</f>
        <v>9.5399999999999991</v>
      </c>
      <c r="R23" s="3"/>
      <c r="S23" s="3">
        <v>10</v>
      </c>
      <c r="T23" s="3"/>
      <c r="U23" s="3"/>
      <c r="V23" s="3"/>
      <c r="W23" s="3"/>
      <c r="X23" s="3"/>
      <c r="Y23" s="3"/>
      <c r="Z23" s="3"/>
      <c r="AA23" s="3"/>
    </row>
    <row r="24" spans="1:27" x14ac:dyDescent="0.3">
      <c r="A24" s="2">
        <v>61468</v>
      </c>
      <c r="B24" s="3">
        <v>1</v>
      </c>
      <c r="C24" s="3"/>
      <c r="D24" s="3">
        <v>6</v>
      </c>
      <c r="E24" s="3">
        <v>3</v>
      </c>
      <c r="F24" s="3">
        <v>6</v>
      </c>
      <c r="G24" s="3">
        <f t="shared" si="0"/>
        <v>10.17</v>
      </c>
      <c r="H24" s="3"/>
      <c r="I24" s="3">
        <v>5</v>
      </c>
      <c r="J24" s="3">
        <v>5</v>
      </c>
      <c r="K24" s="3">
        <v>5</v>
      </c>
      <c r="L24" s="3">
        <f t="shared" si="1"/>
        <v>7.78</v>
      </c>
      <c r="M24" s="3"/>
      <c r="N24" s="3"/>
      <c r="O24" s="3"/>
      <c r="P24" s="3"/>
      <c r="Q24" s="3"/>
      <c r="R24" s="3"/>
      <c r="S24" s="3">
        <f t="shared" si="2"/>
        <v>9</v>
      </c>
      <c r="T24" s="3"/>
      <c r="U24" s="3">
        <v>7</v>
      </c>
      <c r="V24" s="3">
        <v>3</v>
      </c>
      <c r="W24" s="3">
        <v>6</v>
      </c>
      <c r="X24" s="3">
        <f t="shared" si="3"/>
        <v>9.75</v>
      </c>
      <c r="Y24" s="3"/>
      <c r="Z24" s="3">
        <v>10</v>
      </c>
      <c r="AA24" s="3"/>
    </row>
    <row r="25" spans="1:27" x14ac:dyDescent="0.3">
      <c r="A25" s="2">
        <v>61874</v>
      </c>
      <c r="B25" s="3">
        <v>2</v>
      </c>
      <c r="C25" s="3"/>
      <c r="D25" s="3">
        <v>9</v>
      </c>
      <c r="E25" s="3">
        <v>1</v>
      </c>
      <c r="F25" s="3">
        <v>6.5</v>
      </c>
      <c r="G25" s="3">
        <f t="shared" si="0"/>
        <v>13.72</v>
      </c>
      <c r="H25" s="3"/>
      <c r="I25" s="3"/>
      <c r="J25" s="3"/>
      <c r="K25" s="3"/>
      <c r="L25" s="3"/>
      <c r="M25" s="3"/>
      <c r="N25" s="3">
        <v>10</v>
      </c>
      <c r="O25" s="3">
        <v>3</v>
      </c>
      <c r="P25" s="3">
        <v>5.5</v>
      </c>
      <c r="Q25" s="3">
        <f t="shared" si="4"/>
        <v>11.13</v>
      </c>
      <c r="R25" s="3"/>
      <c r="S25" s="3">
        <f>ROUND(0.4*G25+0.6*Q25,0)</f>
        <v>12</v>
      </c>
      <c r="T25" s="3"/>
      <c r="U25" s="3"/>
      <c r="V25" s="3"/>
      <c r="W25" s="3"/>
      <c r="X25" s="3"/>
      <c r="Y25" s="3"/>
      <c r="Z25" s="3"/>
      <c r="AA25" s="3"/>
    </row>
    <row r="26" spans="1:27" x14ac:dyDescent="0.3">
      <c r="A26" s="2">
        <v>61883</v>
      </c>
      <c r="B26" s="3">
        <v>2</v>
      </c>
      <c r="C26" s="3"/>
      <c r="D26" s="3">
        <v>10</v>
      </c>
      <c r="E26" s="3">
        <v>2</v>
      </c>
      <c r="F26" s="3">
        <v>9</v>
      </c>
      <c r="G26" s="3">
        <f t="shared" si="0"/>
        <v>16.78</v>
      </c>
      <c r="H26" s="3"/>
      <c r="I26" s="3"/>
      <c r="J26" s="3"/>
      <c r="K26" s="3"/>
      <c r="L26" s="3"/>
      <c r="M26" s="3"/>
      <c r="N26" s="3">
        <v>14</v>
      </c>
      <c r="O26" s="3">
        <v>2</v>
      </c>
      <c r="P26" s="3">
        <v>9.5</v>
      </c>
      <c r="Q26" s="3">
        <f t="shared" si="4"/>
        <v>17.829999999999998</v>
      </c>
      <c r="R26" s="3"/>
      <c r="S26" s="3">
        <v>18</v>
      </c>
      <c r="T26" s="3"/>
      <c r="U26" s="3"/>
      <c r="V26" s="3"/>
      <c r="W26" s="3"/>
      <c r="X26" s="3"/>
      <c r="Y26" s="3"/>
      <c r="Z26" s="3"/>
      <c r="AA26" s="3"/>
    </row>
    <row r="27" spans="1:27" x14ac:dyDescent="0.3">
      <c r="A27" s="2">
        <v>61878</v>
      </c>
      <c r="B27" s="3">
        <v>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3">
      <c r="A28" s="2">
        <v>61896</v>
      </c>
      <c r="B28" s="3">
        <v>1</v>
      </c>
      <c r="C28" s="3"/>
      <c r="D28" s="3">
        <v>8</v>
      </c>
      <c r="E28" s="3">
        <v>3</v>
      </c>
      <c r="F28" s="3">
        <v>2</v>
      </c>
      <c r="G28" s="3">
        <f t="shared" si="0"/>
        <v>7.83</v>
      </c>
      <c r="H28" s="3"/>
      <c r="I28" s="3">
        <v>6</v>
      </c>
      <c r="J28" s="3">
        <v>6</v>
      </c>
      <c r="K28" s="3">
        <v>3</v>
      </c>
      <c r="L28" s="3">
        <f t="shared" si="1"/>
        <v>6.33</v>
      </c>
      <c r="M28" s="3"/>
      <c r="N28" s="3"/>
      <c r="O28" s="3"/>
      <c r="P28" s="3"/>
      <c r="Q28" s="3"/>
      <c r="R28" s="3"/>
      <c r="S28" s="3">
        <f t="shared" si="2"/>
        <v>7</v>
      </c>
      <c r="T28" s="3"/>
      <c r="U28" s="3">
        <v>10</v>
      </c>
      <c r="V28" s="3">
        <v>6</v>
      </c>
      <c r="W28" s="3">
        <v>2.5</v>
      </c>
      <c r="X28" s="3">
        <f t="shared" si="3"/>
        <v>7.5</v>
      </c>
      <c r="Y28" s="3"/>
      <c r="Z28" s="3">
        <v>8</v>
      </c>
      <c r="AA28" s="3"/>
    </row>
    <row r="29" spans="1:27" x14ac:dyDescent="0.3">
      <c r="A29" s="2">
        <v>60450</v>
      </c>
      <c r="B29" s="3">
        <v>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3">
      <c r="A30" s="2">
        <v>57722</v>
      </c>
      <c r="B30" s="3">
        <v>1</v>
      </c>
      <c r="C30" s="3"/>
      <c r="D30" s="3">
        <v>7</v>
      </c>
      <c r="E30" s="3">
        <v>3</v>
      </c>
      <c r="F30" s="3">
        <v>5.5</v>
      </c>
      <c r="G30" s="3">
        <f t="shared" si="0"/>
        <v>10.5</v>
      </c>
      <c r="H30" s="3"/>
      <c r="I30" s="3">
        <v>6</v>
      </c>
      <c r="J30" s="3">
        <v>4</v>
      </c>
      <c r="K30" s="3">
        <v>9</v>
      </c>
      <c r="L30" s="3">
        <f t="shared" si="1"/>
        <v>12.89</v>
      </c>
      <c r="M30" s="3"/>
      <c r="N30" s="3"/>
      <c r="O30" s="3"/>
      <c r="P30" s="3"/>
      <c r="Q30" s="3"/>
      <c r="R30" s="3"/>
      <c r="S30" s="3">
        <f t="shared" si="2"/>
        <v>12</v>
      </c>
      <c r="T30" s="3"/>
      <c r="U30" s="3"/>
      <c r="V30" s="3"/>
      <c r="W30" s="3"/>
      <c r="X30" s="3"/>
      <c r="Y30" s="3"/>
      <c r="Z30" s="3"/>
      <c r="AA30" s="3"/>
    </row>
    <row r="31" spans="1:27" x14ac:dyDescent="0.3">
      <c r="A31" s="2">
        <v>61704</v>
      </c>
      <c r="B31" s="3">
        <v>1</v>
      </c>
      <c r="C31" s="3"/>
      <c r="D31" s="3">
        <v>10</v>
      </c>
      <c r="E31" s="3">
        <v>0</v>
      </c>
      <c r="F31" s="3">
        <v>10</v>
      </c>
      <c r="G31" s="3">
        <f t="shared" si="0"/>
        <v>18.329999999999998</v>
      </c>
      <c r="H31" s="3"/>
      <c r="I31" s="3">
        <v>10</v>
      </c>
      <c r="J31" s="3">
        <v>1</v>
      </c>
      <c r="K31" s="3">
        <v>9.5</v>
      </c>
      <c r="L31" s="3">
        <f t="shared" si="1"/>
        <v>17.559999999999999</v>
      </c>
      <c r="M31" s="3"/>
      <c r="N31" s="3"/>
      <c r="O31" s="3"/>
      <c r="P31" s="3"/>
      <c r="Q31" s="3"/>
      <c r="R31" s="3"/>
      <c r="S31" s="3">
        <f t="shared" si="2"/>
        <v>18</v>
      </c>
      <c r="T31" s="3"/>
      <c r="U31" s="3"/>
      <c r="V31" s="3"/>
      <c r="W31" s="3"/>
      <c r="X31" s="3"/>
      <c r="Y31" s="3"/>
      <c r="Z31" s="3"/>
      <c r="AA31" s="3"/>
    </row>
    <row r="32" spans="1:27" x14ac:dyDescent="0.3">
      <c r="A32" s="2">
        <v>61879</v>
      </c>
      <c r="B32" s="3">
        <v>2</v>
      </c>
      <c r="C32" s="3"/>
      <c r="D32" s="3"/>
      <c r="E32" s="3"/>
      <c r="F32" s="3"/>
      <c r="G32" s="3"/>
      <c r="H32" s="3"/>
      <c r="I32" s="3">
        <v>4</v>
      </c>
      <c r="J32" s="3">
        <v>2</v>
      </c>
      <c r="K32" s="3">
        <v>0</v>
      </c>
      <c r="L32" s="3">
        <f t="shared" si="1"/>
        <v>2.78</v>
      </c>
      <c r="M32" s="3"/>
      <c r="N32" s="3"/>
      <c r="O32" s="3"/>
      <c r="P32" s="3"/>
      <c r="Q32" s="3"/>
      <c r="R32" s="3"/>
      <c r="S32" s="3"/>
      <c r="T32" s="3"/>
      <c r="U32" s="3">
        <v>6</v>
      </c>
      <c r="V32" s="3">
        <v>5</v>
      </c>
      <c r="W32" s="3">
        <v>2</v>
      </c>
      <c r="X32" s="3">
        <f t="shared" si="3"/>
        <v>4.71</v>
      </c>
      <c r="Y32" s="3"/>
      <c r="Z32" s="3">
        <v>5</v>
      </c>
      <c r="AA32" s="3"/>
    </row>
    <row r="33" spans="1:27" x14ac:dyDescent="0.3">
      <c r="A33" s="2">
        <v>57715</v>
      </c>
      <c r="B33" s="3">
        <v>2</v>
      </c>
      <c r="C33" s="3"/>
      <c r="D33" s="3"/>
      <c r="E33" s="3"/>
      <c r="F33" s="3"/>
      <c r="G33" s="3"/>
      <c r="H33" s="3"/>
      <c r="I33" s="3">
        <v>4</v>
      </c>
      <c r="J33" s="3">
        <v>7</v>
      </c>
      <c r="K33" s="3">
        <v>3.5</v>
      </c>
      <c r="L33" s="3">
        <f t="shared" si="1"/>
        <v>4.8899999999999997</v>
      </c>
      <c r="M33" s="3"/>
      <c r="N33" s="3"/>
      <c r="O33" s="3"/>
      <c r="P33" s="3"/>
      <c r="Q33" s="3"/>
      <c r="R33" s="3"/>
      <c r="S33" s="3"/>
      <c r="T33" s="3"/>
      <c r="U33" s="3">
        <v>11</v>
      </c>
      <c r="V33" s="3">
        <v>5</v>
      </c>
      <c r="W33" s="3">
        <v>7</v>
      </c>
      <c r="X33" s="3">
        <f t="shared" si="3"/>
        <v>12.83</v>
      </c>
      <c r="Y33" s="3"/>
      <c r="Z33" s="3">
        <v>13</v>
      </c>
      <c r="AA33" s="3"/>
    </row>
    <row r="34" spans="1:27" x14ac:dyDescent="0.3">
      <c r="A34" s="2">
        <v>64009</v>
      </c>
      <c r="B34" s="3">
        <v>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3">
      <c r="A35" s="2">
        <v>61868</v>
      </c>
      <c r="B35" s="3">
        <v>1</v>
      </c>
      <c r="C35" s="3"/>
      <c r="D35" s="3">
        <v>9</v>
      </c>
      <c r="E35" s="3">
        <v>2</v>
      </c>
      <c r="F35" s="3">
        <v>8.5</v>
      </c>
      <c r="G35" s="3">
        <f t="shared" si="0"/>
        <v>15.44</v>
      </c>
      <c r="H35" s="3"/>
      <c r="I35" s="3">
        <v>7</v>
      </c>
      <c r="J35" s="3">
        <v>5</v>
      </c>
      <c r="K35" s="3">
        <v>8</v>
      </c>
      <c r="L35" s="3">
        <f t="shared" si="1"/>
        <v>12.44</v>
      </c>
      <c r="M35" s="3"/>
      <c r="N35" s="3"/>
      <c r="O35" s="3"/>
      <c r="P35" s="3"/>
      <c r="Q35" s="3"/>
      <c r="R35" s="3"/>
      <c r="S35" s="3">
        <f t="shared" si="2"/>
        <v>14</v>
      </c>
      <c r="T35" s="3"/>
      <c r="U35" s="3"/>
      <c r="V35" s="3"/>
      <c r="W35" s="3"/>
      <c r="X35" s="3"/>
      <c r="Y35" s="3"/>
      <c r="Z35" s="3"/>
      <c r="AA35" s="3"/>
    </row>
    <row r="36" spans="1:27" x14ac:dyDescent="0.3">
      <c r="A36" s="2">
        <v>61882</v>
      </c>
      <c r="B36" s="3">
        <v>1</v>
      </c>
      <c r="C36" s="3"/>
      <c r="D36" s="3">
        <v>9</v>
      </c>
      <c r="E36" s="3">
        <v>3</v>
      </c>
      <c r="F36" s="3">
        <v>8</v>
      </c>
      <c r="G36" s="3">
        <f t="shared" si="0"/>
        <v>14.67</v>
      </c>
      <c r="H36" s="3"/>
      <c r="I36" s="3">
        <v>7</v>
      </c>
      <c r="J36" s="3">
        <v>3</v>
      </c>
      <c r="K36" s="3">
        <v>7.5</v>
      </c>
      <c r="L36" s="3">
        <f t="shared" si="1"/>
        <v>12.5</v>
      </c>
      <c r="M36" s="3"/>
      <c r="N36" s="3"/>
      <c r="O36" s="3"/>
      <c r="P36" s="3"/>
      <c r="Q36" s="3"/>
      <c r="R36" s="3"/>
      <c r="S36" s="3">
        <f t="shared" si="2"/>
        <v>14</v>
      </c>
      <c r="T36" s="3"/>
      <c r="U36" s="3"/>
      <c r="V36" s="3"/>
      <c r="W36" s="3"/>
      <c r="X36" s="3"/>
      <c r="Y36" s="3"/>
      <c r="Z36" s="3"/>
      <c r="AA36" s="3"/>
    </row>
    <row r="37" spans="1:27" x14ac:dyDescent="0.3">
      <c r="S37" s="3"/>
    </row>
  </sheetData>
  <mergeCells count="4">
    <mergeCell ref="D1:G1"/>
    <mergeCell ref="I1:L1"/>
    <mergeCell ref="N1:Q1"/>
    <mergeCell ref="U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Matthijs Oosterveen</cp:lastModifiedBy>
  <dcterms:created xsi:type="dcterms:W3CDTF">2025-01-29T10:31:22Z</dcterms:created>
  <dcterms:modified xsi:type="dcterms:W3CDTF">2025-06-04T13:41:21Z</dcterms:modified>
</cp:coreProperties>
</file>