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oduque/Desktop/"/>
    </mc:Choice>
  </mc:AlternateContent>
  <xr:revisionPtr revIDLastSave="0" documentId="13_ncr:1_{CAF319E0-6CCD-7742-AD60-614FD433891D}" xr6:coauthVersionLast="47" xr6:coauthVersionMax="47" xr10:uidLastSave="{00000000-0000-0000-0000-000000000000}"/>
  <bookViews>
    <workbookView xWindow="1540" yWindow="1240" windowWidth="27260" windowHeight="16720" xr2:uid="{00000000-000D-0000-FFFF-FFFF00000000}"/>
  </bookViews>
  <sheets>
    <sheet name="students_D_deri_s_S1_2025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2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5" i="1"/>
  <c r="J4" i="1"/>
  <c r="J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3" i="1"/>
  <c r="H3" i="1" s="1"/>
  <c r="I3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3" i="1"/>
  <c r="E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3" i="1"/>
  <c r="H84" i="1" l="1"/>
  <c r="I84" i="1" s="1"/>
  <c r="H4" i="1"/>
  <c r="I4" i="1" s="1"/>
  <c r="H6" i="1"/>
  <c r="I6" i="1" s="1"/>
  <c r="H5" i="1"/>
  <c r="I5" i="1" s="1"/>
  <c r="H12" i="1"/>
  <c r="I12" i="1" s="1"/>
  <c r="H18" i="1"/>
  <c r="I18" i="1" s="1"/>
  <c r="H9" i="1"/>
  <c r="I9" i="1" s="1"/>
  <c r="H11" i="1"/>
  <c r="I11" i="1" s="1"/>
  <c r="H7" i="1"/>
  <c r="I7" i="1" s="1"/>
  <c r="H26" i="1" l="1"/>
  <c r="I26" i="1" s="1"/>
  <c r="H25" i="1"/>
  <c r="I25" i="1" s="1"/>
  <c r="H23" i="1"/>
  <c r="I23" i="1" s="1"/>
  <c r="H20" i="1"/>
  <c r="I20" i="1" s="1"/>
  <c r="H73" i="1"/>
  <c r="I73" i="1" s="1"/>
  <c r="H39" i="1"/>
  <c r="I39" i="1" s="1"/>
  <c r="H55" i="1"/>
  <c r="I55" i="1" s="1"/>
  <c r="H71" i="1"/>
  <c r="I71" i="1" s="1"/>
  <c r="H41" i="1"/>
  <c r="I41" i="1" s="1"/>
  <c r="H69" i="1"/>
  <c r="I69" i="1" s="1"/>
  <c r="H34" i="1"/>
  <c r="I34" i="1" s="1"/>
  <c r="H50" i="1"/>
  <c r="I50" i="1" s="1"/>
  <c r="H66" i="1"/>
  <c r="I66" i="1" s="1"/>
  <c r="H82" i="1"/>
  <c r="I82" i="1" s="1"/>
  <c r="H36" i="1"/>
  <c r="I36" i="1" s="1"/>
  <c r="H52" i="1"/>
  <c r="I52" i="1" s="1"/>
  <c r="H68" i="1"/>
  <c r="I68" i="1" s="1"/>
  <c r="H37" i="1"/>
  <c r="I37" i="1" s="1"/>
  <c r="H27" i="1"/>
  <c r="I27" i="1" s="1"/>
  <c r="H43" i="1"/>
  <c r="I43" i="1" s="1"/>
  <c r="H59" i="1"/>
  <c r="I59" i="1" s="1"/>
  <c r="H75" i="1"/>
  <c r="I75" i="1" s="1"/>
  <c r="H17" i="1"/>
  <c r="I17" i="1" s="1"/>
  <c r="H45" i="1"/>
  <c r="I45" i="1" s="1"/>
  <c r="H77" i="1"/>
  <c r="I77" i="1" s="1"/>
  <c r="H22" i="1"/>
  <c r="I22" i="1" s="1"/>
  <c r="H38" i="1"/>
  <c r="I38" i="1" s="1"/>
  <c r="H54" i="1"/>
  <c r="I54" i="1" s="1"/>
  <c r="H70" i="1"/>
  <c r="I70" i="1" s="1"/>
  <c r="H8" i="1"/>
  <c r="I8" i="1" s="1"/>
  <c r="H24" i="1"/>
  <c r="I24" i="1" s="1"/>
  <c r="H40" i="1"/>
  <c r="I40" i="1" s="1"/>
  <c r="H56" i="1"/>
  <c r="I56" i="1" s="1"/>
  <c r="H72" i="1"/>
  <c r="I72" i="1" s="1"/>
  <c r="H13" i="1"/>
  <c r="I13" i="1" s="1"/>
  <c r="H49" i="1"/>
  <c r="I49" i="1" s="1"/>
  <c r="H81" i="1"/>
  <c r="I81" i="1" s="1"/>
  <c r="H47" i="1"/>
  <c r="I47" i="1" s="1"/>
  <c r="H63" i="1"/>
  <c r="I63" i="1" s="1"/>
  <c r="H79" i="1"/>
  <c r="I79" i="1" s="1"/>
  <c r="H53" i="1"/>
  <c r="I53" i="1" s="1"/>
  <c r="H58" i="1"/>
  <c r="I58" i="1" s="1"/>
  <c r="H74" i="1"/>
  <c r="I74" i="1" s="1"/>
  <c r="H44" i="1"/>
  <c r="I44" i="1" s="1"/>
  <c r="H60" i="1"/>
  <c r="I60" i="1" s="1"/>
  <c r="H76" i="1"/>
  <c r="I76" i="1" s="1"/>
  <c r="H21" i="1"/>
  <c r="I21" i="1" s="1"/>
  <c r="H57" i="1"/>
  <c r="I57" i="1" s="1"/>
  <c r="H19" i="1"/>
  <c r="I19" i="1" s="1"/>
  <c r="H35" i="1"/>
  <c r="I35" i="1" s="1"/>
  <c r="H51" i="1"/>
  <c r="I51" i="1" s="1"/>
  <c r="H67" i="1"/>
  <c r="I67" i="1" s="1"/>
  <c r="H83" i="1"/>
  <c r="I83" i="1" s="1"/>
  <c r="H33" i="1"/>
  <c r="I33" i="1" s="1"/>
  <c r="H61" i="1"/>
  <c r="I61" i="1" s="1"/>
  <c r="H14" i="1"/>
  <c r="I14" i="1" s="1"/>
  <c r="H30" i="1"/>
  <c r="I30" i="1" s="1"/>
  <c r="H46" i="1"/>
  <c r="I46" i="1" s="1"/>
  <c r="H78" i="1"/>
  <c r="I78" i="1" s="1"/>
  <c r="H16" i="1"/>
  <c r="I16" i="1" s="1"/>
  <c r="H32" i="1"/>
  <c r="I32" i="1" s="1"/>
  <c r="H48" i="1"/>
  <c r="I48" i="1" s="1"/>
  <c r="H64" i="1"/>
  <c r="I64" i="1" s="1"/>
  <c r="H29" i="1"/>
  <c r="I29" i="1" s="1"/>
  <c r="H65" i="1"/>
  <c r="I65" i="1" s="1"/>
</calcChain>
</file>

<file path=xl/sharedStrings.xml><?xml version="1.0" encoding="utf-8"?>
<sst xmlns="http://schemas.openxmlformats.org/spreadsheetml/2006/main" count="118" uniqueCount="93">
  <si>
    <t>Number</t>
  </si>
  <si>
    <t>Student Name</t>
  </si>
  <si>
    <t>AFONSO RICARDO DE SOUSA BEIJOCA</t>
  </si>
  <si>
    <t>AFONSO RODRIGO RIBEIRO DOS SANTOS</t>
  </si>
  <si>
    <t>ALBERTO TIENGO</t>
  </si>
  <si>
    <t>ALESSANDRO SCHIAVONE</t>
  </si>
  <si>
    <t>ANA BEATRIZ FIGUEIREDO BARTOLO</t>
  </si>
  <si>
    <t>ANA RITA COSTA GONÇALVES</t>
  </si>
  <si>
    <t>ANDRES CAMILO CASTELLANOS AYALA</t>
  </si>
  <si>
    <t>ANTHONY OLISAELOKA OKOEDE</t>
  </si>
  <si>
    <t>ARWED JOAN REINICKE MORA</t>
  </si>
  <si>
    <t>AZIZ CHAOUACHI</t>
  </si>
  <si>
    <t>BERNARDO DA SILVA ANTUNES</t>
  </si>
  <si>
    <t>BERNARDO GOMES ALVES</t>
  </si>
  <si>
    <t>CAROLINA MARIA NAPOLEAO MELO MENDES</t>
  </si>
  <si>
    <t>CAROLINA MARIA RODRIGUES MONIZ</t>
  </si>
  <si>
    <t>CÉDRIC PEFFER</t>
  </si>
  <si>
    <t>CONSTANÇA ALÇADA DUARTE</t>
  </si>
  <si>
    <t>CRISTINA PYLYPCHUK</t>
  </si>
  <si>
    <t>DANIEL DIAS DELGADO</t>
  </si>
  <si>
    <t>DANIEL MARTIN JOSEF MARIAN SCHEUERLEIN</t>
  </si>
  <si>
    <t>DANIEL SOUSA NUNES</t>
  </si>
  <si>
    <t>DAVID ROCHA MARTINS</t>
  </si>
  <si>
    <t>DIOGO MANUEL ALMEIDA RASCÃO</t>
  </si>
  <si>
    <t>EMILIE BAKKEHAUG KVALHEIM</t>
  </si>
  <si>
    <t>FABIO RICCHIARDI</t>
  </si>
  <si>
    <t>FRANCESCO PIO GIANDOMENICO</t>
  </si>
  <si>
    <t>FRANCESCO RADICE</t>
  </si>
  <si>
    <t>FRANCISCO FARIA DOS SANTOS</t>
  </si>
  <si>
    <t>GIOVANNI ANGELO DOGLIANI</t>
  </si>
  <si>
    <t>GIOVANNI GALIERO</t>
  </si>
  <si>
    <t>GONÇALO NASCIMENTO MATOS</t>
  </si>
  <si>
    <t>GUILHERME PEREIRA BAPTISTA RODRIGUES</t>
  </si>
  <si>
    <t>HAORAN SI</t>
  </si>
  <si>
    <t>HENRIQUE AFONSO MENDONÇA DIAS GONÇALVES PROENÇA</t>
  </si>
  <si>
    <t>HUGO RIBEIRO MESQUITA FRANQUEIRA DE SOUSA</t>
  </si>
  <si>
    <t>JACOPO FERDINANDO DALOISIO</t>
  </si>
  <si>
    <t>JANNIK JONAS HEDRAM</t>
  </si>
  <si>
    <t>JOANA FRANCISCA DE ARAÚJO GAMEIRO</t>
  </si>
  <si>
    <t>JOÃO CARREIRA MAMEDE</t>
  </si>
  <si>
    <t>JOAO MARIA CASTRO DE OLIVEIRA ROCHA PINTO</t>
  </si>
  <si>
    <t>JOÃO MIGUEL MARTINS PATRÍCIO</t>
  </si>
  <si>
    <t>JOÃO PEDRO ANTUNES VIDAL</t>
  </si>
  <si>
    <t>JOÃO PEDRO GERMANO BARQUEIRO</t>
  </si>
  <si>
    <t>JOÃO PEDRO MERUGE MENDES</t>
  </si>
  <si>
    <t>JULIA SALA POSSO</t>
  </si>
  <si>
    <t>KATARINA ASSUNÇÃO FREIRE PROENÇA DE SOUSA</t>
  </si>
  <si>
    <t>KATIA DOS SANTOS CORREIA</t>
  </si>
  <si>
    <t>KIM LUKA MAXIMILIAN GUGELMEIER</t>
  </si>
  <si>
    <t>LIAM STEWART HAIN</t>
  </si>
  <si>
    <t>LORENZO TELESCO</t>
  </si>
  <si>
    <t>LUIGI DI CRESCENZO</t>
  </si>
  <si>
    <t>LUÍS MIGUEL VIEIRA GERALDO</t>
  </si>
  <si>
    <t>MARIA EDUARDA RODRIGUES BELO DE GOUVEIA</t>
  </si>
  <si>
    <t>MARIA GONÇALVES AFONSO</t>
  </si>
  <si>
    <t>MARIA PITCOVICI</t>
  </si>
  <si>
    <t>MARIANA PEIXOTO SANTANA</t>
  </si>
  <si>
    <t>MATHIJS BILSEN</t>
  </si>
  <si>
    <t>MATTEO MICHAEL SPREITER</t>
  </si>
  <si>
    <t>MAXIMILIAN DRECHNOWICZ</t>
  </si>
  <si>
    <t>MIGUEL MALHEIRO MIRANDA GINJA FERREIRA</t>
  </si>
  <si>
    <t>MUHAMMAD QADEER HASHMI</t>
  </si>
  <si>
    <t>NÁDIA SILVA CARDOSO</t>
  </si>
  <si>
    <t>NIKHIL YOGRAJ SHARMA</t>
  </si>
  <si>
    <t>PABLO GONZALEZ MANCHON</t>
  </si>
  <si>
    <t>PEDRO DE OLIVEIRA BRITO</t>
  </si>
  <si>
    <t>PEDRO MAGALHÃES BERNARDO LAGOS ALVES</t>
  </si>
  <si>
    <t>PEDRO MIGUEL RUCHA HORTA</t>
  </si>
  <si>
    <t>PENG GAO</t>
  </si>
  <si>
    <t>PETR DOVGANIK</t>
  </si>
  <si>
    <t>REBECCA COLLEONI</t>
  </si>
  <si>
    <t>RITA MATEUS SILVESTRE</t>
  </si>
  <si>
    <t>SEIF AMOR</t>
  </si>
  <si>
    <t>SIMÃO VARGUES DE BRITO FEIJÃO LOPES</t>
  </si>
  <si>
    <t>SOFIA PAULOS MESQUITA</t>
  </si>
  <si>
    <t>TIMOFEY POMINOV</t>
  </si>
  <si>
    <t>TOM ROLLAND</t>
  </si>
  <si>
    <t>TOMAS JAVIER DE BRITO GYARFAS</t>
  </si>
  <si>
    <t>TOMÁS SILVA PISSARRA</t>
  </si>
  <si>
    <t>UGOCHUKWU GIANFRANCO MMOTOH</t>
  </si>
  <si>
    <t>WESLY NORBERTO MAHALAMBE</t>
  </si>
  <si>
    <t>YASSINE HOUCHI</t>
  </si>
  <si>
    <t>YURY CABRAL CASTELLO BRANCO HARDMAN</t>
  </si>
  <si>
    <t>ZOE MANSUETO</t>
  </si>
  <si>
    <t>Q</t>
  </si>
  <si>
    <t>FE</t>
  </si>
  <si>
    <t>FG</t>
  </si>
  <si>
    <t>Q%</t>
  </si>
  <si>
    <t>FG rounded</t>
  </si>
  <si>
    <t>F</t>
  </si>
  <si>
    <t>20-Q</t>
  </si>
  <si>
    <t>Oral exam</t>
  </si>
  <si>
    <t>FE rescaled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</si>
</sst>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1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workbookViewId="0">
      <selection activeCell="K5" sqref="K5"/>
    </sheetView>
  </sheetViews>
  <sheetFormatPr baseColWidth="10" defaultColWidth="8.83203125" defaultRowHeight="15" x14ac:dyDescent="0.2"/>
  <cols>
    <col min="2" max="2" width="50.83203125" customWidth="1"/>
    <col min="3" max="7" width="13.5" customWidth="1"/>
    <col min="9" max="9" width="13" customWidth="1"/>
    <col min="10" max="10" width="15" customWidth="1"/>
  </cols>
  <sheetData>
    <row r="1" spans="1:11" x14ac:dyDescent="0.2">
      <c r="A1" s="1" t="s">
        <v>0</v>
      </c>
      <c r="B1" s="1" t="s">
        <v>1</v>
      </c>
      <c r="C1" s="1" t="s">
        <v>84</v>
      </c>
      <c r="D1" s="1" t="s">
        <v>85</v>
      </c>
      <c r="E1" s="1" t="s">
        <v>92</v>
      </c>
      <c r="F1" s="1" t="s">
        <v>90</v>
      </c>
      <c r="G1" s="1" t="s">
        <v>87</v>
      </c>
      <c r="H1" s="1" t="s">
        <v>86</v>
      </c>
      <c r="I1" s="1" t="s">
        <v>88</v>
      </c>
    </row>
    <row r="2" spans="1:11" x14ac:dyDescent="0.2">
      <c r="A2" s="3"/>
      <c r="B2" s="3"/>
      <c r="C2" s="3"/>
      <c r="D2" s="3"/>
      <c r="E2">
        <f>20/21</f>
        <v>0.95238095238095233</v>
      </c>
      <c r="F2" s="3">
        <v>20</v>
      </c>
      <c r="G2" s="6">
        <v>20</v>
      </c>
      <c r="H2" s="4">
        <v>21</v>
      </c>
    </row>
    <row r="3" spans="1:11" x14ac:dyDescent="0.2">
      <c r="A3">
        <v>59649</v>
      </c>
      <c r="B3" t="s">
        <v>2</v>
      </c>
      <c r="C3">
        <v>3.9</v>
      </c>
      <c r="D3">
        <v>16.175000000000001</v>
      </c>
      <c r="E3">
        <f>D3*$E$2</f>
        <v>15.404761904761905</v>
      </c>
      <c r="F3">
        <f>$F$2-C3</f>
        <v>16.100000000000001</v>
      </c>
      <c r="G3">
        <f>E3/$G$2</f>
        <v>0.77023809523809528</v>
      </c>
      <c r="H3">
        <f t="shared" ref="H3:H9" si="0">C3+F3*G3</f>
        <v>16.300833333333333</v>
      </c>
      <c r="I3">
        <f>ROUND(H3,0)</f>
        <v>16</v>
      </c>
      <c r="J3" t="b">
        <f>I3&gt;17</f>
        <v>0</v>
      </c>
    </row>
    <row r="4" spans="1:11" x14ac:dyDescent="0.2">
      <c r="A4">
        <v>60042</v>
      </c>
      <c r="B4" t="s">
        <v>3</v>
      </c>
      <c r="C4">
        <v>3.6</v>
      </c>
      <c r="D4">
        <v>14.875</v>
      </c>
      <c r="E4">
        <f t="shared" ref="E4:E67" si="1">D4*$E$2</f>
        <v>14.166666666666666</v>
      </c>
      <c r="F4">
        <f t="shared" ref="F4:F67" si="2">$F$2-C4</f>
        <v>16.399999999999999</v>
      </c>
      <c r="G4">
        <f t="shared" ref="G4:G67" si="3">E4/$G$2</f>
        <v>0.70833333333333326</v>
      </c>
      <c r="H4">
        <f t="shared" si="0"/>
        <v>15.216666666666663</v>
      </c>
      <c r="I4">
        <f t="shared" ref="I4:I67" si="4">ROUND(H4,0)</f>
        <v>15</v>
      </c>
      <c r="J4" t="b">
        <f>I4&gt;17</f>
        <v>0</v>
      </c>
    </row>
    <row r="5" spans="1:11" x14ac:dyDescent="0.2">
      <c r="A5">
        <v>65550</v>
      </c>
      <c r="B5" t="s">
        <v>4</v>
      </c>
      <c r="C5">
        <v>4</v>
      </c>
      <c r="D5">
        <v>19</v>
      </c>
      <c r="E5">
        <f t="shared" si="1"/>
        <v>18.095238095238095</v>
      </c>
      <c r="F5">
        <f t="shared" si="2"/>
        <v>16</v>
      </c>
      <c r="G5">
        <f t="shared" si="3"/>
        <v>0.90476190476190477</v>
      </c>
      <c r="H5">
        <f t="shared" si="0"/>
        <v>18.476190476190474</v>
      </c>
      <c r="I5" s="7">
        <f t="shared" si="4"/>
        <v>18</v>
      </c>
      <c r="J5" t="b">
        <f>I5&gt;17</f>
        <v>1</v>
      </c>
      <c r="K5" t="s">
        <v>91</v>
      </c>
    </row>
    <row r="6" spans="1:11" x14ac:dyDescent="0.2">
      <c r="A6">
        <v>65447</v>
      </c>
      <c r="B6" t="s">
        <v>5</v>
      </c>
      <c r="C6">
        <v>3.6</v>
      </c>
      <c r="D6">
        <v>16.05</v>
      </c>
      <c r="E6">
        <f t="shared" si="1"/>
        <v>15.285714285714285</v>
      </c>
      <c r="F6">
        <f t="shared" si="2"/>
        <v>16.399999999999999</v>
      </c>
      <c r="G6">
        <f t="shared" si="3"/>
        <v>0.76428571428571423</v>
      </c>
      <c r="H6">
        <f t="shared" si="0"/>
        <v>16.134285714285713</v>
      </c>
      <c r="I6" s="7">
        <f t="shared" si="4"/>
        <v>16</v>
      </c>
      <c r="J6" t="b">
        <f t="shared" ref="J6:J69" si="5">I6&gt;17</f>
        <v>0</v>
      </c>
    </row>
    <row r="7" spans="1:11" x14ac:dyDescent="0.2">
      <c r="A7">
        <v>59703</v>
      </c>
      <c r="B7" t="s">
        <v>6</v>
      </c>
      <c r="C7">
        <v>4</v>
      </c>
      <c r="D7">
        <v>18.5</v>
      </c>
      <c r="E7">
        <f t="shared" si="1"/>
        <v>17.619047619047617</v>
      </c>
      <c r="F7">
        <f t="shared" si="2"/>
        <v>16</v>
      </c>
      <c r="G7">
        <f t="shared" si="3"/>
        <v>0.88095238095238082</v>
      </c>
      <c r="H7">
        <f t="shared" si="0"/>
        <v>18.095238095238095</v>
      </c>
      <c r="I7" s="7">
        <f t="shared" si="4"/>
        <v>18</v>
      </c>
      <c r="J7" t="b">
        <f t="shared" si="5"/>
        <v>1</v>
      </c>
      <c r="K7" t="s">
        <v>91</v>
      </c>
    </row>
    <row r="8" spans="1:11" x14ac:dyDescent="0.2">
      <c r="A8">
        <v>60090</v>
      </c>
      <c r="B8" t="s">
        <v>7</v>
      </c>
      <c r="C8">
        <v>3.4</v>
      </c>
      <c r="D8">
        <v>15</v>
      </c>
      <c r="E8">
        <f t="shared" si="1"/>
        <v>14.285714285714285</v>
      </c>
      <c r="F8">
        <f t="shared" si="2"/>
        <v>16.600000000000001</v>
      </c>
      <c r="G8">
        <f t="shared" si="3"/>
        <v>0.71428571428571419</v>
      </c>
      <c r="H8">
        <f t="shared" si="0"/>
        <v>15.257142857142856</v>
      </c>
      <c r="I8">
        <f t="shared" si="4"/>
        <v>15</v>
      </c>
      <c r="J8" t="b">
        <f t="shared" si="5"/>
        <v>0</v>
      </c>
    </row>
    <row r="9" spans="1:11" x14ac:dyDescent="0.2">
      <c r="A9">
        <v>65280</v>
      </c>
      <c r="B9" t="s">
        <v>8</v>
      </c>
      <c r="C9">
        <v>3.8</v>
      </c>
      <c r="D9">
        <v>12.5</v>
      </c>
      <c r="E9">
        <f t="shared" si="1"/>
        <v>11.904761904761903</v>
      </c>
      <c r="F9">
        <f t="shared" si="2"/>
        <v>16.2</v>
      </c>
      <c r="G9">
        <f t="shared" si="3"/>
        <v>0.59523809523809512</v>
      </c>
      <c r="H9">
        <f t="shared" si="0"/>
        <v>13.44285714285714</v>
      </c>
      <c r="I9">
        <f t="shared" si="4"/>
        <v>13</v>
      </c>
      <c r="J9" t="b">
        <f t="shared" si="5"/>
        <v>0</v>
      </c>
    </row>
    <row r="10" spans="1:11" x14ac:dyDescent="0.2">
      <c r="A10">
        <v>60756</v>
      </c>
      <c r="B10" t="s">
        <v>9</v>
      </c>
      <c r="C10">
        <v>0</v>
      </c>
      <c r="D10">
        <v>0</v>
      </c>
      <c r="E10">
        <f t="shared" si="1"/>
        <v>0</v>
      </c>
      <c r="F10">
        <f t="shared" si="2"/>
        <v>20</v>
      </c>
      <c r="G10">
        <f t="shared" si="3"/>
        <v>0</v>
      </c>
      <c r="H10" t="s">
        <v>89</v>
      </c>
      <c r="I10" t="s">
        <v>89</v>
      </c>
      <c r="J10" t="b">
        <v>0</v>
      </c>
    </row>
    <row r="11" spans="1:11" x14ac:dyDescent="0.2">
      <c r="A11">
        <v>65362</v>
      </c>
      <c r="B11" t="s">
        <v>10</v>
      </c>
      <c r="C11">
        <v>3.7</v>
      </c>
      <c r="D11">
        <v>11.05</v>
      </c>
      <c r="E11">
        <f t="shared" si="1"/>
        <v>10.523809523809524</v>
      </c>
      <c r="F11">
        <f t="shared" si="2"/>
        <v>16.3</v>
      </c>
      <c r="G11">
        <f t="shared" si="3"/>
        <v>0.52619047619047621</v>
      </c>
      <c r="H11">
        <f>C11+F11*G11</f>
        <v>12.276904761904763</v>
      </c>
      <c r="I11">
        <f t="shared" si="4"/>
        <v>12</v>
      </c>
      <c r="J11" t="b">
        <f t="shared" si="5"/>
        <v>0</v>
      </c>
    </row>
    <row r="12" spans="1:11" x14ac:dyDescent="0.2">
      <c r="A12">
        <v>65120</v>
      </c>
      <c r="B12" t="s">
        <v>11</v>
      </c>
      <c r="C12">
        <v>3.8</v>
      </c>
      <c r="D12">
        <v>11.025</v>
      </c>
      <c r="E12">
        <f t="shared" si="1"/>
        <v>10.5</v>
      </c>
      <c r="F12">
        <f t="shared" si="2"/>
        <v>16.2</v>
      </c>
      <c r="G12">
        <f t="shared" si="3"/>
        <v>0.52500000000000002</v>
      </c>
      <c r="H12">
        <f>C12+F12*G12</f>
        <v>12.305</v>
      </c>
      <c r="I12">
        <f t="shared" si="4"/>
        <v>12</v>
      </c>
      <c r="J12" t="b">
        <f t="shared" si="5"/>
        <v>0</v>
      </c>
    </row>
    <row r="13" spans="1:11" x14ac:dyDescent="0.2">
      <c r="A13">
        <v>59727</v>
      </c>
      <c r="B13" t="s">
        <v>12</v>
      </c>
      <c r="C13">
        <v>3.9</v>
      </c>
      <c r="D13">
        <v>16.25</v>
      </c>
      <c r="E13">
        <f t="shared" si="1"/>
        <v>15.476190476190474</v>
      </c>
      <c r="F13">
        <f t="shared" si="2"/>
        <v>16.100000000000001</v>
      </c>
      <c r="G13">
        <f t="shared" si="3"/>
        <v>0.77380952380952372</v>
      </c>
      <c r="H13">
        <f>C13+F13*G13</f>
        <v>16.358333333333334</v>
      </c>
      <c r="I13">
        <f t="shared" si="4"/>
        <v>16</v>
      </c>
      <c r="J13" t="b">
        <f t="shared" si="5"/>
        <v>0</v>
      </c>
    </row>
    <row r="14" spans="1:11" x14ac:dyDescent="0.2">
      <c r="A14">
        <v>59583</v>
      </c>
      <c r="B14" t="s">
        <v>13</v>
      </c>
      <c r="C14">
        <v>3.8</v>
      </c>
      <c r="D14">
        <v>16.5</v>
      </c>
      <c r="E14">
        <f t="shared" si="1"/>
        <v>15.714285714285714</v>
      </c>
      <c r="F14">
        <f t="shared" si="2"/>
        <v>16.2</v>
      </c>
      <c r="G14">
        <f t="shared" si="3"/>
        <v>0.7857142857142857</v>
      </c>
      <c r="H14">
        <f>C14+F14*G14</f>
        <v>16.528571428571428</v>
      </c>
      <c r="I14">
        <f t="shared" si="4"/>
        <v>17</v>
      </c>
      <c r="J14" t="b">
        <f t="shared" si="5"/>
        <v>0</v>
      </c>
    </row>
    <row r="15" spans="1:11" x14ac:dyDescent="0.2">
      <c r="A15">
        <v>59647</v>
      </c>
      <c r="B15" t="s">
        <v>14</v>
      </c>
      <c r="C15">
        <v>0</v>
      </c>
      <c r="D15">
        <v>0</v>
      </c>
      <c r="E15">
        <f t="shared" si="1"/>
        <v>0</v>
      </c>
      <c r="F15">
        <f t="shared" si="2"/>
        <v>20</v>
      </c>
      <c r="G15">
        <f t="shared" si="3"/>
        <v>0</v>
      </c>
      <c r="H15" t="s">
        <v>89</v>
      </c>
      <c r="I15" t="s">
        <v>89</v>
      </c>
      <c r="J15" t="s">
        <v>89</v>
      </c>
    </row>
    <row r="16" spans="1:11" x14ac:dyDescent="0.2">
      <c r="A16">
        <v>59992</v>
      </c>
      <c r="B16" t="s">
        <v>15</v>
      </c>
      <c r="C16">
        <v>3.8</v>
      </c>
      <c r="D16">
        <v>14.75</v>
      </c>
      <c r="E16">
        <f t="shared" si="1"/>
        <v>14.047619047619047</v>
      </c>
      <c r="F16">
        <f t="shared" si="2"/>
        <v>16.2</v>
      </c>
      <c r="G16">
        <f t="shared" si="3"/>
        <v>0.70238095238095233</v>
      </c>
      <c r="H16">
        <f t="shared" ref="H16:H27" si="6">C16+F16*G16</f>
        <v>15.178571428571427</v>
      </c>
      <c r="I16">
        <f t="shared" si="4"/>
        <v>15</v>
      </c>
      <c r="J16" t="b">
        <f t="shared" si="5"/>
        <v>0</v>
      </c>
    </row>
    <row r="17" spans="1:11" x14ac:dyDescent="0.2">
      <c r="A17">
        <v>64616</v>
      </c>
      <c r="B17" t="s">
        <v>16</v>
      </c>
      <c r="C17">
        <v>4</v>
      </c>
      <c r="D17">
        <v>9.0250000000000004</v>
      </c>
      <c r="E17">
        <f t="shared" si="1"/>
        <v>8.5952380952380949</v>
      </c>
      <c r="F17">
        <f t="shared" si="2"/>
        <v>16</v>
      </c>
      <c r="G17">
        <f t="shared" si="3"/>
        <v>0.42976190476190473</v>
      </c>
      <c r="H17">
        <f t="shared" si="6"/>
        <v>10.876190476190477</v>
      </c>
      <c r="I17">
        <f t="shared" si="4"/>
        <v>11</v>
      </c>
      <c r="J17" t="b">
        <f t="shared" si="5"/>
        <v>0</v>
      </c>
    </row>
    <row r="18" spans="1:11" x14ac:dyDescent="0.2">
      <c r="A18">
        <v>59384</v>
      </c>
      <c r="B18" t="s">
        <v>17</v>
      </c>
      <c r="C18">
        <v>3.4</v>
      </c>
      <c r="D18">
        <v>14.75</v>
      </c>
      <c r="E18">
        <f t="shared" si="1"/>
        <v>14.047619047619047</v>
      </c>
      <c r="F18">
        <f t="shared" si="2"/>
        <v>16.600000000000001</v>
      </c>
      <c r="G18">
        <f t="shared" si="3"/>
        <v>0.70238095238095233</v>
      </c>
      <c r="H18">
        <f t="shared" si="6"/>
        <v>15.05952380952381</v>
      </c>
      <c r="I18">
        <f t="shared" si="4"/>
        <v>15</v>
      </c>
      <c r="J18" t="b">
        <f t="shared" si="5"/>
        <v>0</v>
      </c>
    </row>
    <row r="19" spans="1:11" x14ac:dyDescent="0.2">
      <c r="A19">
        <v>57375</v>
      </c>
      <c r="B19" t="s">
        <v>18</v>
      </c>
      <c r="C19">
        <v>3.6</v>
      </c>
      <c r="D19">
        <v>17.625</v>
      </c>
      <c r="E19">
        <f t="shared" si="1"/>
        <v>16.785714285714285</v>
      </c>
      <c r="F19">
        <f t="shared" si="2"/>
        <v>16.399999999999999</v>
      </c>
      <c r="G19">
        <f t="shared" si="3"/>
        <v>0.83928571428571419</v>
      </c>
      <c r="H19">
        <f t="shared" si="6"/>
        <v>17.36428571428571</v>
      </c>
      <c r="I19">
        <f t="shared" si="4"/>
        <v>17</v>
      </c>
      <c r="J19" t="b">
        <f t="shared" si="5"/>
        <v>0</v>
      </c>
    </row>
    <row r="20" spans="1:11" x14ac:dyDescent="0.2">
      <c r="A20">
        <v>55487</v>
      </c>
      <c r="B20" t="s">
        <v>19</v>
      </c>
      <c r="C20">
        <v>4</v>
      </c>
      <c r="D20">
        <v>15.75</v>
      </c>
      <c r="E20">
        <f t="shared" si="1"/>
        <v>15</v>
      </c>
      <c r="F20">
        <f t="shared" si="2"/>
        <v>16</v>
      </c>
      <c r="G20">
        <f t="shared" si="3"/>
        <v>0.75</v>
      </c>
      <c r="H20">
        <f t="shared" si="6"/>
        <v>16</v>
      </c>
      <c r="I20">
        <f t="shared" si="4"/>
        <v>16</v>
      </c>
      <c r="J20" t="b">
        <f t="shared" si="5"/>
        <v>0</v>
      </c>
    </row>
    <row r="21" spans="1:11" x14ac:dyDescent="0.2">
      <c r="A21">
        <v>65738</v>
      </c>
      <c r="B21" t="s">
        <v>20</v>
      </c>
      <c r="C21">
        <v>1.2</v>
      </c>
      <c r="D21">
        <v>12.65</v>
      </c>
      <c r="E21">
        <f t="shared" si="1"/>
        <v>12.047619047619047</v>
      </c>
      <c r="F21">
        <f t="shared" si="2"/>
        <v>18.8</v>
      </c>
      <c r="G21">
        <f t="shared" si="3"/>
        <v>0.60238095238095235</v>
      </c>
      <c r="H21">
        <f t="shared" si="6"/>
        <v>12.524761904761904</v>
      </c>
      <c r="I21">
        <f t="shared" si="4"/>
        <v>13</v>
      </c>
      <c r="J21" t="b">
        <f t="shared" si="5"/>
        <v>0</v>
      </c>
    </row>
    <row r="22" spans="1:11" x14ac:dyDescent="0.2">
      <c r="A22">
        <v>59464</v>
      </c>
      <c r="B22" t="s">
        <v>21</v>
      </c>
      <c r="C22">
        <v>3.9</v>
      </c>
      <c r="D22">
        <v>14.4</v>
      </c>
      <c r="E22">
        <f t="shared" si="1"/>
        <v>13.714285714285714</v>
      </c>
      <c r="F22">
        <f t="shared" si="2"/>
        <v>16.100000000000001</v>
      </c>
      <c r="G22">
        <f t="shared" si="3"/>
        <v>0.68571428571428572</v>
      </c>
      <c r="H22">
        <f t="shared" si="6"/>
        <v>14.940000000000001</v>
      </c>
      <c r="I22">
        <f t="shared" si="4"/>
        <v>15</v>
      </c>
      <c r="J22" t="b">
        <f t="shared" si="5"/>
        <v>0</v>
      </c>
    </row>
    <row r="23" spans="1:11" x14ac:dyDescent="0.2">
      <c r="A23">
        <v>55341</v>
      </c>
      <c r="B23" t="s">
        <v>22</v>
      </c>
      <c r="C23">
        <v>3.8</v>
      </c>
      <c r="D23">
        <v>13.45</v>
      </c>
      <c r="E23">
        <f t="shared" si="1"/>
        <v>12.809523809523808</v>
      </c>
      <c r="F23">
        <f t="shared" si="2"/>
        <v>16.2</v>
      </c>
      <c r="G23">
        <f t="shared" si="3"/>
        <v>0.64047619047619042</v>
      </c>
      <c r="H23">
        <f t="shared" si="6"/>
        <v>14.175714285714285</v>
      </c>
      <c r="I23">
        <f t="shared" si="4"/>
        <v>14</v>
      </c>
      <c r="J23" t="b">
        <f t="shared" si="5"/>
        <v>0</v>
      </c>
    </row>
    <row r="24" spans="1:11" x14ac:dyDescent="0.2">
      <c r="A24">
        <v>59492</v>
      </c>
      <c r="B24" t="s">
        <v>23</v>
      </c>
      <c r="C24">
        <v>4</v>
      </c>
      <c r="D24">
        <v>13.675000000000001</v>
      </c>
      <c r="E24">
        <f t="shared" si="1"/>
        <v>13.023809523809524</v>
      </c>
      <c r="F24">
        <f t="shared" si="2"/>
        <v>16</v>
      </c>
      <c r="G24">
        <f t="shared" si="3"/>
        <v>0.65119047619047621</v>
      </c>
      <c r="H24">
        <f t="shared" si="6"/>
        <v>14.419047619047619</v>
      </c>
      <c r="I24">
        <f t="shared" si="4"/>
        <v>14</v>
      </c>
      <c r="J24" t="b">
        <f t="shared" si="5"/>
        <v>0</v>
      </c>
    </row>
    <row r="25" spans="1:11" x14ac:dyDescent="0.2">
      <c r="A25">
        <v>62984</v>
      </c>
      <c r="B25" t="s">
        <v>24</v>
      </c>
      <c r="C25">
        <v>3.1</v>
      </c>
      <c r="D25">
        <v>8.9250000000000007</v>
      </c>
      <c r="E25">
        <f t="shared" si="1"/>
        <v>8.5</v>
      </c>
      <c r="F25">
        <f t="shared" si="2"/>
        <v>16.899999999999999</v>
      </c>
      <c r="G25">
        <f t="shared" si="3"/>
        <v>0.42499999999999999</v>
      </c>
      <c r="H25">
        <f t="shared" si="6"/>
        <v>10.282499999999999</v>
      </c>
      <c r="I25">
        <f t="shared" si="4"/>
        <v>10</v>
      </c>
      <c r="J25" t="b">
        <f t="shared" si="5"/>
        <v>0</v>
      </c>
    </row>
    <row r="26" spans="1:11" x14ac:dyDescent="0.2">
      <c r="A26">
        <v>65357</v>
      </c>
      <c r="B26" t="s">
        <v>25</v>
      </c>
      <c r="C26">
        <v>3.9</v>
      </c>
      <c r="D26">
        <v>14.05</v>
      </c>
      <c r="E26">
        <f t="shared" si="1"/>
        <v>13.380952380952381</v>
      </c>
      <c r="F26">
        <f t="shared" si="2"/>
        <v>16.100000000000001</v>
      </c>
      <c r="G26">
        <f t="shared" si="3"/>
        <v>0.66904761904761911</v>
      </c>
      <c r="H26">
        <f t="shared" si="6"/>
        <v>14.671666666666669</v>
      </c>
      <c r="I26">
        <f t="shared" si="4"/>
        <v>15</v>
      </c>
      <c r="J26" t="b">
        <f t="shared" si="5"/>
        <v>0</v>
      </c>
    </row>
    <row r="27" spans="1:11" x14ac:dyDescent="0.2">
      <c r="A27">
        <v>64953</v>
      </c>
      <c r="B27" t="s">
        <v>26</v>
      </c>
      <c r="C27">
        <v>4</v>
      </c>
      <c r="D27">
        <v>15.625</v>
      </c>
      <c r="E27">
        <f t="shared" si="1"/>
        <v>14.88095238095238</v>
      </c>
      <c r="F27">
        <f t="shared" si="2"/>
        <v>16</v>
      </c>
      <c r="G27">
        <f t="shared" si="3"/>
        <v>0.74404761904761896</v>
      </c>
      <c r="H27">
        <f t="shared" si="6"/>
        <v>15.904761904761903</v>
      </c>
      <c r="I27">
        <f t="shared" si="4"/>
        <v>16</v>
      </c>
      <c r="J27" t="b">
        <f t="shared" si="5"/>
        <v>0</v>
      </c>
    </row>
    <row r="28" spans="1:11" x14ac:dyDescent="0.2">
      <c r="A28">
        <v>65195</v>
      </c>
      <c r="B28" t="s">
        <v>27</v>
      </c>
      <c r="C28">
        <v>3.8</v>
      </c>
      <c r="D28">
        <v>0</v>
      </c>
      <c r="E28">
        <f t="shared" si="1"/>
        <v>0</v>
      </c>
      <c r="F28">
        <f t="shared" si="2"/>
        <v>16.2</v>
      </c>
      <c r="G28">
        <f t="shared" si="3"/>
        <v>0</v>
      </c>
      <c r="H28" t="s">
        <v>89</v>
      </c>
      <c r="I28" t="s">
        <v>89</v>
      </c>
      <c r="J28" t="s">
        <v>89</v>
      </c>
    </row>
    <row r="29" spans="1:11" x14ac:dyDescent="0.2">
      <c r="A29">
        <v>59792</v>
      </c>
      <c r="B29" t="s">
        <v>28</v>
      </c>
      <c r="C29">
        <v>4</v>
      </c>
      <c r="D29">
        <v>19.05</v>
      </c>
      <c r="E29">
        <f t="shared" si="1"/>
        <v>18.142857142857142</v>
      </c>
      <c r="F29">
        <f t="shared" si="2"/>
        <v>16</v>
      </c>
      <c r="G29">
        <f t="shared" si="3"/>
        <v>0.90714285714285714</v>
      </c>
      <c r="H29">
        <f>C29+F29*G29</f>
        <v>18.514285714285712</v>
      </c>
      <c r="I29" s="7">
        <f t="shared" si="4"/>
        <v>19</v>
      </c>
      <c r="J29" t="b">
        <f t="shared" si="5"/>
        <v>1</v>
      </c>
      <c r="K29" t="s">
        <v>91</v>
      </c>
    </row>
    <row r="30" spans="1:11" x14ac:dyDescent="0.2">
      <c r="A30">
        <v>64951</v>
      </c>
      <c r="B30" t="s">
        <v>29</v>
      </c>
      <c r="C30">
        <v>4</v>
      </c>
      <c r="D30">
        <v>13.95</v>
      </c>
      <c r="E30">
        <f t="shared" si="1"/>
        <v>13.285714285714285</v>
      </c>
      <c r="F30">
        <f t="shared" si="2"/>
        <v>16</v>
      </c>
      <c r="G30">
        <f t="shared" si="3"/>
        <v>0.66428571428571426</v>
      </c>
      <c r="H30">
        <f>C30+F30*G30</f>
        <v>14.628571428571428</v>
      </c>
      <c r="I30">
        <f t="shared" si="4"/>
        <v>15</v>
      </c>
      <c r="J30" t="b">
        <f t="shared" si="5"/>
        <v>0</v>
      </c>
    </row>
    <row r="31" spans="1:11" x14ac:dyDescent="0.2">
      <c r="A31">
        <v>65443</v>
      </c>
      <c r="B31" t="s">
        <v>30</v>
      </c>
      <c r="C31">
        <v>4</v>
      </c>
      <c r="D31" s="5">
        <v>7.55</v>
      </c>
      <c r="E31">
        <f t="shared" si="1"/>
        <v>7.1904761904761898</v>
      </c>
      <c r="F31">
        <f t="shared" si="2"/>
        <v>16</v>
      </c>
      <c r="G31">
        <f t="shared" si="3"/>
        <v>0.35952380952380947</v>
      </c>
      <c r="H31" t="s">
        <v>89</v>
      </c>
      <c r="I31" t="s">
        <v>89</v>
      </c>
      <c r="J31" t="s">
        <v>89</v>
      </c>
    </row>
    <row r="32" spans="1:11" x14ac:dyDescent="0.2">
      <c r="A32">
        <v>64520</v>
      </c>
      <c r="B32" t="s">
        <v>31</v>
      </c>
      <c r="C32">
        <v>3</v>
      </c>
      <c r="D32">
        <v>12.925000000000001</v>
      </c>
      <c r="E32">
        <f t="shared" si="1"/>
        <v>12.30952380952381</v>
      </c>
      <c r="F32">
        <f t="shared" si="2"/>
        <v>17</v>
      </c>
      <c r="G32">
        <f t="shared" si="3"/>
        <v>0.61547619047619051</v>
      </c>
      <c r="H32">
        <f t="shared" ref="H32:H41" si="7">C32+F32*G32</f>
        <v>13.463095238095239</v>
      </c>
      <c r="I32">
        <f t="shared" si="4"/>
        <v>13</v>
      </c>
      <c r="J32" t="b">
        <f t="shared" si="5"/>
        <v>0</v>
      </c>
    </row>
    <row r="33" spans="1:11" x14ac:dyDescent="0.2">
      <c r="A33">
        <v>59637</v>
      </c>
      <c r="B33" t="s">
        <v>32</v>
      </c>
      <c r="C33">
        <v>4</v>
      </c>
      <c r="D33">
        <v>12.5</v>
      </c>
      <c r="E33">
        <f t="shared" si="1"/>
        <v>11.904761904761903</v>
      </c>
      <c r="F33">
        <f t="shared" si="2"/>
        <v>16</v>
      </c>
      <c r="G33">
        <f t="shared" si="3"/>
        <v>0.59523809523809512</v>
      </c>
      <c r="H33">
        <f t="shared" si="7"/>
        <v>13.523809523809522</v>
      </c>
      <c r="I33">
        <f t="shared" si="4"/>
        <v>14</v>
      </c>
      <c r="J33" t="b">
        <f t="shared" si="5"/>
        <v>0</v>
      </c>
    </row>
    <row r="34" spans="1:11" x14ac:dyDescent="0.2">
      <c r="A34">
        <v>61159</v>
      </c>
      <c r="B34" t="s">
        <v>33</v>
      </c>
      <c r="C34">
        <v>0</v>
      </c>
      <c r="D34">
        <v>13</v>
      </c>
      <c r="E34">
        <f t="shared" si="1"/>
        <v>12.38095238095238</v>
      </c>
      <c r="F34">
        <f t="shared" si="2"/>
        <v>20</v>
      </c>
      <c r="G34">
        <f t="shared" si="3"/>
        <v>0.61904761904761896</v>
      </c>
      <c r="H34">
        <f t="shared" si="7"/>
        <v>12.38095238095238</v>
      </c>
      <c r="I34">
        <f t="shared" si="4"/>
        <v>12</v>
      </c>
      <c r="J34" t="b">
        <f t="shared" si="5"/>
        <v>0</v>
      </c>
    </row>
    <row r="35" spans="1:11" x14ac:dyDescent="0.2">
      <c r="A35">
        <v>59643</v>
      </c>
      <c r="B35" t="s">
        <v>34</v>
      </c>
      <c r="C35">
        <v>4</v>
      </c>
      <c r="D35">
        <v>18.649999999999999</v>
      </c>
      <c r="E35">
        <f t="shared" si="1"/>
        <v>17.761904761904759</v>
      </c>
      <c r="F35">
        <f t="shared" si="2"/>
        <v>16</v>
      </c>
      <c r="G35">
        <f t="shared" si="3"/>
        <v>0.88809523809523794</v>
      </c>
      <c r="H35">
        <f t="shared" si="7"/>
        <v>18.209523809523809</v>
      </c>
      <c r="I35" s="7">
        <f t="shared" si="4"/>
        <v>18</v>
      </c>
      <c r="J35" t="b">
        <f t="shared" si="5"/>
        <v>1</v>
      </c>
      <c r="K35" t="s">
        <v>91</v>
      </c>
    </row>
    <row r="36" spans="1:11" x14ac:dyDescent="0.2">
      <c r="A36">
        <v>57750</v>
      </c>
      <c r="B36" t="s">
        <v>35</v>
      </c>
      <c r="C36">
        <v>3.7</v>
      </c>
      <c r="D36">
        <v>10.925000000000001</v>
      </c>
      <c r="E36">
        <f t="shared" si="1"/>
        <v>10.404761904761905</v>
      </c>
      <c r="F36">
        <f t="shared" si="2"/>
        <v>16.3</v>
      </c>
      <c r="G36">
        <f t="shared" si="3"/>
        <v>0.52023809523809528</v>
      </c>
      <c r="H36">
        <f t="shared" si="7"/>
        <v>12.179880952380955</v>
      </c>
      <c r="I36">
        <f t="shared" si="4"/>
        <v>12</v>
      </c>
      <c r="J36" t="b">
        <f t="shared" si="5"/>
        <v>0</v>
      </c>
    </row>
    <row r="37" spans="1:11" x14ac:dyDescent="0.2">
      <c r="A37">
        <v>65198</v>
      </c>
      <c r="B37" t="s">
        <v>36</v>
      </c>
      <c r="C37">
        <v>4</v>
      </c>
      <c r="D37">
        <v>16.649999999999999</v>
      </c>
      <c r="E37">
        <f t="shared" si="1"/>
        <v>15.857142857142854</v>
      </c>
      <c r="F37">
        <f t="shared" si="2"/>
        <v>16</v>
      </c>
      <c r="G37">
        <f t="shared" si="3"/>
        <v>0.7928571428571427</v>
      </c>
      <c r="H37">
        <f t="shared" si="7"/>
        <v>16.685714285714283</v>
      </c>
      <c r="I37">
        <f t="shared" si="4"/>
        <v>17</v>
      </c>
      <c r="J37" t="b">
        <f t="shared" si="5"/>
        <v>0</v>
      </c>
    </row>
    <row r="38" spans="1:11" x14ac:dyDescent="0.2">
      <c r="A38">
        <v>64639</v>
      </c>
      <c r="B38" t="s">
        <v>37</v>
      </c>
      <c r="C38">
        <v>3.8</v>
      </c>
      <c r="D38">
        <v>16.524999999999999</v>
      </c>
      <c r="E38">
        <f t="shared" si="1"/>
        <v>15.738095238095235</v>
      </c>
      <c r="F38">
        <f t="shared" si="2"/>
        <v>16.2</v>
      </c>
      <c r="G38">
        <f t="shared" si="3"/>
        <v>0.78690476190476177</v>
      </c>
      <c r="H38">
        <f t="shared" si="7"/>
        <v>16.54785714285714</v>
      </c>
      <c r="I38">
        <f t="shared" si="4"/>
        <v>17</v>
      </c>
      <c r="J38" t="b">
        <f t="shared" si="5"/>
        <v>0</v>
      </c>
    </row>
    <row r="39" spans="1:11" x14ac:dyDescent="0.2">
      <c r="A39">
        <v>64647</v>
      </c>
      <c r="B39" t="s">
        <v>38</v>
      </c>
      <c r="C39">
        <v>3.8</v>
      </c>
      <c r="D39">
        <v>19</v>
      </c>
      <c r="E39">
        <f t="shared" si="1"/>
        <v>18.095238095238095</v>
      </c>
      <c r="F39">
        <f t="shared" si="2"/>
        <v>16.2</v>
      </c>
      <c r="G39">
        <f t="shared" si="3"/>
        <v>0.90476190476190477</v>
      </c>
      <c r="H39">
        <f t="shared" si="7"/>
        <v>18.457142857142856</v>
      </c>
      <c r="I39" s="7">
        <f t="shared" si="4"/>
        <v>18</v>
      </c>
      <c r="J39" t="b">
        <f t="shared" si="5"/>
        <v>1</v>
      </c>
      <c r="K39" t="s">
        <v>91</v>
      </c>
    </row>
    <row r="40" spans="1:11" x14ac:dyDescent="0.2">
      <c r="A40">
        <v>57651</v>
      </c>
      <c r="B40" t="s">
        <v>39</v>
      </c>
      <c r="C40">
        <v>4</v>
      </c>
      <c r="D40">
        <v>14.824999999999999</v>
      </c>
      <c r="E40">
        <f t="shared" si="1"/>
        <v>14.119047619047617</v>
      </c>
      <c r="F40">
        <f t="shared" si="2"/>
        <v>16</v>
      </c>
      <c r="G40">
        <f t="shared" si="3"/>
        <v>0.70595238095238089</v>
      </c>
      <c r="H40">
        <f t="shared" si="7"/>
        <v>15.295238095238094</v>
      </c>
      <c r="I40">
        <f t="shared" si="4"/>
        <v>15</v>
      </c>
      <c r="J40" t="b">
        <f t="shared" si="5"/>
        <v>0</v>
      </c>
    </row>
    <row r="41" spans="1:11" x14ac:dyDescent="0.2">
      <c r="A41">
        <v>64863</v>
      </c>
      <c r="B41" t="s">
        <v>40</v>
      </c>
      <c r="C41">
        <v>4</v>
      </c>
      <c r="D41">
        <v>14.95</v>
      </c>
      <c r="E41">
        <f t="shared" si="1"/>
        <v>14.238095238095237</v>
      </c>
      <c r="F41">
        <f t="shared" si="2"/>
        <v>16</v>
      </c>
      <c r="G41">
        <f t="shared" si="3"/>
        <v>0.71190476190476182</v>
      </c>
      <c r="H41">
        <f t="shared" si="7"/>
        <v>15.390476190476189</v>
      </c>
      <c r="I41">
        <f t="shared" si="4"/>
        <v>15</v>
      </c>
      <c r="J41" t="b">
        <f t="shared" si="5"/>
        <v>0</v>
      </c>
    </row>
    <row r="42" spans="1:11" x14ac:dyDescent="0.2">
      <c r="A42">
        <v>65193</v>
      </c>
      <c r="B42" t="s">
        <v>41</v>
      </c>
      <c r="C42">
        <v>1.3</v>
      </c>
      <c r="D42">
        <v>0</v>
      </c>
      <c r="E42">
        <f t="shared" si="1"/>
        <v>0</v>
      </c>
      <c r="F42">
        <f t="shared" si="2"/>
        <v>18.7</v>
      </c>
      <c r="G42">
        <f t="shared" si="3"/>
        <v>0</v>
      </c>
      <c r="H42" t="s">
        <v>89</v>
      </c>
      <c r="I42" t="s">
        <v>89</v>
      </c>
      <c r="J42" t="s">
        <v>89</v>
      </c>
    </row>
    <row r="43" spans="1:11" x14ac:dyDescent="0.2">
      <c r="A43">
        <v>57364</v>
      </c>
      <c r="B43" t="s">
        <v>42</v>
      </c>
      <c r="C43">
        <v>3.8</v>
      </c>
      <c r="D43">
        <v>17.5</v>
      </c>
      <c r="E43">
        <f t="shared" si="1"/>
        <v>16.666666666666664</v>
      </c>
      <c r="F43">
        <f t="shared" si="2"/>
        <v>16.2</v>
      </c>
      <c r="G43">
        <f t="shared" si="3"/>
        <v>0.83333333333333326</v>
      </c>
      <c r="H43">
        <f t="shared" ref="H43:H61" si="8">C43+F43*G43</f>
        <v>17.299999999999997</v>
      </c>
      <c r="I43">
        <f t="shared" si="4"/>
        <v>17</v>
      </c>
      <c r="J43" t="b">
        <f t="shared" si="5"/>
        <v>0</v>
      </c>
    </row>
    <row r="44" spans="1:11" x14ac:dyDescent="0.2">
      <c r="A44">
        <v>59529</v>
      </c>
      <c r="B44" t="s">
        <v>43</v>
      </c>
      <c r="C44">
        <v>3.8</v>
      </c>
      <c r="D44">
        <v>14.25</v>
      </c>
      <c r="E44">
        <f t="shared" si="1"/>
        <v>13.571428571428571</v>
      </c>
      <c r="F44">
        <f t="shared" si="2"/>
        <v>16.2</v>
      </c>
      <c r="G44">
        <f t="shared" si="3"/>
        <v>0.6785714285714286</v>
      </c>
      <c r="H44">
        <f t="shared" si="8"/>
        <v>14.792857142857144</v>
      </c>
      <c r="I44">
        <f t="shared" si="4"/>
        <v>15</v>
      </c>
      <c r="J44" t="b">
        <f t="shared" si="5"/>
        <v>0</v>
      </c>
    </row>
    <row r="45" spans="1:11" x14ac:dyDescent="0.2">
      <c r="A45">
        <v>57759</v>
      </c>
      <c r="B45" t="s">
        <v>44</v>
      </c>
      <c r="C45">
        <v>4</v>
      </c>
      <c r="D45">
        <v>15.775</v>
      </c>
      <c r="E45">
        <f t="shared" si="1"/>
        <v>15.023809523809524</v>
      </c>
      <c r="F45">
        <f t="shared" si="2"/>
        <v>16</v>
      </c>
      <c r="G45">
        <f t="shared" si="3"/>
        <v>0.75119047619047619</v>
      </c>
      <c r="H45">
        <f t="shared" si="8"/>
        <v>16.019047619047619</v>
      </c>
      <c r="I45">
        <f t="shared" si="4"/>
        <v>16</v>
      </c>
      <c r="J45" t="b">
        <f t="shared" si="5"/>
        <v>0</v>
      </c>
    </row>
    <row r="46" spans="1:11" x14ac:dyDescent="0.2">
      <c r="A46">
        <v>65281</v>
      </c>
      <c r="B46" t="s">
        <v>45</v>
      </c>
      <c r="C46">
        <v>3.8</v>
      </c>
      <c r="D46">
        <v>11.425000000000001</v>
      </c>
      <c r="E46">
        <f t="shared" si="1"/>
        <v>10.880952380952381</v>
      </c>
      <c r="F46">
        <f t="shared" si="2"/>
        <v>16.2</v>
      </c>
      <c r="G46">
        <f t="shared" si="3"/>
        <v>0.54404761904761911</v>
      </c>
      <c r="H46">
        <f t="shared" si="8"/>
        <v>12.613571428571429</v>
      </c>
      <c r="I46">
        <f t="shared" si="4"/>
        <v>13</v>
      </c>
      <c r="J46" t="b">
        <f t="shared" si="5"/>
        <v>0</v>
      </c>
    </row>
    <row r="47" spans="1:11" x14ac:dyDescent="0.2">
      <c r="A47">
        <v>59605</v>
      </c>
      <c r="B47" t="s">
        <v>46</v>
      </c>
      <c r="D47">
        <v>13.525</v>
      </c>
      <c r="E47">
        <f t="shared" si="1"/>
        <v>12.880952380952381</v>
      </c>
      <c r="F47">
        <f t="shared" si="2"/>
        <v>20</v>
      </c>
      <c r="G47">
        <f t="shared" si="3"/>
        <v>0.64404761904761909</v>
      </c>
      <c r="H47">
        <f t="shared" si="8"/>
        <v>12.880952380952381</v>
      </c>
      <c r="I47">
        <f t="shared" si="4"/>
        <v>13</v>
      </c>
      <c r="J47" t="b">
        <f t="shared" si="5"/>
        <v>0</v>
      </c>
    </row>
    <row r="48" spans="1:11" x14ac:dyDescent="0.2">
      <c r="A48">
        <v>65143</v>
      </c>
      <c r="B48" t="s">
        <v>47</v>
      </c>
      <c r="C48">
        <v>3.6</v>
      </c>
      <c r="D48">
        <v>14.25</v>
      </c>
      <c r="E48">
        <f t="shared" si="1"/>
        <v>13.571428571428571</v>
      </c>
      <c r="F48">
        <f t="shared" si="2"/>
        <v>16.399999999999999</v>
      </c>
      <c r="G48">
        <f t="shared" si="3"/>
        <v>0.6785714285714286</v>
      </c>
      <c r="H48">
        <f t="shared" si="8"/>
        <v>14.728571428571428</v>
      </c>
      <c r="I48">
        <f t="shared" si="4"/>
        <v>15</v>
      </c>
      <c r="J48" t="b">
        <f t="shared" si="5"/>
        <v>0</v>
      </c>
    </row>
    <row r="49" spans="1:11" x14ac:dyDescent="0.2">
      <c r="A49">
        <v>64615</v>
      </c>
      <c r="B49" t="s">
        <v>48</v>
      </c>
      <c r="C49">
        <v>4</v>
      </c>
      <c r="D49">
        <v>19.25</v>
      </c>
      <c r="E49">
        <f t="shared" si="1"/>
        <v>18.333333333333332</v>
      </c>
      <c r="F49">
        <f t="shared" si="2"/>
        <v>16</v>
      </c>
      <c r="G49">
        <f t="shared" si="3"/>
        <v>0.91666666666666663</v>
      </c>
      <c r="H49">
        <f t="shared" si="8"/>
        <v>18.666666666666664</v>
      </c>
      <c r="I49" s="7">
        <f t="shared" si="4"/>
        <v>19</v>
      </c>
      <c r="J49" t="b">
        <f t="shared" si="5"/>
        <v>1</v>
      </c>
      <c r="K49" t="s">
        <v>91</v>
      </c>
    </row>
    <row r="50" spans="1:11" x14ac:dyDescent="0.2">
      <c r="A50">
        <v>64640</v>
      </c>
      <c r="B50" t="s">
        <v>49</v>
      </c>
      <c r="C50">
        <v>3.7</v>
      </c>
      <c r="D50">
        <v>16.024999999999999</v>
      </c>
      <c r="E50">
        <f t="shared" si="1"/>
        <v>15.261904761904759</v>
      </c>
      <c r="F50">
        <f t="shared" si="2"/>
        <v>16.3</v>
      </c>
      <c r="G50">
        <f t="shared" si="3"/>
        <v>0.76309523809523794</v>
      </c>
      <c r="H50">
        <f t="shared" si="8"/>
        <v>16.13845238095238</v>
      </c>
      <c r="I50">
        <f t="shared" si="4"/>
        <v>16</v>
      </c>
      <c r="J50" t="b">
        <f t="shared" si="5"/>
        <v>0</v>
      </c>
    </row>
    <row r="51" spans="1:11" x14ac:dyDescent="0.2">
      <c r="A51">
        <v>65256</v>
      </c>
      <c r="B51" t="s">
        <v>50</v>
      </c>
      <c r="C51">
        <v>3.8</v>
      </c>
      <c r="D51">
        <v>14.65</v>
      </c>
      <c r="E51">
        <f t="shared" si="1"/>
        <v>13.952380952380953</v>
      </c>
      <c r="F51">
        <f t="shared" si="2"/>
        <v>16.2</v>
      </c>
      <c r="G51">
        <f t="shared" si="3"/>
        <v>0.69761904761904758</v>
      </c>
      <c r="H51">
        <f t="shared" si="8"/>
        <v>15.101428571428571</v>
      </c>
      <c r="I51">
        <f t="shared" si="4"/>
        <v>15</v>
      </c>
      <c r="J51" t="b">
        <f t="shared" si="5"/>
        <v>0</v>
      </c>
    </row>
    <row r="52" spans="1:11" x14ac:dyDescent="0.2">
      <c r="A52">
        <v>65351</v>
      </c>
      <c r="B52" t="s">
        <v>51</v>
      </c>
      <c r="C52">
        <v>3.2</v>
      </c>
      <c r="D52">
        <v>12.475</v>
      </c>
      <c r="E52">
        <f t="shared" si="1"/>
        <v>11.88095238095238</v>
      </c>
      <c r="F52">
        <f t="shared" si="2"/>
        <v>16.8</v>
      </c>
      <c r="G52">
        <f t="shared" si="3"/>
        <v>0.59404761904761894</v>
      </c>
      <c r="H52">
        <f t="shared" si="8"/>
        <v>13.18</v>
      </c>
      <c r="I52">
        <f t="shared" si="4"/>
        <v>13</v>
      </c>
      <c r="J52" t="b">
        <f t="shared" si="5"/>
        <v>0</v>
      </c>
    </row>
    <row r="53" spans="1:11" x14ac:dyDescent="0.2">
      <c r="A53">
        <v>60024</v>
      </c>
      <c r="B53" t="s">
        <v>52</v>
      </c>
      <c r="C53">
        <v>3.4</v>
      </c>
      <c r="D53">
        <v>16.149999999999999</v>
      </c>
      <c r="E53">
        <f t="shared" si="1"/>
        <v>15.38095238095238</v>
      </c>
      <c r="F53">
        <f t="shared" si="2"/>
        <v>16.600000000000001</v>
      </c>
      <c r="G53">
        <f t="shared" si="3"/>
        <v>0.76904761904761898</v>
      </c>
      <c r="H53">
        <f t="shared" si="8"/>
        <v>16.166190476190476</v>
      </c>
      <c r="I53">
        <f t="shared" si="4"/>
        <v>16</v>
      </c>
      <c r="J53" t="b">
        <f t="shared" si="5"/>
        <v>0</v>
      </c>
    </row>
    <row r="54" spans="1:11" x14ac:dyDescent="0.2">
      <c r="A54">
        <v>65265</v>
      </c>
      <c r="B54" t="s">
        <v>53</v>
      </c>
      <c r="C54">
        <v>3</v>
      </c>
      <c r="D54">
        <v>13.675000000000001</v>
      </c>
      <c r="E54">
        <f t="shared" si="1"/>
        <v>13.023809523809524</v>
      </c>
      <c r="F54">
        <f t="shared" si="2"/>
        <v>17</v>
      </c>
      <c r="G54">
        <f t="shared" si="3"/>
        <v>0.65119047619047621</v>
      </c>
      <c r="H54">
        <f t="shared" si="8"/>
        <v>14.070238095238096</v>
      </c>
      <c r="I54">
        <f t="shared" si="4"/>
        <v>14</v>
      </c>
      <c r="J54" t="b">
        <f t="shared" si="5"/>
        <v>0</v>
      </c>
    </row>
    <row r="55" spans="1:11" x14ac:dyDescent="0.2">
      <c r="A55">
        <v>64719</v>
      </c>
      <c r="B55" t="s">
        <v>54</v>
      </c>
      <c r="C55">
        <v>3.8</v>
      </c>
      <c r="D55">
        <v>14.15</v>
      </c>
      <c r="E55">
        <f t="shared" si="1"/>
        <v>13.476190476190476</v>
      </c>
      <c r="F55">
        <f t="shared" si="2"/>
        <v>16.2</v>
      </c>
      <c r="G55">
        <f t="shared" si="3"/>
        <v>0.67380952380952386</v>
      </c>
      <c r="H55">
        <f t="shared" si="8"/>
        <v>14.715714285714284</v>
      </c>
      <c r="I55">
        <f t="shared" si="4"/>
        <v>15</v>
      </c>
      <c r="J55" t="b">
        <f t="shared" si="5"/>
        <v>0</v>
      </c>
    </row>
    <row r="56" spans="1:11" x14ac:dyDescent="0.2">
      <c r="A56">
        <v>65413</v>
      </c>
      <c r="B56" t="s">
        <v>55</v>
      </c>
      <c r="C56">
        <v>3.8</v>
      </c>
      <c r="D56">
        <v>9.8000000000000007</v>
      </c>
      <c r="E56">
        <f t="shared" si="1"/>
        <v>9.3333333333333339</v>
      </c>
      <c r="F56">
        <f t="shared" si="2"/>
        <v>16.2</v>
      </c>
      <c r="G56">
        <f t="shared" si="3"/>
        <v>0.46666666666666667</v>
      </c>
      <c r="H56">
        <f t="shared" si="8"/>
        <v>11.36</v>
      </c>
      <c r="I56">
        <f t="shared" si="4"/>
        <v>11</v>
      </c>
      <c r="J56" t="b">
        <f t="shared" si="5"/>
        <v>0</v>
      </c>
    </row>
    <row r="57" spans="1:11" x14ac:dyDescent="0.2">
      <c r="A57">
        <v>59630</v>
      </c>
      <c r="B57" t="s">
        <v>56</v>
      </c>
      <c r="C57">
        <v>3.4</v>
      </c>
      <c r="D57">
        <v>13.125</v>
      </c>
      <c r="E57">
        <f t="shared" si="1"/>
        <v>12.5</v>
      </c>
      <c r="F57">
        <f t="shared" si="2"/>
        <v>16.600000000000001</v>
      </c>
      <c r="G57">
        <f t="shared" si="3"/>
        <v>0.625</v>
      </c>
      <c r="H57">
        <f t="shared" si="8"/>
        <v>13.775</v>
      </c>
      <c r="I57">
        <f t="shared" si="4"/>
        <v>14</v>
      </c>
      <c r="J57" t="b">
        <f t="shared" si="5"/>
        <v>0</v>
      </c>
    </row>
    <row r="58" spans="1:11" x14ac:dyDescent="0.2">
      <c r="A58">
        <v>65661</v>
      </c>
      <c r="B58" t="s">
        <v>57</v>
      </c>
      <c r="C58">
        <v>3.6</v>
      </c>
      <c r="D58">
        <v>16.875</v>
      </c>
      <c r="E58">
        <f t="shared" si="1"/>
        <v>16.071428571428569</v>
      </c>
      <c r="F58">
        <f t="shared" si="2"/>
        <v>16.399999999999999</v>
      </c>
      <c r="G58">
        <f t="shared" si="3"/>
        <v>0.80357142857142849</v>
      </c>
      <c r="H58">
        <f t="shared" si="8"/>
        <v>16.778571428571425</v>
      </c>
      <c r="I58">
        <f t="shared" si="4"/>
        <v>17</v>
      </c>
      <c r="J58" t="b">
        <f t="shared" si="5"/>
        <v>0</v>
      </c>
    </row>
    <row r="59" spans="1:11" x14ac:dyDescent="0.2">
      <c r="A59">
        <v>64962</v>
      </c>
      <c r="B59" t="s">
        <v>58</v>
      </c>
      <c r="C59">
        <v>3.9</v>
      </c>
      <c r="D59">
        <v>13.45</v>
      </c>
      <c r="E59">
        <f t="shared" si="1"/>
        <v>12.809523809523808</v>
      </c>
      <c r="F59">
        <f t="shared" si="2"/>
        <v>16.100000000000001</v>
      </c>
      <c r="G59">
        <f t="shared" si="3"/>
        <v>0.64047619047619042</v>
      </c>
      <c r="H59">
        <f t="shared" si="8"/>
        <v>14.211666666666668</v>
      </c>
      <c r="I59">
        <f t="shared" si="4"/>
        <v>14</v>
      </c>
      <c r="J59" t="b">
        <f t="shared" si="5"/>
        <v>0</v>
      </c>
    </row>
    <row r="60" spans="1:11" x14ac:dyDescent="0.2">
      <c r="A60">
        <v>65151</v>
      </c>
      <c r="B60" t="s">
        <v>59</v>
      </c>
      <c r="C60">
        <v>4</v>
      </c>
      <c r="D60">
        <v>17.45</v>
      </c>
      <c r="E60">
        <f t="shared" si="1"/>
        <v>16.619047619047617</v>
      </c>
      <c r="F60">
        <f t="shared" si="2"/>
        <v>16</v>
      </c>
      <c r="G60">
        <f t="shared" si="3"/>
        <v>0.83095238095238089</v>
      </c>
      <c r="H60">
        <f t="shared" si="8"/>
        <v>17.295238095238094</v>
      </c>
      <c r="I60">
        <f t="shared" si="4"/>
        <v>17</v>
      </c>
      <c r="J60" t="b">
        <f t="shared" si="5"/>
        <v>0</v>
      </c>
    </row>
    <row r="61" spans="1:11" x14ac:dyDescent="0.2">
      <c r="A61">
        <v>59595</v>
      </c>
      <c r="B61" t="s">
        <v>60</v>
      </c>
      <c r="C61">
        <v>4</v>
      </c>
      <c r="D61">
        <v>17.175000000000001</v>
      </c>
      <c r="E61">
        <f t="shared" si="1"/>
        <v>16.357142857142858</v>
      </c>
      <c r="F61">
        <f t="shared" si="2"/>
        <v>16</v>
      </c>
      <c r="G61">
        <f t="shared" si="3"/>
        <v>0.81785714285714284</v>
      </c>
      <c r="H61">
        <f t="shared" si="8"/>
        <v>17.085714285714285</v>
      </c>
      <c r="I61">
        <f t="shared" si="4"/>
        <v>17</v>
      </c>
      <c r="J61" t="b">
        <f t="shared" si="5"/>
        <v>0</v>
      </c>
    </row>
    <row r="62" spans="1:11" x14ac:dyDescent="0.2">
      <c r="A62">
        <v>64955</v>
      </c>
      <c r="B62" t="s">
        <v>61</v>
      </c>
      <c r="C62">
        <v>4</v>
      </c>
      <c r="D62" s="5">
        <v>5.2</v>
      </c>
      <c r="E62">
        <f t="shared" si="1"/>
        <v>4.9523809523809526</v>
      </c>
      <c r="F62">
        <f t="shared" si="2"/>
        <v>16</v>
      </c>
      <c r="G62">
        <f t="shared" si="3"/>
        <v>0.24761904761904763</v>
      </c>
      <c r="H62" t="s">
        <v>89</v>
      </c>
      <c r="I62" t="s">
        <v>89</v>
      </c>
      <c r="J62" t="s">
        <v>89</v>
      </c>
    </row>
    <row r="63" spans="1:11" x14ac:dyDescent="0.2">
      <c r="A63">
        <v>59638</v>
      </c>
      <c r="B63" t="s">
        <v>62</v>
      </c>
      <c r="C63">
        <v>3.4</v>
      </c>
      <c r="D63">
        <v>9.375</v>
      </c>
      <c r="E63">
        <f t="shared" si="1"/>
        <v>8.9285714285714288</v>
      </c>
      <c r="F63">
        <f t="shared" si="2"/>
        <v>16.600000000000001</v>
      </c>
      <c r="G63">
        <f t="shared" si="3"/>
        <v>0.44642857142857145</v>
      </c>
      <c r="H63">
        <f t="shared" ref="H63:H79" si="9">C63+F63*G63</f>
        <v>10.810714285714287</v>
      </c>
      <c r="I63">
        <f t="shared" si="4"/>
        <v>11</v>
      </c>
      <c r="J63" t="b">
        <f t="shared" si="5"/>
        <v>0</v>
      </c>
    </row>
    <row r="64" spans="1:11" x14ac:dyDescent="0.2">
      <c r="A64">
        <v>64772</v>
      </c>
      <c r="B64" t="s">
        <v>63</v>
      </c>
      <c r="C64">
        <v>2.9</v>
      </c>
      <c r="D64">
        <v>9.0500000000000007</v>
      </c>
      <c r="E64">
        <f t="shared" si="1"/>
        <v>8.6190476190476186</v>
      </c>
      <c r="F64">
        <f t="shared" si="2"/>
        <v>17.100000000000001</v>
      </c>
      <c r="G64">
        <f t="shared" si="3"/>
        <v>0.43095238095238092</v>
      </c>
      <c r="H64">
        <f t="shared" si="9"/>
        <v>10.269285714285715</v>
      </c>
      <c r="I64">
        <f t="shared" si="4"/>
        <v>10</v>
      </c>
      <c r="J64" t="b">
        <f t="shared" si="5"/>
        <v>0</v>
      </c>
    </row>
    <row r="65" spans="1:11" x14ac:dyDescent="0.2">
      <c r="A65">
        <v>65246</v>
      </c>
      <c r="B65" t="s">
        <v>64</v>
      </c>
      <c r="C65">
        <v>3.9</v>
      </c>
      <c r="D65">
        <v>16.375</v>
      </c>
      <c r="E65">
        <f t="shared" si="1"/>
        <v>15.595238095238095</v>
      </c>
      <c r="F65">
        <f t="shared" si="2"/>
        <v>16.100000000000001</v>
      </c>
      <c r="G65">
        <f t="shared" si="3"/>
        <v>0.77976190476190477</v>
      </c>
      <c r="H65">
        <f t="shared" si="9"/>
        <v>16.454166666666666</v>
      </c>
      <c r="I65">
        <f t="shared" si="4"/>
        <v>16</v>
      </c>
      <c r="J65" t="b">
        <f t="shared" si="5"/>
        <v>0</v>
      </c>
    </row>
    <row r="66" spans="1:11" x14ac:dyDescent="0.2">
      <c r="A66">
        <v>59723</v>
      </c>
      <c r="B66" t="s">
        <v>65</v>
      </c>
      <c r="C66">
        <v>4</v>
      </c>
      <c r="D66">
        <v>16.774999999999999</v>
      </c>
      <c r="E66">
        <f t="shared" si="1"/>
        <v>15.976190476190474</v>
      </c>
      <c r="F66">
        <f t="shared" si="2"/>
        <v>16</v>
      </c>
      <c r="G66">
        <f t="shared" si="3"/>
        <v>0.79880952380952375</v>
      </c>
      <c r="H66">
        <f t="shared" si="9"/>
        <v>16.780952380952378</v>
      </c>
      <c r="I66">
        <f t="shared" si="4"/>
        <v>17</v>
      </c>
      <c r="J66" t="b">
        <f t="shared" si="5"/>
        <v>0</v>
      </c>
    </row>
    <row r="67" spans="1:11" x14ac:dyDescent="0.2">
      <c r="A67">
        <v>64668</v>
      </c>
      <c r="B67" t="s">
        <v>66</v>
      </c>
      <c r="C67">
        <v>4</v>
      </c>
      <c r="D67">
        <v>18.25</v>
      </c>
      <c r="E67">
        <f t="shared" si="1"/>
        <v>17.38095238095238</v>
      </c>
      <c r="F67">
        <f t="shared" si="2"/>
        <v>16</v>
      </c>
      <c r="G67">
        <f t="shared" si="3"/>
        <v>0.86904761904761896</v>
      </c>
      <c r="H67">
        <f t="shared" si="9"/>
        <v>17.904761904761905</v>
      </c>
      <c r="I67" s="7">
        <f t="shared" si="4"/>
        <v>18</v>
      </c>
      <c r="J67" t="b">
        <f t="shared" si="5"/>
        <v>1</v>
      </c>
      <c r="K67" t="s">
        <v>91</v>
      </c>
    </row>
    <row r="68" spans="1:11" x14ac:dyDescent="0.2">
      <c r="A68">
        <v>57894</v>
      </c>
      <c r="B68" t="s">
        <v>67</v>
      </c>
      <c r="C68">
        <v>4</v>
      </c>
      <c r="D68">
        <v>16.149999999999999</v>
      </c>
      <c r="E68">
        <f t="shared" ref="E68:E84" si="10">D68*$E$2</f>
        <v>15.38095238095238</v>
      </c>
      <c r="F68">
        <f t="shared" ref="F68:F84" si="11">$F$2-C68</f>
        <v>16</v>
      </c>
      <c r="G68">
        <f t="shared" ref="G68:G84" si="12">E68/$G$2</f>
        <v>0.76904761904761898</v>
      </c>
      <c r="H68">
        <f t="shared" si="9"/>
        <v>16.304761904761904</v>
      </c>
      <c r="I68">
        <f t="shared" ref="I68:I84" si="13">ROUND(H68,0)</f>
        <v>16</v>
      </c>
      <c r="J68" t="b">
        <f t="shared" si="5"/>
        <v>0</v>
      </c>
    </row>
    <row r="69" spans="1:11" x14ac:dyDescent="0.2">
      <c r="A69">
        <v>61190</v>
      </c>
      <c r="B69" t="s">
        <v>68</v>
      </c>
      <c r="C69">
        <v>0</v>
      </c>
      <c r="D69">
        <v>11.45</v>
      </c>
      <c r="E69">
        <f t="shared" si="10"/>
        <v>10.904761904761903</v>
      </c>
      <c r="F69">
        <f t="shared" si="11"/>
        <v>20</v>
      </c>
      <c r="G69">
        <f t="shared" si="12"/>
        <v>0.54523809523809519</v>
      </c>
      <c r="H69">
        <f t="shared" si="9"/>
        <v>10.904761904761903</v>
      </c>
      <c r="I69">
        <f t="shared" si="13"/>
        <v>11</v>
      </c>
      <c r="J69" t="b">
        <f t="shared" si="5"/>
        <v>0</v>
      </c>
    </row>
    <row r="70" spans="1:11" x14ac:dyDescent="0.2">
      <c r="A70">
        <v>64910</v>
      </c>
      <c r="B70" t="s">
        <v>69</v>
      </c>
      <c r="C70">
        <v>3.5</v>
      </c>
      <c r="D70">
        <v>14.525</v>
      </c>
      <c r="E70">
        <f t="shared" si="10"/>
        <v>13.833333333333332</v>
      </c>
      <c r="F70">
        <f t="shared" si="11"/>
        <v>16.5</v>
      </c>
      <c r="G70">
        <f t="shared" si="12"/>
        <v>0.69166666666666665</v>
      </c>
      <c r="H70">
        <f t="shared" si="9"/>
        <v>14.9125</v>
      </c>
      <c r="I70">
        <f t="shared" si="13"/>
        <v>15</v>
      </c>
      <c r="J70" t="b">
        <f t="shared" ref="J70:J84" si="14">I70&gt;17</f>
        <v>0</v>
      </c>
    </row>
    <row r="71" spans="1:11" x14ac:dyDescent="0.2">
      <c r="A71">
        <v>65273</v>
      </c>
      <c r="B71" t="s">
        <v>70</v>
      </c>
      <c r="C71">
        <v>3.3</v>
      </c>
      <c r="D71">
        <v>9.15</v>
      </c>
      <c r="E71">
        <f t="shared" si="10"/>
        <v>8.7142857142857135</v>
      </c>
      <c r="F71">
        <f t="shared" si="11"/>
        <v>16.7</v>
      </c>
      <c r="G71">
        <f t="shared" si="12"/>
        <v>0.43571428571428567</v>
      </c>
      <c r="H71">
        <f t="shared" si="9"/>
        <v>10.57642857142857</v>
      </c>
      <c r="I71">
        <f t="shared" si="13"/>
        <v>11</v>
      </c>
      <c r="J71" t="b">
        <f t="shared" si="14"/>
        <v>0</v>
      </c>
    </row>
    <row r="72" spans="1:11" x14ac:dyDescent="0.2">
      <c r="A72">
        <v>59681</v>
      </c>
      <c r="B72" t="s">
        <v>71</v>
      </c>
      <c r="C72">
        <v>3.9</v>
      </c>
      <c r="D72">
        <v>15.074999999999999</v>
      </c>
      <c r="E72">
        <f t="shared" si="10"/>
        <v>14.357142857142856</v>
      </c>
      <c r="F72">
        <f t="shared" si="11"/>
        <v>16.100000000000001</v>
      </c>
      <c r="G72">
        <f t="shared" si="12"/>
        <v>0.71785714285714275</v>
      </c>
      <c r="H72">
        <f t="shared" si="9"/>
        <v>15.4575</v>
      </c>
      <c r="I72">
        <f t="shared" si="13"/>
        <v>15</v>
      </c>
      <c r="J72" t="b">
        <f t="shared" si="14"/>
        <v>0</v>
      </c>
    </row>
    <row r="73" spans="1:11" x14ac:dyDescent="0.2">
      <c r="A73">
        <v>64748</v>
      </c>
      <c r="B73" t="s">
        <v>72</v>
      </c>
      <c r="C73">
        <v>3.6</v>
      </c>
      <c r="D73">
        <v>15.65</v>
      </c>
      <c r="E73">
        <f t="shared" si="10"/>
        <v>14.904761904761905</v>
      </c>
      <c r="F73">
        <f t="shared" si="11"/>
        <v>16.399999999999999</v>
      </c>
      <c r="G73">
        <f t="shared" si="12"/>
        <v>0.74523809523809526</v>
      </c>
      <c r="H73">
        <f t="shared" si="9"/>
        <v>15.821904761904761</v>
      </c>
      <c r="I73">
        <f t="shared" si="13"/>
        <v>16</v>
      </c>
      <c r="J73" t="b">
        <f t="shared" si="14"/>
        <v>0</v>
      </c>
    </row>
    <row r="74" spans="1:11" x14ac:dyDescent="0.2">
      <c r="A74">
        <v>59617</v>
      </c>
      <c r="B74" t="s">
        <v>73</v>
      </c>
      <c r="C74">
        <v>3.8</v>
      </c>
      <c r="D74">
        <v>17.75</v>
      </c>
      <c r="E74">
        <f t="shared" si="10"/>
        <v>16.904761904761905</v>
      </c>
      <c r="F74">
        <f t="shared" si="11"/>
        <v>16.2</v>
      </c>
      <c r="G74">
        <f t="shared" si="12"/>
        <v>0.84523809523809523</v>
      </c>
      <c r="H74">
        <f t="shared" si="9"/>
        <v>17.49285714285714</v>
      </c>
      <c r="I74">
        <f t="shared" si="13"/>
        <v>17</v>
      </c>
      <c r="J74" t="b">
        <f t="shared" si="14"/>
        <v>0</v>
      </c>
    </row>
    <row r="75" spans="1:11" x14ac:dyDescent="0.2">
      <c r="A75">
        <v>64676</v>
      </c>
      <c r="B75" t="s">
        <v>74</v>
      </c>
      <c r="C75">
        <v>3.6</v>
      </c>
      <c r="D75">
        <v>14.275</v>
      </c>
      <c r="E75">
        <f t="shared" si="10"/>
        <v>13.595238095238095</v>
      </c>
      <c r="F75">
        <f t="shared" si="11"/>
        <v>16.399999999999999</v>
      </c>
      <c r="G75">
        <f t="shared" si="12"/>
        <v>0.67976190476190479</v>
      </c>
      <c r="H75">
        <f t="shared" si="9"/>
        <v>14.748095238095237</v>
      </c>
      <c r="I75">
        <f t="shared" si="13"/>
        <v>15</v>
      </c>
      <c r="J75" t="b">
        <f t="shared" si="14"/>
        <v>0</v>
      </c>
    </row>
    <row r="76" spans="1:11" x14ac:dyDescent="0.2">
      <c r="A76">
        <v>65277</v>
      </c>
      <c r="B76" t="s">
        <v>75</v>
      </c>
      <c r="C76">
        <v>2.2000000000000002</v>
      </c>
      <c r="D76" s="2">
        <v>11.074999999999999</v>
      </c>
      <c r="E76">
        <f t="shared" si="10"/>
        <v>10.547619047619046</v>
      </c>
      <c r="F76">
        <f t="shared" si="11"/>
        <v>17.8</v>
      </c>
      <c r="G76">
        <f t="shared" si="12"/>
        <v>0.52738095238095228</v>
      </c>
      <c r="H76">
        <f t="shared" si="9"/>
        <v>11.587380952380951</v>
      </c>
      <c r="I76">
        <f t="shared" si="13"/>
        <v>12</v>
      </c>
      <c r="J76" t="b">
        <f t="shared" si="14"/>
        <v>0</v>
      </c>
    </row>
    <row r="77" spans="1:11" x14ac:dyDescent="0.2">
      <c r="A77">
        <v>65620</v>
      </c>
      <c r="B77" t="s">
        <v>76</v>
      </c>
      <c r="C77">
        <v>3.4</v>
      </c>
      <c r="D77">
        <v>14.65</v>
      </c>
      <c r="E77">
        <f t="shared" si="10"/>
        <v>13.952380952380953</v>
      </c>
      <c r="F77">
        <f t="shared" si="11"/>
        <v>16.600000000000001</v>
      </c>
      <c r="G77">
        <f t="shared" si="12"/>
        <v>0.69761904761904758</v>
      </c>
      <c r="H77">
        <f t="shared" si="9"/>
        <v>14.980476190476191</v>
      </c>
      <c r="I77">
        <f t="shared" si="13"/>
        <v>15</v>
      </c>
      <c r="J77" t="b">
        <f t="shared" si="14"/>
        <v>0</v>
      </c>
    </row>
    <row r="78" spans="1:11" x14ac:dyDescent="0.2">
      <c r="A78">
        <v>64541</v>
      </c>
      <c r="B78" t="s">
        <v>77</v>
      </c>
      <c r="C78">
        <v>4</v>
      </c>
      <c r="D78">
        <v>9.1</v>
      </c>
      <c r="E78">
        <f t="shared" si="10"/>
        <v>8.6666666666666661</v>
      </c>
      <c r="F78">
        <f t="shared" si="11"/>
        <v>16</v>
      </c>
      <c r="G78">
        <f t="shared" si="12"/>
        <v>0.43333333333333329</v>
      </c>
      <c r="H78">
        <f t="shared" si="9"/>
        <v>10.933333333333334</v>
      </c>
      <c r="I78">
        <f t="shared" si="13"/>
        <v>11</v>
      </c>
      <c r="J78" t="b">
        <f t="shared" si="14"/>
        <v>0</v>
      </c>
    </row>
    <row r="79" spans="1:11" x14ac:dyDescent="0.2">
      <c r="A79">
        <v>59711</v>
      </c>
      <c r="B79" t="s">
        <v>78</v>
      </c>
      <c r="C79">
        <v>3.6</v>
      </c>
      <c r="D79">
        <v>14.725</v>
      </c>
      <c r="E79">
        <f t="shared" si="10"/>
        <v>14.023809523809522</v>
      </c>
      <c r="F79">
        <f t="shared" si="11"/>
        <v>16.399999999999999</v>
      </c>
      <c r="G79">
        <f t="shared" si="12"/>
        <v>0.70119047619047614</v>
      </c>
      <c r="H79">
        <f t="shared" si="9"/>
        <v>15.099523809523808</v>
      </c>
      <c r="I79">
        <f t="shared" si="13"/>
        <v>15</v>
      </c>
      <c r="J79" t="b">
        <f t="shared" si="14"/>
        <v>0</v>
      </c>
    </row>
    <row r="80" spans="1:11" x14ac:dyDescent="0.2">
      <c r="A80">
        <v>62502</v>
      </c>
      <c r="B80" t="s">
        <v>79</v>
      </c>
      <c r="C80">
        <v>0</v>
      </c>
      <c r="D80">
        <v>0</v>
      </c>
      <c r="E80">
        <f t="shared" si="10"/>
        <v>0</v>
      </c>
      <c r="F80">
        <f t="shared" si="11"/>
        <v>20</v>
      </c>
      <c r="G80">
        <f t="shared" si="12"/>
        <v>0</v>
      </c>
      <c r="H80" t="s">
        <v>89</v>
      </c>
      <c r="I80" t="s">
        <v>89</v>
      </c>
      <c r="J80" t="s">
        <v>89</v>
      </c>
    </row>
    <row r="81" spans="1:10" x14ac:dyDescent="0.2">
      <c r="A81">
        <v>65125</v>
      </c>
      <c r="B81" t="s">
        <v>80</v>
      </c>
      <c r="C81">
        <v>3.8</v>
      </c>
      <c r="D81">
        <v>8.9499999999999993</v>
      </c>
      <c r="E81">
        <f t="shared" si="10"/>
        <v>8.5238095238095219</v>
      </c>
      <c r="F81">
        <f t="shared" si="11"/>
        <v>16.2</v>
      </c>
      <c r="G81">
        <f t="shared" si="12"/>
        <v>0.42619047619047612</v>
      </c>
      <c r="H81">
        <f>C81+F81*G81</f>
        <v>10.704285714285714</v>
      </c>
      <c r="I81">
        <f t="shared" si="13"/>
        <v>11</v>
      </c>
      <c r="J81" t="b">
        <f t="shared" si="14"/>
        <v>0</v>
      </c>
    </row>
    <row r="82" spans="1:10" x14ac:dyDescent="0.2">
      <c r="A82">
        <v>65197</v>
      </c>
      <c r="B82" t="s">
        <v>81</v>
      </c>
      <c r="C82">
        <v>3.4</v>
      </c>
      <c r="D82">
        <v>10.65</v>
      </c>
      <c r="E82">
        <f t="shared" si="10"/>
        <v>10.142857142857142</v>
      </c>
      <c r="F82">
        <f t="shared" si="11"/>
        <v>16.600000000000001</v>
      </c>
      <c r="G82">
        <f t="shared" si="12"/>
        <v>0.50714285714285712</v>
      </c>
      <c r="H82">
        <f>C82+F82*G82</f>
        <v>11.818571428571429</v>
      </c>
      <c r="I82">
        <f t="shared" si="13"/>
        <v>12</v>
      </c>
      <c r="J82" t="b">
        <f t="shared" si="14"/>
        <v>0</v>
      </c>
    </row>
    <row r="83" spans="1:10" x14ac:dyDescent="0.2">
      <c r="A83">
        <v>59397</v>
      </c>
      <c r="B83" t="s">
        <v>82</v>
      </c>
      <c r="C83">
        <v>4</v>
      </c>
      <c r="D83">
        <v>17.375</v>
      </c>
      <c r="E83">
        <f t="shared" si="10"/>
        <v>16.547619047619047</v>
      </c>
      <c r="F83">
        <f t="shared" si="11"/>
        <v>16</v>
      </c>
      <c r="G83">
        <f t="shared" si="12"/>
        <v>0.82738095238095233</v>
      </c>
      <c r="H83">
        <f>C83+F83*G83</f>
        <v>17.238095238095237</v>
      </c>
      <c r="I83">
        <f t="shared" si="13"/>
        <v>17</v>
      </c>
      <c r="J83" t="b">
        <f t="shared" si="14"/>
        <v>0</v>
      </c>
    </row>
    <row r="84" spans="1:10" x14ac:dyDescent="0.2">
      <c r="A84">
        <v>65026</v>
      </c>
      <c r="B84" t="s">
        <v>83</v>
      </c>
      <c r="C84">
        <v>3.7</v>
      </c>
      <c r="D84">
        <v>15.5</v>
      </c>
      <c r="E84">
        <f t="shared" si="10"/>
        <v>14.761904761904761</v>
      </c>
      <c r="F84">
        <f t="shared" si="11"/>
        <v>16.3</v>
      </c>
      <c r="G84">
        <f t="shared" si="12"/>
        <v>0.73809523809523803</v>
      </c>
      <c r="H84">
        <f>C84+F84*G84</f>
        <v>15.730952380952381</v>
      </c>
      <c r="I84">
        <f t="shared" si="13"/>
        <v>16</v>
      </c>
      <c r="J84" t="b">
        <f t="shared" si="1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students_D_deri_s_S1_2025-2026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João Duque</cp:lastModifiedBy>
  <dcterms:created xsi:type="dcterms:W3CDTF">2025-12-17T15:05:55Z</dcterms:created>
  <dcterms:modified xsi:type="dcterms:W3CDTF">2025-12-24T17:19:44Z</dcterms:modified>
</cp:coreProperties>
</file>