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ink/ink2.xml" ContentType="application/inkml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osé Azevedo Pereira\Documents\arquivos temporarios_hp\fipm\materiais_fipm\Problem Sets 2022\"/>
    </mc:Choice>
  </mc:AlternateContent>
  <xr:revisionPtr revIDLastSave="0" documentId="13_ncr:1_{F9DCEEBB-E75B-4D3E-9DBC-3A710894A848}" xr6:coauthVersionLast="47" xr6:coauthVersionMax="47" xr10:uidLastSave="{00000000-0000-0000-0000-000000000000}"/>
  <bookViews>
    <workbookView xWindow="-108" yWindow="-108" windowWidth="23256" windowHeight="12576" firstSheet="1" activeTab="12" xr2:uid="{00000000-000D-0000-FFFF-FFFF00000000}"/>
  </bookViews>
  <sheets>
    <sheet name="ex_5.1_a b c" sheetId="3" r:id="rId1"/>
    <sheet name="ex_5.1_d" sheetId="13" r:id="rId2"/>
    <sheet name="ex_5.2" sheetId="1" r:id="rId3"/>
    <sheet name="ex_5.3" sheetId="4" r:id="rId4"/>
    <sheet name="ex_5.4" sheetId="6" r:id="rId5"/>
    <sheet name="ex_5.5" sheetId="5" r:id="rId6"/>
    <sheet name="ex_5.6" sheetId="2" r:id="rId7"/>
    <sheet name="ex_5.7" sheetId="7" r:id="rId8"/>
    <sheet name="ex_5.8" sheetId="8" r:id="rId9"/>
    <sheet name="ex_5.9" sheetId="9" r:id="rId10"/>
    <sheet name="ex_5.10" sheetId="10" r:id="rId11"/>
    <sheet name="ex_5.11" sheetId="11" r:id="rId12"/>
    <sheet name="ex_5.12" sheetId="12" r:id="rId13"/>
  </sheets>
  <definedNames>
    <definedName name="solver_adj" localSheetId="12" hidden="1">'ex_5.12'!$L$9,'ex_5.12'!$L$12</definedName>
    <definedName name="solver_cvg" localSheetId="12" hidden="1">0.0001</definedName>
    <definedName name="solver_drv" localSheetId="12" hidden="1">2</definedName>
    <definedName name="solver_eng" localSheetId="12" hidden="1">1</definedName>
    <definedName name="solver_est" localSheetId="12" hidden="1">1</definedName>
    <definedName name="solver_itr" localSheetId="12" hidden="1">2147483647</definedName>
    <definedName name="solver_lhs1" localSheetId="12" hidden="1">'ex_5.12'!$O$16</definedName>
    <definedName name="solver_mip" localSheetId="12" hidden="1">2147483647</definedName>
    <definedName name="solver_mni" localSheetId="12" hidden="1">30</definedName>
    <definedName name="solver_mrt" localSheetId="12" hidden="1">0.075</definedName>
    <definedName name="solver_msl" localSheetId="12" hidden="1">2</definedName>
    <definedName name="solver_neg" localSheetId="12" hidden="1">1</definedName>
    <definedName name="solver_nod" localSheetId="12" hidden="1">2147483647</definedName>
    <definedName name="solver_num" localSheetId="12" hidden="1">1</definedName>
    <definedName name="solver_nwt" localSheetId="12" hidden="1">1</definedName>
    <definedName name="solver_opt" localSheetId="12" hidden="1">'ex_5.12'!$N$16</definedName>
    <definedName name="solver_pre" localSheetId="12" hidden="1">0.000001</definedName>
    <definedName name="solver_rbv" localSheetId="12" hidden="1">2</definedName>
    <definedName name="solver_rel1" localSheetId="12" hidden="1">2</definedName>
    <definedName name="solver_rhs1" localSheetId="12" hidden="1">'ex_5.12'!$O$11</definedName>
    <definedName name="solver_rlx" localSheetId="12" hidden="1">2</definedName>
    <definedName name="solver_rsd" localSheetId="12" hidden="1">0</definedName>
    <definedName name="solver_scl" localSheetId="12" hidden="1">2</definedName>
    <definedName name="solver_sho" localSheetId="12" hidden="1">2</definedName>
    <definedName name="solver_ssz" localSheetId="12" hidden="1">100</definedName>
    <definedName name="solver_tim" localSheetId="12" hidden="1">2147483647</definedName>
    <definedName name="solver_tol" localSheetId="12" hidden="1">0.01</definedName>
    <definedName name="solver_typ" localSheetId="12" hidden="1">3</definedName>
    <definedName name="solver_val" localSheetId="12" hidden="1">100442319.74</definedName>
    <definedName name="solver_ver" localSheetId="1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7" l="1"/>
  <c r="K2" i="7" s="1"/>
</calcChain>
</file>

<file path=xl/sharedStrings.xml><?xml version="1.0" encoding="utf-8"?>
<sst xmlns="http://schemas.openxmlformats.org/spreadsheetml/2006/main" count="245" uniqueCount="108">
  <si>
    <t>Maturity Date</t>
  </si>
  <si>
    <t>Coupon</t>
  </si>
  <si>
    <t>Yield to Maturity</t>
  </si>
  <si>
    <t>Clean Price</t>
  </si>
  <si>
    <t>Comments</t>
  </si>
  <si>
    <t>Two-year</t>
  </si>
  <si>
    <t>Three-year</t>
  </si>
  <si>
    <t>Five-year</t>
  </si>
  <si>
    <t>Ten-year</t>
  </si>
  <si>
    <t>Thirty-year</t>
  </si>
  <si>
    <t>Yield</t>
  </si>
  <si>
    <t>Clean price '@'+1bp</t>
  </si>
  <si>
    <t>PVBP</t>
  </si>
  <si>
    <t>Clean price '@'+0,5bp</t>
  </si>
  <si>
    <t>Clean price '@'-0,5bp</t>
  </si>
  <si>
    <t>Face value</t>
  </si>
  <si>
    <t>Maturity</t>
  </si>
  <si>
    <t>YTM</t>
  </si>
  <si>
    <t>Time</t>
  </si>
  <si>
    <t>CFs</t>
  </si>
  <si>
    <t>PV</t>
  </si>
  <si>
    <t>P</t>
  </si>
  <si>
    <t>Year</t>
  </si>
  <si>
    <t>Discount factors</t>
  </si>
  <si>
    <t xml:space="preserve">Discounted Cash Flow Weighted Time </t>
  </si>
  <si>
    <t>c</t>
  </si>
  <si>
    <t xml:space="preserve">y </t>
  </si>
  <si>
    <t>Total</t>
  </si>
  <si>
    <t>Price</t>
  </si>
  <si>
    <t>Sum of discounted cash-flow-weighted times divided by price</t>
  </si>
  <si>
    <t>Cash Flow weighted time</t>
  </si>
  <si>
    <t>Cash Flow Discounted at 3,995%</t>
  </si>
  <si>
    <t>Cash Flow Discounted at 4,005%</t>
  </si>
  <si>
    <t>1/2 b.p.</t>
  </si>
  <si>
    <t>Mod Dur (from Excel)</t>
  </si>
  <si>
    <t>Mac Dur (from Excel)</t>
  </si>
  <si>
    <t xml:space="preserve">BENCHMARK YIELDS FOR SETTLEMENT ON </t>
  </si>
  <si>
    <t>YTM (Strip)</t>
  </si>
  <si>
    <t>Maturity (Strip)</t>
  </si>
  <si>
    <t>Strip</t>
  </si>
  <si>
    <t>Modified Duration</t>
  </si>
  <si>
    <t>T-Bond</t>
  </si>
  <si>
    <t>Settlement date</t>
  </si>
  <si>
    <t>Market value corresponding to 1 million par value</t>
  </si>
  <si>
    <t>Price with YTM increased by 1 b.p.</t>
  </si>
  <si>
    <t>Comparison based on a similar market value</t>
  </si>
  <si>
    <t>Par value of 2-year T-note</t>
  </si>
  <si>
    <r>
      <rPr>
        <i/>
        <sz val="11"/>
        <color theme="1"/>
        <rFont val="Calibri"/>
        <family val="2"/>
        <scheme val="minor"/>
      </rPr>
      <t>n</t>
    </r>
    <r>
      <rPr>
        <i/>
        <vertAlign val="subscript"/>
        <sz val="11"/>
        <color theme="1"/>
        <rFont val="Calibri"/>
        <family val="2"/>
        <scheme val="minor"/>
      </rPr>
      <t>2</t>
    </r>
  </si>
  <si>
    <t>Par value of 5-year T-note</t>
  </si>
  <si>
    <r>
      <t>PVBP</t>
    </r>
    <r>
      <rPr>
        <i/>
        <vertAlign val="subscript"/>
        <sz val="11"/>
        <color theme="1"/>
        <rFont val="Calibri"/>
        <family val="2"/>
        <scheme val="minor"/>
      </rPr>
      <t>p</t>
    </r>
    <r>
      <rPr>
        <i/>
        <sz val="11"/>
        <color theme="1"/>
        <rFont val="Calibri"/>
        <family val="2"/>
        <scheme val="minor"/>
      </rPr>
      <t xml:space="preserve"> (Portfolio euro exposure)</t>
    </r>
  </si>
  <si>
    <r>
      <t>n</t>
    </r>
    <r>
      <rPr>
        <i/>
        <vertAlign val="subscript"/>
        <sz val="11"/>
        <color theme="1"/>
        <rFont val="Calibri"/>
        <family val="2"/>
        <scheme val="minor"/>
      </rPr>
      <t>5</t>
    </r>
  </si>
  <si>
    <t>Settlement Date</t>
  </si>
  <si>
    <t>Mod Dur (Excel)</t>
  </si>
  <si>
    <t>Mac Dur (Excel)</t>
  </si>
  <si>
    <t>Accrued Interest</t>
  </si>
  <si>
    <t>Dirty Price</t>
  </si>
  <si>
    <t>Market Values</t>
  </si>
  <si>
    <t>Market Value Weights</t>
  </si>
  <si>
    <t>Last Coupon Date</t>
  </si>
  <si>
    <t>Issue Date</t>
  </si>
  <si>
    <t>Next Coupon Date</t>
  </si>
  <si>
    <t>Portfolio Total Market Value</t>
  </si>
  <si>
    <t>Portfolio Modified Duration</t>
  </si>
  <si>
    <t>b.p.</t>
  </si>
  <si>
    <t>a)</t>
  </si>
  <si>
    <t>b)</t>
  </si>
  <si>
    <t>c)</t>
  </si>
  <si>
    <r>
      <rPr>
        <b/>
        <i/>
        <sz val="11"/>
        <color theme="1"/>
        <rFont val="Calibri"/>
        <family val="2"/>
        <scheme val="minor"/>
      </rPr>
      <t xml:space="preserve">Bulish Market </t>
    </r>
    <r>
      <rPr>
        <sz val="11"/>
        <color theme="1"/>
        <rFont val="Calibri"/>
        <family val="2"/>
        <scheme val="minor"/>
      </rPr>
      <t>(situation in which "all" rates are expected to fall) :</t>
    </r>
  </si>
  <si>
    <t>For spreads to increase =&gt; 2-year yields must drop by much more than 10-year yields =&gt; long position in 2 year notes</t>
  </si>
  <si>
    <t>For spreads to increase =&gt; 10-year yields must increase by much more than 2-year yields =&gt; short position in 10-year bonds</t>
  </si>
  <si>
    <r>
      <rPr>
        <b/>
        <i/>
        <sz val="11"/>
        <color theme="1"/>
        <rFont val="Calibri"/>
        <family val="2"/>
        <scheme val="minor"/>
      </rPr>
      <t xml:space="preserve">Bearish Market </t>
    </r>
    <r>
      <rPr>
        <sz val="11"/>
        <color theme="1"/>
        <rFont val="Calibri"/>
        <family val="2"/>
        <scheme val="minor"/>
      </rPr>
      <t>(situation in which "all" rates are expected to rise) :</t>
    </r>
  </si>
  <si>
    <r>
      <t>n</t>
    </r>
    <r>
      <rPr>
        <i/>
        <vertAlign val="subscript"/>
        <sz val="11"/>
        <color theme="1"/>
        <rFont val="Calibri"/>
        <family val="2"/>
        <scheme val="minor"/>
      </rPr>
      <t>10</t>
    </r>
  </si>
  <si>
    <t>Short position (value defined in the text)</t>
  </si>
  <si>
    <t>Par amount of 2-year note</t>
  </si>
  <si>
    <t>(Approximately</t>
  </si>
  <si>
    <t>)</t>
  </si>
  <si>
    <t>y</t>
  </si>
  <si>
    <t>(Yield)</t>
  </si>
  <si>
    <t>Slope</t>
  </si>
  <si>
    <t>Second Derivative</t>
  </si>
  <si>
    <t>Estimated Second Derivative</t>
  </si>
  <si>
    <t>FV</t>
  </si>
  <si>
    <t>Time increment considered</t>
  </si>
  <si>
    <t>Clean Price + 1bp</t>
  </si>
  <si>
    <t>Clean Price + 2bp</t>
  </si>
  <si>
    <t>PVBP at y</t>
  </si>
  <si>
    <t>PVBP at y + 1 bp</t>
  </si>
  <si>
    <t>Gain from Convexity For 1% Change</t>
  </si>
  <si>
    <t>PVBP of portfolio</t>
  </si>
  <si>
    <r>
      <t>Portfolio positions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</si>
  <si>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t>P' (price with YTM of 6,51%)</t>
  </si>
  <si>
    <t>P-P'=</t>
  </si>
  <si>
    <t>(P-P')x10000</t>
  </si>
  <si>
    <t>P' (price with YTM of 6,505%)</t>
  </si>
  <si>
    <t>P' (price with YTM of 6,495%)</t>
  </si>
  <si>
    <t>Cash Flow Discounted at 4,000%</t>
  </si>
  <si>
    <t>DV01</t>
  </si>
  <si>
    <t>Macaulay Duration</t>
  </si>
  <si>
    <t>Dirty Price per $100 par</t>
  </si>
  <si>
    <t>Gain from convexity</t>
  </si>
  <si>
    <t>Securities</t>
  </si>
  <si>
    <t>Value</t>
  </si>
  <si>
    <r>
      <t>Price elasticity =&gt;</t>
    </r>
    <r>
      <rPr>
        <b/>
        <sz val="11"/>
        <color theme="1"/>
        <rFont val="Calibri"/>
        <family val="2"/>
        <scheme val="minor"/>
      </rPr>
      <t xml:space="preserve"> (dP/dy) x (1/P) x ( 1+y)</t>
    </r>
  </si>
  <si>
    <r>
      <rPr>
        <u/>
        <sz val="11"/>
        <color theme="1"/>
        <rFont val="Calibri"/>
        <family val="2"/>
        <scheme val="minor"/>
      </rPr>
      <t>Yield spread</t>
    </r>
    <r>
      <rPr>
        <sz val="11"/>
        <color theme="1"/>
        <rFont val="Calibri"/>
        <family val="2"/>
        <scheme val="minor"/>
      </rPr>
      <t xml:space="preserve"> between 10-year T-Bonds and 2-year T-notes</t>
    </r>
  </si>
  <si>
    <t>Duration of Strip = Time to Maturity (in years)</t>
  </si>
  <si>
    <t>BENCHMARK YIELDS FOR SETTLEMENT ON FEBRUARY 9, 2022</t>
  </si>
  <si>
    <t>Portfolio Par values ($ million)</t>
  </si>
  <si>
    <t>$ 446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</si>
</sst>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€&quot;_-;\-* #,##0.00\ &quot;€&quot;_-;_-* &quot;-&quot;??\ &quot;€&quot;_-;_-@_-"/>
    <numFmt numFmtId="164" formatCode="0.000%"/>
    <numFmt numFmtId="165" formatCode="0.0000%"/>
    <numFmt numFmtId="166" formatCode="0.000"/>
    <numFmt numFmtId="167" formatCode="dd\-mm\-yyyy;@"/>
    <numFmt numFmtId="168" formatCode="0.0000"/>
    <numFmt numFmtId="169" formatCode="0.000000"/>
    <numFmt numFmtId="170" formatCode="0.0%"/>
    <numFmt numFmtId="171" formatCode="0.000000%"/>
    <numFmt numFmtId="172" formatCode="0.0000000"/>
    <numFmt numFmtId="173" formatCode="0.00000000"/>
    <numFmt numFmtId="174" formatCode="0.0"/>
    <numFmt numFmtId="175" formatCode="_-[$$-409]* #,##0.00_ ;_-[$$-409]* \-#,##0.00\ ;_-[$$-409]* &quot;-&quot;??_ ;_-@_ "/>
    <numFmt numFmtId="176" formatCode="_-[$$-409]* #,##0.000_ ;_-[$$-409]* \-#,##0.000\ ;_-[$$-409]* &quot;-&quot;??_ ;_-@_ "/>
    <numFmt numFmtId="177" formatCode="_-[$$-409]* #,##0.0000_ ;_-[$$-409]* \-#,##0.0000\ ;_-[$$-409]* &quot;-&quot;??_ ;_-@_ "/>
    <numFmt numFmtId="178" formatCode="_-[$$-409]* #,##0.00000_ ;_-[$$-409]* \-#,##0.00000\ ;_-[$$-409]* &quot;-&quot;??_ ;_-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7FBF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4" fontId="0" fillId="0" borderId="0" xfId="0" applyNumberFormat="1"/>
    <xf numFmtId="165" fontId="3" fillId="0" borderId="5" xfId="1" applyNumberFormat="1" applyFont="1" applyBorder="1" applyAlignment="1">
      <alignment horizontal="center" vertical="center" wrapText="1"/>
    </xf>
    <xf numFmtId="10" fontId="0" fillId="0" borderId="0" xfId="0" applyNumberFormat="1"/>
    <xf numFmtId="166" fontId="0" fillId="0" borderId="0" xfId="0" applyNumberFormat="1"/>
    <xf numFmtId="0" fontId="0" fillId="0" borderId="6" xfId="0" applyBorder="1"/>
    <xf numFmtId="166" fontId="0" fillId="0" borderId="6" xfId="0" applyNumberFormat="1" applyBorder="1"/>
    <xf numFmtId="9" fontId="0" fillId="0" borderId="0" xfId="1" applyFont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2" borderId="6" xfId="0" applyFill="1" applyBorder="1"/>
    <xf numFmtId="166" fontId="0" fillId="3" borderId="6" xfId="0" applyNumberFormat="1" applyFill="1" applyBorder="1"/>
    <xf numFmtId="2" fontId="0" fillId="0" borderId="6" xfId="0" applyNumberFormat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/>
    <xf numFmtId="167" fontId="0" fillId="0" borderId="7" xfId="0" applyNumberFormat="1" applyBorder="1"/>
    <xf numFmtId="165" fontId="0" fillId="0" borderId="7" xfId="0" applyNumberFormat="1" applyBorder="1"/>
    <xf numFmtId="2" fontId="0" fillId="0" borderId="7" xfId="0" applyNumberFormat="1" applyBorder="1"/>
    <xf numFmtId="167" fontId="3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2" fontId="0" fillId="0" borderId="6" xfId="2" applyNumberFormat="1" applyFont="1" applyBorder="1"/>
    <xf numFmtId="0" fontId="5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6" xfId="0" applyNumberFormat="1" applyBorder="1"/>
    <xf numFmtId="168" fontId="0" fillId="0" borderId="6" xfId="0" applyNumberFormat="1" applyBorder="1"/>
    <xf numFmtId="10" fontId="0" fillId="0" borderId="6" xfId="1" applyNumberFormat="1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/>
    <xf numFmtId="0" fontId="0" fillId="0" borderId="0" xfId="0" applyAlignment="1">
      <alignment horizontal="center" vertical="center" wrapText="1"/>
    </xf>
    <xf numFmtId="167" fontId="0" fillId="0" borderId="0" xfId="0" applyNumberFormat="1"/>
    <xf numFmtId="164" fontId="0" fillId="0" borderId="6" xfId="0" applyNumberFormat="1" applyBorder="1"/>
    <xf numFmtId="169" fontId="0" fillId="0" borderId="6" xfId="0" applyNumberFormat="1" applyBorder="1"/>
    <xf numFmtId="0" fontId="0" fillId="2" borderId="6" xfId="0" applyFill="1" applyBorder="1" applyAlignment="1">
      <alignment horizontal="center" vertical="center" wrapText="1"/>
    </xf>
    <xf numFmtId="0" fontId="0" fillId="0" borderId="8" xfId="0" applyBorder="1"/>
    <xf numFmtId="10" fontId="0" fillId="0" borderId="8" xfId="0" applyNumberFormat="1" applyBorder="1"/>
    <xf numFmtId="169" fontId="0" fillId="0" borderId="0" xfId="0" applyNumberFormat="1"/>
    <xf numFmtId="0" fontId="4" fillId="0" borderId="8" xfId="0" applyFont="1" applyBorder="1" applyAlignment="1">
      <alignment horizontal="center"/>
    </xf>
    <xf numFmtId="9" fontId="0" fillId="0" borderId="6" xfId="1" applyFont="1" applyBorder="1"/>
    <xf numFmtId="164" fontId="0" fillId="0" borderId="6" xfId="1" applyNumberFormat="1" applyFont="1" applyBorder="1"/>
    <xf numFmtId="0" fontId="0" fillId="0" borderId="6" xfId="0" applyBorder="1" applyAlignment="1">
      <alignment vertical="center" wrapText="1"/>
    </xf>
    <xf numFmtId="14" fontId="0" fillId="0" borderId="6" xfId="0" applyNumberFormat="1" applyBorder="1"/>
    <xf numFmtId="0" fontId="0" fillId="0" borderId="6" xfId="0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0" xfId="0" applyFont="1"/>
    <xf numFmtId="166" fontId="0" fillId="4" borderId="6" xfId="0" applyNumberFormat="1" applyFill="1" applyBorder="1"/>
    <xf numFmtId="0" fontId="4" fillId="5" borderId="6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170" fontId="0" fillId="0" borderId="6" xfId="1" applyNumberFormat="1" applyFont="1" applyBorder="1"/>
    <xf numFmtId="0" fontId="7" fillId="5" borderId="6" xfId="0" applyFont="1" applyFill="1" applyBorder="1" applyAlignment="1">
      <alignment horizontal="center" vertical="center"/>
    </xf>
    <xf numFmtId="170" fontId="0" fillId="0" borderId="6" xfId="0" applyNumberFormat="1" applyBorder="1"/>
    <xf numFmtId="0" fontId="4" fillId="3" borderId="6" xfId="0" applyFont="1" applyFill="1" applyBorder="1" applyAlignment="1">
      <alignment horizontal="center" vertical="center" wrapText="1"/>
    </xf>
    <xf numFmtId="168" fontId="0" fillId="3" borderId="6" xfId="0" applyNumberFormat="1" applyFill="1" applyBorder="1"/>
    <xf numFmtId="168" fontId="0" fillId="0" borderId="6" xfId="0" applyNumberFormat="1" applyBorder="1" applyAlignment="1">
      <alignment vertical="center" wrapText="1"/>
    </xf>
    <xf numFmtId="164" fontId="0" fillId="2" borderId="6" xfId="1" applyNumberFormat="1" applyFont="1" applyFill="1" applyBorder="1" applyAlignment="1">
      <alignment horizontal="center"/>
    </xf>
    <xf numFmtId="167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/>
    <xf numFmtId="2" fontId="0" fillId="4" borderId="6" xfId="0" applyNumberFormat="1" applyFill="1" applyBorder="1"/>
    <xf numFmtId="171" fontId="0" fillId="0" borderId="6" xfId="0" applyNumberFormat="1" applyBorder="1"/>
    <xf numFmtId="172" fontId="0" fillId="0" borderId="6" xfId="0" applyNumberFormat="1" applyBorder="1"/>
    <xf numFmtId="173" fontId="0" fillId="0" borderId="6" xfId="0" applyNumberFormat="1" applyBorder="1"/>
    <xf numFmtId="164" fontId="3" fillId="0" borderId="6" xfId="0" applyNumberFormat="1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horizontal="center"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2" borderId="0" xfId="0" applyFill="1"/>
    <xf numFmtId="9" fontId="0" fillId="2" borderId="0" xfId="1" applyFont="1" applyFill="1"/>
    <xf numFmtId="0" fontId="0" fillId="2" borderId="7" xfId="0" applyFill="1" applyBorder="1" applyAlignment="1">
      <alignment horizontal="center" vertical="center" wrapText="1"/>
    </xf>
    <xf numFmtId="2" fontId="0" fillId="3" borderId="7" xfId="0" applyNumberFormat="1" applyFill="1" applyBorder="1"/>
    <xf numFmtId="174" fontId="0" fillId="0" borderId="0" xfId="0" applyNumberFormat="1"/>
    <xf numFmtId="178" fontId="3" fillId="0" borderId="5" xfId="2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 wrapText="1"/>
    </xf>
    <xf numFmtId="14" fontId="0" fillId="7" borderId="6" xfId="0" applyNumberFormat="1" applyFill="1" applyBorder="1"/>
    <xf numFmtId="175" fontId="0" fillId="0" borderId="6" xfId="0" applyNumberFormat="1" applyBorder="1"/>
    <xf numFmtId="176" fontId="0" fillId="0" borderId="6" xfId="0" applyNumberFormat="1" applyBorder="1"/>
    <xf numFmtId="177" fontId="0" fillId="0" borderId="6" xfId="0" applyNumberFormat="1" applyFill="1" applyBorder="1"/>
    <xf numFmtId="177" fontId="0" fillId="0" borderId="6" xfId="0" applyNumberFormat="1" applyBorder="1"/>
    <xf numFmtId="175" fontId="0" fillId="5" borderId="6" xfId="0" applyNumberFormat="1" applyFill="1" applyBorder="1"/>
    <xf numFmtId="175" fontId="0" fillId="0" borderId="0" xfId="0" applyNumberFormat="1"/>
    <xf numFmtId="176" fontId="0" fillId="0" borderId="0" xfId="0" applyNumberFormat="1"/>
    <xf numFmtId="175" fontId="0" fillId="2" borderId="6" xfId="0" applyNumberFormat="1" applyFill="1" applyBorder="1"/>
    <xf numFmtId="176" fontId="0" fillId="2" borderId="6" xfId="0" applyNumberFormat="1" applyFill="1" applyBorder="1"/>
    <xf numFmtId="175" fontId="0" fillId="0" borderId="8" xfId="0" applyNumberFormat="1" applyBorder="1"/>
    <xf numFmtId="176" fontId="0" fillId="0" borderId="8" xfId="0" applyNumberFormat="1" applyBorder="1"/>
    <xf numFmtId="177" fontId="0" fillId="0" borderId="8" xfId="0" applyNumberFormat="1" applyBorder="1"/>
    <xf numFmtId="177" fontId="0" fillId="2" borderId="8" xfId="0" applyNumberFormat="1" applyFill="1" applyBorder="1"/>
    <xf numFmtId="178" fontId="0" fillId="2" borderId="6" xfId="0" applyNumberFormat="1" applyFill="1" applyBorder="1" applyAlignment="1">
      <alignment horizontal="center"/>
    </xf>
    <xf numFmtId="178" fontId="0" fillId="0" borderId="6" xfId="0" applyNumberFormat="1" applyBorder="1" applyAlignment="1">
      <alignment horizontal="center"/>
    </xf>
    <xf numFmtId="178" fontId="0" fillId="0" borderId="6" xfId="0" applyNumberFormat="1" applyBorder="1"/>
    <xf numFmtId="178" fontId="5" fillId="0" borderId="6" xfId="0" applyNumberFormat="1" applyFont="1" applyBorder="1" applyAlignment="1">
      <alignment horizontal="center"/>
    </xf>
    <xf numFmtId="165" fontId="0" fillId="2" borderId="6" xfId="1" applyNumberFormat="1" applyFont="1" applyFill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75" fontId="0" fillId="3" borderId="6" xfId="0" applyNumberFormat="1" applyFill="1" applyBorder="1"/>
    <xf numFmtId="175" fontId="0" fillId="6" borderId="6" xfId="0" applyNumberFormat="1" applyFill="1" applyBorder="1"/>
    <xf numFmtId="175" fontId="0" fillId="2" borderId="0" xfId="0" applyNumberForma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00"/>
      <color rgb="FFFFFF66"/>
      <color rgb="FFB7FBF6"/>
      <color rgb="FF002060"/>
      <color rgb="FF000B22"/>
      <color rgb="FF06D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1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152120</xdr:colOff>
      <xdr:row>11</xdr:row>
      <xdr:rowOff>76030</xdr:rowOff>
    </xdr:from>
    <xdr:to>
      <xdr:col>8</xdr:col>
      <xdr:colOff>152480</xdr:colOff>
      <xdr:row>11</xdr:row>
      <xdr:rowOff>76390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34A37C00-D696-46A7-A2D9-EBFD0D6125ED}"/>
                </a:ext>
              </a:extLst>
            </xdr14:cNvPr>
            <xdr14:cNvContentPartPr/>
          </xdr14:nvContentPartPr>
          <xdr14:nvPr macro=""/>
          <xdr14:xfrm>
            <a:off x="6070320" y="22286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34A37C00-D696-46A7-A2D9-EBFD0D6125E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061320" y="2219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443864</xdr:colOff>
      <xdr:row>3</xdr:row>
      <xdr:rowOff>19050</xdr:rowOff>
    </xdr:from>
    <xdr:to>
      <xdr:col>9</xdr:col>
      <xdr:colOff>19050</xdr:colOff>
      <xdr:row>5</xdr:row>
      <xdr:rowOff>152400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981064" y="571500"/>
          <a:ext cx="2013586" cy="501650"/>
        </a:xfrm>
        <a:prstGeom prst="wedgeRoundRectCallout">
          <a:avLst>
            <a:gd name="adj1" fmla="val -68493"/>
            <a:gd name="adj2" fmla="val 28893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ln>
                <a:solidFill>
                  <a:srgbClr val="002060"/>
                </a:solidFill>
              </a:ln>
              <a:noFill/>
            </a:rPr>
            <a:t>(D10-E10)*(10000/100)*(1+B3)</a:t>
          </a:r>
        </a:p>
        <a:p>
          <a:pPr algn="l"/>
          <a:r>
            <a:rPr lang="pt-PT" b="1">
              <a:solidFill>
                <a:sysClr val="windowText" lastClr="000000"/>
              </a:solidFill>
              <a:effectLst/>
            </a:rPr>
            <a:t>(D10-E10)*(10000/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lt"/>
              <a:ea typeface="+mn-ea"/>
              <a:cs typeface="+mn-cs"/>
            </a:rPr>
            <a:t>P</a:t>
          </a:r>
          <a:r>
            <a:rPr lang="pt-PT" b="1">
              <a:solidFill>
                <a:sysClr val="windowText" lastClr="000000"/>
              </a:solidFill>
              <a:effectLst/>
            </a:rPr>
            <a:t>)*(1+B3)</a:t>
          </a:r>
        </a:p>
        <a:p>
          <a:pPr algn="l"/>
          <a:endParaRPr lang="pt-PT" sz="1100">
            <a:ln>
              <a:solidFill>
                <a:srgbClr val="002060"/>
              </a:solidFill>
            </a:ln>
            <a:noFill/>
          </a:endParaRPr>
        </a:p>
      </xdr:txBody>
    </xdr:sp>
    <xdr:clientData/>
  </xdr:twoCellAnchor>
  <xdr:twoCellAnchor>
    <xdr:from>
      <xdr:col>6</xdr:col>
      <xdr:colOff>430529</xdr:colOff>
      <xdr:row>8</xdr:row>
      <xdr:rowOff>114300</xdr:rowOff>
    </xdr:from>
    <xdr:to>
      <xdr:col>8</xdr:col>
      <xdr:colOff>533400</xdr:colOff>
      <xdr:row>11</xdr:row>
      <xdr:rowOff>49530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Rounded Rectangular Callout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/>
          </xdr:nvSpPr>
          <xdr:spPr>
            <a:xfrm>
              <a:off x="4935854" y="2209800"/>
              <a:ext cx="1322071" cy="506730"/>
            </a:xfrm>
            <a:prstGeom prst="wedgeRoundRectCallout">
              <a:avLst>
                <a:gd name="adj1" fmla="val -124216"/>
                <a:gd name="adj2" fmla="val 94720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n>
                          <a:solidFill>
                            <a:srgbClr val="002060"/>
                          </a:solidFill>
                        </a:ln>
                        <a:noFill/>
                        <a:latin typeface="Cambria Math" panose="02040503050406030204" pitchFamily="18" charset="0"/>
                      </a:rPr>
                      <m:t>𝐷</m:t>
                    </m:r>
                    <m:r>
                      <a:rPr lang="pt-PT" sz="1100" b="0" i="1">
                        <a:ln>
                          <a:solidFill>
                            <a:srgbClr val="002060"/>
                          </a:solidFill>
                        </a:ln>
                        <a:noFill/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sz="1100" i="1">
                            <a:ln>
                              <a:solidFill>
                                <a:srgbClr val="002060"/>
                              </a:solidFill>
                            </a:ln>
                            <a:noFill/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n>
                              <a:solidFill>
                                <a:srgbClr val="002060"/>
                              </a:solidFill>
                            </a:ln>
                            <a:noFill/>
                            <a:latin typeface="Cambria Math" panose="02040503050406030204" pitchFamily="18" charset="0"/>
                          </a:rPr>
                          <m:t>𝐷𝑉</m:t>
                        </m:r>
                        <m:r>
                          <a:rPr lang="pt-PT" sz="1100" b="0" i="1">
                            <a:ln>
                              <a:solidFill>
                                <a:srgbClr val="002060"/>
                              </a:solidFill>
                            </a:ln>
                            <a:noFill/>
                            <a:latin typeface="Cambria Math" panose="02040503050406030204" pitchFamily="18" charset="0"/>
                          </a:rPr>
                          <m:t>01</m:t>
                        </m:r>
                      </m:num>
                      <m:den>
                        <m:r>
                          <a:rPr lang="pt-PT" sz="1100" b="0" i="1">
                            <a:ln>
                              <a:solidFill>
                                <a:srgbClr val="002060"/>
                              </a:solidFill>
                            </a:ln>
                            <a:noFill/>
                            <a:latin typeface="Cambria Math" panose="02040503050406030204" pitchFamily="18" charset="0"/>
                          </a:rPr>
                          <m:t>𝑃</m:t>
                        </m:r>
                      </m:den>
                    </m:f>
                    <m:d>
                      <m:dPr>
                        <m:ctrlPr>
                          <a:rPr lang="pt-PT" sz="1100" i="1">
                            <a:ln>
                              <a:solidFill>
                                <a:srgbClr val="002060"/>
                              </a:solidFill>
                            </a:ln>
                            <a:noFill/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PT" sz="1100" b="0" i="1">
                            <a:ln>
                              <a:solidFill>
                                <a:srgbClr val="002060"/>
                              </a:solidFill>
                            </a:ln>
                            <a:noFill/>
                            <a:latin typeface="Cambria Math" panose="02040503050406030204" pitchFamily="18" charset="0"/>
                          </a:rPr>
                          <m:t>1+</m:t>
                        </m:r>
                        <m:r>
                          <a:rPr lang="pt-PT" sz="1100" b="0" i="1">
                            <a:ln>
                              <a:solidFill>
                                <a:srgbClr val="002060"/>
                              </a:solidFill>
                            </a:ln>
                            <a:noFill/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</m:d>
                  </m:oMath>
                </m:oMathPara>
              </a14:m>
              <a:endParaRPr lang="pt-PT" sz="1100">
                <a:ln>
                  <a:solidFill>
                    <a:srgbClr val="002060"/>
                  </a:solidFill>
                </a:ln>
                <a:noFill/>
              </a:endParaRPr>
            </a:p>
          </xdr:txBody>
        </xdr:sp>
      </mc:Choice>
      <mc:Fallback xmlns="">
        <xdr:sp macro="" textlink="">
          <xdr:nvSpPr>
            <xdr:cNvPr id="3" name="Rounded Rectangular Callout 2"/>
            <xdr:cNvSpPr/>
          </xdr:nvSpPr>
          <xdr:spPr>
            <a:xfrm>
              <a:off x="4935854" y="2209800"/>
              <a:ext cx="1322071" cy="506730"/>
            </a:xfrm>
            <a:prstGeom prst="wedgeRoundRectCallout">
              <a:avLst>
                <a:gd name="adj1" fmla="val -124216"/>
                <a:gd name="adj2" fmla="val 94720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b="0" i="0">
                  <a:ln>
                    <a:solidFill>
                      <a:srgbClr val="002060"/>
                    </a:solidFill>
                  </a:ln>
                  <a:noFill/>
                  <a:latin typeface="Cambria Math" panose="02040503050406030204" pitchFamily="18" charset="0"/>
                </a:rPr>
                <a:t>𝐷=𝐷𝑉01/𝑃 </a:t>
              </a:r>
              <a:r>
                <a:rPr lang="pt-PT" sz="1100" i="0">
                  <a:ln>
                    <a:solidFill>
                      <a:srgbClr val="002060"/>
                    </a:solidFill>
                  </a:ln>
                  <a:noFill/>
                  <a:latin typeface="Cambria Math" panose="02040503050406030204" pitchFamily="18" charset="0"/>
                </a:rPr>
                <a:t>(</a:t>
              </a:r>
              <a:r>
                <a:rPr lang="pt-PT" sz="1100" b="0" i="0">
                  <a:ln>
                    <a:solidFill>
                      <a:srgbClr val="002060"/>
                    </a:solidFill>
                  </a:ln>
                  <a:noFill/>
                  <a:latin typeface="Cambria Math" panose="02040503050406030204" pitchFamily="18" charset="0"/>
                </a:rPr>
                <a:t>1+𝑦)</a:t>
              </a:r>
              <a:endParaRPr lang="pt-PT" sz="1100">
                <a:ln>
                  <a:solidFill>
                    <a:srgbClr val="002060"/>
                  </a:solidFill>
                </a:ln>
                <a:noFill/>
              </a:endParaRPr>
            </a:p>
          </xdr:txBody>
        </xdr:sp>
      </mc:Fallback>
    </mc:AlternateContent>
    <xdr:clientData/>
  </xdr:twoCellAnchor>
  <xdr:twoCellAnchor>
    <xdr:from>
      <xdr:col>6</xdr:col>
      <xdr:colOff>53340</xdr:colOff>
      <xdr:row>12</xdr:row>
      <xdr:rowOff>175260</xdr:rowOff>
    </xdr:from>
    <xdr:to>
      <xdr:col>8</xdr:col>
      <xdr:colOff>411480</xdr:colOff>
      <xdr:row>15</xdr:row>
      <xdr:rowOff>49530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Rounded Rectangular Callout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/>
          </xdr:nvSpPr>
          <xdr:spPr>
            <a:xfrm>
              <a:off x="4857750" y="2747010"/>
              <a:ext cx="1638300" cy="422910"/>
            </a:xfrm>
            <a:prstGeom prst="wedgeRoundRectCallout">
              <a:avLst>
                <a:gd name="adj1" fmla="val -88980"/>
                <a:gd name="adj2" fmla="val -22739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1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𝑴𝑫</m:t>
                    </m:r>
                    <m:r>
                      <a:rPr lang="pt-PT" sz="1100" b="1" i="1"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t-PT" sz="1100" b="1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t-PT" sz="1100" b="1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𝑫𝑽</m:t>
                        </m:r>
                        <m:r>
                          <a:rPr lang="pt-PT" sz="1100" b="1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𝟎𝟏</m:t>
                        </m:r>
                      </m:num>
                      <m:den>
                        <m:r>
                          <a:rPr lang="pt-PT" sz="1100" b="1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𝑷</m:t>
                        </m:r>
                      </m:den>
                    </m:f>
                  </m:oMath>
                </m:oMathPara>
              </a14:m>
              <a:endParaRPr lang="pt-PT" sz="1100" b="1">
                <a:ln>
                  <a:solidFill>
                    <a:srgbClr val="002060"/>
                  </a:solidFill>
                </a:ln>
                <a:noFill/>
              </a:endParaRPr>
            </a:p>
          </xdr:txBody>
        </xdr:sp>
      </mc:Choice>
      <mc:Fallback xmlns="">
        <xdr:sp macro="" textlink="">
          <xdr:nvSpPr>
            <xdr:cNvPr id="4" name="Rounded Rectangular Callout 3"/>
            <xdr:cNvSpPr/>
          </xdr:nvSpPr>
          <xdr:spPr>
            <a:xfrm>
              <a:off x="4857750" y="2747010"/>
              <a:ext cx="1638300" cy="422910"/>
            </a:xfrm>
            <a:prstGeom prst="wedgeRoundRectCallout">
              <a:avLst>
                <a:gd name="adj1" fmla="val -88980"/>
                <a:gd name="adj2" fmla="val -22739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b="1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𝑴𝑫=𝑫𝑽𝟎𝟏/𝑷</a:t>
              </a:r>
              <a:endParaRPr lang="pt-PT" sz="1100" b="1">
                <a:ln>
                  <a:solidFill>
                    <a:srgbClr val="002060"/>
                  </a:solidFill>
                </a:ln>
                <a:noFill/>
              </a:endParaRPr>
            </a:p>
          </xdr:txBody>
        </xdr:sp>
      </mc:Fallback>
    </mc:AlternateContent>
    <xdr:clientData/>
  </xdr:twoCellAnchor>
  <xdr:twoCellAnchor>
    <xdr:from>
      <xdr:col>6</xdr:col>
      <xdr:colOff>571499</xdr:colOff>
      <xdr:row>5</xdr:row>
      <xdr:rowOff>436245</xdr:rowOff>
    </xdr:from>
    <xdr:to>
      <xdr:col>8</xdr:col>
      <xdr:colOff>590550</xdr:colOff>
      <xdr:row>7</xdr:row>
      <xdr:rowOff>74295</xdr:rowOff>
    </xdr:to>
    <xdr:sp macro="" textlink="">
      <xdr:nvSpPr>
        <xdr:cNvPr id="5" name="Rounded Rectangular Callou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718299" y="1356995"/>
          <a:ext cx="1238251" cy="368300"/>
        </a:xfrm>
        <a:prstGeom prst="wedgeRoundRectCallout">
          <a:avLst>
            <a:gd name="adj1" fmla="val -124406"/>
            <a:gd name="adj2" fmla="val 25354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ln>
                <a:solidFill>
                  <a:srgbClr val="002060"/>
                </a:solidFill>
              </a:ln>
              <a:noFill/>
            </a:rPr>
            <a:t>(D10-E10)*10000</a:t>
          </a:r>
        </a:p>
      </xdr:txBody>
    </xdr:sp>
    <xdr:clientData/>
  </xdr:twoCellAnchor>
  <xdr:twoCellAnchor>
    <xdr:from>
      <xdr:col>3</xdr:col>
      <xdr:colOff>603250</xdr:colOff>
      <xdr:row>16</xdr:row>
      <xdr:rowOff>12700</xdr:rowOff>
    </xdr:from>
    <xdr:to>
      <xdr:col>8</xdr:col>
      <xdr:colOff>545926</xdr:colOff>
      <xdr:row>20</xdr:row>
      <xdr:rowOff>86445</xdr:rowOff>
    </xdr:to>
    <xdr:sp macro="" textlink="">
      <xdr:nvSpPr>
        <xdr:cNvPr id="7" name="Rounded Rectangular Callout 6">
          <a:extLst>
            <a:ext uri="{FF2B5EF4-FFF2-40B4-BE49-F238E27FC236}">
              <a16:creationId xmlns:a16="http://schemas.microsoft.com/office/drawing/2014/main" id="{40A1DB97-F3BF-4FAA-9C11-6F79A809B74A}"/>
            </a:ext>
          </a:extLst>
        </xdr:cNvPr>
        <xdr:cNvSpPr/>
      </xdr:nvSpPr>
      <xdr:spPr bwMode="auto">
        <a:xfrm>
          <a:off x="5092700" y="3327400"/>
          <a:ext cx="3384376" cy="810345"/>
        </a:xfrm>
        <a:prstGeom prst="wedgeRoundRectCallout">
          <a:avLst>
            <a:gd name="adj1" fmla="val -76265"/>
            <a:gd name="adj2" fmla="val -183181"/>
            <a:gd name="adj3" fmla="val 16667"/>
          </a:avLst>
        </a:prstGeom>
        <a:solidFill>
          <a:srgbClr val="FFFF00"/>
        </a:solidFill>
        <a:ln>
          <a:solidFill>
            <a:srgbClr val="1B0A98"/>
          </a:solidFill>
        </a:ln>
        <a:effectLst/>
      </xdr:spPr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rgbClr val="0000FF"/>
              </a:solidFill>
              <a:latin typeface="Arial Narrow" panose="020B060602020203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rgbClr val="0000FF"/>
              </a:solidFill>
              <a:latin typeface="Arial Narrow" panose="020B060602020203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rgbClr val="0000FF"/>
              </a:solidFill>
              <a:latin typeface="Arial Narrow" panose="020B060602020203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rgbClr val="0000FF"/>
              </a:solidFill>
              <a:latin typeface="Arial Narrow" panose="020B060602020203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rgbClr val="0000FF"/>
              </a:solidFill>
              <a:latin typeface="Arial Narrow" panose="020B060602020203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600" kern="1200">
              <a:solidFill>
                <a:srgbClr val="0000FF"/>
              </a:solidFill>
              <a:latin typeface="Arial Narrow" panose="020B060602020203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600" kern="1200">
              <a:solidFill>
                <a:srgbClr val="0000FF"/>
              </a:solidFill>
              <a:latin typeface="Arial Narrow" panose="020B060602020203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600" kern="1200">
              <a:solidFill>
                <a:srgbClr val="0000FF"/>
              </a:solidFill>
              <a:latin typeface="Arial Narrow" panose="020B060602020203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600" kern="1200">
              <a:solidFill>
                <a:srgbClr val="0000FF"/>
              </a:solidFill>
              <a:latin typeface="Arial Narrow" panose="020B0606020202030204" pitchFamily="34" charset="0"/>
              <a:ea typeface="+mn-ea"/>
              <a:cs typeface="+mn-cs"/>
            </a:defRPr>
          </a:lvl9pPr>
        </a:lstStyle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600" b="1" i="1" u="none" strike="noStrike" cap="none" normalizeH="0" baseline="0">
              <a:ln>
                <a:noFill/>
              </a:ln>
              <a:solidFill>
                <a:srgbClr val="000066"/>
              </a:solidFill>
              <a:effectLst/>
            </a:rPr>
            <a:t>P</a:t>
          </a:r>
          <a:r>
            <a:rPr kumimoji="0" lang="en-US" sz="1600" b="1" i="0" u="none" strike="noStrike" cap="none" normalizeH="0" baseline="0">
              <a:ln>
                <a:noFill/>
              </a:ln>
              <a:solidFill>
                <a:srgbClr val="000066"/>
              </a:solidFill>
              <a:effectLst/>
            </a:rPr>
            <a:t> is the dirty price.</a:t>
          </a:r>
        </a:p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lang="en-US" b="1">
              <a:solidFill>
                <a:srgbClr val="000066"/>
              </a:solidFill>
            </a:rPr>
            <a:t>However, as in this case </a:t>
          </a:r>
          <a:r>
            <a:rPr kumimoji="0" lang="en-US" sz="1600" b="1" i="0" u="none" strike="noStrike" cap="none" normalizeH="0" baseline="0">
              <a:ln>
                <a:noFill/>
              </a:ln>
              <a:solidFill>
                <a:srgbClr val="000066"/>
              </a:solidFill>
              <a:effectLst/>
            </a:rPr>
            <a:t>the accrued interest is 0, dirty price = clean price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58270</xdr:colOff>
      <xdr:row>9</xdr:row>
      <xdr:rowOff>44152</xdr:rowOff>
    </xdr:from>
    <xdr:to>
      <xdr:col>4</xdr:col>
      <xdr:colOff>475130</xdr:colOff>
      <xdr:row>10</xdr:row>
      <xdr:rowOff>161365</xdr:rowOff>
    </xdr:to>
    <xdr:sp macro="" textlink="">
      <xdr:nvSpPr>
        <xdr:cNvPr id="176" name="Rounded Rectangular Callout 175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/>
      </xdr:nvSpPr>
      <xdr:spPr>
        <a:xfrm>
          <a:off x="1703294" y="1940187"/>
          <a:ext cx="2102224" cy="300990"/>
        </a:xfrm>
        <a:prstGeom prst="wedgeRoundRectCallout">
          <a:avLst>
            <a:gd name="adj1" fmla="val 47508"/>
            <a:gd name="adj2" fmla="val -11864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ln>
                <a:solidFill>
                  <a:srgbClr val="002060"/>
                </a:solidFill>
              </a:ln>
              <a:noFill/>
            </a:rPr>
            <a:t>MDURATION($D$2;C8;B8;D8;2;1)</a:t>
          </a:r>
        </a:p>
      </xdr:txBody>
    </xdr:sp>
    <xdr:clientData/>
  </xdr:twoCellAnchor>
  <xdr:twoCellAnchor>
    <xdr:from>
      <xdr:col>4</xdr:col>
      <xdr:colOff>64769</xdr:colOff>
      <xdr:row>11</xdr:row>
      <xdr:rowOff>91440</xdr:rowOff>
    </xdr:from>
    <xdr:to>
      <xdr:col>6</xdr:col>
      <xdr:colOff>501314</xdr:colOff>
      <xdr:row>13</xdr:row>
      <xdr:rowOff>20053</xdr:rowOff>
    </xdr:to>
    <xdr:sp macro="" textlink="">
      <xdr:nvSpPr>
        <xdr:cNvPr id="177" name="Rounded Rectangular Callout 176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/>
      </xdr:nvSpPr>
      <xdr:spPr>
        <a:xfrm>
          <a:off x="4463587" y="2325485"/>
          <a:ext cx="2126800" cy="295759"/>
        </a:xfrm>
        <a:prstGeom prst="wedgeRoundRectCallout">
          <a:avLst>
            <a:gd name="adj1" fmla="val 15241"/>
            <a:gd name="adj2" fmla="val -268169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ln>
                <a:solidFill>
                  <a:srgbClr val="002060"/>
                </a:solidFill>
              </a:ln>
              <a:noFill/>
            </a:rPr>
            <a:t>DURATION($D$2;C8;B8;E8;2;1)</a:t>
          </a:r>
        </a:p>
      </xdr:txBody>
    </xdr:sp>
    <xdr:clientData/>
  </xdr:twoCellAnchor>
  <xdr:twoCellAnchor>
    <xdr:from>
      <xdr:col>4</xdr:col>
      <xdr:colOff>300990</xdr:colOff>
      <xdr:row>3</xdr:row>
      <xdr:rowOff>34290</xdr:rowOff>
    </xdr:from>
    <xdr:to>
      <xdr:col>4</xdr:col>
      <xdr:colOff>457200</xdr:colOff>
      <xdr:row>7</xdr:row>
      <xdr:rowOff>156210</xdr:rowOff>
    </xdr:to>
    <xdr:sp macro="" textlink="">
      <xdr:nvSpPr>
        <xdr:cNvPr id="178" name="Left Brace 177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/>
      </xdr:nvSpPr>
      <xdr:spPr>
        <a:xfrm>
          <a:off x="4450080" y="781050"/>
          <a:ext cx="156210" cy="868680"/>
        </a:xfrm>
        <a:prstGeom prst="leftBrace">
          <a:avLst>
            <a:gd name="adj1" fmla="val 58333"/>
            <a:gd name="adj2" fmla="val 50000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87630</xdr:colOff>
      <xdr:row>3</xdr:row>
      <xdr:rowOff>30480</xdr:rowOff>
    </xdr:from>
    <xdr:to>
      <xdr:col>6</xdr:col>
      <xdr:colOff>243078</xdr:colOff>
      <xdr:row>8</xdr:row>
      <xdr:rowOff>11430</xdr:rowOff>
    </xdr:to>
    <xdr:sp macro="" textlink="">
      <xdr:nvSpPr>
        <xdr:cNvPr id="180" name="Right Brace 179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/>
      </xdr:nvSpPr>
      <xdr:spPr>
        <a:xfrm>
          <a:off x="5935980" y="777240"/>
          <a:ext cx="155448" cy="914400"/>
        </a:xfrm>
        <a:prstGeom prst="rightBrace">
          <a:avLst>
            <a:gd name="adj1" fmla="val 32842"/>
            <a:gd name="adj2" fmla="val 50000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392906</xdr:colOff>
      <xdr:row>6</xdr:row>
      <xdr:rowOff>133350</xdr:rowOff>
    </xdr:from>
    <xdr:to>
      <xdr:col>6</xdr:col>
      <xdr:colOff>461010</xdr:colOff>
      <xdr:row>10</xdr:row>
      <xdr:rowOff>107156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688556" y="1219200"/>
          <a:ext cx="2139792" cy="1064419"/>
        </a:xfrm>
        <a:prstGeom prst="wedgeEllipseCallout">
          <a:avLst>
            <a:gd name="adj1" fmla="val -66031"/>
            <a:gd name="adj2" fmla="val -16973"/>
          </a:avLst>
        </a:prstGeom>
        <a:solidFill>
          <a:srgbClr val="B7FBF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4</xdr:col>
      <xdr:colOff>60721</xdr:colOff>
      <xdr:row>0</xdr:row>
      <xdr:rowOff>30719</xdr:rowOff>
    </xdr:from>
    <xdr:to>
      <xdr:col>6</xdr:col>
      <xdr:colOff>405051</xdr:colOff>
      <xdr:row>3</xdr:row>
      <xdr:rowOff>173594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366021" y="30719"/>
          <a:ext cx="1563530" cy="685800"/>
        </a:xfrm>
        <a:prstGeom prst="wedgeEllipseCallout">
          <a:avLst>
            <a:gd name="adj1" fmla="val -103633"/>
            <a:gd name="adj2" fmla="val 114719"/>
          </a:avLst>
        </a:prstGeom>
        <a:solidFill>
          <a:srgbClr val="B7FBF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oneCellAnchor>
    <xdr:from>
      <xdr:col>4</xdr:col>
      <xdr:colOff>232410</xdr:colOff>
      <xdr:row>0</xdr:row>
      <xdr:rowOff>144780</xdr:rowOff>
    </xdr:from>
    <xdr:ext cx="1318259" cy="3107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SpPr txBox="1"/>
          </xdr:nvSpPr>
          <xdr:spPr>
            <a:xfrm>
              <a:off x="4537710" y="144780"/>
              <a:ext cx="1318259" cy="3107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pt-PT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PT" sz="1100" b="0" i="1">
                          <a:latin typeface="Cambria Math" panose="02040503050406030204" pitchFamily="18" charset="0"/>
                        </a:rPr>
                        <m:t>29,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764</m:t>
                      </m:r>
                    </m:num>
                    <m:den>
                      <m:r>
                        <a:rPr lang="pt-PT" sz="1100" b="0" i="1">
                          <a:latin typeface="Cambria Math" panose="02040503050406030204" pitchFamily="18" charset="0"/>
                        </a:rPr>
                        <m:t>1+</m:t>
                      </m:r>
                      <m:f>
                        <m:fPr>
                          <m:ctrlPr>
                            <a:rPr lang="pt-PT" sz="11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2,5</m:t>
                          </m:r>
                          <m:r>
                            <a:rPr lang="pt-PT" sz="1100" b="0" i="1">
                              <a:latin typeface="Cambria Math" panose="02040503050406030204" pitchFamily="18" charset="0"/>
                            </a:rPr>
                            <m:t>%</m:t>
                          </m:r>
                        </m:num>
                        <m:den>
                          <m:r>
                            <a:rPr lang="pt-PT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den>
                      </m:f>
                    </m:den>
                  </m:f>
                  <m:r>
                    <a:rPr lang="pt-PT" sz="1100" b="0" i="1">
                      <a:latin typeface="Cambria Math" panose="02040503050406030204" pitchFamily="18" charset="0"/>
                    </a:rPr>
                    <m:t>=2</m:t>
                  </m:r>
                  <m:r>
                    <a:rPr lang="en-US" sz="1100" b="0" i="1">
                      <a:latin typeface="Cambria Math" panose="02040503050406030204" pitchFamily="18" charset="0"/>
                    </a:rPr>
                    <m:t>9,</m:t>
                  </m:r>
                </m:oMath>
              </a14:m>
              <a:r>
                <a:rPr lang="pt-PT" sz="1100"/>
                <a:t>397</a:t>
              </a: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SpPr txBox="1"/>
          </xdr:nvSpPr>
          <xdr:spPr>
            <a:xfrm>
              <a:off x="4537710" y="144780"/>
              <a:ext cx="1318259" cy="3107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29,</a:t>
              </a:r>
              <a:r>
                <a:rPr lang="en-US" sz="1100" b="0" i="0">
                  <a:latin typeface="Cambria Math" panose="02040503050406030204" pitchFamily="18" charset="0"/>
                </a:rPr>
                <a:t>764</a:t>
              </a:r>
              <a:r>
                <a:rPr lang="pt-PT" sz="1100" b="0" i="0">
                  <a:latin typeface="Cambria Math" panose="02040503050406030204" pitchFamily="18" charset="0"/>
                </a:rPr>
                <a:t>/(1+(</a:t>
              </a:r>
              <a:r>
                <a:rPr lang="en-US" sz="1100" b="0" i="0">
                  <a:latin typeface="Cambria Math" panose="02040503050406030204" pitchFamily="18" charset="0"/>
                </a:rPr>
                <a:t>2,5</a:t>
              </a:r>
              <a:r>
                <a:rPr lang="pt-PT" sz="1100" b="0" i="0">
                  <a:latin typeface="Cambria Math" panose="02040503050406030204" pitchFamily="18" charset="0"/>
                </a:rPr>
                <a:t>%)/2)=2</a:t>
              </a:r>
              <a:r>
                <a:rPr lang="en-US" sz="1100" b="0" i="0">
                  <a:latin typeface="Cambria Math" panose="02040503050406030204" pitchFamily="18" charset="0"/>
                </a:rPr>
                <a:t>9,</a:t>
              </a:r>
              <a:r>
                <a:rPr lang="pt-PT" sz="1100"/>
                <a:t>397</a:t>
              </a:r>
            </a:p>
          </xdr:txBody>
        </xdr:sp>
      </mc:Fallback>
    </mc:AlternateContent>
    <xdr:clientData/>
  </xdr:oneCellAnchor>
  <xdr:twoCellAnchor>
    <xdr:from>
      <xdr:col>4</xdr:col>
      <xdr:colOff>141923</xdr:colOff>
      <xdr:row>3</xdr:row>
      <xdr:rowOff>99059</xdr:rowOff>
    </xdr:from>
    <xdr:to>
      <xdr:col>9</xdr:col>
      <xdr:colOff>561975</xdr:colOff>
      <xdr:row>7</xdr:row>
      <xdr:rowOff>14288</xdr:rowOff>
    </xdr:to>
    <xdr:sp macro="" textlink="">
      <xdr:nvSpPr>
        <xdr:cNvPr id="8" name="Line Callout 1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4537711" y="641984"/>
          <a:ext cx="3468052" cy="639129"/>
        </a:xfrm>
        <a:prstGeom prst="borderCallout1">
          <a:avLst>
            <a:gd name="adj1" fmla="val 18750"/>
            <a:gd name="adj2" fmla="val -8333"/>
            <a:gd name="adj3" fmla="val 80867"/>
            <a:gd name="adj4" fmla="val -42491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PT" sz="1100"/>
            <a:t>Comparison between durations (</a:t>
          </a:r>
          <a:r>
            <a:rPr lang="pt-PT" sz="1100" i="1"/>
            <a:t>based on dirty prices - market values</a:t>
          </a:r>
          <a:r>
            <a:rPr lang="pt-PT" sz="1100"/>
            <a:t>) provides</a:t>
          </a:r>
          <a:r>
            <a:rPr lang="pt-PT" sz="1100" baseline="0"/>
            <a:t> a notion of risk that might differ from that provided by PVBP 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(based on par values) </a:t>
          </a:r>
          <a:r>
            <a:rPr lang="pt-PT" sz="1100" baseline="0"/>
            <a:t>.</a:t>
          </a:r>
          <a:endParaRPr lang="pt-PT" sz="1100"/>
        </a:p>
      </xdr:txBody>
    </xdr:sp>
    <xdr:clientData/>
  </xdr:twoCellAnchor>
  <xdr:twoCellAnchor>
    <xdr:from>
      <xdr:col>3</xdr:col>
      <xdr:colOff>556260</xdr:colOff>
      <xdr:row>10</xdr:row>
      <xdr:rowOff>121920</xdr:rowOff>
    </xdr:from>
    <xdr:to>
      <xdr:col>8</xdr:col>
      <xdr:colOff>167640</xdr:colOff>
      <xdr:row>12</xdr:row>
      <xdr:rowOff>64770</xdr:rowOff>
    </xdr:to>
    <xdr:sp macro="" textlink="">
      <xdr:nvSpPr>
        <xdr:cNvPr id="9" name="Line Callout 1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3722370" y="2133600"/>
          <a:ext cx="2811780" cy="491490"/>
        </a:xfrm>
        <a:prstGeom prst="borderCallout1">
          <a:avLst>
            <a:gd name="adj1" fmla="val 18750"/>
            <a:gd name="adj2" fmla="val -8333"/>
            <a:gd name="adj3" fmla="val 80867"/>
            <a:gd name="adj4" fmla="val -42491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PT" sz="1100"/>
            <a:t>Comparison between PVBPs (based on par values) provides</a:t>
          </a:r>
          <a:r>
            <a:rPr lang="pt-PT" sz="1100" baseline="0"/>
            <a:t> a different </a:t>
          </a:r>
          <a:r>
            <a:rPr lang="pt-PT" sz="1100" i="1" baseline="0"/>
            <a:t>impression</a:t>
          </a:r>
          <a:r>
            <a:rPr lang="pt-PT" sz="1100" baseline="0"/>
            <a:t>.</a:t>
          </a:r>
          <a:endParaRPr lang="pt-PT" sz="1100"/>
        </a:p>
      </xdr:txBody>
    </xdr:sp>
    <xdr:clientData/>
  </xdr:twoCellAnchor>
  <xdr:oneCellAnchor>
    <xdr:from>
      <xdr:col>3</xdr:col>
      <xdr:colOff>535781</xdr:colOff>
      <xdr:row>7</xdr:row>
      <xdr:rowOff>166688</xdr:rowOff>
    </xdr:from>
    <xdr:ext cx="1940719" cy="5168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700-00000A000000}"/>
                </a:ext>
              </a:extLst>
            </xdr:cNvPr>
            <xdr:cNvSpPr txBox="1"/>
          </xdr:nvSpPr>
          <xdr:spPr>
            <a:xfrm>
              <a:off x="3831431" y="1433513"/>
              <a:ext cx="1940719" cy="5168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100</m:t>
                        </m:r>
                      </m:num>
                      <m:den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f>
                                  <m:fPr>
                                    <m:ctrlPr>
                                      <a:rPr lang="pt-P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2,5</m:t>
                                    </m:r>
                                    <m:r>
                                      <a:rPr lang="pt-P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%</m:t>
                                    </m:r>
                                  </m:num>
                                  <m:den>
                                    <m:r>
                                      <a:rPr lang="pt-P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29,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764</m:t>
                            </m:r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×2</m:t>
                            </m:r>
                          </m:sup>
                        </m:sSup>
                      </m:den>
                    </m:f>
                    <m:r>
                      <a:rPr lang="pt-PT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47</m:t>
                    </m:r>
                    <m:r>
                      <a:rPr lang="pt-PT" sz="1100" b="0" i="1">
                        <a:latin typeface="Cambria Math" panose="02040503050406030204" pitchFamily="18" charset="0"/>
                      </a:rPr>
                      <m:t>,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735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700-00000A000000}"/>
                </a:ext>
              </a:extLst>
            </xdr:cNvPr>
            <xdr:cNvSpPr txBox="1"/>
          </xdr:nvSpPr>
          <xdr:spPr>
            <a:xfrm>
              <a:off x="3831431" y="1433513"/>
              <a:ext cx="1940719" cy="5168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100/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(1+(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2,5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%)/2)^(</a:t>
              </a:r>
              <a:r>
                <a:rPr lang="pt-PT" sz="1100" b="0" i="0">
                  <a:latin typeface="Cambria Math" panose="02040503050406030204" pitchFamily="18" charset="0"/>
                </a:rPr>
                <a:t>29,</a:t>
              </a:r>
              <a:r>
                <a:rPr lang="en-US" sz="1100" b="0" i="0">
                  <a:latin typeface="Cambria Math" panose="02040503050406030204" pitchFamily="18" charset="0"/>
                </a:rPr>
                <a:t>764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×2) </a:t>
              </a:r>
              <a:r>
                <a:rPr lang="pt-PT" sz="1100" b="0" i="0">
                  <a:latin typeface="Cambria Math" panose="02040503050406030204" pitchFamily="18" charset="0"/>
                </a:rPr>
                <a:t>=</a:t>
              </a:r>
              <a:r>
                <a:rPr lang="en-US" sz="1100" b="0" i="0">
                  <a:latin typeface="Cambria Math" panose="02040503050406030204" pitchFamily="18" charset="0"/>
                </a:rPr>
                <a:t>47</a:t>
              </a:r>
              <a:r>
                <a:rPr lang="pt-PT" sz="1100" b="0" i="0">
                  <a:latin typeface="Cambria Math" panose="02040503050406030204" pitchFamily="18" charset="0"/>
                </a:rPr>
                <a:t>,</a:t>
              </a:r>
              <a:r>
                <a:rPr lang="en-US" sz="1100" b="0" i="0">
                  <a:latin typeface="Cambria Math" panose="02040503050406030204" pitchFamily="18" charset="0"/>
                </a:rPr>
                <a:t>735</a:t>
              </a:r>
              <a:endParaRPr lang="pt-PT" sz="1100"/>
            </a:p>
          </xdr:txBody>
        </xdr:sp>
      </mc:Fallback>
    </mc:AlternateContent>
    <xdr:clientData/>
  </xdr:oneCellAnchor>
  <xdr:twoCellAnchor editAs="oneCell">
    <xdr:from>
      <xdr:col>2</xdr:col>
      <xdr:colOff>597982</xdr:colOff>
      <xdr:row>7</xdr:row>
      <xdr:rowOff>121335</xdr:rowOff>
    </xdr:from>
    <xdr:to>
      <xdr:col>2</xdr:col>
      <xdr:colOff>601942</xdr:colOff>
      <xdr:row>7</xdr:row>
      <xdr:rowOff>126015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E3A3F006-D501-4921-9F43-C8C43CCFF210}"/>
                </a:ext>
              </a:extLst>
            </xdr14:cNvPr>
            <xdr14:cNvContentPartPr/>
          </xdr14:nvContentPartPr>
          <xdr14:nvPr macro=""/>
          <xdr14:xfrm>
            <a:off x="3069720" y="1388160"/>
            <a:ext cx="3960" cy="4680"/>
          </xdr14:xfrm>
        </xdr:contentPart>
      </mc:Choice>
      <mc:Fallback xmlns="">
        <xdr:pic>
          <xdr:nvPicPr>
            <xdr:cNvPr id="12" name="Ink 11">
              <a:extLst>
                <a:ext uri="{FF2B5EF4-FFF2-40B4-BE49-F238E27FC236}">
                  <a16:creationId xmlns:a16="http://schemas.microsoft.com/office/drawing/2014/main" id="{E3A3F006-D501-4921-9F43-C8C43CCFF210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060720" y="1379160"/>
              <a:ext cx="21600" cy="223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469900</xdr:colOff>
      <xdr:row>12</xdr:row>
      <xdr:rowOff>14378</xdr:rowOff>
    </xdr:from>
    <xdr:to>
      <xdr:col>11</xdr:col>
      <xdr:colOff>369184</xdr:colOff>
      <xdr:row>13</xdr:row>
      <xdr:rowOff>177800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7410450" y="3710078"/>
          <a:ext cx="1613784" cy="347572"/>
        </a:xfrm>
        <a:prstGeom prst="wedgeRoundRectCallout">
          <a:avLst>
            <a:gd name="adj1" fmla="val 74719"/>
            <a:gd name="adj2" fmla="val 10232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ln>
                <a:solidFill>
                  <a:srgbClr val="002060"/>
                </a:solidFill>
              </a:ln>
              <a:noFill/>
            </a:rPr>
            <a:t>=(N8*F8)+(N10*F10)</a:t>
          </a:r>
        </a:p>
      </xdr:txBody>
    </xdr:sp>
    <xdr:clientData/>
  </xdr:twoCellAnchor>
  <xdr:twoCellAnchor>
    <xdr:from>
      <xdr:col>9</xdr:col>
      <xdr:colOff>407670</xdr:colOff>
      <xdr:row>14</xdr:row>
      <xdr:rowOff>29210</xdr:rowOff>
    </xdr:from>
    <xdr:to>
      <xdr:col>11</xdr:col>
      <xdr:colOff>190500</xdr:colOff>
      <xdr:row>17</xdr:row>
      <xdr:rowOff>12700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348220" y="4093210"/>
          <a:ext cx="1497330" cy="535940"/>
        </a:xfrm>
        <a:prstGeom prst="wedgeRoundRectCallout">
          <a:avLst>
            <a:gd name="adj1" fmla="val 88317"/>
            <a:gd name="adj2" fmla="val 1852"/>
            <a:gd name="adj3" fmla="val 16667"/>
          </a:avLst>
        </a:prstGeom>
        <a:solidFill>
          <a:srgbClr val="FFFF6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 b="1">
              <a:solidFill>
                <a:srgbClr val="000B22"/>
              </a:solidFill>
            </a:rPr>
            <a:t>Weights are market value proportions</a:t>
          </a:r>
        </a:p>
      </xdr:txBody>
    </xdr:sp>
    <xdr:clientData/>
  </xdr:twoCellAnchor>
  <xdr:twoCellAnchor>
    <xdr:from>
      <xdr:col>4</xdr:col>
      <xdr:colOff>425450</xdr:colOff>
      <xdr:row>3</xdr:row>
      <xdr:rowOff>6350</xdr:rowOff>
    </xdr:from>
    <xdr:to>
      <xdr:col>8</xdr:col>
      <xdr:colOff>495300</xdr:colOff>
      <xdr:row>3</xdr:row>
      <xdr:rowOff>552450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Rectangle: Rounded Corners 6">
              <a:extLst>
                <a:ext uri="{FF2B5EF4-FFF2-40B4-BE49-F238E27FC236}">
                  <a16:creationId xmlns:a16="http://schemas.microsoft.com/office/drawing/2014/main" id="{46723921-208E-430A-AA4C-5BEAA86116AB}"/>
                </a:ext>
              </a:extLst>
            </xdr:cNvPr>
            <xdr:cNvSpPr/>
          </xdr:nvSpPr>
          <xdr:spPr>
            <a:xfrm>
              <a:off x="4076700" y="1301750"/>
              <a:ext cx="2654300" cy="546100"/>
            </a:xfrm>
            <a:prstGeom prst="roundRect">
              <a:avLst/>
            </a:prstGeom>
            <a:solidFill>
              <a:srgbClr val="00FF00"/>
            </a:solidFill>
            <a:ln w="6350" cap="flat" cmpd="sng" algn="ctr">
              <a:solidFill>
                <a:srgbClr val="5B9BD5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GB" sz="1100" b="0" i="1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0" lang="en-US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0" lang="pt-PT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𝑃𝑉𝐵𝑃</m:t>
                        </m:r>
                      </m:e>
                      <m:sub>
                        <m:r>
                          <a:rPr kumimoji="0" lang="pt-PT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sub>
                    </m:sSub>
                    <m:r>
                      <a:rPr kumimoji="0" lang="pt-PT" sz="11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kumimoji="0" lang="pt-PT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0" lang="pt-PT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kumimoji="0" lang="en-US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kumimoji="0" lang="pt-PT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0" lang="pt-PT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𝑃𝑉𝐵𝑃</m:t>
                        </m:r>
                      </m:e>
                      <m:sub>
                        <m:r>
                          <a:rPr kumimoji="0" lang="en-US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kumimoji="0" lang="pt-PT" sz="11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kumimoji="0" lang="pt-PT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0" lang="pt-PT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kumimoji="0" lang="en-US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</m:sub>
                    </m:sSub>
                    <m:sSub>
                      <m:sSubPr>
                        <m:ctrlPr>
                          <a:rPr kumimoji="0" lang="pt-PT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0" lang="pt-PT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𝑃𝑉𝐵𝑃</m:t>
                        </m:r>
                      </m:e>
                      <m:sub>
                        <m:r>
                          <a:rPr kumimoji="0" lang="en-US" sz="11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</m:sub>
                    </m:sSub>
                  </m:oMath>
                </m:oMathPara>
              </a14:m>
              <a:endParaRPr kumimoji="0" lang="pt-PT" sz="1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pt-PT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7" name="Rectangle: Rounded Corners 6">
              <a:extLst>
                <a:ext uri="{FF2B5EF4-FFF2-40B4-BE49-F238E27FC236}">
                  <a16:creationId xmlns:a16="http://schemas.microsoft.com/office/drawing/2014/main" id="{46723921-208E-430A-AA4C-5BEAA86116AB}"/>
                </a:ext>
              </a:extLst>
            </xdr:cNvPr>
            <xdr:cNvSpPr/>
          </xdr:nvSpPr>
          <xdr:spPr>
            <a:xfrm>
              <a:off x="4076700" y="1301750"/>
              <a:ext cx="2654300" cy="546100"/>
            </a:xfrm>
            <a:prstGeom prst="roundRect">
              <a:avLst/>
            </a:prstGeom>
            <a:solidFill>
              <a:srgbClr val="00FF00"/>
            </a:solidFill>
            <a:ln w="6350" cap="flat" cmpd="sng" algn="ctr">
              <a:solidFill>
                <a:srgbClr val="5B9BD5"/>
              </a:solidFill>
              <a:prstDash val="solid"/>
              <a:miter lim="800000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GB" sz="1100" b="0" i="1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kumimoji="0" lang="pt-PT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𝑃𝑉𝐵𝑃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kumimoji="0" lang="pt-PT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𝑝=𝑛_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0" lang="pt-PT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 〖𝑃𝑉𝐵𝑃〗_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0" lang="pt-PT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+𝑛_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10</a:t>
              </a:r>
              <a:r>
                <a:rPr kumimoji="0" lang="pt-PT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 〖𝑃𝑉𝐵𝑃〗_</a:t>
              </a:r>
              <a:r>
                <a:rPr kumimoji="0" lang="en-U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10</a:t>
              </a:r>
              <a:endParaRPr kumimoji="0" lang="pt-PT" sz="1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pt-PT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5</xdr:row>
      <xdr:rowOff>171450</xdr:rowOff>
    </xdr:from>
    <xdr:to>
      <xdr:col>10</xdr:col>
      <xdr:colOff>439738</xdr:colOff>
      <xdr:row>9</xdr:row>
      <xdr:rowOff>145480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ounded Rectangular Callout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SpPr/>
          </xdr:nvSpPr>
          <xdr:spPr bwMode="auto">
            <a:xfrm>
              <a:off x="7874000" y="1092200"/>
              <a:ext cx="2293938" cy="710630"/>
            </a:xfrm>
            <a:prstGeom prst="wedgeRoundRectCallout">
              <a:avLst>
                <a:gd name="adj1" fmla="val -179680"/>
                <a:gd name="adj2" fmla="val 70096"/>
                <a:gd name="adj3" fmla="val 16667"/>
              </a:avLst>
            </a:prstGeom>
            <a:noFill/>
            <a:ln>
              <a:solidFill>
                <a:srgbClr val="000066"/>
              </a:solidFill>
            </a:ln>
            <a:effectLst/>
          </xdr:spPr>
          <xdr:txBody>
            <a:bodyPr vert="horz" wrap="square" lIns="91440" tIns="45720" rIns="91440" bIns="45720" numCol="1" rtlCol="0" anchor="ctr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5000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sz="1400" b="0" i="0" u="none" strike="noStrike" cap="none" normalizeH="0" baseline="0">
                  <a:ln>
                    <a:noFill/>
                  </a:ln>
                  <a:solidFill>
                    <a:srgbClr val="0000FF"/>
                  </a:solidFill>
                  <a:effectLst/>
                  <a:latin typeface="Arial Narrow" pitchFamily="34" charset="0"/>
                </a:rPr>
                <a:t>As the PVBP</a:t>
              </a:r>
              <a:r>
                <a:rPr kumimoji="0" lang="en-US" sz="1400" b="0" i="0" u="none" strike="noStrike" cap="none" normalizeH="0" baseline="-25000">
                  <a:ln>
                    <a:noFill/>
                  </a:ln>
                  <a:solidFill>
                    <a:srgbClr val="0000FF"/>
                  </a:solidFill>
                  <a:effectLst/>
                  <a:latin typeface="Arial Narrow" pitchFamily="34" charset="0"/>
                </a:rPr>
                <a:t>p</a:t>
              </a:r>
              <a:r>
                <a:rPr kumimoji="0" lang="en-US" sz="1400" b="0" i="0" u="none" strike="noStrike" cap="none" normalizeH="0">
                  <a:ln>
                    <a:noFill/>
                  </a:ln>
                  <a:solidFill>
                    <a:srgbClr val="0000FF"/>
                  </a:solidFill>
                  <a:effectLst/>
                  <a:latin typeface="Arial Narrow" pitchFamily="34" charset="0"/>
                </a:rPr>
                <a:t> = 0,</a:t>
              </a:r>
            </a:p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5000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0" lang="en-US" sz="1400" b="0" i="1" u="none" strike="noStrike" cap="none" normalizeH="0" baseline="0">
                            <a:ln>
                              <a:noFill/>
                            </a:ln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0" lang="pt-PT" sz="1400" b="0" i="1" u="none" strike="noStrike" cap="none" normalizeH="0" baseline="0">
                            <a:ln>
                              <a:noFill/>
                            </a:ln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b>
                        <m:r>
                          <a:rPr kumimoji="0" lang="pt-PT" sz="1400" b="0" i="1" u="none" strike="noStrike" cap="none" normalizeH="0" baseline="0">
                            <a:ln>
                              <a:noFill/>
                            </a:ln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kumimoji="0" lang="pt-PT" sz="1400" b="0" i="1" u="none" strike="noStrike" cap="none" normalizeH="0" baseline="0">
                        <a:ln>
                          <a:noFill/>
                        </a:ln>
                        <a:solidFill>
                          <a:srgbClr val="0000FF"/>
                        </a:solidFill>
                        <a:effectLst/>
                        <a:latin typeface="Cambria Math" panose="02040503050406030204" pitchFamily="18" charset="0"/>
                      </a:rPr>
                      <m:t>=−</m:t>
                    </m:r>
                    <m:d>
                      <m:dPr>
                        <m:ctrlPr>
                          <a:rPr kumimoji="0" lang="pt-PT" sz="1400" b="0" i="1" u="none" strike="noStrike" cap="none" normalizeH="0" baseline="0">
                            <a:ln>
                              <a:noFill/>
                            </a:ln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0" lang="pt-PT" sz="1400" b="0" i="1" u="none" strike="noStrike" cap="none" normalizeH="0" baseline="0">
                            <a:ln>
                              <a:noFill/>
                            </a:ln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pt-PT" sz="1400" b="0" i="1" kern="1200" baseline="0"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100</m:t>
                        </m:r>
                      </m:e>
                    </m:d>
                    <m:r>
                      <a:rPr kumimoji="0" lang="pt-PT" sz="1400" b="0" i="1" u="none" strike="noStrike" cap="none" normalizeH="0" baseline="0">
                        <a:ln>
                          <a:noFill/>
                        </a:ln>
                        <a:solidFill>
                          <a:srgbClr val="0000FF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f>
                      <m:fPr>
                        <m:ctrlPr>
                          <a:rPr kumimoji="0" lang="pt-PT" sz="1400" b="0" i="1" u="none" strike="noStrike" cap="none" normalizeH="0" baseline="0">
                            <a:ln>
                              <a:noFill/>
                            </a:ln>
                            <a:solidFill>
                              <a:srgbClr val="0000FF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0" lang="pt-PT" sz="1400" b="0" i="1" u="none" strike="noStrike" cap="none" normalizeH="0" baseline="0">
                                <a:ln>
                                  <a:noFill/>
                                </a:ln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0" lang="pt-PT" sz="1400" b="0" i="1" u="none" strike="noStrike" cap="none" normalizeH="0" baseline="0">
                                <a:ln>
                                  <a:noFill/>
                                </a:ln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𝐷𝑉</m:t>
                            </m:r>
                            <m:r>
                              <a:rPr kumimoji="0" lang="pt-PT" sz="1400" b="0" i="1" u="none" strike="noStrike" cap="none" normalizeH="0" baseline="0">
                                <a:ln>
                                  <a:noFill/>
                                </a:ln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01</m:t>
                            </m:r>
                          </m:e>
                          <m:sub>
                            <m:r>
                              <a:rPr kumimoji="0" lang="pt-PT" sz="1400" b="0" i="1" u="none" strike="noStrike" cap="none" normalizeH="0" baseline="0">
                                <a:ln>
                                  <a:noFill/>
                                </a:ln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10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0" lang="pt-PT" sz="1400" b="0" i="1" u="none" strike="noStrike" cap="none" normalizeH="0" baseline="0">
                                <a:ln>
                                  <a:noFill/>
                                </a:ln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0" lang="pt-PT" sz="1400" b="0" i="1" u="none" strike="noStrike" cap="none" normalizeH="0" baseline="0">
                                <a:ln>
                                  <a:noFill/>
                                </a:ln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𝐷𝑉</m:t>
                            </m:r>
                            <m:r>
                              <a:rPr kumimoji="0" lang="pt-PT" sz="1400" b="0" i="1" u="none" strike="noStrike" cap="none" normalizeH="0" baseline="0">
                                <a:ln>
                                  <a:noFill/>
                                </a:ln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01</m:t>
                            </m:r>
                          </m:e>
                          <m:sub>
                            <m:r>
                              <a:rPr kumimoji="0" lang="pt-PT" sz="1400" b="0" i="1" u="none" strike="noStrike" cap="none" normalizeH="0" baseline="0">
                                <a:ln>
                                  <a:noFill/>
                                </a:ln>
                                <a:solidFill>
                                  <a:srgbClr val="0000FF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0" lang="en-US" sz="1400" b="0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 Narrow" pitchFamily="34" charset="0"/>
              </a:endParaRPr>
            </a:p>
          </xdr:txBody>
        </xdr:sp>
      </mc:Choice>
      <mc:Fallback xmlns="">
        <xdr:sp macro="" textlink="">
          <xdr:nvSpPr>
            <xdr:cNvPr id="5" name="Rounded Rectangular Callout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SpPr/>
          </xdr:nvSpPr>
          <xdr:spPr bwMode="auto">
            <a:xfrm>
              <a:off x="7874000" y="1092200"/>
              <a:ext cx="2293938" cy="710630"/>
            </a:xfrm>
            <a:prstGeom prst="wedgeRoundRectCallout">
              <a:avLst>
                <a:gd name="adj1" fmla="val -179680"/>
                <a:gd name="adj2" fmla="val 70096"/>
                <a:gd name="adj3" fmla="val 16667"/>
              </a:avLst>
            </a:prstGeom>
            <a:noFill/>
            <a:ln>
              <a:solidFill>
                <a:srgbClr val="000066"/>
              </a:solidFill>
            </a:ln>
            <a:effectLst/>
          </xdr:spPr>
          <xdr:txBody>
            <a:bodyPr vert="horz" wrap="square" lIns="91440" tIns="45720" rIns="91440" bIns="45720" numCol="1" rtlCol="0" anchor="ctr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600" kern="1200">
                  <a:solidFill>
                    <a:srgbClr val="0000FF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lvl9pPr>
            </a:lstStyle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5000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sz="1400" b="0" i="0" u="none" strike="noStrike" cap="none" normalizeH="0" baseline="0">
                  <a:ln>
                    <a:noFill/>
                  </a:ln>
                  <a:solidFill>
                    <a:srgbClr val="0000FF"/>
                  </a:solidFill>
                  <a:effectLst/>
                  <a:latin typeface="Arial Narrow" pitchFamily="34" charset="0"/>
                </a:rPr>
                <a:t>As the PVBP</a:t>
              </a:r>
              <a:r>
                <a:rPr kumimoji="0" lang="en-US" sz="1400" b="0" i="0" u="none" strike="noStrike" cap="none" normalizeH="0" baseline="-25000">
                  <a:ln>
                    <a:noFill/>
                  </a:ln>
                  <a:solidFill>
                    <a:srgbClr val="0000FF"/>
                  </a:solidFill>
                  <a:effectLst/>
                  <a:latin typeface="Arial Narrow" pitchFamily="34" charset="0"/>
                </a:rPr>
                <a:t>p</a:t>
              </a:r>
              <a:r>
                <a:rPr kumimoji="0" lang="en-US" sz="1400" b="0" i="0" u="none" strike="noStrike" cap="none" normalizeH="0">
                  <a:ln>
                    <a:noFill/>
                  </a:ln>
                  <a:solidFill>
                    <a:srgbClr val="0000FF"/>
                  </a:solidFill>
                  <a:effectLst/>
                  <a:latin typeface="Arial Narrow" pitchFamily="34" charset="0"/>
                </a:rPr>
                <a:t> = 0,</a:t>
              </a:r>
            </a:p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5000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pt-PT" sz="1400" b="0" i="0" u="none" strike="noStrike" cap="none" normalizeH="0" baseline="0">
                  <a:ln>
                    <a:noFill/>
                  </a:ln>
                  <a:solidFill>
                    <a:srgbClr val="0000FF"/>
                  </a:solidFill>
                  <a:effectLst/>
                  <a:latin typeface="Cambria Math" panose="02040503050406030204" pitchFamily="18" charset="0"/>
                </a:rPr>
                <a:t>𝑛</a:t>
              </a:r>
              <a:r>
                <a:rPr kumimoji="0" lang="en-US" sz="1400" b="0" i="0" u="none" strike="noStrike" cap="none" normalizeH="0" baseline="0">
                  <a:ln>
                    <a:noFill/>
                  </a:ln>
                  <a:solidFill>
                    <a:srgbClr val="0000FF"/>
                  </a:solidFill>
                  <a:effectLst/>
                  <a:latin typeface="Cambria Math" panose="02040503050406030204" pitchFamily="18" charset="0"/>
                </a:rPr>
                <a:t>_</a:t>
              </a:r>
              <a:r>
                <a:rPr kumimoji="0" lang="pt-PT" sz="1400" b="0" i="0" u="none" strike="noStrike" cap="none" normalizeH="0" baseline="0">
                  <a:ln>
                    <a:noFill/>
                  </a:ln>
                  <a:solidFill>
                    <a:srgbClr val="0000FF"/>
                  </a:solidFill>
                  <a:effectLst/>
                  <a:latin typeface="Cambria Math" panose="02040503050406030204" pitchFamily="18" charset="0"/>
                </a:rPr>
                <a:t>2=−(</a:t>
              </a:r>
              <a:r>
                <a:rPr kumimoji="0" lang="pt-PT" sz="1400" b="0" i="0" u="none" strike="noStrike" cap="none" normalizeH="0" baseline="0">
                  <a:ln>
                    <a:noFill/>
                  </a:ln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pt-PT" sz="1400" b="0" i="0" kern="1200" baseline="0"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100)</a:t>
              </a:r>
              <a:r>
                <a:rPr kumimoji="0" lang="pt-PT" sz="1400" b="0" i="0" u="none" strike="noStrike" cap="none" normalizeH="0" baseline="0">
                  <a:ln>
                    <a:noFill/>
                  </a:ln>
                  <a:solidFill>
                    <a:srgbClr val="0000FF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×〖𝐷𝑉01〗_10/〖𝐷𝑉01〗_2 </a:t>
              </a:r>
              <a:endParaRPr kumimoji="0" lang="en-US" sz="1400" b="0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 Narrow" pitchFamily="34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546100</xdr:colOff>
      <xdr:row>10</xdr:row>
      <xdr:rowOff>139700</xdr:rowOff>
    </xdr:from>
    <xdr:to>
      <xdr:col>10</xdr:col>
      <xdr:colOff>400050</xdr:colOff>
      <xdr:row>14</xdr:row>
      <xdr:rowOff>50800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Rectangle: Rounded Corners 1">
              <a:extLst>
                <a:ext uri="{FF2B5EF4-FFF2-40B4-BE49-F238E27FC236}">
                  <a16:creationId xmlns:a16="http://schemas.microsoft.com/office/drawing/2014/main" id="{69984D6A-6C76-4DD0-884E-807B71E0C19D}"/>
                </a:ext>
              </a:extLst>
            </xdr:cNvPr>
            <xdr:cNvSpPr/>
          </xdr:nvSpPr>
          <xdr:spPr>
            <a:xfrm>
              <a:off x="7835900" y="1981200"/>
              <a:ext cx="2292350" cy="673100"/>
            </a:xfrm>
            <a:prstGeom prst="roundRect">
              <a:avLst/>
            </a:prstGeom>
            <a:solidFill>
              <a:srgbClr val="00FF00"/>
            </a:solidFill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GB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𝑃𝑉𝐵𝑃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sub>
                    </m:sSub>
                    <m:r>
                      <a:rPr lang="pt-PT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pt-PT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pt-PT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𝑃𝑉𝐵𝑃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pt-PT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pt-PT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</m:sub>
                    </m:sSub>
                    <m:sSub>
                      <m:sSubPr>
                        <m:ctrlPr>
                          <a:rPr lang="pt-PT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𝑃𝑉𝐵𝑃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</m:sub>
                    </m:sSub>
                  </m:oMath>
                </m:oMathPara>
              </a14:m>
              <a:endParaRPr lang="pt-PT">
                <a:effectLst/>
              </a:endParaRPr>
            </a:p>
            <a:p>
              <a:pPr algn="l"/>
              <a:endParaRPr lang="pt-PT" sz="1100"/>
            </a:p>
          </xdr:txBody>
        </xdr:sp>
      </mc:Choice>
      <mc:Fallback xmlns="">
        <xdr:sp macro="" textlink="">
          <xdr:nvSpPr>
            <xdr:cNvPr id="2" name="Rectangle: Rounded Corners 1">
              <a:extLst>
                <a:ext uri="{FF2B5EF4-FFF2-40B4-BE49-F238E27FC236}">
                  <a16:creationId xmlns:a16="http://schemas.microsoft.com/office/drawing/2014/main" id="{69984D6A-6C76-4DD0-884E-807B71E0C19D}"/>
                </a:ext>
              </a:extLst>
            </xdr:cNvPr>
            <xdr:cNvSpPr/>
          </xdr:nvSpPr>
          <xdr:spPr>
            <a:xfrm>
              <a:off x="7835900" y="1981200"/>
              <a:ext cx="2292350" cy="673100"/>
            </a:xfrm>
            <a:prstGeom prst="roundRect">
              <a:avLst/>
            </a:prstGeom>
            <a:solidFill>
              <a:srgbClr val="00FF00"/>
            </a:solidFill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GB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pt-PT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𝑃𝑉𝐵𝑃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pt-PT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𝑝=𝑛_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pt-PT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〖𝑃𝑉𝐵𝑃〗_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pt-PT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pt-PT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</a:t>
              </a:r>
              <a:r>
                <a:rPr lang="pt-PT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pt-PT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〖𝑃𝑉𝐵𝑃〗_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</a:t>
              </a:r>
              <a:endParaRPr lang="pt-PT">
                <a:effectLst/>
              </a:endParaRPr>
            </a:p>
            <a:p>
              <a:pPr algn="l"/>
              <a:endParaRPr lang="pt-PT" sz="1100"/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26670</xdr:colOff>
      <xdr:row>7</xdr:row>
      <xdr:rowOff>241935</xdr:rowOff>
    </xdr:from>
    <xdr:ext cx="814197" cy="3469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2278380" y="1887855"/>
              <a:ext cx="814197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pt-PT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100</m:t>
                        </m:r>
                      </m:num>
                      <m:den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𝑦</m:t>
                                </m:r>
                              </m:e>
                            </m:d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278380" y="1887855"/>
              <a:ext cx="814197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b="0" i="0">
                  <a:latin typeface="Cambria Math" panose="02040503050406030204" pitchFamily="18" charset="0"/>
                </a:rPr>
                <a:t>𝑃=100/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(1+𝑦)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pt-PT" sz="1100" b="0" i="0">
                  <a:latin typeface="Cambria Math" panose="02040503050406030204" pitchFamily="18" charset="0"/>
                </a:rPr>
                <a:t>2 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7</xdr:row>
      <xdr:rowOff>226695</xdr:rowOff>
    </xdr:from>
    <xdr:ext cx="1062407" cy="3606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3188970" y="1872615"/>
              <a:ext cx="1062407" cy="3606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𝑑𝑃</m:t>
                        </m:r>
                      </m:num>
                      <m:den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𝑑𝑦</m:t>
                        </m:r>
                      </m:den>
                    </m:f>
                    <m:r>
                      <a:rPr lang="pt-PT" sz="1100" b="0" i="1">
                        <a:latin typeface="Cambria Math" panose="02040503050406030204" pitchFamily="18" charset="0"/>
                      </a:rPr>
                      <m:t>=−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100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×2</m:t>
                        </m:r>
                      </m:num>
                      <m:den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𝑦</m:t>
                                </m:r>
                              </m:e>
                            </m:d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188970" y="1872615"/>
              <a:ext cx="1062407" cy="3606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b="0" i="0">
                  <a:latin typeface="Cambria Math" panose="02040503050406030204" pitchFamily="18" charset="0"/>
                </a:rPr>
                <a:t>𝑑𝑃/𝑑𝑦=−(100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×2)/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1+𝑦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pt-PT" sz="1100" b="0" i="0">
                  <a:latin typeface="Cambria Math" panose="02040503050406030204" pitchFamily="18" charset="0"/>
                </a:rPr>
                <a:t>3 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4</xdr:col>
      <xdr:colOff>45720</xdr:colOff>
      <xdr:row>7</xdr:row>
      <xdr:rowOff>255270</xdr:rowOff>
    </xdr:from>
    <xdr:ext cx="1304653" cy="3885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 txBox="1"/>
          </xdr:nvSpPr>
          <xdr:spPr>
            <a:xfrm>
              <a:off x="4301490" y="1901190"/>
              <a:ext cx="1304653" cy="3885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𝑑</m:t>
                            </m:r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𝑑𝑦</m:t>
                            </m:r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r>
                      <a:rPr lang="pt-PT" sz="1100" b="0" i="1">
                        <a:latin typeface="Cambria Math" panose="02040503050406030204" pitchFamily="18" charset="0"/>
                      </a:rPr>
                      <m:t>=−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100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×2×3</m:t>
                        </m:r>
                      </m:num>
                      <m:den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𝑦</m:t>
                                </m:r>
                              </m:e>
                            </m:d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4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4301490" y="1901190"/>
              <a:ext cx="1304653" cy="3885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i="0">
                  <a:latin typeface="Cambria Math" panose="02040503050406030204" pitchFamily="18" charset="0"/>
                </a:rPr>
                <a:t>(</a:t>
              </a:r>
              <a:r>
                <a:rPr lang="pt-PT" sz="1100" b="0" i="0">
                  <a:latin typeface="Cambria Math" panose="02040503050406030204" pitchFamily="18" charset="0"/>
                </a:rPr>
                <a:t>𝑑^2 𝑃)/〖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𝑑𝑦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pt-PT" sz="1100" b="0" i="0">
                  <a:latin typeface="Cambria Math" panose="02040503050406030204" pitchFamily="18" charset="0"/>
                </a:rPr>
                <a:t>2 =−(100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×2×3)/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1+𝑦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pt-PT" sz="1100" b="0" i="0">
                  <a:latin typeface="Cambria Math" panose="02040503050406030204" pitchFamily="18" charset="0"/>
                </a:rPr>
                <a:t>4 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5</xdr:col>
      <xdr:colOff>49530</xdr:colOff>
      <xdr:row>7</xdr:row>
      <xdr:rowOff>148590</xdr:rowOff>
    </xdr:from>
    <xdr:ext cx="2402774" cy="5108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SpPr txBox="1"/>
          </xdr:nvSpPr>
          <xdr:spPr>
            <a:xfrm>
              <a:off x="5692140" y="1794510"/>
              <a:ext cx="2402774" cy="5108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𝑑</m:t>
                            </m:r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𝑑𝑦</m:t>
                            </m:r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r>
                      <a:rPr lang="pt-P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≈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𝑑𝑃</m:t>
                            </m:r>
                          </m:num>
                          <m:den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𝑑𝑦</m:t>
                            </m:r>
                          </m:den>
                        </m:f>
                        <m:d>
                          <m:d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=0,5%</m:t>
                            </m:r>
                          </m:e>
                        </m:d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f>
                          <m:fPr>
                            <m:ctrlP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𝑑𝑃</m:t>
                            </m:r>
                          </m:num>
                          <m:den>
                            <m: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𝑑𝑦</m:t>
                            </m:r>
                          </m:den>
                        </m:f>
                        <m:d>
                          <m:dPr>
                            <m:ctrlP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  <m: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=0,0%</m:t>
                            </m:r>
                          </m:e>
                        </m:d>
                      </m:num>
                      <m:den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0,5%</m:t>
                        </m:r>
                      </m:den>
                    </m:f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5692140" y="1794510"/>
              <a:ext cx="2402774" cy="5108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i="0">
                  <a:latin typeface="Cambria Math" panose="02040503050406030204" pitchFamily="18" charset="0"/>
                </a:rPr>
                <a:t>(</a:t>
              </a:r>
              <a:r>
                <a:rPr lang="pt-PT" sz="1100" b="0" i="0">
                  <a:latin typeface="Cambria Math" panose="02040503050406030204" pitchFamily="18" charset="0"/>
                </a:rPr>
                <a:t>𝑑^2 𝑃)/〖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𝑑𝑦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pt-PT" sz="1100" b="0" i="0">
                  <a:latin typeface="Cambria Math" panose="02040503050406030204" pitchFamily="18" charset="0"/>
                </a:rPr>
                <a:t>2 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≈</a:t>
              </a:r>
              <a:r>
                <a:rPr lang="pt-PT" sz="1100" b="0" i="0">
                  <a:latin typeface="Cambria Math" panose="02040503050406030204" pitchFamily="18" charset="0"/>
                </a:rPr>
                <a:t>(𝑑𝑃/𝑑𝑦 (𝑦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=0,5%)</a:t>
              </a:r>
              <a:r>
                <a:rPr lang="pt-PT" sz="1100" b="0" i="0">
                  <a:latin typeface="Cambria Math" panose="02040503050406030204" pitchFamily="18" charset="0"/>
                </a:rPr>
                <a:t>−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𝑑𝑃/𝑑𝑦 (𝑦=0,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%)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pt-PT" sz="1100" b="0" i="0">
                  <a:latin typeface="Cambria Math" panose="02040503050406030204" pitchFamily="18" charset="0"/>
                </a:rPr>
                <a:t>0,5%)</a:t>
              </a:r>
              <a:endParaRPr lang="pt-PT" sz="1100"/>
            </a:p>
          </xdr:txBody>
        </xdr:sp>
      </mc:Fallback>
    </mc:AlternateContent>
    <xdr:clientData/>
  </xdr:oneCellAnchor>
  <xdr:twoCellAnchor>
    <xdr:from>
      <xdr:col>5</xdr:col>
      <xdr:colOff>575310</xdr:colOff>
      <xdr:row>8</xdr:row>
      <xdr:rowOff>85725</xdr:rowOff>
    </xdr:from>
    <xdr:to>
      <xdr:col>5</xdr:col>
      <xdr:colOff>1977390</xdr:colOff>
      <xdr:row>10</xdr:row>
      <xdr:rowOff>57150</xdr:rowOff>
    </xdr:to>
    <xdr:sp macro="" textlink="">
      <xdr:nvSpPr>
        <xdr:cNvPr id="7" name="Rounded Rectangular Callout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6587490" y="2611755"/>
          <a:ext cx="1402080" cy="337185"/>
        </a:xfrm>
        <a:prstGeom prst="wedgeRoundRectCallout">
          <a:avLst>
            <a:gd name="adj1" fmla="val 125049"/>
            <a:gd name="adj2" fmla="val 36689"/>
            <a:gd name="adj3" fmla="val 16667"/>
          </a:avLst>
        </a:prstGeom>
        <a:solidFill>
          <a:srgbClr val="B7FBF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 b="1">
              <a:solidFill>
                <a:srgbClr val="002060"/>
              </a:solidFill>
            </a:rPr>
            <a:t>=0,5*F10*(0,005)^2</a:t>
          </a:r>
        </a:p>
      </xdr:txBody>
    </xdr:sp>
    <xdr:clientData/>
  </xdr:twoCellAnchor>
  <xdr:twoCellAnchor>
    <xdr:from>
      <xdr:col>5</xdr:col>
      <xdr:colOff>521970</xdr:colOff>
      <xdr:row>0</xdr:row>
      <xdr:rowOff>3810</xdr:rowOff>
    </xdr:from>
    <xdr:to>
      <xdr:col>6</xdr:col>
      <xdr:colOff>556260</xdr:colOff>
      <xdr:row>5</xdr:row>
      <xdr:rowOff>171450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Rounded Rectangular Callout 5">
              <a:extLst>
                <a:ext uri="{FF2B5EF4-FFF2-40B4-BE49-F238E27FC236}">
                  <a16:creationId xmlns:a16="http://schemas.microsoft.com/office/drawing/2014/main" id="{00000000-0008-0000-0A00-000006000000}"/>
                </a:ext>
              </a:extLst>
            </xdr:cNvPr>
            <xdr:cNvSpPr/>
          </xdr:nvSpPr>
          <xdr:spPr>
            <a:xfrm>
              <a:off x="5718810" y="3810"/>
              <a:ext cx="2960370" cy="1082040"/>
            </a:xfrm>
            <a:prstGeom prst="wedgeRoundRectCallout">
              <a:avLst>
                <a:gd name="adj1" fmla="val 34039"/>
                <a:gd name="adj2" fmla="val 132196"/>
                <a:gd name="adj3" fmla="val 16667"/>
              </a:avLst>
            </a:prstGeom>
            <a:solidFill>
              <a:srgbClr val="FFFF66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00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+mj-lt"/>
                  <a:ea typeface="+mn-ea"/>
                  <a:cs typeface="+mn-cs"/>
                </a:rPr>
                <a:t>Estimation of</a:t>
              </a:r>
            </a:p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000" i="1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0,5×</m:t>
                    </m:r>
                    <m:r>
                      <a:rPr lang="pt-PT" sz="1000" b="0" i="1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r>
                      <a:rPr lang="pt-PT" sz="1000" b="0" i="1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f>
                      <m:fPr>
                        <m:ctrlPr>
                          <a:rPr lang="pt-PT" sz="1000" i="1">
                            <a:ln>
                              <a:solidFill>
                                <a:srgbClr val="002060"/>
                              </a:solidFill>
                            </a:ln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pt-PT" sz="10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pt-PT" sz="10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𝜕</m:t>
                            </m:r>
                          </m:e>
                          <m:sup>
                            <m:r>
                              <a:rPr lang="pt-PT" sz="10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pt-PT" sz="1000" i="1">
                            <a:ln>
                              <a:solidFill>
                                <a:srgbClr val="002060"/>
                              </a:solidFill>
                            </a:ln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num>
                      <m:den>
                        <m:sSup>
                          <m:sSupPr>
                            <m:ctrlPr>
                              <a:rPr lang="pt-PT" sz="10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pt-PT" sz="10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𝜕</m:t>
                            </m:r>
                            <m:r>
                              <a:rPr lang="pt-PT" sz="10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p>
                            <m:r>
                              <a:rPr lang="pt-PT" sz="10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den>
                    </m:f>
                    <m:sSup>
                      <m:sSupPr>
                        <m:ctrlPr>
                          <a:rPr lang="pt-PT" sz="1000" i="1">
                            <a:ln>
                              <a:solidFill>
                                <a:srgbClr val="002060"/>
                              </a:solidFill>
                            </a:ln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PT" sz="10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0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𝜕</m:t>
                            </m:r>
                            <m:r>
                              <a:rPr lang="pt-PT" sz="10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  <m:r>
                              <m:rPr>
                                <m:nor/>
                              </m:rPr>
                              <a:rPr lang="en-US" sz="10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+mj-lt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d>
                      </m:e>
                      <m:sup>
                        <m:r>
                          <a:rPr lang="pt-PT" sz="1000" i="1">
                            <a:ln>
                              <a:solidFill>
                                <a:srgbClr val="002060"/>
                              </a:solidFill>
                            </a:ln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pt-PT" sz="100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j-lt"/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𝐓𝐡𝐞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𝐞𝐟𝐟𝐞𝐜𝐭𝐢𝐯𝐞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𝐠𝐚𝐢𝐧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𝐰𝐢𝐥𝐥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𝐛𝐞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𝐚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𝐟𝐮𝐧𝐜𝐭𝐢𝐨𝐧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𝐨𝐟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𝐭𝐡𝐞</m:t>
                    </m:r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pt-PT" sz="1000" b="1" cap="none" spc="0">
                <a:ln w="0"/>
                <a:solidFill>
                  <a:srgbClr val="00206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j-lt"/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000" b="1" i="0" cap="none" spc="0">
                        <a:ln w="0"/>
                        <a:solidFill>
                          <a:srgbClr val="002060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𝐩𝐫𝐢𝐜𝐞</m:t>
                    </m:r>
                  </m:oMath>
                </m:oMathPara>
              </a14:m>
              <a:endParaRPr lang="pt-PT" sz="1000" b="1" cap="none" spc="0">
                <a:ln w="0"/>
                <a:solidFill>
                  <a:srgbClr val="00206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j-lt"/>
              </a:endParaRPr>
            </a:p>
            <a:p>
              <a:pPr algn="l"/>
              <a:endParaRPr lang="pt-PT" sz="110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6" name="Rounded Rectangular Callout 5"/>
            <xdr:cNvSpPr/>
          </xdr:nvSpPr>
          <xdr:spPr>
            <a:xfrm>
              <a:off x="5718810" y="3810"/>
              <a:ext cx="2960370" cy="1082040"/>
            </a:xfrm>
            <a:prstGeom prst="wedgeRoundRectCallout">
              <a:avLst>
                <a:gd name="adj1" fmla="val 34039"/>
                <a:gd name="adj2" fmla="val 132196"/>
                <a:gd name="adj3" fmla="val 16667"/>
              </a:avLst>
            </a:prstGeom>
            <a:solidFill>
              <a:srgbClr val="FFFF66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00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+mj-lt"/>
                  <a:ea typeface="+mn-ea"/>
                  <a:cs typeface="+mn-cs"/>
                </a:rPr>
                <a:t>Estimation of</a:t>
              </a:r>
            </a:p>
            <a:p>
              <a:pPr algn="l"/>
              <a:r>
                <a:rPr lang="pt-PT" sz="100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+mj-lt"/>
                  <a:ea typeface="+mn-ea"/>
                  <a:cs typeface="+mn-cs"/>
                </a:rPr>
                <a:t>0,5×</a:t>
              </a:r>
              <a:r>
                <a:rPr lang="pt-PT" sz="1000" b="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+mj-lt"/>
                  <a:ea typeface="+mn-ea"/>
                  <a:cs typeface="+mn-cs"/>
                </a:rPr>
                <a:t>𝑃×</a:t>
              </a:r>
              <a:r>
                <a:rPr lang="pt-PT" sz="100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+mj-lt"/>
                  <a:ea typeface="+mn-ea"/>
                  <a:cs typeface="+mn-cs"/>
                </a:rPr>
                <a:t>(𝜕^2 𝑃)/〖𝜕𝑦〗^2  (𝜕𝑦</a:t>
              </a:r>
              <a:r>
                <a:rPr lang="en-US" sz="100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+mj-lt"/>
                  <a:ea typeface="+mn-ea"/>
                  <a:cs typeface="+mn-cs"/>
                </a:rPr>
                <a:t>" " )</a:t>
              </a:r>
              <a:r>
                <a:rPr lang="pt-PT" sz="100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+mj-lt"/>
                  <a:ea typeface="+mn-ea"/>
                  <a:cs typeface="+mn-cs"/>
                </a:rPr>
                <a:t>^2</a:t>
              </a:r>
              <a:endParaRPr lang="pt-PT" sz="100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j-lt"/>
              </a:endParaRPr>
            </a:p>
            <a:p>
              <a:pPr algn="l"/>
              <a:r>
                <a:rPr lang="pt-PT" sz="1000" b="1" i="0" cap="none" spc="0">
                  <a:ln w="0"/>
                  <a:solidFill>
                    <a:srgbClr val="002060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j-lt"/>
                  <a:ea typeface="+mn-ea"/>
                  <a:cs typeface="+mn-cs"/>
                </a:rPr>
                <a:t>𝐓𝐡𝐞 </a:t>
              </a:r>
              <a:r>
                <a:rPr lang="pt-PT" sz="1000" b="1" i="0" cap="none" spc="0">
                  <a:ln w="0"/>
                  <a:solidFill>
                    <a:srgbClr val="002060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Cambria Math" panose="02040503050406030204" pitchFamily="18" charset="0"/>
                  <a:ea typeface="+mn-ea"/>
                  <a:cs typeface="+mn-cs"/>
                </a:rPr>
                <a:t>𝐞𝐟𝐟𝐞𝐜𝐭𝐢𝐯𝐞 </a:t>
              </a:r>
              <a:r>
                <a:rPr lang="pt-PT" sz="1000" b="1" i="0" cap="none" spc="0">
                  <a:ln w="0"/>
                  <a:solidFill>
                    <a:srgbClr val="002060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j-lt"/>
                  <a:ea typeface="+mn-ea"/>
                  <a:cs typeface="+mn-cs"/>
                </a:rPr>
                <a:t>𝐠𝐚𝐢𝐧 𝐰𝐢𝐥𝐥 𝐛𝐞 </a:t>
              </a:r>
              <a:r>
                <a:rPr lang="pt-PT" sz="1000" b="1" i="0" cap="none" spc="0">
                  <a:ln w="0"/>
                  <a:solidFill>
                    <a:srgbClr val="002060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Cambria Math" panose="02040503050406030204" pitchFamily="18" charset="0"/>
                  <a:ea typeface="+mn-ea"/>
                  <a:cs typeface="+mn-cs"/>
                </a:rPr>
                <a:t>𝐚 𝐟𝐮𝐧𝐜𝐭𝐢𝐨𝐧 𝐨𝐟 </a:t>
              </a:r>
              <a:r>
                <a:rPr lang="pt-PT" sz="1000" b="1" i="0" cap="none" spc="0">
                  <a:ln w="0"/>
                  <a:solidFill>
                    <a:srgbClr val="002060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j-lt"/>
                  <a:ea typeface="+mn-ea"/>
                  <a:cs typeface="+mn-cs"/>
                </a:rPr>
                <a:t>𝐭𝐡𝐞 </a:t>
              </a:r>
              <a:endParaRPr lang="pt-PT" sz="1000" b="1" cap="none" spc="0">
                <a:ln w="0"/>
                <a:solidFill>
                  <a:srgbClr val="00206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j-lt"/>
              </a:endParaRPr>
            </a:p>
            <a:p>
              <a:pPr algn="l"/>
              <a:r>
                <a:rPr lang="pt-PT" sz="1000" b="1" i="0" cap="none" spc="0">
                  <a:ln w="0"/>
                  <a:solidFill>
                    <a:srgbClr val="002060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j-lt"/>
                  <a:ea typeface="+mn-ea"/>
                  <a:cs typeface="+mn-cs"/>
                </a:rPr>
                <a:t>𝐩𝐫𝐢𝐜𝐞</a:t>
              </a:r>
              <a:endParaRPr lang="pt-PT" sz="1000" b="1" cap="none" spc="0">
                <a:ln w="0"/>
                <a:solidFill>
                  <a:srgbClr val="002060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j-lt"/>
              </a:endParaRPr>
            </a:p>
            <a:p>
              <a:pPr algn="l"/>
              <a:endParaRPr lang="pt-PT" sz="110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5</xdr:col>
      <xdr:colOff>472440</xdr:colOff>
      <xdr:row>13</xdr:row>
      <xdr:rowOff>49530</xdr:rowOff>
    </xdr:from>
    <xdr:to>
      <xdr:col>5</xdr:col>
      <xdr:colOff>1722120</xdr:colOff>
      <xdr:row>18</xdr:row>
      <xdr:rowOff>163830</xdr:rowOff>
    </xdr:to>
    <xdr:sp macro="" textlink="">
      <xdr:nvSpPr>
        <xdr:cNvPr id="8" name="Rounded Rectangular Callout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6484620" y="3489960"/>
          <a:ext cx="1249680" cy="1028700"/>
        </a:xfrm>
        <a:prstGeom prst="wedgeRoundRectCallout">
          <a:avLst>
            <a:gd name="adj1" fmla="val -80894"/>
            <a:gd name="adj2" fmla="val 11759"/>
            <a:gd name="adj3" fmla="val 16667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 b="1">
              <a:solidFill>
                <a:srgbClr val="002060"/>
              </a:solidFill>
            </a:rPr>
            <a:t>Second derivative is high at low yields and low at high yields</a:t>
          </a:r>
        </a:p>
      </xdr:txBody>
    </xdr:sp>
    <xdr:clientData/>
  </xdr:twoCellAnchor>
  <xdr:twoCellAnchor>
    <xdr:from>
      <xdr:col>3</xdr:col>
      <xdr:colOff>982980</xdr:colOff>
      <xdr:row>0</xdr:row>
      <xdr:rowOff>49530</xdr:rowOff>
    </xdr:from>
    <xdr:to>
      <xdr:col>5</xdr:col>
      <xdr:colOff>472440</xdr:colOff>
      <xdr:row>5</xdr:row>
      <xdr:rowOff>53340</xdr:rowOff>
    </xdr:to>
    <xdr:sp macro="" textlink="">
      <xdr:nvSpPr>
        <xdr:cNvPr id="12" name="Rounded Rectangular Callout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3276600" y="49530"/>
          <a:ext cx="2392680" cy="918210"/>
        </a:xfrm>
        <a:prstGeom prst="wedgeRoundRectCallout">
          <a:avLst>
            <a:gd name="adj1" fmla="val 39264"/>
            <a:gd name="adj2" fmla="val 81063"/>
            <a:gd name="adj3" fmla="val 16667"/>
          </a:avLst>
        </a:prstGeom>
        <a:solidFill>
          <a:srgbClr val="FFFF66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Second derivative can be approximated by a change in DV01 by a change in bp in the yield (in the current example 0,5%)</a:t>
          </a:r>
        </a:p>
      </xdr:txBody>
    </xdr:sp>
    <xdr:clientData/>
  </xdr:twoCellAnchor>
  <xdr:twoCellAnchor>
    <xdr:from>
      <xdr:col>5</xdr:col>
      <xdr:colOff>575310</xdr:colOff>
      <xdr:row>10</xdr:row>
      <xdr:rowOff>87630</xdr:rowOff>
    </xdr:from>
    <xdr:to>
      <xdr:col>5</xdr:col>
      <xdr:colOff>1497330</xdr:colOff>
      <xdr:row>13</xdr:row>
      <xdr:rowOff>64770</xdr:rowOff>
    </xdr:to>
    <xdr:sp macro="" textlink="">
      <xdr:nvSpPr>
        <xdr:cNvPr id="14" name="Rounded Rectangular Callout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5772150" y="2979420"/>
          <a:ext cx="922020" cy="525780"/>
        </a:xfrm>
        <a:prstGeom prst="wedgeRoundRectCallout">
          <a:avLst>
            <a:gd name="adj1" fmla="val 153386"/>
            <a:gd name="adj2" fmla="val -63252"/>
            <a:gd name="adj3" fmla="val 16667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=(D10-D9)/$C$6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</xdr:colOff>
      <xdr:row>2</xdr:row>
      <xdr:rowOff>685800</xdr:rowOff>
    </xdr:from>
    <xdr:to>
      <xdr:col>14</xdr:col>
      <xdr:colOff>316230</xdr:colOff>
      <xdr:row>4</xdr:row>
      <xdr:rowOff>114300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871585" y="1066800"/>
          <a:ext cx="1569720" cy="571500"/>
        </a:xfrm>
        <a:prstGeom prst="wedgeRoundRectCallout">
          <a:avLst>
            <a:gd name="adj1" fmla="val -90674"/>
            <a:gd name="adj2" fmla="val 13319"/>
            <a:gd name="adj3" fmla="val 16667"/>
          </a:avLst>
        </a:prstGeom>
        <a:solidFill>
          <a:srgbClr val="B7FBF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 b="1">
              <a:solidFill>
                <a:srgbClr val="002060"/>
              </a:solidFill>
            </a:rPr>
            <a:t>=0,5*J4*(0,01)^2</a:t>
          </a:r>
        </a:p>
      </xdr:txBody>
    </xdr:sp>
    <xdr:clientData/>
  </xdr:twoCellAnchor>
  <xdr:twoCellAnchor>
    <xdr:from>
      <xdr:col>6</xdr:col>
      <xdr:colOff>598169</xdr:colOff>
      <xdr:row>0</xdr:row>
      <xdr:rowOff>99060</xdr:rowOff>
    </xdr:from>
    <xdr:to>
      <xdr:col>8</xdr:col>
      <xdr:colOff>447674</xdr:colOff>
      <xdr:row>2</xdr:row>
      <xdr:rowOff>47625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513069" y="99060"/>
          <a:ext cx="1087755" cy="329565"/>
        </a:xfrm>
        <a:prstGeom prst="wedgeRoundRectCallout">
          <a:avLst>
            <a:gd name="adj1" fmla="val 75167"/>
            <a:gd name="adj2" fmla="val 81503"/>
            <a:gd name="adj3" fmla="val 16667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(G4-I4)*10000</a:t>
          </a:r>
        </a:p>
      </xdr:txBody>
    </xdr:sp>
    <xdr:clientData/>
  </xdr:twoCellAnchor>
  <xdr:twoCellAnchor>
    <xdr:from>
      <xdr:col>4</xdr:col>
      <xdr:colOff>740833</xdr:colOff>
      <xdr:row>9</xdr:row>
      <xdr:rowOff>45719</xdr:rowOff>
    </xdr:from>
    <xdr:to>
      <xdr:col>8</xdr:col>
      <xdr:colOff>152400</xdr:colOff>
      <xdr:row>15</xdr:row>
      <xdr:rowOff>9524</xdr:rowOff>
    </xdr:to>
    <xdr:sp macro="" textlink="">
      <xdr:nvSpPr>
        <xdr:cNvPr id="5" name="Rounded Rectangular Callou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4727222" y="2247052"/>
          <a:ext cx="2508956" cy="1064472"/>
        </a:xfrm>
        <a:prstGeom prst="wedgeRoundRectCallout">
          <a:avLst>
            <a:gd name="adj1" fmla="val 77640"/>
            <a:gd name="adj2" fmla="val -63335"/>
            <a:gd name="adj3" fmla="val 16667"/>
          </a:avLst>
        </a:prstGeom>
        <a:solidFill>
          <a:srgbClr val="FFFF66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Second derivative can be approximated by a change in DV01 by a change in bp in the yield (in the current example 0,5%)</a:t>
          </a:r>
        </a:p>
      </xdr:txBody>
    </xdr:sp>
    <xdr:clientData/>
  </xdr:twoCellAnchor>
  <xdr:twoCellAnchor>
    <xdr:from>
      <xdr:col>8</xdr:col>
      <xdr:colOff>428837</xdr:colOff>
      <xdr:row>10</xdr:row>
      <xdr:rowOff>8184</xdr:rowOff>
    </xdr:from>
    <xdr:to>
      <xdr:col>11</xdr:col>
      <xdr:colOff>512657</xdr:colOff>
      <xdr:row>16</xdr:row>
      <xdr:rowOff>76764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Rounded Rectangular Callout 6">
              <a:extLst>
                <a:ext uri="{FF2B5EF4-FFF2-40B4-BE49-F238E27FC236}">
                  <a16:creationId xmlns:a16="http://schemas.microsoft.com/office/drawing/2014/main" id="{00000000-0008-0000-0B00-000007000000}"/>
                </a:ext>
              </a:extLst>
            </xdr:cNvPr>
            <xdr:cNvSpPr/>
          </xdr:nvSpPr>
          <xdr:spPr>
            <a:xfrm>
              <a:off x="8041781" y="2392962"/>
              <a:ext cx="2461543" cy="1169246"/>
            </a:xfrm>
            <a:prstGeom prst="wedgeRoundRectCallout">
              <a:avLst>
                <a:gd name="adj1" fmla="val 7681"/>
                <a:gd name="adj2" fmla="val -91715"/>
                <a:gd name="adj3" fmla="val 16667"/>
              </a:avLst>
            </a:prstGeom>
            <a:solidFill>
              <a:srgbClr val="FFFF66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ea typeface="+mn-ea"/>
                  <a:cs typeface="+mn-cs"/>
                </a:rPr>
                <a:t>Estimation of</a:t>
              </a:r>
            </a:p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i="1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0,5×</m:t>
                    </m:r>
                    <m:r>
                      <a:rPr lang="pt-PT" sz="1100" b="0" i="1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r>
                      <a:rPr lang="pt-PT" sz="1100" b="0" i="1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f>
                      <m:fPr>
                        <m:ctrlPr>
                          <a:rPr lang="pt-PT" sz="1100" i="1">
                            <a:ln>
                              <a:solidFill>
                                <a:srgbClr val="002060"/>
                              </a:solidFill>
                            </a:ln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pt-PT" sz="11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pt-PT" sz="11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𝜕</m:t>
                            </m:r>
                          </m:e>
                          <m:sup>
                            <m:r>
                              <a:rPr lang="pt-PT" sz="11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pt-PT" sz="1100" i="1">
                            <a:ln>
                              <a:solidFill>
                                <a:srgbClr val="002060"/>
                              </a:solidFill>
                            </a:ln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num>
                      <m:den>
                        <m:sSup>
                          <m:sSupPr>
                            <m:ctrlPr>
                              <a:rPr lang="pt-PT" sz="11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pt-PT" sz="11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𝜕</m:t>
                            </m:r>
                            <m:r>
                              <a:rPr lang="pt-PT" sz="11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p>
                            <m:r>
                              <a:rPr lang="pt-PT" sz="11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den>
                    </m:f>
                    <m:sSup>
                      <m:sSupPr>
                        <m:ctrlPr>
                          <a:rPr lang="pt-PT" sz="1100" i="1">
                            <a:ln>
                              <a:solidFill>
                                <a:srgbClr val="002060"/>
                              </a:solidFill>
                            </a:ln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PT" sz="11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1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𝜕</m:t>
                            </m:r>
                            <m:r>
                              <a:rPr lang="pt-PT" sz="11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  <m:r>
                              <m:rPr>
                                <m:nor/>
                              </m:rPr>
                              <a:rPr lang="en-US" sz="1100" i="1">
                                <a:ln>
                                  <a:solidFill>
                                    <a:srgbClr val="002060"/>
                                  </a:solidFill>
                                </a:ln>
                                <a:solidFill>
                                  <a:srgbClr val="002060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d>
                      </m:e>
                      <m:sup>
                        <m:r>
                          <a:rPr lang="pt-PT" sz="1100" i="1">
                            <a:ln>
                              <a:solidFill>
                                <a:srgbClr val="002060"/>
                              </a:solidFill>
                            </a:ln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pt-PT" sz="1100" b="0" i="0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 </m:t>
                    </m:r>
                  </m:oMath>
                </m:oMathPara>
              </a14:m>
              <a:endParaRPr lang="pt-PT" sz="1100" b="0" i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sz="1100" b="0" i="0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The</m:t>
                    </m:r>
                    <m:r>
                      <a:rPr lang="pt-PT" sz="1100" b="0" i="0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pt-PT" sz="1100" b="0" i="0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effective</m:t>
                    </m:r>
                    <m:r>
                      <a:rPr lang="pt-PT" sz="1100" b="0" i="0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pt-PT" sz="1100" b="0" i="0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gain</m:t>
                    </m:r>
                    <m:r>
                      <a:rPr lang="pt-PT" sz="1100" b="0" i="0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pt-PT" sz="1100" b="0" i="0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will</m:t>
                    </m:r>
                    <m:r>
                      <a:rPr lang="pt-PT" sz="1100" b="0" i="0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pt-PT" sz="1100" b="0" i="0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be</m:t>
                    </m:r>
                    <m:r>
                      <a:rPr lang="pt-PT" sz="1100" b="0" i="0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pt-PT" sz="1100" b="0" i="0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a</m:t>
                    </m:r>
                    <m:r>
                      <a:rPr lang="pt-PT" sz="1100" b="0" i="0">
                        <a:ln>
                          <a:solidFill>
                            <a:srgbClr val="002060"/>
                          </a:solidFill>
                        </a:ln>
                        <a:solidFill>
                          <a:srgbClr val="00206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pt-PT" sz="1100" b="0" i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algn="l"/>
              <a14:m>
                <m:oMath xmlns:m="http://schemas.openxmlformats.org/officeDocument/2006/math">
                  <m:r>
                    <m:rPr>
                      <m:sty m:val="p"/>
                    </m:rPr>
                    <a:rPr lang="pt-PT" sz="1100" b="0" i="0">
                      <a:ln>
                        <a:solidFill>
                          <a:srgbClr val="002060"/>
                        </a:solidFill>
                      </a:ln>
                      <a:solidFill>
                        <a:srgbClr val="00206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function</m:t>
                  </m:r>
                </m:oMath>
              </a14:m>
              <a:r>
                <a:rPr lang="pt-PT" sz="1100" b="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pt-PT" sz="1100" b="0" i="0">
                      <a:ln>
                        <a:solidFill>
                          <a:srgbClr val="002060"/>
                        </a:solidFill>
                      </a:ln>
                      <a:solidFill>
                        <a:srgbClr val="00206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of</m:t>
                  </m:r>
                  <m:r>
                    <a:rPr lang="pt-PT" sz="1100" b="0" i="0">
                      <a:ln>
                        <a:solidFill>
                          <a:srgbClr val="002060"/>
                        </a:solidFill>
                      </a:ln>
                      <a:solidFill>
                        <a:srgbClr val="00206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 </m:t>
                  </m:r>
                  <m:r>
                    <m:rPr>
                      <m:sty m:val="p"/>
                    </m:rPr>
                    <a:rPr lang="pt-PT" sz="1100" b="0" i="0">
                      <a:ln>
                        <a:solidFill>
                          <a:srgbClr val="002060"/>
                        </a:solidFill>
                      </a:ln>
                      <a:solidFill>
                        <a:srgbClr val="00206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the</m:t>
                  </m:r>
                  <m:r>
                    <a:rPr lang="pt-PT" sz="1100" b="0" i="0">
                      <a:ln>
                        <a:solidFill>
                          <a:srgbClr val="002060"/>
                        </a:solidFill>
                      </a:ln>
                      <a:solidFill>
                        <a:srgbClr val="00206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pt-PT" sz="1100" b="0" i="0">
                      <a:ln>
                        <a:solidFill>
                          <a:srgbClr val="002060"/>
                        </a:solidFill>
                      </a:ln>
                      <a:solidFill>
                        <a:srgbClr val="00206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price</m:t>
                  </m:r>
                </m:oMath>
              </a14:m>
              <a:endParaRPr lang="pt-PT" sz="110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7" name="Rounded Rectangular Callout 6">
              <a:extLst>
                <a:ext uri="{FF2B5EF4-FFF2-40B4-BE49-F238E27FC236}">
                  <a16:creationId xmlns:a16="http://schemas.microsoft.com/office/drawing/2014/main" id="{00000000-0008-0000-0B00-000007000000}"/>
                </a:ext>
              </a:extLst>
            </xdr:cNvPr>
            <xdr:cNvSpPr/>
          </xdr:nvSpPr>
          <xdr:spPr>
            <a:xfrm>
              <a:off x="8041781" y="2392962"/>
              <a:ext cx="2461543" cy="1169246"/>
            </a:xfrm>
            <a:prstGeom prst="wedgeRoundRectCallout">
              <a:avLst>
                <a:gd name="adj1" fmla="val 7681"/>
                <a:gd name="adj2" fmla="val -91715"/>
                <a:gd name="adj3" fmla="val 16667"/>
              </a:avLst>
            </a:prstGeom>
            <a:solidFill>
              <a:srgbClr val="FFFF66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ea typeface="+mn-ea"/>
                  <a:cs typeface="+mn-cs"/>
                </a:rPr>
                <a:t>Estimation of</a:t>
              </a:r>
            </a:p>
            <a:p>
              <a:pPr algn="l"/>
              <a:r>
                <a:rPr lang="pt-PT" sz="110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0,5×</a:t>
              </a:r>
              <a:r>
                <a:rPr lang="pt-PT" sz="1100" b="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𝑃×</a:t>
              </a:r>
              <a:r>
                <a:rPr lang="pt-PT" sz="110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(𝜕^2 𝑃)/〖𝜕𝑦〗^2  (𝜕𝑦</a:t>
              </a:r>
              <a:r>
                <a:rPr lang="en-US" sz="110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n-US" sz="110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)</a:t>
              </a:r>
              <a:r>
                <a:rPr lang="pt-PT" sz="110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^2</a:t>
              </a:r>
              <a:r>
                <a:rPr lang="pt-PT" sz="1100" b="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. </a:t>
              </a:r>
            </a:p>
            <a:p>
              <a:pPr algn="l"/>
              <a:r>
                <a:rPr lang="pt-PT" sz="1100" b="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The effective gain will be a </a:t>
              </a:r>
            </a:p>
            <a:p>
              <a:pPr algn="l"/>
              <a:r>
                <a:rPr lang="pt-PT" sz="1100" b="0" i="0">
                  <a:ln>
                    <a:solidFill>
                      <a:srgbClr val="002060"/>
                    </a:solidFill>
                  </a:ln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function of  the price</a:t>
              </a:r>
              <a:endParaRPr lang="pt-PT" sz="110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13</xdr:col>
      <xdr:colOff>72390</xdr:colOff>
      <xdr:row>6</xdr:row>
      <xdr:rowOff>26670</xdr:rowOff>
    </xdr:from>
    <xdr:to>
      <xdr:col>13</xdr:col>
      <xdr:colOff>510540</xdr:colOff>
      <xdr:row>7</xdr:row>
      <xdr:rowOff>171450</xdr:rowOff>
    </xdr:to>
    <xdr:sp macro="" textlink="">
      <xdr:nvSpPr>
        <xdr:cNvPr id="8" name="Rounded Rectangular Callout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10347960" y="1672590"/>
          <a:ext cx="438150" cy="327660"/>
        </a:xfrm>
        <a:prstGeom prst="wedgeRoundRectCallout">
          <a:avLst>
            <a:gd name="adj1" fmla="val -32235"/>
            <a:gd name="adj2" fmla="val -152886"/>
            <a:gd name="adj3" fmla="val 16667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Symbol" panose="05050102010706020507" pitchFamily="18" charset="2"/>
            </a:rPr>
            <a:t>d</a:t>
          </a:r>
          <a:r>
            <a:rPr lang="pt-PT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y</a:t>
          </a:r>
        </a:p>
      </xdr:txBody>
    </xdr:sp>
    <xdr:clientData/>
  </xdr:twoCellAnchor>
  <xdr:twoCellAnchor>
    <xdr:from>
      <xdr:col>11</xdr:col>
      <xdr:colOff>417635</xdr:colOff>
      <xdr:row>5</xdr:row>
      <xdr:rowOff>49530</xdr:rowOff>
    </xdr:from>
    <xdr:to>
      <xdr:col>12</xdr:col>
      <xdr:colOff>657225</xdr:colOff>
      <xdr:row>9</xdr:row>
      <xdr:rowOff>51288</xdr:rowOff>
    </xdr:to>
    <xdr:sp macro="" textlink="">
      <xdr:nvSpPr>
        <xdr:cNvPr id="9" name="Rounded Rectangular Callout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8689731" y="1573530"/>
          <a:ext cx="899013" cy="763758"/>
        </a:xfrm>
        <a:prstGeom prst="wedgeRoundRectCallout">
          <a:avLst>
            <a:gd name="adj1" fmla="val 36005"/>
            <a:gd name="adj2" fmla="val -82361"/>
            <a:gd name="adj3" fmla="val 16667"/>
          </a:avLst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Estimated second derivative</a:t>
          </a:r>
        </a:p>
      </xdr:txBody>
    </xdr:sp>
    <xdr:clientData/>
  </xdr:twoCellAnchor>
  <xdr:twoCellAnchor>
    <xdr:from>
      <xdr:col>0</xdr:col>
      <xdr:colOff>1079500</xdr:colOff>
      <xdr:row>9</xdr:row>
      <xdr:rowOff>42333</xdr:rowOff>
    </xdr:from>
    <xdr:to>
      <xdr:col>4</xdr:col>
      <xdr:colOff>423333</xdr:colOff>
      <xdr:row>15</xdr:row>
      <xdr:rowOff>7056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Rectangle: Rounded Corners 3">
              <a:extLst>
                <a:ext uri="{FF2B5EF4-FFF2-40B4-BE49-F238E27FC236}">
                  <a16:creationId xmlns:a16="http://schemas.microsoft.com/office/drawing/2014/main" id="{975F56B7-27C4-435A-81F4-FF47B2291D7D}"/>
                </a:ext>
              </a:extLst>
            </xdr:cNvPr>
            <xdr:cNvSpPr/>
          </xdr:nvSpPr>
          <xdr:spPr>
            <a:xfrm>
              <a:off x="1079500" y="2243666"/>
              <a:ext cx="3330222" cy="1065390"/>
            </a:xfrm>
            <a:prstGeom prst="roundRect">
              <a:avLst/>
            </a:prstGeom>
            <a:solidFill>
              <a:srgbClr val="00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pt-PT" sz="1100" i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𝝏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≈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×−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𝑴𝑫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𝝏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𝒚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𝟎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𝟓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pt-PT" sz="1200" b="1" i="1">
                        <a:solidFill>
                          <a:schemeClr val="lt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f>
                      <m:fPr>
                        <m:ctrlPr>
                          <a:rPr lang="pt-PT" sz="1200" b="1" i="1">
                            <a:solidFill>
                              <a:schemeClr val="lt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pt-PT" sz="1200" b="1" i="1">
                                <a:solidFill>
                                  <a:schemeClr val="lt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pt-PT" sz="1200" b="1" i="1">
                                <a:solidFill>
                                  <a:schemeClr val="lt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𝝏</m:t>
                            </m:r>
                          </m:e>
                          <m:sup>
                            <m:r>
                              <a:rPr lang="pt-PT" sz="1200" b="1" i="1">
                                <a:solidFill>
                                  <a:schemeClr val="lt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pt-PT" sz="1200" b="1" i="1">
                            <a:solidFill>
                              <a:schemeClr val="lt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𝑷</m:t>
                        </m:r>
                      </m:num>
                      <m:den>
                        <m:sSup>
                          <m:sSupPr>
                            <m:ctrlPr>
                              <a:rPr lang="pt-PT" sz="1200" b="1" i="1">
                                <a:solidFill>
                                  <a:schemeClr val="lt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pt-PT" sz="1200" b="1" i="1">
                                <a:solidFill>
                                  <a:schemeClr val="lt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𝝏</m:t>
                            </m:r>
                            <m:r>
                              <a:rPr lang="pt-PT" sz="1200" b="1" i="1">
                                <a:solidFill>
                                  <a:schemeClr val="lt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𝒚</m:t>
                            </m:r>
                          </m:e>
                          <m:sup>
                            <m:r>
                              <a:rPr lang="pt-PT" sz="1200" b="1" i="1">
                                <a:solidFill>
                                  <a:schemeClr val="lt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den>
                    </m:f>
                    <m:sSup>
                      <m:sSupPr>
                        <m:ctrlPr>
                          <a:rPr lang="pt-PT" sz="1200" b="1" i="1">
                            <a:solidFill>
                              <a:schemeClr val="lt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PT" sz="1200" b="1" i="1">
                                <a:solidFill>
                                  <a:schemeClr val="lt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200" b="1" i="1">
                                <a:solidFill>
                                  <a:schemeClr val="lt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𝝏</m:t>
                            </m:r>
                            <m:r>
                              <a:rPr lang="pt-PT" sz="1200" b="1" i="1">
                                <a:solidFill>
                                  <a:schemeClr val="lt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𝒚</m:t>
                            </m:r>
                            <m:r>
                              <m:rPr>
                                <m:nor/>
                              </m:rPr>
                              <a:rPr lang="en-US" sz="1200" b="1" i="1">
                                <a:solidFill>
                                  <a:schemeClr val="lt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d>
                      </m:e>
                      <m:sup>
                        <m:r>
                          <a:rPr lang="pt-PT" sz="1200" b="1" i="1">
                            <a:solidFill>
                              <a:schemeClr val="lt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pt-PT" sz="1200" b="1">
                <a:effectLst/>
              </a:endParaRPr>
            </a:p>
            <a:p>
              <a:pPr algn="l"/>
              <a:endParaRPr lang="pt-PT" sz="1100"/>
            </a:p>
          </xdr:txBody>
        </xdr:sp>
      </mc:Choice>
      <mc:Fallback xmlns="">
        <xdr:sp macro="" textlink="">
          <xdr:nvSpPr>
            <xdr:cNvPr id="4" name="Rectangle: Rounded Corners 3">
              <a:extLst>
                <a:ext uri="{FF2B5EF4-FFF2-40B4-BE49-F238E27FC236}">
                  <a16:creationId xmlns:a16="http://schemas.microsoft.com/office/drawing/2014/main" id="{975F56B7-27C4-435A-81F4-FF47B2291D7D}"/>
                </a:ext>
              </a:extLst>
            </xdr:cNvPr>
            <xdr:cNvSpPr/>
          </xdr:nvSpPr>
          <xdr:spPr>
            <a:xfrm>
              <a:off x="1079500" y="2243666"/>
              <a:ext cx="3330222" cy="1065390"/>
            </a:xfrm>
            <a:prstGeom prst="roundRect">
              <a:avLst/>
            </a:prstGeom>
            <a:solidFill>
              <a:srgbClr val="00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pt-PT" sz="1100" i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PT" sz="1200" b="1" i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𝝏𝑷 ≈𝑷×−𝑴𝑫×𝝏𝒚+𝟎,𝟓×𝑷×(𝝏^𝟐 𝑷)/〖𝝏𝒚〗^𝟐  (𝝏𝒚</a:t>
              </a:r>
              <a:r>
                <a:rPr lang="en-US" sz="1200" b="1" i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" " )</a:t>
              </a:r>
              <a:r>
                <a:rPr lang="pt-PT" sz="1200" b="1" i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^𝟐</a:t>
              </a:r>
              <a:endParaRPr lang="pt-PT" sz="1200" b="1">
                <a:effectLst/>
              </a:endParaRPr>
            </a:p>
            <a:p>
              <a:pPr algn="l"/>
              <a:endParaRPr lang="pt-PT" sz="1100"/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</xdr:colOff>
      <xdr:row>2</xdr:row>
      <xdr:rowOff>112395</xdr:rowOff>
    </xdr:from>
    <xdr:ext cx="131388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194310" y="661035"/>
              <a:ext cx="13138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pt-PT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pt-P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</m:sub>
                    </m:sSub>
                    <m:sSub>
                      <m:sSubPr>
                        <m:ctrlPr>
                          <a:rPr lang="pt-P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</m:sub>
                    </m:sSub>
                    <m:r>
                      <a:rPr lang="pt-P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=100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94310" y="661035"/>
              <a:ext cx="13138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b="0" i="0">
                  <a:latin typeface="Cambria Math" panose="02040503050406030204" pitchFamily="18" charset="0"/>
                </a:rPr>
                <a:t>𝑛_2 𝑃_2+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𝑛_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𝑃_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10=100</a:t>
              </a:r>
              <a:endParaRPr lang="pt-PT" sz="1100"/>
            </a:p>
          </xdr:txBody>
        </xdr:sp>
      </mc:Fallback>
    </mc:AlternateContent>
    <xdr:clientData/>
  </xdr:oneCellAnchor>
  <xdr:oneCellAnchor>
    <xdr:from>
      <xdr:col>0</xdr:col>
      <xdr:colOff>140970</xdr:colOff>
      <xdr:row>3</xdr:row>
      <xdr:rowOff>78105</xdr:rowOff>
    </xdr:from>
    <xdr:ext cx="230665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140970" y="1213485"/>
              <a:ext cx="230665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pt-PT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𝑃𝑉𝐵𝑃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pt-PT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pt-P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</m:sub>
                    </m:sSub>
                    <m:sSub>
                      <m:sSubPr>
                        <m:ctrlPr>
                          <a:rPr lang="pt-PT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𝑃𝑉𝐵𝑃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</m:sub>
                    </m:sSub>
                    <m:r>
                      <a:rPr lang="pt-P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=100</m:t>
                    </m:r>
                    <m:sSub>
                      <m:sSubPr>
                        <m:ctrlP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𝑃𝑉𝐵𝑃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5</m:t>
                        </m:r>
                      </m:sub>
                    </m:sSub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40970" y="1213485"/>
              <a:ext cx="230665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b="0" i="0">
                  <a:latin typeface="Cambria Math" panose="02040503050406030204" pitchFamily="18" charset="0"/>
                </a:rPr>
                <a:t>𝑛_2 </a:t>
              </a:r>
              <a:r>
                <a:rPr lang="pt-PT" sz="1100" i="0">
                  <a:latin typeface="Cambria Math" panose="02040503050406030204" pitchFamily="18" charset="0"/>
                </a:rPr>
                <a:t>〖</a:t>
              </a:r>
              <a:r>
                <a:rPr lang="pt-PT" sz="1100" b="0" i="0">
                  <a:latin typeface="Cambria Math" panose="02040503050406030204" pitchFamily="18" charset="0"/>
                </a:rPr>
                <a:t>𝑃𝑉𝐵𝑃〗_2+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𝑛_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pt-PT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𝑃𝑉𝐵𝑃〗_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10=100〖𝑃𝑉𝐵𝑃〗_5</a:t>
              </a:r>
              <a:endParaRPr lang="pt-PT" sz="1100"/>
            </a:p>
          </xdr:txBody>
        </xdr:sp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3-10T11:18:43.44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10T10:22:22.03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706 40 1920,'0'0'0,"8"2"128,-10-6-128,-6-4-128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zoomScale="120" zoomScaleNormal="120" workbookViewId="0">
      <selection sqref="A1:D21"/>
    </sheetView>
  </sheetViews>
  <sheetFormatPr defaultRowHeight="14.4" x14ac:dyDescent="0.3"/>
  <cols>
    <col min="1" max="1" width="22.88671875" bestFit="1" customWidth="1"/>
    <col min="2" max="2" width="10.5546875" bestFit="1" customWidth="1"/>
    <col min="3" max="3" width="9.5546875" bestFit="1" customWidth="1"/>
  </cols>
  <sheetData>
    <row r="1" spans="1:5" ht="15" thickBot="1" x14ac:dyDescent="0.35"/>
    <row r="2" spans="1:5" ht="15.6" thickTop="1" thickBot="1" x14ac:dyDescent="0.35">
      <c r="A2" s="49" t="s">
        <v>15</v>
      </c>
      <c r="B2" s="99">
        <v>100</v>
      </c>
    </row>
    <row r="3" spans="1:5" ht="15.6" thickTop="1" thickBot="1" x14ac:dyDescent="0.35">
      <c r="A3" s="49" t="s">
        <v>16</v>
      </c>
      <c r="B3" s="49">
        <v>1</v>
      </c>
    </row>
    <row r="4" spans="1:5" ht="15.6" thickTop="1" thickBot="1" x14ac:dyDescent="0.35">
      <c r="A4" s="49" t="s">
        <v>1</v>
      </c>
      <c r="B4" s="50">
        <v>0.05</v>
      </c>
    </row>
    <row r="5" spans="1:5" ht="15.6" thickTop="1" thickBot="1" x14ac:dyDescent="0.35">
      <c r="A5" s="49" t="s">
        <v>17</v>
      </c>
      <c r="B5" s="50">
        <v>6.5000000000000002E-2</v>
      </c>
    </row>
    <row r="6" spans="1:5" ht="15.6" thickTop="1" thickBot="1" x14ac:dyDescent="0.35"/>
    <row r="7" spans="1:5" ht="15.6" thickTop="1" thickBot="1" x14ac:dyDescent="0.35">
      <c r="A7" s="52" t="s">
        <v>18</v>
      </c>
      <c r="B7" s="52">
        <v>1</v>
      </c>
      <c r="C7" s="52">
        <v>2</v>
      </c>
    </row>
    <row r="8" spans="1:5" ht="15.6" thickTop="1" thickBot="1" x14ac:dyDescent="0.35">
      <c r="A8" s="49" t="s">
        <v>19</v>
      </c>
      <c r="B8" s="100">
        <v>2.5</v>
      </c>
      <c r="C8" s="100">
        <v>102.5</v>
      </c>
    </row>
    <row r="9" spans="1:5" ht="15.6" thickTop="1" thickBot="1" x14ac:dyDescent="0.35">
      <c r="A9" s="49" t="s">
        <v>20</v>
      </c>
      <c r="B9" s="100">
        <v>2.4213075060532687</v>
      </c>
      <c r="C9" s="100">
        <v>96.148772637466365</v>
      </c>
      <c r="D9" s="7"/>
      <c r="E9" s="7"/>
    </row>
    <row r="10" spans="1:5" ht="15.6" thickTop="1" thickBot="1" x14ac:dyDescent="0.35">
      <c r="A10" s="49" t="s">
        <v>28</v>
      </c>
      <c r="B10" s="49"/>
      <c r="C10" s="100">
        <v>98.570080143519633</v>
      </c>
    </row>
    <row r="11" spans="1:5" ht="15" thickTop="1" x14ac:dyDescent="0.3"/>
    <row r="12" spans="1:5" ht="15" thickBot="1" x14ac:dyDescent="0.35">
      <c r="A12" t="s">
        <v>90</v>
      </c>
    </row>
    <row r="13" spans="1:5" ht="15.6" thickTop="1" thickBot="1" x14ac:dyDescent="0.35">
      <c r="A13" s="52" t="s">
        <v>18</v>
      </c>
      <c r="B13" s="52">
        <v>1</v>
      </c>
      <c r="C13" s="52">
        <v>2</v>
      </c>
    </row>
    <row r="14" spans="1:5" ht="15.6" thickTop="1" thickBot="1" x14ac:dyDescent="0.35">
      <c r="A14" s="49" t="s">
        <v>19</v>
      </c>
      <c r="B14" s="100">
        <v>2.5</v>
      </c>
      <c r="C14" s="100">
        <v>102.5</v>
      </c>
    </row>
    <row r="15" spans="1:5" ht="15.6" thickTop="1" thickBot="1" x14ac:dyDescent="0.35">
      <c r="A15" s="49" t="s">
        <v>20</v>
      </c>
      <c r="B15" s="100">
        <v>2.4211902571304051</v>
      </c>
      <c r="C15" s="100">
        <v>96.139461084060443</v>
      </c>
    </row>
    <row r="16" spans="1:5" ht="15.6" thickTop="1" thickBot="1" x14ac:dyDescent="0.35">
      <c r="A16" s="49" t="s">
        <v>28</v>
      </c>
      <c r="B16" s="100"/>
      <c r="C16" s="100">
        <v>98.560651341190848</v>
      </c>
    </row>
    <row r="17" spans="1:2" ht="15.6" thickTop="1" thickBot="1" x14ac:dyDescent="0.35">
      <c r="B17" s="51"/>
    </row>
    <row r="18" spans="1:2" ht="15.6" thickTop="1" thickBot="1" x14ac:dyDescent="0.35">
      <c r="A18" s="49" t="s">
        <v>91</v>
      </c>
      <c r="B18" s="101">
        <v>9.4288023287845135E-3</v>
      </c>
    </row>
    <row r="19" spans="1:2" ht="15.6" thickTop="1" thickBot="1" x14ac:dyDescent="0.35">
      <c r="A19" s="49" t="s">
        <v>92</v>
      </c>
      <c r="B19" s="102">
        <v>94.288023287845135</v>
      </c>
    </row>
    <row r="20" spans="1:2" ht="15" thickTop="1" x14ac:dyDescent="0.3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"/>
  <sheetViews>
    <sheetView showGridLines="0" topLeftCell="A5" zoomScale="120" zoomScaleNormal="120" workbookViewId="0">
      <selection activeCell="A16" sqref="A16:XFD21"/>
    </sheetView>
  </sheetViews>
  <sheetFormatPr defaultRowHeight="14.4" x14ac:dyDescent="0.3"/>
  <cols>
    <col min="1" max="1" width="53.5546875" customWidth="1"/>
    <col min="2" max="2" width="17.21875" customWidth="1"/>
  </cols>
  <sheetData>
    <row r="1" spans="1:6" x14ac:dyDescent="0.3">
      <c r="A1" t="s">
        <v>64</v>
      </c>
    </row>
    <row r="2" spans="1:6" x14ac:dyDescent="0.3">
      <c r="A2" t="s">
        <v>103</v>
      </c>
      <c r="B2" s="85">
        <v>62.564810547030035</v>
      </c>
      <c r="C2" t="s">
        <v>63</v>
      </c>
    </row>
    <row r="4" spans="1:6" x14ac:dyDescent="0.3">
      <c r="A4" t="s">
        <v>65</v>
      </c>
    </row>
    <row r="5" spans="1:6" x14ac:dyDescent="0.3">
      <c r="A5" t="s">
        <v>67</v>
      </c>
    </row>
    <row r="6" spans="1:6" x14ac:dyDescent="0.3">
      <c r="A6" s="39" t="s">
        <v>68</v>
      </c>
    </row>
    <row r="7" spans="1:6" x14ac:dyDescent="0.3">
      <c r="A7" t="s">
        <v>70</v>
      </c>
    </row>
    <row r="8" spans="1:6" x14ac:dyDescent="0.3">
      <c r="A8" s="39" t="s">
        <v>69</v>
      </c>
    </row>
    <row r="10" spans="1:6" x14ac:dyDescent="0.3">
      <c r="A10" s="40" t="s">
        <v>66</v>
      </c>
    </row>
    <row r="11" spans="1:6" ht="15.6" x14ac:dyDescent="0.35">
      <c r="A11" s="41" t="s">
        <v>47</v>
      </c>
      <c r="B11" s="24">
        <v>445.71801111041589</v>
      </c>
    </row>
    <row r="12" spans="1:6" ht="15.6" x14ac:dyDescent="0.35">
      <c r="A12" s="41" t="s">
        <v>71</v>
      </c>
      <c r="B12">
        <v>-100</v>
      </c>
      <c r="D12" t="s">
        <v>72</v>
      </c>
    </row>
    <row r="14" spans="1:6" x14ac:dyDescent="0.3">
      <c r="A14" t="s">
        <v>73</v>
      </c>
      <c r="B14" s="95">
        <v>445718011.11041588</v>
      </c>
      <c r="C14" t="s">
        <v>74</v>
      </c>
      <c r="E14" s="42" t="s">
        <v>107</v>
      </c>
      <c r="F14" t="s">
        <v>75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G29"/>
  <sheetViews>
    <sheetView workbookViewId="0">
      <selection activeCell="B1" sqref="B1:G29"/>
    </sheetView>
  </sheetViews>
  <sheetFormatPr defaultRowHeight="14.4" x14ac:dyDescent="0.3"/>
  <cols>
    <col min="1" max="1" width="7.109375" customWidth="1"/>
    <col min="2" max="2" width="12.5546875" customWidth="1"/>
    <col min="3" max="3" width="11.88671875" customWidth="1"/>
    <col min="4" max="4" width="19.21875" customWidth="1"/>
    <col min="5" max="5" width="20.88671875" customWidth="1"/>
    <col min="6" max="6" width="40.44140625" customWidth="1"/>
    <col min="7" max="7" width="11.5546875" customWidth="1"/>
  </cols>
  <sheetData>
    <row r="2" spans="2:7" x14ac:dyDescent="0.3">
      <c r="B2" s="8"/>
      <c r="C2" s="8"/>
    </row>
    <row r="3" spans="2:7" x14ac:dyDescent="0.3">
      <c r="B3" s="8" t="s">
        <v>16</v>
      </c>
      <c r="C3" s="8">
        <v>2</v>
      </c>
    </row>
    <row r="4" spans="2:7" x14ac:dyDescent="0.3">
      <c r="B4" s="8" t="s">
        <v>81</v>
      </c>
      <c r="C4" s="8">
        <v>100</v>
      </c>
    </row>
    <row r="5" spans="2:7" x14ac:dyDescent="0.3">
      <c r="B5" s="8" t="s">
        <v>21</v>
      </c>
      <c r="C5" s="15">
        <v>100</v>
      </c>
    </row>
    <row r="6" spans="2:7" x14ac:dyDescent="0.3">
      <c r="B6" s="8" t="s">
        <v>82</v>
      </c>
      <c r="C6" s="66">
        <v>5.0000000000000001E-3</v>
      </c>
    </row>
    <row r="7" spans="2:7" x14ac:dyDescent="0.3">
      <c r="B7" s="65" t="s">
        <v>76</v>
      </c>
      <c r="C7" s="61" t="s">
        <v>28</v>
      </c>
      <c r="D7" s="61" t="s">
        <v>78</v>
      </c>
      <c r="E7" s="61" t="s">
        <v>79</v>
      </c>
      <c r="F7" s="61" t="s">
        <v>80</v>
      </c>
      <c r="G7" s="61"/>
    </row>
    <row r="8" spans="2:7" ht="55.2" customHeight="1" x14ac:dyDescent="0.3">
      <c r="B8" s="63" t="s">
        <v>77</v>
      </c>
      <c r="C8" s="62"/>
      <c r="D8" s="62"/>
      <c r="E8" s="62"/>
      <c r="F8" s="62"/>
      <c r="G8" s="67" t="s">
        <v>99</v>
      </c>
    </row>
    <row r="9" spans="2:7" x14ac:dyDescent="0.3">
      <c r="B9" s="64">
        <v>0</v>
      </c>
      <c r="C9" s="15">
        <v>100</v>
      </c>
      <c r="D9" s="15">
        <v>-200</v>
      </c>
      <c r="E9" s="15">
        <v>600</v>
      </c>
      <c r="F9" s="8"/>
      <c r="G9" s="8"/>
    </row>
    <row r="10" spans="2:7" x14ac:dyDescent="0.3">
      <c r="B10" s="64">
        <v>5.0000000000000001E-3</v>
      </c>
      <c r="C10" s="15">
        <v>99.007450310635903</v>
      </c>
      <c r="D10" s="15">
        <v>-197.02975186196201</v>
      </c>
      <c r="E10" s="15">
        <v>588.14851302078227</v>
      </c>
      <c r="F10" s="15">
        <v>594.04962760759759</v>
      </c>
      <c r="G10" s="47">
        <v>7.4256203450949699E-3</v>
      </c>
    </row>
    <row r="11" spans="2:7" x14ac:dyDescent="0.3">
      <c r="B11" s="64">
        <v>0.01</v>
      </c>
      <c r="C11" s="15">
        <v>98.029604940692082</v>
      </c>
      <c r="D11" s="15">
        <v>-194.11802958552892</v>
      </c>
      <c r="E11" s="15">
        <v>576.58820668968974</v>
      </c>
      <c r="F11" s="15">
        <v>582.34445528661922</v>
      </c>
      <c r="G11" s="47">
        <v>7.2793056910827403E-3</v>
      </c>
    </row>
    <row r="12" spans="2:7" x14ac:dyDescent="0.3">
      <c r="B12" s="64">
        <v>1.4999999999999999E-2</v>
      </c>
      <c r="C12" s="15">
        <v>97.066174864714043</v>
      </c>
      <c r="D12" s="15">
        <v>-191.26339874820505</v>
      </c>
      <c r="E12" s="15">
        <v>565.31053817203463</v>
      </c>
      <c r="F12" s="15">
        <v>570.92616746477347</v>
      </c>
      <c r="G12" s="47">
        <v>7.1365770933096689E-3</v>
      </c>
    </row>
    <row r="13" spans="2:7" x14ac:dyDescent="0.3">
      <c r="B13" s="64">
        <v>0.02</v>
      </c>
      <c r="C13" s="15">
        <v>96.116878123798543</v>
      </c>
      <c r="D13" s="15">
        <v>-188.46446690940891</v>
      </c>
      <c r="E13" s="15">
        <v>554.3072556159085</v>
      </c>
      <c r="F13" s="15">
        <v>559.78636775922723</v>
      </c>
      <c r="G13" s="47">
        <v>6.9973295969903409E-3</v>
      </c>
    </row>
    <row r="14" spans="2:7" x14ac:dyDescent="0.3">
      <c r="B14" s="64">
        <v>2.5000000000000001E-2</v>
      </c>
      <c r="C14" s="15">
        <v>95.181439619274244</v>
      </c>
      <c r="D14" s="15">
        <v>-185.71988218394975</v>
      </c>
      <c r="E14" s="15">
        <v>543.570386879853</v>
      </c>
      <c r="F14" s="15">
        <v>548.91694509183253</v>
      </c>
      <c r="G14" s="47">
        <v>6.861461813647907E-3</v>
      </c>
    </row>
    <row r="15" spans="2:7" x14ac:dyDescent="0.3">
      <c r="B15" s="64">
        <v>0.03</v>
      </c>
      <c r="C15" s="15">
        <v>94.259590913375433</v>
      </c>
      <c r="D15" s="15">
        <v>-183.02833187063192</v>
      </c>
      <c r="E15" s="15">
        <v>533.09222874941338</v>
      </c>
      <c r="F15" s="15">
        <v>538.31006266356667</v>
      </c>
      <c r="G15" s="47">
        <v>6.7288757832945833E-3</v>
      </c>
    </row>
    <row r="16" spans="2:7" x14ac:dyDescent="0.3">
      <c r="B16" s="64">
        <v>3.5000000000000003E-2</v>
      </c>
      <c r="C16" s="15">
        <v>93.351070036640309</v>
      </c>
      <c r="D16" s="15">
        <v>-180.38854113360446</v>
      </c>
      <c r="E16" s="15">
        <v>522.86533661914348</v>
      </c>
      <c r="F16" s="15">
        <v>527.95814740549076</v>
      </c>
      <c r="G16" s="47">
        <v>6.5994768425686346E-3</v>
      </c>
    </row>
    <row r="17" spans="2:7" x14ac:dyDescent="0.3">
      <c r="B17" s="64">
        <v>0.04</v>
      </c>
      <c r="C17" s="15">
        <v>92.455621301775139</v>
      </c>
      <c r="D17" s="15">
        <v>-177.79927173418295</v>
      </c>
      <c r="E17" s="15">
        <v>512.88251461783545</v>
      </c>
      <c r="F17" s="15">
        <v>517.85387988430216</v>
      </c>
      <c r="G17" s="47">
        <v>6.4731734985537777E-3</v>
      </c>
    </row>
    <row r="18" spans="2:7" x14ac:dyDescent="0.3">
      <c r="B18" s="64">
        <v>4.4999999999999998E-2</v>
      </c>
      <c r="C18" s="15">
        <v>91.572995123738025</v>
      </c>
      <c r="D18" s="15">
        <v>-175.25932081098188</v>
      </c>
      <c r="E18" s="15">
        <v>503.13680615592892</v>
      </c>
      <c r="F18" s="15">
        <v>507.99018464021515</v>
      </c>
      <c r="G18" s="47">
        <v>6.3498773080026896E-3</v>
      </c>
    </row>
    <row r="19" spans="2:7" x14ac:dyDescent="0.3">
      <c r="B19" s="64">
        <v>0.05</v>
      </c>
      <c r="C19" s="15">
        <v>90.702947845804985</v>
      </c>
      <c r="D19" s="15">
        <v>-172.76751970629519</v>
      </c>
      <c r="E19" s="15">
        <v>493.62148487512917</v>
      </c>
      <c r="F19" s="15">
        <v>498.36022093733732</v>
      </c>
      <c r="G19" s="47">
        <v>6.2295027617167171E-3</v>
      </c>
    </row>
    <row r="20" spans="2:7" x14ac:dyDescent="0.3">
      <c r="B20" s="64">
        <v>5.5E-2</v>
      </c>
      <c r="C20" s="15">
        <v>89.845241571393274</v>
      </c>
      <c r="D20" s="15">
        <v>-170.32273283676454</v>
      </c>
      <c r="E20" s="15">
        <v>484.33004598132095</v>
      </c>
      <c r="F20" s="15">
        <v>488.95737390612908</v>
      </c>
      <c r="G20" s="47">
        <v>6.111967173826614E-3</v>
      </c>
    </row>
    <row r="21" spans="2:7" x14ac:dyDescent="0.3">
      <c r="B21" s="64">
        <v>0.06</v>
      </c>
      <c r="C21" s="15">
        <v>88.999644001423988</v>
      </c>
      <c r="D21" s="15">
        <v>-167.92385660646033</v>
      </c>
      <c r="E21" s="15">
        <v>475.25619794281226</v>
      </c>
      <c r="F21" s="15">
        <v>479.77524606084216</v>
      </c>
      <c r="G21" s="47">
        <v>5.9971905757605273E-3</v>
      </c>
    </row>
    <row r="22" spans="2:7" x14ac:dyDescent="0.3">
      <c r="B22" s="64">
        <v>6.5000000000000002E-2</v>
      </c>
      <c r="C22" s="15">
        <v>88.165928277017358</v>
      </c>
      <c r="D22" s="15">
        <v>-165.569818360596</v>
      </c>
      <c r="E22" s="15">
        <v>466.39385453689016</v>
      </c>
      <c r="F22" s="15">
        <v>470.80764917286615</v>
      </c>
      <c r="G22" s="47">
        <v>5.8850956146608274E-3</v>
      </c>
    </row>
    <row r="23" spans="2:7" x14ac:dyDescent="0.3">
      <c r="B23" s="64">
        <v>7.0000000000000007E-2</v>
      </c>
      <c r="C23" s="15">
        <v>87.343872827321164</v>
      </c>
      <c r="D23" s="15">
        <v>-163.25957537817038</v>
      </c>
      <c r="E23" s="15">
        <v>457.73712722851513</v>
      </c>
      <c r="F23" s="15">
        <v>462.04859648512411</v>
      </c>
      <c r="G23" s="47">
        <v>5.7756074560640514E-3</v>
      </c>
    </row>
    <row r="24" spans="2:7" x14ac:dyDescent="0.3">
      <c r="B24" s="64">
        <v>7.4999999999999997E-2</v>
      </c>
      <c r="C24" s="15">
        <v>86.53326122228232</v>
      </c>
      <c r="D24" s="15">
        <v>-160.99211390192062</v>
      </c>
      <c r="E24" s="15">
        <v>449.28031786582494</v>
      </c>
      <c r="F24" s="15">
        <v>453.4922952499528</v>
      </c>
      <c r="G24" s="47">
        <v>5.6686536906244102E-3</v>
      </c>
    </row>
    <row r="25" spans="2:7" x14ac:dyDescent="0.3">
      <c r="B25" s="64">
        <v>0.08</v>
      </c>
      <c r="C25" s="15">
        <v>85.733882030178322</v>
      </c>
      <c r="D25" s="15">
        <v>-158.76644820403391</v>
      </c>
      <c r="E25" s="15">
        <v>441.01791167787195</v>
      </c>
      <c r="F25" s="15">
        <v>445.13313957734226</v>
      </c>
      <c r="G25" s="47">
        <v>5.5641642447167789E-3</v>
      </c>
    </row>
    <row r="26" spans="2:7" x14ac:dyDescent="0.3">
      <c r="B26" s="64">
        <v>8.5000000000000006E-2</v>
      </c>
      <c r="C26" s="15">
        <v>84.945528679734124</v>
      </c>
      <c r="D26" s="15">
        <v>-156.58161968614584</v>
      </c>
      <c r="E26" s="15">
        <v>432.94457056077198</v>
      </c>
      <c r="F26" s="15">
        <v>436.96570357761289</v>
      </c>
      <c r="G26" s="47">
        <v>5.4620712947201612E-3</v>
      </c>
    </row>
    <row r="27" spans="2:7" x14ac:dyDescent="0.3">
      <c r="B27" s="64">
        <v>0.09</v>
      </c>
      <c r="C27" s="15">
        <v>84.167999326655988</v>
      </c>
      <c r="D27" s="15">
        <v>-154.43669601221282</v>
      </c>
      <c r="E27" s="15">
        <v>425.05512663911787</v>
      </c>
      <c r="F27" s="15">
        <v>428.98473478660435</v>
      </c>
      <c r="G27" s="47">
        <v>5.3623091848325546E-3</v>
      </c>
    </row>
    <row r="28" spans="2:7" x14ac:dyDescent="0.3">
      <c r="B28" s="64">
        <v>9.5000000000000001E-2</v>
      </c>
      <c r="C28" s="15">
        <v>83.401096724421919</v>
      </c>
      <c r="D28" s="15">
        <v>-152.33077027291677</v>
      </c>
      <c r="E28" s="15">
        <v>417.3445760901829</v>
      </c>
      <c r="F28" s="15">
        <v>421.18514785921093</v>
      </c>
      <c r="G28" s="47">
        <v>5.2648143482401369E-3</v>
      </c>
    </row>
    <row r="29" spans="2:7" x14ac:dyDescent="0.3">
      <c r="B29" s="64">
        <v>0.1</v>
      </c>
      <c r="C29" s="15">
        <v>82.644628099173545</v>
      </c>
      <c r="D29" s="15">
        <v>-150.2629601803155</v>
      </c>
      <c r="E29" s="15">
        <v>409.80807321904229</v>
      </c>
      <c r="F29" s="15">
        <v>413.56201852025265</v>
      </c>
      <c r="G29" s="47">
        <v>5.1695252315031581E-3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12"/>
  <sheetViews>
    <sheetView zoomScale="108" zoomScaleNormal="108" workbookViewId="0">
      <selection sqref="A1:O16"/>
    </sheetView>
  </sheetViews>
  <sheetFormatPr defaultRowHeight="14.4" x14ac:dyDescent="0.3"/>
  <cols>
    <col min="1" max="1" width="21.21875" customWidth="1"/>
    <col min="2" max="2" width="11.88671875" customWidth="1"/>
    <col min="3" max="3" width="12.44140625" bestFit="1" customWidth="1"/>
    <col min="4" max="4" width="12.5546875" customWidth="1"/>
    <col min="5" max="5" width="11.5546875" customWidth="1"/>
    <col min="6" max="6" width="14.109375" customWidth="1"/>
    <col min="7" max="7" width="12.44140625" customWidth="1"/>
    <col min="8" max="8" width="14.77734375" customWidth="1"/>
    <col min="9" max="9" width="12.6640625" customWidth="1"/>
    <col min="10" max="10" width="10.5546875" customWidth="1"/>
    <col min="11" max="11" width="11.44140625" customWidth="1"/>
    <col min="12" max="12" width="9.88671875" bestFit="1" customWidth="1"/>
    <col min="13" max="15" width="9.88671875" customWidth="1"/>
    <col min="17" max="17" width="8.109375" customWidth="1"/>
    <col min="18" max="18" width="13" customWidth="1"/>
  </cols>
  <sheetData>
    <row r="2" spans="1:19" x14ac:dyDescent="0.3">
      <c r="A2" t="s">
        <v>51</v>
      </c>
      <c r="B2" s="4">
        <v>44601</v>
      </c>
    </row>
    <row r="3" spans="1:19" ht="57.6" x14ac:dyDescent="0.3">
      <c r="A3" s="23" t="s">
        <v>4</v>
      </c>
      <c r="B3" s="23" t="s">
        <v>1</v>
      </c>
      <c r="C3" s="23" t="s">
        <v>0</v>
      </c>
      <c r="D3" s="23" t="s">
        <v>3</v>
      </c>
      <c r="E3" s="23" t="s">
        <v>10</v>
      </c>
      <c r="F3" s="23" t="s">
        <v>83</v>
      </c>
      <c r="G3" s="23" t="s">
        <v>85</v>
      </c>
      <c r="H3" s="23" t="s">
        <v>84</v>
      </c>
      <c r="I3" s="23" t="s">
        <v>86</v>
      </c>
      <c r="J3" s="23" t="s">
        <v>80</v>
      </c>
      <c r="K3" s="23" t="s">
        <v>87</v>
      </c>
      <c r="L3" s="44"/>
      <c r="M3" s="44"/>
      <c r="N3" s="44"/>
      <c r="O3" s="44"/>
      <c r="P3" s="44"/>
      <c r="Q3" s="44"/>
      <c r="R3" s="44"/>
      <c r="S3" s="44"/>
    </row>
    <row r="4" spans="1:19" x14ac:dyDescent="0.3">
      <c r="A4" s="8" t="s">
        <v>5</v>
      </c>
      <c r="B4" s="46">
        <v>8.7500000000000008E-3</v>
      </c>
      <c r="C4" s="36">
        <v>45322</v>
      </c>
      <c r="D4" s="75">
        <v>99.167968756988898</v>
      </c>
      <c r="E4" s="74">
        <v>1.3030324508407066E-2</v>
      </c>
      <c r="F4" s="76">
        <v>99.148635650057045</v>
      </c>
      <c r="G4" s="37">
        <v>193.33106931853195</v>
      </c>
      <c r="H4" s="37">
        <v>99.129307279215297</v>
      </c>
      <c r="I4" s="37">
        <v>193.2837084174821</v>
      </c>
      <c r="J4" s="73">
        <v>473.60901049842141</v>
      </c>
      <c r="K4" s="37">
        <v>2.3680450524921071E-2</v>
      </c>
      <c r="L4" s="45"/>
      <c r="M4" s="45"/>
      <c r="N4" s="45"/>
      <c r="O4" s="45"/>
      <c r="Q4" s="43"/>
      <c r="R4" s="7"/>
      <c r="S4" s="6"/>
    </row>
    <row r="5" spans="1:19" x14ac:dyDescent="0.3">
      <c r="A5" s="8" t="s">
        <v>6</v>
      </c>
      <c r="B5" s="46">
        <v>1.125E-2</v>
      </c>
      <c r="C5" s="36">
        <v>45672</v>
      </c>
      <c r="D5" s="75">
        <v>98.835937508780447</v>
      </c>
      <c r="E5" s="74">
        <v>1.532580608835781E-2</v>
      </c>
      <c r="F5" s="76">
        <v>98.807583532156983</v>
      </c>
      <c r="G5" s="37">
        <v>283.5397662346395</v>
      </c>
      <c r="H5" s="37">
        <v>98.779239154145003</v>
      </c>
      <c r="I5" s="37">
        <v>283.44378011979643</v>
      </c>
      <c r="J5" s="73">
        <v>959.86114843071846</v>
      </c>
      <c r="K5" s="37">
        <v>4.7993057421535923E-2</v>
      </c>
      <c r="L5" s="45"/>
      <c r="M5" s="45"/>
      <c r="N5" s="45"/>
      <c r="O5" s="45"/>
      <c r="Q5" s="43"/>
      <c r="S5" s="6"/>
    </row>
    <row r="6" spans="1:19" x14ac:dyDescent="0.3">
      <c r="A6" s="8" t="s">
        <v>7</v>
      </c>
      <c r="B6" s="46">
        <v>1.2500000000000001E-2</v>
      </c>
      <c r="C6" s="36">
        <v>46387</v>
      </c>
      <c r="D6" s="75">
        <v>97.492187512390743</v>
      </c>
      <c r="E6" s="74">
        <v>1.7878264402566284E-2</v>
      </c>
      <c r="F6" s="76">
        <v>97.446238218808404</v>
      </c>
      <c r="G6" s="37">
        <v>459.49293582339124</v>
      </c>
      <c r="H6" s="37">
        <v>97.400313222225037</v>
      </c>
      <c r="I6" s="37">
        <v>459.24996583366351</v>
      </c>
      <c r="J6" s="73">
        <v>2429.6998972772599</v>
      </c>
      <c r="K6" s="37">
        <v>0.12148499486386299</v>
      </c>
      <c r="L6" s="45"/>
      <c r="M6" s="45"/>
      <c r="N6" s="45"/>
      <c r="O6" s="45"/>
      <c r="Q6" s="43"/>
      <c r="R6" s="7"/>
      <c r="S6" s="6"/>
    </row>
    <row r="7" spans="1:19" x14ac:dyDescent="0.3">
      <c r="A7" s="8" t="s">
        <v>8</v>
      </c>
      <c r="B7" s="46">
        <v>1.375E-2</v>
      </c>
      <c r="C7" s="36">
        <v>48167</v>
      </c>
      <c r="D7" s="75">
        <v>95.093749999999901</v>
      </c>
      <c r="E7" s="74">
        <v>1.928680556311007E-2</v>
      </c>
      <c r="F7" s="76">
        <v>95.007611091802815</v>
      </c>
      <c r="G7" s="37">
        <v>861.38908197085584</v>
      </c>
      <c r="H7" s="37">
        <v>94.921557786644485</v>
      </c>
      <c r="I7" s="37">
        <v>860.53305158330318</v>
      </c>
      <c r="J7" s="73">
        <v>8560.3038755266425</v>
      </c>
      <c r="K7" s="37">
        <v>0.42801519377633213</v>
      </c>
      <c r="L7" s="45"/>
      <c r="M7" s="45"/>
      <c r="N7" s="45"/>
      <c r="O7" s="45"/>
      <c r="Q7" s="43"/>
    </row>
    <row r="8" spans="1:19" x14ac:dyDescent="0.3">
      <c r="A8" s="8" t="s">
        <v>9</v>
      </c>
      <c r="B8" s="46">
        <v>1.8749999999999999E-2</v>
      </c>
      <c r="C8" s="36">
        <v>55472</v>
      </c>
      <c r="D8" s="75">
        <v>91.812500000636476</v>
      </c>
      <c r="E8" s="74">
        <v>2.2540407686426352E-2</v>
      </c>
      <c r="F8" s="76">
        <v>91.607719875894375</v>
      </c>
      <c r="G8" s="37">
        <v>2047.8012474210061</v>
      </c>
      <c r="H8" s="37">
        <v>91.403493429498923</v>
      </c>
      <c r="I8" s="37">
        <v>2042.264463954524</v>
      </c>
      <c r="J8" s="73">
        <v>55367.834664821203</v>
      </c>
      <c r="K8" s="37">
        <v>2.7683917332410601</v>
      </c>
      <c r="L8" s="45"/>
      <c r="M8" s="45"/>
      <c r="N8" s="45"/>
      <c r="O8" s="45"/>
      <c r="Q8" s="43"/>
    </row>
    <row r="10" spans="1:19" x14ac:dyDescent="0.3">
      <c r="R10" s="7"/>
    </row>
    <row r="12" spans="1:19" x14ac:dyDescent="0.3">
      <c r="R12" s="7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16"/>
  <sheetViews>
    <sheetView showGridLines="0" tabSelected="1" workbookViewId="0">
      <selection activeCell="D19" sqref="D19"/>
    </sheetView>
  </sheetViews>
  <sheetFormatPr defaultRowHeight="14.4" x14ac:dyDescent="0.3"/>
  <cols>
    <col min="1" max="1" width="12.21875" customWidth="1"/>
    <col min="2" max="2" width="10.109375" bestFit="1" customWidth="1"/>
    <col min="3" max="3" width="14.6640625" customWidth="1"/>
    <col min="4" max="4" width="11.21875" customWidth="1"/>
    <col min="5" max="5" width="8" customWidth="1"/>
    <col min="6" max="6" width="10.5546875" bestFit="1" customWidth="1"/>
    <col min="7" max="7" width="13.44140625" customWidth="1"/>
    <col min="8" max="8" width="11.44140625" customWidth="1"/>
    <col min="9" max="9" width="13.5546875" customWidth="1"/>
    <col min="10" max="10" width="10.21875" customWidth="1"/>
    <col min="12" max="12" width="15.5546875" bestFit="1" customWidth="1"/>
    <col min="13" max="13" width="13.88671875" customWidth="1"/>
    <col min="14" max="14" width="14.88671875" customWidth="1"/>
    <col min="15" max="15" width="15.21875" bestFit="1" customWidth="1"/>
  </cols>
  <sheetData>
    <row r="2" spans="1:15" x14ac:dyDescent="0.3">
      <c r="A2" t="s">
        <v>64</v>
      </c>
    </row>
    <row r="3" spans="1:15" ht="31.95" customHeight="1" x14ac:dyDescent="0.3"/>
    <row r="4" spans="1:15" ht="29.7" customHeight="1" x14ac:dyDescent="0.3"/>
    <row r="6" spans="1:15" x14ac:dyDescent="0.3">
      <c r="A6" t="s">
        <v>65</v>
      </c>
    </row>
    <row r="7" spans="1:15" x14ac:dyDescent="0.3">
      <c r="A7" t="s">
        <v>51</v>
      </c>
      <c r="B7" s="45">
        <v>44601</v>
      </c>
    </row>
    <row r="8" spans="1:15" ht="72" x14ac:dyDescent="0.3">
      <c r="A8" s="48" t="s">
        <v>100</v>
      </c>
      <c r="B8" s="23" t="s">
        <v>1</v>
      </c>
      <c r="C8" s="23" t="s">
        <v>0</v>
      </c>
      <c r="D8" s="23" t="s">
        <v>3</v>
      </c>
      <c r="E8" s="23" t="s">
        <v>10</v>
      </c>
      <c r="F8" s="23" t="s">
        <v>83</v>
      </c>
      <c r="G8" s="48" t="s">
        <v>85</v>
      </c>
      <c r="H8" s="23" t="s">
        <v>84</v>
      </c>
      <c r="I8" s="23" t="s">
        <v>86</v>
      </c>
      <c r="J8" s="23" t="s">
        <v>80</v>
      </c>
      <c r="K8" s="23" t="s">
        <v>87</v>
      </c>
      <c r="L8" s="48" t="s">
        <v>89</v>
      </c>
      <c r="M8" s="48" t="s">
        <v>55</v>
      </c>
      <c r="N8" s="48" t="s">
        <v>101</v>
      </c>
      <c r="O8" s="48" t="s">
        <v>88</v>
      </c>
    </row>
    <row r="9" spans="1:15" x14ac:dyDescent="0.3">
      <c r="A9" s="13" t="s">
        <v>5</v>
      </c>
      <c r="B9" s="46">
        <v>8.7500000000000008E-3</v>
      </c>
      <c r="C9" s="56">
        <v>45322</v>
      </c>
      <c r="D9" s="105">
        <v>99.167968756988898</v>
      </c>
      <c r="E9" s="46">
        <v>1.3030324508407066E-2</v>
      </c>
      <c r="F9" s="105">
        <v>99.148635650057045</v>
      </c>
      <c r="G9" s="105">
        <v>193.33106931853195</v>
      </c>
      <c r="H9" s="105">
        <v>99.129307279215297</v>
      </c>
      <c r="I9" s="105">
        <v>193.2837084174821</v>
      </c>
      <c r="J9" s="15">
        <v>473.60901049842141</v>
      </c>
      <c r="K9" s="15">
        <v>2.3680450524921071E-2</v>
      </c>
      <c r="L9" s="109">
        <v>57114629.71000582</v>
      </c>
      <c r="M9" s="90">
        <v>99.189722907624173</v>
      </c>
      <c r="N9" s="109">
        <v>56651842.949070364</v>
      </c>
      <c r="O9" s="90">
        <v>11042.032435567418</v>
      </c>
    </row>
    <row r="10" spans="1:15" x14ac:dyDescent="0.3">
      <c r="A10" s="8" t="s">
        <v>6</v>
      </c>
      <c r="B10" s="46">
        <v>1.125E-2</v>
      </c>
      <c r="C10" s="56">
        <v>45672</v>
      </c>
      <c r="D10" s="105">
        <v>98.835937508780447</v>
      </c>
      <c r="E10" s="46">
        <v>1.532580608835781E-2</v>
      </c>
      <c r="F10" s="105">
        <v>98.807583532156983</v>
      </c>
      <c r="G10" s="105">
        <v>283.5397662346395</v>
      </c>
      <c r="H10" s="105">
        <v>98.779239154145003</v>
      </c>
      <c r="I10" s="105">
        <v>283.44378011979643</v>
      </c>
      <c r="J10" s="15">
        <v>959.86114843071846</v>
      </c>
      <c r="K10" s="15">
        <v>4.7993057421535923E-2</v>
      </c>
      <c r="L10" s="90"/>
      <c r="M10" s="90"/>
      <c r="N10" s="90"/>
      <c r="O10" s="90"/>
    </row>
    <row r="11" spans="1:15" x14ac:dyDescent="0.3">
      <c r="A11" s="13" t="s">
        <v>7</v>
      </c>
      <c r="B11" s="46">
        <v>1.2500000000000001E-2</v>
      </c>
      <c r="C11" s="56">
        <v>46387</v>
      </c>
      <c r="D11" s="105">
        <v>97.492187512390743</v>
      </c>
      <c r="E11" s="46">
        <v>1.7878264402566284E-2</v>
      </c>
      <c r="F11" s="105">
        <v>97.446238218808404</v>
      </c>
      <c r="G11" s="105">
        <v>459.49293582339124</v>
      </c>
      <c r="H11" s="105">
        <v>97.400313222225037</v>
      </c>
      <c r="I11" s="105">
        <v>459.24996583366351</v>
      </c>
      <c r="J11" s="15">
        <v>2429.6998972772599</v>
      </c>
      <c r="K11" s="15">
        <v>0.12148499486386299</v>
      </c>
      <c r="L11" s="110">
        <v>100000000</v>
      </c>
      <c r="M11" s="90">
        <v>97.630309071742971</v>
      </c>
      <c r="N11" s="109">
        <v>97630309.071742967</v>
      </c>
      <c r="O11" s="90">
        <v>45949.293582339124</v>
      </c>
    </row>
    <row r="12" spans="1:15" x14ac:dyDescent="0.3">
      <c r="A12" s="13" t="s">
        <v>8</v>
      </c>
      <c r="B12" s="46">
        <v>1.375E-2</v>
      </c>
      <c r="C12" s="56">
        <v>48167</v>
      </c>
      <c r="D12" s="105">
        <v>95.093749999999901</v>
      </c>
      <c r="E12" s="46">
        <v>1.928680556311007E-2</v>
      </c>
      <c r="F12" s="105">
        <v>95.007611091802815</v>
      </c>
      <c r="G12" s="105">
        <v>861.38908197085584</v>
      </c>
      <c r="H12" s="105">
        <v>94.921557786644485</v>
      </c>
      <c r="I12" s="105">
        <v>860.53305158330318</v>
      </c>
      <c r="J12" s="15">
        <v>8560.3038755266425</v>
      </c>
      <c r="K12" s="15">
        <v>0.42801519377633213</v>
      </c>
      <c r="L12" s="109">
        <v>41745137.325598069</v>
      </c>
      <c r="M12" s="90">
        <v>95.420407458563432</v>
      </c>
      <c r="N12" s="109">
        <v>39833380.130222522</v>
      </c>
      <c r="O12" s="90">
        <v>35958.805517644229</v>
      </c>
    </row>
    <row r="13" spans="1:15" x14ac:dyDescent="0.3">
      <c r="A13" s="8" t="s">
        <v>9</v>
      </c>
      <c r="B13" s="46">
        <v>1.8749999999999999E-2</v>
      </c>
      <c r="C13" s="56">
        <v>55472</v>
      </c>
      <c r="D13" s="105">
        <v>91.812500000636476</v>
      </c>
      <c r="E13" s="46">
        <v>2.2540407686426352E-2</v>
      </c>
      <c r="F13" s="105">
        <v>91.607719875894375</v>
      </c>
      <c r="G13" s="105">
        <v>2047.8012474210061</v>
      </c>
      <c r="H13" s="105">
        <v>91.403493429498923</v>
      </c>
      <c r="I13" s="105">
        <v>2042.264463954524</v>
      </c>
      <c r="J13" s="15">
        <v>55367.834664821203</v>
      </c>
      <c r="K13" s="15">
        <v>2.7683917332410601</v>
      </c>
      <c r="L13" s="90"/>
      <c r="M13" s="90"/>
      <c r="N13" s="90"/>
      <c r="O13" s="90"/>
    </row>
    <row r="16" spans="1:15" x14ac:dyDescent="0.3">
      <c r="N16" s="111">
        <v>96485223.079292893</v>
      </c>
      <c r="O16" s="111">
        <v>47000.837953211645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zoomScale="110" zoomScaleNormal="110" workbookViewId="0">
      <selection sqref="A1:E26"/>
    </sheetView>
  </sheetViews>
  <sheetFormatPr defaultRowHeight="14.4" x14ac:dyDescent="0.3"/>
  <cols>
    <col min="1" max="1" width="22.88671875" bestFit="1" customWidth="1"/>
    <col min="2" max="2" width="10.6640625" bestFit="1" customWidth="1"/>
    <col min="3" max="3" width="9.5546875" bestFit="1" customWidth="1"/>
  </cols>
  <sheetData>
    <row r="1" spans="1:3" ht="15" thickBot="1" x14ac:dyDescent="0.35"/>
    <row r="2" spans="1:3" ht="15.6" thickTop="1" thickBot="1" x14ac:dyDescent="0.35">
      <c r="A2" s="49" t="s">
        <v>15</v>
      </c>
      <c r="B2" s="99">
        <v>100</v>
      </c>
    </row>
    <row r="3" spans="1:3" ht="15.6" thickTop="1" thickBot="1" x14ac:dyDescent="0.35">
      <c r="A3" s="49" t="s">
        <v>16</v>
      </c>
      <c r="B3" s="49">
        <v>1</v>
      </c>
    </row>
    <row r="4" spans="1:3" ht="15.6" thickTop="1" thickBot="1" x14ac:dyDescent="0.35">
      <c r="A4" s="49" t="s">
        <v>1</v>
      </c>
      <c r="B4" s="50">
        <v>0.05</v>
      </c>
    </row>
    <row r="5" spans="1:3" ht="15.6" thickTop="1" thickBot="1" x14ac:dyDescent="0.35">
      <c r="A5" s="49" t="s">
        <v>17</v>
      </c>
      <c r="B5" s="50">
        <v>6.5000000000000002E-2</v>
      </c>
    </row>
    <row r="6" spans="1:3" ht="15.6" thickTop="1" thickBot="1" x14ac:dyDescent="0.35"/>
    <row r="7" spans="1:3" ht="15.6" thickTop="1" thickBot="1" x14ac:dyDescent="0.35">
      <c r="A7" s="52" t="s">
        <v>18</v>
      </c>
      <c r="B7" s="52">
        <v>1</v>
      </c>
      <c r="C7" s="52">
        <v>2</v>
      </c>
    </row>
    <row r="8" spans="1:3" ht="15.6" thickTop="1" thickBot="1" x14ac:dyDescent="0.35">
      <c r="A8" s="49" t="s">
        <v>19</v>
      </c>
      <c r="B8" s="100">
        <v>2.5</v>
      </c>
      <c r="C8" s="100">
        <v>102.5</v>
      </c>
    </row>
    <row r="9" spans="1:3" ht="15.6" thickTop="1" thickBot="1" x14ac:dyDescent="0.35">
      <c r="A9" s="49" t="s">
        <v>20</v>
      </c>
      <c r="B9" s="100">
        <v>2.4213075060532687</v>
      </c>
      <c r="C9" s="100">
        <v>96.148772637466365</v>
      </c>
    </row>
    <row r="10" spans="1:3" ht="15.6" thickTop="1" thickBot="1" x14ac:dyDescent="0.35">
      <c r="A10" s="49" t="s">
        <v>28</v>
      </c>
      <c r="B10" s="49"/>
      <c r="C10" s="100">
        <v>98.570080143519633</v>
      </c>
    </row>
    <row r="11" spans="1:3" ht="15" thickTop="1" x14ac:dyDescent="0.3"/>
    <row r="12" spans="1:3" ht="15" thickBot="1" x14ac:dyDescent="0.35">
      <c r="A12" t="s">
        <v>93</v>
      </c>
    </row>
    <row r="13" spans="1:3" ht="15.6" thickTop="1" thickBot="1" x14ac:dyDescent="0.35">
      <c r="A13" s="52" t="s">
        <v>18</v>
      </c>
      <c r="B13" s="52">
        <v>1</v>
      </c>
      <c r="C13" s="52">
        <v>2</v>
      </c>
    </row>
    <row r="14" spans="1:3" ht="15.6" thickTop="1" thickBot="1" x14ac:dyDescent="0.35">
      <c r="A14" s="49" t="s">
        <v>19</v>
      </c>
      <c r="B14" s="100">
        <v>2.5</v>
      </c>
      <c r="C14" s="100">
        <v>102.5</v>
      </c>
    </row>
    <row r="15" spans="1:3" ht="15.6" thickTop="1" thickBot="1" x14ac:dyDescent="0.35">
      <c r="A15" s="49" t="s">
        <v>20</v>
      </c>
      <c r="B15" s="100">
        <v>2.421248880172393</v>
      </c>
      <c r="C15" s="100">
        <v>96.144116691671513</v>
      </c>
    </row>
    <row r="16" spans="1:3" ht="15.6" thickTop="1" thickBot="1" x14ac:dyDescent="0.35">
      <c r="A16" s="49" t="s">
        <v>28</v>
      </c>
      <c r="B16" s="49"/>
      <c r="C16" s="100">
        <v>98.565365571843913</v>
      </c>
    </row>
    <row r="17" spans="1:3" ht="15" thickTop="1" x14ac:dyDescent="0.3">
      <c r="B17" s="51"/>
    </row>
    <row r="18" spans="1:3" ht="15" thickBot="1" x14ac:dyDescent="0.35">
      <c r="A18" t="s">
        <v>94</v>
      </c>
    </row>
    <row r="19" spans="1:3" ht="15.6" thickTop="1" thickBot="1" x14ac:dyDescent="0.35">
      <c r="A19" s="52" t="s">
        <v>18</v>
      </c>
      <c r="B19" s="52">
        <v>1</v>
      </c>
      <c r="C19" s="52">
        <v>2</v>
      </c>
    </row>
    <row r="20" spans="1:3" ht="15.6" thickTop="1" thickBot="1" x14ac:dyDescent="0.35">
      <c r="A20" s="49" t="s">
        <v>19</v>
      </c>
      <c r="B20" s="100">
        <v>2.5</v>
      </c>
      <c r="C20" s="100">
        <v>102.5</v>
      </c>
    </row>
    <row r="21" spans="1:3" ht="15.6" thickTop="1" thickBot="1" x14ac:dyDescent="0.35">
      <c r="A21" s="49" t="s">
        <v>20</v>
      </c>
      <c r="B21" s="100">
        <v>2.4213661347732391</v>
      </c>
      <c r="C21" s="100">
        <v>96.153428921477811</v>
      </c>
    </row>
    <row r="22" spans="1:3" ht="15.6" thickTop="1" thickBot="1" x14ac:dyDescent="0.35">
      <c r="A22" s="49" t="s">
        <v>28</v>
      </c>
      <c r="B22" s="49"/>
      <c r="C22" s="100">
        <v>98.574795056251048</v>
      </c>
    </row>
    <row r="23" spans="1:3" ht="15.6" thickTop="1" thickBot="1" x14ac:dyDescent="0.35"/>
    <row r="24" spans="1:3" ht="15.6" thickTop="1" thickBot="1" x14ac:dyDescent="0.35">
      <c r="A24" s="49" t="s">
        <v>91</v>
      </c>
      <c r="B24" s="101">
        <v>9.4294844071356465E-3</v>
      </c>
    </row>
    <row r="25" spans="1:3" ht="15.6" thickTop="1" thickBot="1" x14ac:dyDescent="0.35">
      <c r="A25" s="49" t="s">
        <v>92</v>
      </c>
      <c r="B25" s="102">
        <v>94.294844071356465</v>
      </c>
    </row>
    <row r="26" spans="1:3" ht="1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zoomScale="140" zoomScaleNormal="140" workbookViewId="0">
      <selection sqref="A1:I36"/>
    </sheetView>
  </sheetViews>
  <sheetFormatPr defaultRowHeight="14.4" x14ac:dyDescent="0.3"/>
  <cols>
    <col min="1" max="1" width="13.5546875" customWidth="1"/>
    <col min="2" max="2" width="11.88671875" bestFit="1" customWidth="1"/>
    <col min="3" max="3" width="13.44140625" customWidth="1"/>
    <col min="4" max="4" width="13.109375" bestFit="1" customWidth="1"/>
    <col min="5" max="5" width="11.6640625" customWidth="1"/>
    <col min="6" max="6" width="12.6640625" bestFit="1" customWidth="1"/>
    <col min="7" max="7" width="11.6640625" customWidth="1"/>
    <col min="8" max="8" width="14.44140625" bestFit="1" customWidth="1"/>
    <col min="9" max="9" width="13.44140625" customWidth="1"/>
    <col min="13" max="13" width="8.88671875" customWidth="1"/>
  </cols>
  <sheetData>
    <row r="1" spans="1:8" ht="15" thickBot="1" x14ac:dyDescent="0.35">
      <c r="A1" s="4">
        <v>44601</v>
      </c>
    </row>
    <row r="2" spans="1:8" ht="30" customHeight="1" thickBot="1" x14ac:dyDescent="0.35">
      <c r="A2" s="112" t="s">
        <v>105</v>
      </c>
      <c r="B2" s="113"/>
      <c r="C2" s="113"/>
      <c r="D2" s="114"/>
    </row>
    <row r="3" spans="1:8" ht="31.8" thickBot="1" x14ac:dyDescent="0.35">
      <c r="A3" s="1" t="s">
        <v>0</v>
      </c>
      <c r="B3" s="2" t="s">
        <v>1</v>
      </c>
      <c r="C3" s="2" t="s">
        <v>2</v>
      </c>
      <c r="D3" s="2" t="s">
        <v>4</v>
      </c>
    </row>
    <row r="4" spans="1:8" ht="16.2" thickBot="1" x14ac:dyDescent="0.35">
      <c r="A4" s="22">
        <v>45322</v>
      </c>
      <c r="B4" s="3">
        <v>8.7500000000000008E-3</v>
      </c>
      <c r="C4" s="3">
        <v>1.3030324544552429E-2</v>
      </c>
      <c r="D4" s="2" t="s">
        <v>5</v>
      </c>
    </row>
    <row r="5" spans="1:8" ht="16.2" thickBot="1" x14ac:dyDescent="0.35">
      <c r="A5" s="22">
        <v>45672</v>
      </c>
      <c r="B5" s="3">
        <v>1.125E-2</v>
      </c>
      <c r="C5" s="3">
        <v>1.5325806119319883E-2</v>
      </c>
      <c r="D5" s="2" t="s">
        <v>6</v>
      </c>
    </row>
    <row r="6" spans="1:8" ht="16.2" thickBot="1" x14ac:dyDescent="0.35">
      <c r="A6" s="22">
        <v>46387</v>
      </c>
      <c r="B6" s="3">
        <v>1.2500000000000001E-2</v>
      </c>
      <c r="C6" s="3">
        <v>1.7878264429525375E-2</v>
      </c>
      <c r="D6" s="2" t="s">
        <v>7</v>
      </c>
    </row>
    <row r="7" spans="1:8" ht="16.2" thickBot="1" x14ac:dyDescent="0.35">
      <c r="A7" s="22">
        <v>48167</v>
      </c>
      <c r="B7" s="3">
        <v>1.375E-2</v>
      </c>
      <c r="C7" s="3">
        <v>1.9286805563110153E-2</v>
      </c>
      <c r="D7" s="2" t="s">
        <v>8</v>
      </c>
    </row>
    <row r="8" spans="1:8" ht="16.2" thickBot="1" x14ac:dyDescent="0.35">
      <c r="A8" s="22">
        <v>55472</v>
      </c>
      <c r="B8" s="3">
        <v>1.8749999999999999E-2</v>
      </c>
      <c r="C8" s="3">
        <v>2.2540407686736687E-2</v>
      </c>
      <c r="D8" s="2" t="s">
        <v>9</v>
      </c>
    </row>
    <row r="9" spans="1:8" ht="15" thickBot="1" x14ac:dyDescent="0.35">
      <c r="F9" s="81">
        <v>1E-4</v>
      </c>
    </row>
    <row r="10" spans="1:8" ht="34.5" customHeight="1" thickBot="1" x14ac:dyDescent="0.35">
      <c r="A10" s="112" t="s">
        <v>105</v>
      </c>
      <c r="B10" s="113"/>
      <c r="C10" s="113"/>
      <c r="D10" s="113"/>
      <c r="E10" s="113"/>
      <c r="F10" s="113"/>
      <c r="G10" s="113"/>
      <c r="H10" s="114"/>
    </row>
    <row r="11" spans="1:8" ht="31.8" thickBot="1" x14ac:dyDescent="0.35">
      <c r="A11" s="1" t="s">
        <v>0</v>
      </c>
      <c r="B11" s="2" t="s">
        <v>1</v>
      </c>
      <c r="C11" s="2" t="s">
        <v>2</v>
      </c>
      <c r="D11" s="2" t="s">
        <v>3</v>
      </c>
      <c r="E11" s="2" t="s">
        <v>10</v>
      </c>
      <c r="F11" s="2" t="s">
        <v>11</v>
      </c>
      <c r="G11" s="2" t="s">
        <v>12</v>
      </c>
      <c r="H11" s="2" t="s">
        <v>4</v>
      </c>
    </row>
    <row r="12" spans="1:8" ht="16.2" thickBot="1" x14ac:dyDescent="0.35">
      <c r="A12" s="22">
        <v>45322</v>
      </c>
      <c r="B12" s="3">
        <v>8.7500000000000008E-3</v>
      </c>
      <c r="C12" s="3">
        <v>1.3030324544552429E-2</v>
      </c>
      <c r="D12" s="2">
        <v>99.167968756988898</v>
      </c>
      <c r="E12" s="5">
        <v>1.3030324508407066E-2</v>
      </c>
      <c r="F12" s="2">
        <v>99.148635650057045</v>
      </c>
      <c r="G12" s="2">
        <v>193.33106931853195</v>
      </c>
      <c r="H12" s="2" t="s">
        <v>5</v>
      </c>
    </row>
    <row r="13" spans="1:8" ht="16.2" thickBot="1" x14ac:dyDescent="0.35">
      <c r="A13" s="22">
        <v>45672</v>
      </c>
      <c r="B13" s="3">
        <v>1.125E-2</v>
      </c>
      <c r="C13" s="3">
        <v>1.5325806119319883E-2</v>
      </c>
      <c r="D13" s="2">
        <v>98.835937508780447</v>
      </c>
      <c r="E13" s="5">
        <v>1.532580608835781E-2</v>
      </c>
      <c r="F13" s="2">
        <v>98.807583532156983</v>
      </c>
      <c r="G13" s="2">
        <v>283.5397662346395</v>
      </c>
      <c r="H13" s="2" t="s">
        <v>6</v>
      </c>
    </row>
    <row r="14" spans="1:8" ht="16.2" thickBot="1" x14ac:dyDescent="0.35">
      <c r="A14" s="22">
        <v>46387</v>
      </c>
      <c r="B14" s="3">
        <v>1.2500000000000001E-2</v>
      </c>
      <c r="C14" s="3">
        <v>1.7878264429525375E-2</v>
      </c>
      <c r="D14" s="2">
        <v>97.492187512390743</v>
      </c>
      <c r="E14" s="5">
        <v>1.7878264402566284E-2</v>
      </c>
      <c r="F14" s="2">
        <v>97.446238218808404</v>
      </c>
      <c r="G14" s="2">
        <v>459.49293582339124</v>
      </c>
      <c r="H14" s="2" t="s">
        <v>7</v>
      </c>
    </row>
    <row r="15" spans="1:8" ht="16.2" thickBot="1" x14ac:dyDescent="0.35">
      <c r="A15" s="22">
        <v>48167</v>
      </c>
      <c r="B15" s="3">
        <v>1.375E-2</v>
      </c>
      <c r="C15" s="3">
        <v>1.9286805563110153E-2</v>
      </c>
      <c r="D15" s="2">
        <v>95.093749999999901</v>
      </c>
      <c r="E15" s="5">
        <v>1.928680556311007E-2</v>
      </c>
      <c r="F15" s="2">
        <v>95.007611091802815</v>
      </c>
      <c r="G15" s="2">
        <v>861.38908197085584</v>
      </c>
      <c r="H15" s="2" t="s">
        <v>8</v>
      </c>
    </row>
    <row r="16" spans="1:8" ht="16.2" thickBot="1" x14ac:dyDescent="0.35">
      <c r="A16" s="22">
        <v>55472</v>
      </c>
      <c r="B16" s="3">
        <v>1.8749999999999999E-2</v>
      </c>
      <c r="C16" s="3">
        <v>2.2540407686736687E-2</v>
      </c>
      <c r="D16" s="2">
        <v>91.812500000636476</v>
      </c>
      <c r="E16" s="5">
        <v>2.2540407686426352E-2</v>
      </c>
      <c r="F16" s="2">
        <v>91.607719875894375</v>
      </c>
      <c r="G16" s="2">
        <v>2047.8012474210061</v>
      </c>
      <c r="H16" s="2" t="s">
        <v>9</v>
      </c>
    </row>
    <row r="18" spans="1:9" ht="15" thickBot="1" x14ac:dyDescent="0.35">
      <c r="F18" s="81">
        <v>5.0000000000000002E-5</v>
      </c>
      <c r="G18" s="81">
        <v>5.0000000000000002E-5</v>
      </c>
    </row>
    <row r="19" spans="1:9" ht="15.45" customHeight="1" thickBot="1" x14ac:dyDescent="0.35">
      <c r="A19" s="112" t="s">
        <v>105</v>
      </c>
      <c r="B19" s="113"/>
      <c r="C19" s="113"/>
      <c r="D19" s="113"/>
      <c r="E19" s="113"/>
      <c r="F19" s="113"/>
      <c r="G19" s="113"/>
      <c r="H19" s="113"/>
      <c r="I19" s="114"/>
    </row>
    <row r="20" spans="1:9" ht="31.8" thickBot="1" x14ac:dyDescent="0.35">
      <c r="A20" s="1" t="s">
        <v>0</v>
      </c>
      <c r="B20" s="2" t="s">
        <v>1</v>
      </c>
      <c r="C20" s="2" t="s">
        <v>2</v>
      </c>
      <c r="D20" s="2" t="s">
        <v>3</v>
      </c>
      <c r="E20" s="2" t="s">
        <v>10</v>
      </c>
      <c r="F20" s="2" t="s">
        <v>13</v>
      </c>
      <c r="G20" s="2" t="s">
        <v>14</v>
      </c>
      <c r="H20" s="2" t="s">
        <v>12</v>
      </c>
      <c r="I20" s="2" t="s">
        <v>4</v>
      </c>
    </row>
    <row r="21" spans="1:9" ht="16.2" thickBot="1" x14ac:dyDescent="0.35">
      <c r="A21" s="22">
        <v>45322</v>
      </c>
      <c r="B21" s="3">
        <v>8.7500000000000008E-3</v>
      </c>
      <c r="C21" s="3">
        <v>1.3030324544552429E-2</v>
      </c>
      <c r="D21" s="86">
        <v>99.167968756988898</v>
      </c>
      <c r="E21" s="5">
        <v>1.3030324508407066E-2</v>
      </c>
      <c r="F21" s="87">
        <v>99.158301614044973</v>
      </c>
      <c r="G21" s="87">
        <v>99.177637100030381</v>
      </c>
      <c r="H21" s="87">
        <v>193.35485985408241</v>
      </c>
      <c r="I21" s="2" t="s">
        <v>5</v>
      </c>
    </row>
    <row r="22" spans="1:9" ht="16.2" thickBot="1" x14ac:dyDescent="0.35">
      <c r="A22" s="22">
        <v>45672</v>
      </c>
      <c r="B22" s="3">
        <v>1.125E-2</v>
      </c>
      <c r="C22" s="3">
        <v>1.5325806119319883E-2</v>
      </c>
      <c r="D22" s="86">
        <v>98.835937508780447</v>
      </c>
      <c r="E22" s="5">
        <v>1.532580608835781E-2</v>
      </c>
      <c r="F22" s="87">
        <v>98.82175932370123</v>
      </c>
      <c r="G22" s="87">
        <v>98.850118114203568</v>
      </c>
      <c r="H22" s="87">
        <v>283.58790502338138</v>
      </c>
      <c r="I22" s="2" t="s">
        <v>6</v>
      </c>
    </row>
    <row r="23" spans="1:9" ht="16.2" thickBot="1" x14ac:dyDescent="0.35">
      <c r="A23" s="22">
        <v>46387</v>
      </c>
      <c r="B23" s="3">
        <v>1.2500000000000001E-2</v>
      </c>
      <c r="C23" s="3">
        <v>1.7878264429525375E-2</v>
      </c>
      <c r="D23" s="86">
        <v>97.492187512390743</v>
      </c>
      <c r="E23" s="5">
        <v>1.7878264402566284E-2</v>
      </c>
      <c r="F23" s="87">
        <v>97.469209832238406</v>
      </c>
      <c r="G23" s="87">
        <v>97.515171298203981</v>
      </c>
      <c r="H23" s="87">
        <v>459.61465965575599</v>
      </c>
      <c r="I23" s="2" t="s">
        <v>7</v>
      </c>
    </row>
    <row r="24" spans="1:9" ht="16.2" thickBot="1" x14ac:dyDescent="0.35">
      <c r="A24" s="22">
        <v>48167</v>
      </c>
      <c r="B24" s="3">
        <v>1.375E-2</v>
      </c>
      <c r="C24" s="3">
        <v>1.9286805563110153E-2</v>
      </c>
      <c r="D24" s="86">
        <v>95.093749999999901</v>
      </c>
      <c r="E24" s="5">
        <v>1.928680556311007E-2</v>
      </c>
      <c r="F24" s="87">
        <v>95.050669839880086</v>
      </c>
      <c r="G24" s="87">
        <v>95.136851583452781</v>
      </c>
      <c r="H24" s="87">
        <v>861.81743572694813</v>
      </c>
      <c r="I24" s="2" t="s">
        <v>8</v>
      </c>
    </row>
    <row r="25" spans="1:9" ht="16.2" thickBot="1" x14ac:dyDescent="0.35">
      <c r="A25" s="22">
        <v>55472</v>
      </c>
      <c r="B25" s="3">
        <v>1.8749999999999999E-2</v>
      </c>
      <c r="C25" s="3">
        <v>2.2540407686736687E-2</v>
      </c>
      <c r="D25" s="86">
        <v>91.812500000636476</v>
      </c>
      <c r="E25" s="5">
        <v>2.2540407686426352E-2</v>
      </c>
      <c r="F25" s="87">
        <v>91.710040628591315</v>
      </c>
      <c r="G25" s="87">
        <v>91.915098194551689</v>
      </c>
      <c r="H25" s="87">
        <v>2050.5756596037372</v>
      </c>
      <c r="I25" s="2" t="s">
        <v>9</v>
      </c>
    </row>
    <row r="28" spans="1:9" x14ac:dyDescent="0.3">
      <c r="A28" t="s">
        <v>51</v>
      </c>
      <c r="C28" s="4">
        <v>44601</v>
      </c>
    </row>
    <row r="29" spans="1:9" ht="15.6" x14ac:dyDescent="0.3">
      <c r="A29" s="26" t="s">
        <v>4</v>
      </c>
      <c r="B29" s="26" t="s">
        <v>1</v>
      </c>
      <c r="C29" s="26" t="s">
        <v>0</v>
      </c>
      <c r="D29" s="26" t="s">
        <v>3</v>
      </c>
      <c r="E29" s="26" t="s">
        <v>10</v>
      </c>
    </row>
    <row r="30" spans="1:9" ht="15.6" x14ac:dyDescent="0.3">
      <c r="A30" s="26" t="s">
        <v>5</v>
      </c>
      <c r="B30" s="77">
        <v>8.7500000000000008E-3</v>
      </c>
      <c r="C30" s="78">
        <v>45322</v>
      </c>
      <c r="D30" s="88">
        <v>99.167968763977768</v>
      </c>
      <c r="E30" s="79">
        <v>1.3030324472261701E-2</v>
      </c>
    </row>
    <row r="31" spans="1:9" ht="15.6" x14ac:dyDescent="0.3">
      <c r="A31" s="26" t="s">
        <v>6</v>
      </c>
      <c r="B31" s="77">
        <v>1.125E-2</v>
      </c>
      <c r="C31" s="78">
        <v>45672</v>
      </c>
      <c r="D31" s="88">
        <v>98.835937517561007</v>
      </c>
      <c r="E31" s="79">
        <v>1.5325806057395487E-2</v>
      </c>
    </row>
    <row r="32" spans="1:9" ht="15.6" x14ac:dyDescent="0.3">
      <c r="A32" s="26" t="s">
        <v>7</v>
      </c>
      <c r="B32" s="77">
        <v>1.2500000000000001E-2</v>
      </c>
      <c r="C32" s="78">
        <v>46387</v>
      </c>
      <c r="D32" s="88">
        <v>97.492187524781642</v>
      </c>
      <c r="E32" s="79">
        <v>1.7878264375606984E-2</v>
      </c>
    </row>
    <row r="33" spans="1:5" ht="15.6" x14ac:dyDescent="0.3">
      <c r="A33" s="26" t="s">
        <v>8</v>
      </c>
      <c r="B33" s="77">
        <v>1.375E-2</v>
      </c>
      <c r="C33" s="78">
        <v>48167</v>
      </c>
      <c r="D33" s="88">
        <v>95.093749999999901</v>
      </c>
      <c r="E33" s="79">
        <v>1.928680556311007E-2</v>
      </c>
    </row>
    <row r="34" spans="1:5" ht="15.6" x14ac:dyDescent="0.3">
      <c r="A34" s="26" t="s">
        <v>9</v>
      </c>
      <c r="B34" s="77">
        <v>1.8749999999999999E-2</v>
      </c>
      <c r="C34" s="78">
        <v>55472</v>
      </c>
      <c r="D34" s="88">
        <v>91.81250000127298</v>
      </c>
      <c r="E34" s="79">
        <v>2.2540407686115985E-2</v>
      </c>
    </row>
  </sheetData>
  <mergeCells count="3">
    <mergeCell ref="A2:D2"/>
    <mergeCell ref="A10:H10"/>
    <mergeCell ref="A19:I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zoomScale="140" zoomScaleNormal="140" workbookViewId="0">
      <selection sqref="A1:E11"/>
    </sheetView>
  </sheetViews>
  <sheetFormatPr defaultRowHeight="14.4" x14ac:dyDescent="0.3"/>
  <cols>
    <col min="1" max="1" width="10.21875" bestFit="1" customWidth="1"/>
    <col min="4" max="4" width="10.6640625" customWidth="1"/>
    <col min="5" max="5" width="15.6640625" customWidth="1"/>
  </cols>
  <sheetData>
    <row r="1" spans="1:5" x14ac:dyDescent="0.3">
      <c r="A1" s="8" t="s">
        <v>15</v>
      </c>
      <c r="B1" s="90">
        <v>100</v>
      </c>
    </row>
    <row r="2" spans="1:5" x14ac:dyDescent="0.3">
      <c r="A2" s="8" t="s">
        <v>25</v>
      </c>
      <c r="B2" s="53">
        <v>0.04</v>
      </c>
    </row>
    <row r="3" spans="1:5" x14ac:dyDescent="0.3">
      <c r="A3" s="8" t="s">
        <v>26</v>
      </c>
      <c r="B3" s="53">
        <v>0.04</v>
      </c>
    </row>
    <row r="4" spans="1:5" x14ac:dyDescent="0.3">
      <c r="A4" s="8" t="s">
        <v>21</v>
      </c>
      <c r="B4" s="90">
        <v>99.999999999999986</v>
      </c>
    </row>
    <row r="5" spans="1:5" ht="55.2" customHeight="1" x14ac:dyDescent="0.3">
      <c r="A5" s="11" t="s">
        <v>22</v>
      </c>
      <c r="B5" s="12" t="s">
        <v>23</v>
      </c>
      <c r="C5" s="11" t="s">
        <v>19</v>
      </c>
      <c r="D5" s="12" t="s">
        <v>30</v>
      </c>
      <c r="E5" s="12" t="s">
        <v>24</v>
      </c>
    </row>
    <row r="6" spans="1:5" x14ac:dyDescent="0.3">
      <c r="A6" s="8">
        <v>1</v>
      </c>
      <c r="B6" s="8"/>
      <c r="C6" s="90">
        <v>4</v>
      </c>
      <c r="D6" s="8">
        <v>4</v>
      </c>
      <c r="E6" s="9">
        <v>3.8461538461538458</v>
      </c>
    </row>
    <row r="7" spans="1:5" x14ac:dyDescent="0.3">
      <c r="A7" s="8">
        <v>2</v>
      </c>
      <c r="B7" s="8"/>
      <c r="C7" s="90">
        <v>4</v>
      </c>
      <c r="D7" s="8">
        <v>8</v>
      </c>
      <c r="E7" s="9">
        <v>7.396449704142011</v>
      </c>
    </row>
    <row r="8" spans="1:5" x14ac:dyDescent="0.3">
      <c r="A8" s="8">
        <v>3</v>
      </c>
      <c r="B8" s="8"/>
      <c r="C8" s="90">
        <v>104</v>
      </c>
      <c r="D8" s="8">
        <v>312</v>
      </c>
      <c r="E8" s="9">
        <v>277.36686390532543</v>
      </c>
    </row>
    <row r="9" spans="1:5" x14ac:dyDescent="0.3">
      <c r="A9" s="8" t="s">
        <v>27</v>
      </c>
      <c r="B9" s="8"/>
      <c r="C9" s="8"/>
      <c r="D9" s="8"/>
      <c r="E9" s="9">
        <v>288.60946745562131</v>
      </c>
    </row>
    <row r="10" spans="1:5" x14ac:dyDescent="0.3">
      <c r="A10" s="8" t="s">
        <v>28</v>
      </c>
      <c r="B10" s="97">
        <v>99.999999999999986</v>
      </c>
      <c r="C10" s="8"/>
      <c r="D10" s="8"/>
      <c r="E10" s="8"/>
    </row>
    <row r="11" spans="1:5" ht="39.75" customHeight="1" x14ac:dyDescent="0.3">
      <c r="A11" s="115" t="s">
        <v>29</v>
      </c>
      <c r="B11" s="115"/>
      <c r="C11" s="115"/>
      <c r="D11" s="8"/>
      <c r="E11" s="68">
        <v>2.8860946745562135</v>
      </c>
    </row>
  </sheetData>
  <mergeCells count="1">
    <mergeCell ref="A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"/>
  <sheetViews>
    <sheetView zoomScale="143" zoomScaleNormal="143" workbookViewId="0">
      <selection sqref="A1:E12"/>
    </sheetView>
  </sheetViews>
  <sheetFormatPr defaultRowHeight="14.4" x14ac:dyDescent="0.3"/>
  <cols>
    <col min="1" max="1" width="9.21875" customWidth="1"/>
    <col min="2" max="2" width="9.33203125" customWidth="1"/>
    <col min="3" max="3" width="10.6640625" customWidth="1"/>
    <col min="4" max="4" width="11.44140625" customWidth="1"/>
    <col min="5" max="5" width="16" customWidth="1"/>
  </cols>
  <sheetData>
    <row r="1" spans="1:5" x14ac:dyDescent="0.3">
      <c r="A1" t="s">
        <v>15</v>
      </c>
      <c r="B1" s="95">
        <v>100</v>
      </c>
    </row>
    <row r="2" spans="1:5" x14ac:dyDescent="0.3">
      <c r="A2" t="s">
        <v>25</v>
      </c>
      <c r="B2" s="82"/>
    </row>
    <row r="3" spans="1:5" x14ac:dyDescent="0.3">
      <c r="A3" t="s">
        <v>26</v>
      </c>
      <c r="B3" s="10">
        <v>0.04</v>
      </c>
    </row>
    <row r="4" spans="1:5" x14ac:dyDescent="0.3">
      <c r="A4" t="s">
        <v>21</v>
      </c>
      <c r="B4" s="96">
        <v>88.899635867091476</v>
      </c>
    </row>
    <row r="5" spans="1:5" x14ac:dyDescent="0.3">
      <c r="B5" s="7"/>
    </row>
    <row r="6" spans="1:5" ht="43.2" x14ac:dyDescent="0.3">
      <c r="A6" s="11" t="s">
        <v>22</v>
      </c>
      <c r="B6" s="12" t="s">
        <v>23</v>
      </c>
      <c r="C6" s="11" t="s">
        <v>19</v>
      </c>
      <c r="D6" s="12" t="s">
        <v>30</v>
      </c>
      <c r="E6" s="12" t="s">
        <v>24</v>
      </c>
    </row>
    <row r="7" spans="1:5" x14ac:dyDescent="0.3">
      <c r="A7" s="8">
        <v>1</v>
      </c>
      <c r="B7" s="8"/>
      <c r="C7" s="90">
        <v>0</v>
      </c>
      <c r="D7" s="8">
        <v>0</v>
      </c>
      <c r="E7" s="9">
        <v>0</v>
      </c>
    </row>
    <row r="8" spans="1:5" x14ac:dyDescent="0.3">
      <c r="A8" s="8">
        <v>2</v>
      </c>
      <c r="B8" s="8"/>
      <c r="C8" s="90">
        <v>0</v>
      </c>
      <c r="D8" s="8">
        <v>0</v>
      </c>
      <c r="E8" s="9">
        <v>0</v>
      </c>
    </row>
    <row r="9" spans="1:5" x14ac:dyDescent="0.3">
      <c r="A9" s="8">
        <v>3</v>
      </c>
      <c r="B9" s="8"/>
      <c r="C9" s="90">
        <v>100</v>
      </c>
      <c r="D9" s="8">
        <v>300</v>
      </c>
      <c r="E9" s="9">
        <v>266.69890760127447</v>
      </c>
    </row>
    <row r="10" spans="1:5" x14ac:dyDescent="0.3">
      <c r="A10" s="8" t="s">
        <v>27</v>
      </c>
      <c r="B10" s="8"/>
      <c r="C10" s="8"/>
      <c r="D10" s="8"/>
      <c r="E10" s="9">
        <v>266.69890760127447</v>
      </c>
    </row>
    <row r="11" spans="1:5" x14ac:dyDescent="0.3">
      <c r="A11" s="8" t="s">
        <v>28</v>
      </c>
      <c r="B11" s="98">
        <v>88.899635867091476</v>
      </c>
      <c r="C11" s="8"/>
      <c r="D11" s="8"/>
      <c r="E11" s="8"/>
    </row>
    <row r="12" spans="1:5" ht="39.6" customHeight="1" x14ac:dyDescent="0.3">
      <c r="A12" s="116" t="s">
        <v>29</v>
      </c>
      <c r="B12" s="117"/>
      <c r="C12" s="118"/>
      <c r="D12" s="8"/>
      <c r="E12" s="14">
        <v>3.0000000000000004</v>
      </c>
    </row>
  </sheetData>
  <mergeCells count="1">
    <mergeCell ref="A12:C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zoomScale="120" zoomScaleNormal="120" workbookViewId="0">
      <selection sqref="A1:I21"/>
    </sheetView>
  </sheetViews>
  <sheetFormatPr defaultRowHeight="14.4" x14ac:dyDescent="0.3"/>
  <cols>
    <col min="1" max="1" width="34" customWidth="1"/>
    <col min="2" max="2" width="9.5546875" bestFit="1" customWidth="1"/>
    <col min="3" max="3" width="13.6640625" customWidth="1"/>
    <col min="4" max="4" width="11.88671875" customWidth="1"/>
    <col min="5" max="5" width="11.6640625" customWidth="1"/>
  </cols>
  <sheetData>
    <row r="1" spans="1:5" x14ac:dyDescent="0.3">
      <c r="A1" s="8" t="s">
        <v>15</v>
      </c>
      <c r="B1" s="90">
        <v>100</v>
      </c>
    </row>
    <row r="2" spans="1:5" x14ac:dyDescent="0.3">
      <c r="A2" s="8" t="s">
        <v>25</v>
      </c>
      <c r="B2" s="53">
        <v>0.04</v>
      </c>
    </row>
    <row r="3" spans="1:5" x14ac:dyDescent="0.3">
      <c r="A3" s="8" t="s">
        <v>26</v>
      </c>
      <c r="B3" s="53">
        <v>0.04</v>
      </c>
    </row>
    <row r="4" spans="1:5" x14ac:dyDescent="0.3">
      <c r="A4" s="8" t="s">
        <v>21</v>
      </c>
      <c r="B4" s="90">
        <v>100</v>
      </c>
    </row>
    <row r="5" spans="1:5" x14ac:dyDescent="0.3">
      <c r="A5" s="8" t="s">
        <v>33</v>
      </c>
      <c r="B5" s="54">
        <v>5.0000000000000002E-5</v>
      </c>
    </row>
    <row r="6" spans="1:5" ht="43.2" x14ac:dyDescent="0.3">
      <c r="A6" s="11" t="s">
        <v>22</v>
      </c>
      <c r="B6" s="11" t="s">
        <v>19</v>
      </c>
      <c r="C6" s="12" t="s">
        <v>95</v>
      </c>
      <c r="D6" s="12" t="s">
        <v>31</v>
      </c>
      <c r="E6" s="12" t="s">
        <v>32</v>
      </c>
    </row>
    <row r="7" spans="1:5" x14ac:dyDescent="0.3">
      <c r="A7" s="8">
        <v>1</v>
      </c>
      <c r="B7" s="91">
        <v>4</v>
      </c>
      <c r="C7" s="91">
        <v>3.8461538461538458</v>
      </c>
      <c r="D7" s="91">
        <v>3.8463387662868409</v>
      </c>
      <c r="E7" s="91">
        <v>3.8459689438007789</v>
      </c>
    </row>
    <row r="8" spans="1:5" x14ac:dyDescent="0.3">
      <c r="A8" s="8">
        <v>2</v>
      </c>
      <c r="B8" s="91">
        <v>4</v>
      </c>
      <c r="C8" s="91">
        <v>3.6982248520710055</v>
      </c>
      <c r="D8" s="91">
        <v>3.6985804762602448</v>
      </c>
      <c r="E8" s="91">
        <v>3.6978692791700203</v>
      </c>
    </row>
    <row r="9" spans="1:5" x14ac:dyDescent="0.3">
      <c r="A9" s="8">
        <v>3</v>
      </c>
      <c r="B9" s="91">
        <v>104</v>
      </c>
      <c r="C9" s="91">
        <v>92.455621301775139</v>
      </c>
      <c r="D9" s="91">
        <v>92.468957529464262</v>
      </c>
      <c r="E9" s="91">
        <v>92.442287638498655</v>
      </c>
    </row>
    <row r="10" spans="1:5" x14ac:dyDescent="0.3">
      <c r="A10" s="8" t="s">
        <v>27</v>
      </c>
      <c r="B10" s="91"/>
      <c r="C10" s="91">
        <v>99.999999999999986</v>
      </c>
      <c r="D10" s="91">
        <v>100.01387677201134</v>
      </c>
      <c r="E10" s="91">
        <v>99.986125861469461</v>
      </c>
    </row>
    <row r="11" spans="1:5" x14ac:dyDescent="0.3">
      <c r="A11" s="8" t="s">
        <v>102</v>
      </c>
      <c r="B11" s="8"/>
      <c r="C11" s="37"/>
      <c r="D11" s="37"/>
      <c r="E11" s="37">
        <v>2.8860946963558263</v>
      </c>
    </row>
    <row r="12" spans="1:5" ht="15.45" customHeight="1" x14ac:dyDescent="0.3">
      <c r="A12" s="55" t="s">
        <v>96</v>
      </c>
      <c r="B12" s="55"/>
      <c r="C12" s="69"/>
      <c r="D12" s="37"/>
      <c r="E12" s="90">
        <v>277.50910541882945</v>
      </c>
    </row>
    <row r="13" spans="1:5" x14ac:dyDescent="0.3">
      <c r="A13" s="8" t="s">
        <v>97</v>
      </c>
      <c r="B13" s="8"/>
      <c r="C13" s="37"/>
      <c r="D13" s="37"/>
      <c r="E13" s="37">
        <v>2.8860946963558267</v>
      </c>
    </row>
    <row r="14" spans="1:5" x14ac:dyDescent="0.3">
      <c r="A14" s="8" t="s">
        <v>40</v>
      </c>
      <c r="B14" s="8"/>
      <c r="C14" s="37"/>
      <c r="D14" s="37"/>
      <c r="E14" s="37">
        <v>2.7750910541882949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8"/>
  <sheetViews>
    <sheetView zoomScale="170" zoomScaleNormal="170" workbookViewId="0">
      <selection sqref="A1:H14"/>
    </sheetView>
  </sheetViews>
  <sheetFormatPr defaultRowHeight="14.4" x14ac:dyDescent="0.3"/>
  <cols>
    <col min="1" max="1" width="15.109375" customWidth="1"/>
    <col min="3" max="3" width="12.88671875" customWidth="1"/>
    <col min="4" max="6" width="11.6640625" customWidth="1"/>
  </cols>
  <sheetData>
    <row r="2" spans="1:6" ht="15.45" customHeight="1" thickBot="1" x14ac:dyDescent="0.35">
      <c r="A2" s="59" t="s">
        <v>36</v>
      </c>
      <c r="D2" s="4">
        <v>44601</v>
      </c>
    </row>
    <row r="3" spans="1:6" ht="29.4" thickBot="1" x14ac:dyDescent="0.35">
      <c r="A3" s="16" t="s">
        <v>4</v>
      </c>
      <c r="B3" s="17" t="s">
        <v>1</v>
      </c>
      <c r="C3" s="17" t="s">
        <v>0</v>
      </c>
      <c r="D3" s="16" t="s">
        <v>2</v>
      </c>
      <c r="E3" s="16" t="s">
        <v>34</v>
      </c>
      <c r="F3" s="16" t="s">
        <v>35</v>
      </c>
    </row>
    <row r="4" spans="1:6" ht="15" thickBot="1" x14ac:dyDescent="0.35">
      <c r="A4" s="83" t="s">
        <v>5</v>
      </c>
      <c r="B4" s="18">
        <v>8.7500000000000008E-3</v>
      </c>
      <c r="C4" s="19">
        <v>45322</v>
      </c>
      <c r="D4" s="20">
        <v>1.3030324544552429E-2</v>
      </c>
      <c r="E4" s="21">
        <v>1.9493436779376501</v>
      </c>
      <c r="F4" s="21">
        <v>1.9620439683238493</v>
      </c>
    </row>
    <row r="5" spans="1:6" ht="15" thickBot="1" x14ac:dyDescent="0.35">
      <c r="A5" s="83" t="s">
        <v>6</v>
      </c>
      <c r="B5" s="18">
        <v>1.125E-2</v>
      </c>
      <c r="C5" s="19">
        <v>45672</v>
      </c>
      <c r="D5" s="20">
        <v>1.5325806119319883E-2</v>
      </c>
      <c r="E5" s="21">
        <v>2.867025514224919</v>
      </c>
      <c r="F5" s="21">
        <v>2.8889952528099965</v>
      </c>
    </row>
    <row r="6" spans="1:6" ht="15" thickBot="1" x14ac:dyDescent="0.35">
      <c r="A6" s="83" t="s">
        <v>7</v>
      </c>
      <c r="B6" s="18">
        <v>1.2500000000000001E-2</v>
      </c>
      <c r="C6" s="19">
        <v>46387</v>
      </c>
      <c r="D6" s="20">
        <v>1.7878264429525375E-2</v>
      </c>
      <c r="E6" s="21">
        <v>4.7077045860952689</v>
      </c>
      <c r="F6" s="21">
        <v>4.7497873798184189</v>
      </c>
    </row>
    <row r="7" spans="1:6" ht="15" thickBot="1" x14ac:dyDescent="0.35">
      <c r="A7" s="83" t="s">
        <v>8</v>
      </c>
      <c r="B7" s="18">
        <v>1.375E-2</v>
      </c>
      <c r="C7" s="19">
        <v>48167</v>
      </c>
      <c r="D7" s="20">
        <v>1.9286805563110153E-2</v>
      </c>
      <c r="E7" s="21">
        <v>9.031793313790093</v>
      </c>
      <c r="F7" s="21">
        <v>9.1188905345547262</v>
      </c>
    </row>
    <row r="8" spans="1:6" ht="15" thickBot="1" x14ac:dyDescent="0.35">
      <c r="A8" s="83" t="s">
        <v>9</v>
      </c>
      <c r="B8" s="18">
        <v>1.8749999999999999E-2</v>
      </c>
      <c r="C8" s="19">
        <v>55472</v>
      </c>
      <c r="D8" s="20">
        <v>2.2540407686736687E-2</v>
      </c>
      <c r="E8" s="84">
        <v>22.22654165208743</v>
      </c>
      <c r="F8" s="21">
        <v>22.477039307239572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4"/>
  <sheetViews>
    <sheetView zoomScale="160" zoomScaleNormal="160" workbookViewId="0">
      <selection sqref="A1:J14"/>
    </sheetView>
  </sheetViews>
  <sheetFormatPr defaultRowHeight="14.4" x14ac:dyDescent="0.3"/>
  <cols>
    <col min="1" max="1" width="25.77734375" customWidth="1"/>
    <col min="2" max="2" width="12.5546875" customWidth="1"/>
    <col min="3" max="3" width="13.33203125" customWidth="1"/>
    <col min="4" max="4" width="12.44140625" customWidth="1"/>
  </cols>
  <sheetData>
    <row r="1" spans="1:11" x14ac:dyDescent="0.3">
      <c r="A1" s="8" t="s">
        <v>42</v>
      </c>
      <c r="B1" s="56">
        <v>44601</v>
      </c>
      <c r="C1" s="8"/>
      <c r="K1">
        <f>D4-B1</f>
        <v>279</v>
      </c>
    </row>
    <row r="2" spans="1:11" x14ac:dyDescent="0.3">
      <c r="A2" s="8"/>
      <c r="B2" s="58" t="s">
        <v>41</v>
      </c>
      <c r="C2" s="58" t="s">
        <v>39</v>
      </c>
      <c r="K2">
        <f>K1/365</f>
        <v>0.76438356164383559</v>
      </c>
    </row>
    <row r="3" spans="1:11" x14ac:dyDescent="0.3">
      <c r="A3" s="8" t="s">
        <v>15</v>
      </c>
      <c r="B3" s="8"/>
      <c r="C3" s="90">
        <v>100</v>
      </c>
    </row>
    <row r="4" spans="1:11" x14ac:dyDescent="0.3">
      <c r="A4" s="8" t="s">
        <v>38</v>
      </c>
      <c r="B4" s="8"/>
      <c r="C4" s="56">
        <v>55472</v>
      </c>
      <c r="D4" s="89">
        <v>44880</v>
      </c>
    </row>
    <row r="5" spans="1:11" x14ac:dyDescent="0.3">
      <c r="A5" s="8" t="s">
        <v>37</v>
      </c>
      <c r="B5" s="8"/>
      <c r="C5" s="54">
        <v>2.5000000000000001E-2</v>
      </c>
    </row>
    <row r="6" spans="1:11" x14ac:dyDescent="0.3">
      <c r="A6" s="8" t="s">
        <v>104</v>
      </c>
      <c r="B6" s="8"/>
      <c r="C6" s="91">
        <v>29.764383561643836</v>
      </c>
    </row>
    <row r="7" spans="1:11" x14ac:dyDescent="0.3">
      <c r="A7" s="8" t="s">
        <v>40</v>
      </c>
      <c r="B7" s="15">
        <v>22.22654165208743</v>
      </c>
      <c r="C7" s="91">
        <v>29.396922036191445</v>
      </c>
    </row>
    <row r="8" spans="1:11" x14ac:dyDescent="0.3">
      <c r="A8" s="8"/>
      <c r="B8" s="8"/>
      <c r="C8" s="8"/>
    </row>
    <row r="9" spans="1:11" x14ac:dyDescent="0.3">
      <c r="A9" s="8" t="s">
        <v>28</v>
      </c>
      <c r="B9" s="92">
        <v>91.812500000636476</v>
      </c>
      <c r="C9" s="93">
        <v>47.735382094408457</v>
      </c>
    </row>
    <row r="10" spans="1:11" ht="28.8" x14ac:dyDescent="0.3">
      <c r="A10" s="57" t="s">
        <v>43</v>
      </c>
      <c r="B10" s="90">
        <v>918125.00000636477</v>
      </c>
      <c r="C10" s="90">
        <v>477353.82094408455</v>
      </c>
    </row>
    <row r="11" spans="1:11" ht="28.8" x14ac:dyDescent="0.3">
      <c r="A11" s="57" t="s">
        <v>44</v>
      </c>
      <c r="B11" s="15"/>
      <c r="C11" s="91">
        <v>47.595264276031557</v>
      </c>
    </row>
    <row r="12" spans="1:11" x14ac:dyDescent="0.3">
      <c r="A12" s="57"/>
      <c r="B12" s="15"/>
      <c r="C12" s="8"/>
    </row>
    <row r="13" spans="1:11" x14ac:dyDescent="0.3">
      <c r="A13" s="8" t="s">
        <v>12</v>
      </c>
      <c r="B13" s="94">
        <v>2050.5756596037372</v>
      </c>
      <c r="C13" s="94">
        <v>1401.178183769005</v>
      </c>
    </row>
    <row r="14" spans="1:11" ht="28.8" x14ac:dyDescent="0.3">
      <c r="A14" s="57" t="s">
        <v>45</v>
      </c>
      <c r="B14" s="90">
        <v>2050.5756596037372</v>
      </c>
      <c r="C14" s="90">
        <v>2694.9752228599564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6"/>
  <sheetViews>
    <sheetView zoomScale="120" zoomScaleNormal="120" workbookViewId="0">
      <selection sqref="A1:N17"/>
    </sheetView>
  </sheetViews>
  <sheetFormatPr defaultRowHeight="14.4" x14ac:dyDescent="0.3"/>
  <cols>
    <col min="1" max="1" width="14.6640625" customWidth="1"/>
    <col min="2" max="2" width="11.109375" bestFit="1" customWidth="1"/>
    <col min="3" max="3" width="15.21875" bestFit="1" customWidth="1"/>
    <col min="4" max="4" width="12.33203125" customWidth="1"/>
    <col min="5" max="5" width="8.77734375" customWidth="1"/>
    <col min="8" max="10" width="11.109375" bestFit="1" customWidth="1"/>
    <col min="11" max="11" width="13.88671875" bestFit="1" customWidth="1"/>
    <col min="12" max="12" width="12.109375" customWidth="1"/>
    <col min="13" max="13" width="17.77734375" bestFit="1" customWidth="1"/>
  </cols>
  <sheetData>
    <row r="1" spans="1:14" ht="43.2" x14ac:dyDescent="0.3">
      <c r="A1" s="8"/>
      <c r="B1" s="8"/>
      <c r="C1" s="28" t="s">
        <v>12</v>
      </c>
      <c r="D1" s="29" t="s">
        <v>106</v>
      </c>
    </row>
    <row r="2" spans="1:14" ht="29.4" x14ac:dyDescent="0.35">
      <c r="A2" s="57" t="s">
        <v>46</v>
      </c>
      <c r="B2" s="30" t="s">
        <v>47</v>
      </c>
      <c r="C2" s="106">
        <v>193.35485985408241</v>
      </c>
      <c r="D2" s="31">
        <v>10</v>
      </c>
    </row>
    <row r="3" spans="1:14" ht="29.4" x14ac:dyDescent="0.35">
      <c r="A3" s="57" t="s">
        <v>48</v>
      </c>
      <c r="B3" s="30" t="s">
        <v>50</v>
      </c>
      <c r="C3" s="106">
        <v>459.61465965575599</v>
      </c>
      <c r="D3" s="31">
        <v>20</v>
      </c>
    </row>
    <row r="4" spans="1:14" ht="44.4" x14ac:dyDescent="0.3">
      <c r="A4" s="32" t="s">
        <v>49</v>
      </c>
      <c r="B4" s="8"/>
      <c r="C4" s="105">
        <v>11125.841791655945</v>
      </c>
      <c r="D4" s="8"/>
    </row>
    <row r="6" spans="1:14" x14ac:dyDescent="0.3">
      <c r="A6" s="25" t="s">
        <v>51</v>
      </c>
      <c r="B6" s="27">
        <v>44601</v>
      </c>
    </row>
    <row r="7" spans="1:14" ht="43.2" x14ac:dyDescent="0.3">
      <c r="A7" s="28" t="s">
        <v>4</v>
      </c>
      <c r="B7" s="28" t="s">
        <v>1</v>
      </c>
      <c r="C7" s="23" t="s">
        <v>0</v>
      </c>
      <c r="D7" s="28" t="s">
        <v>3</v>
      </c>
      <c r="E7" s="28" t="s">
        <v>10</v>
      </c>
      <c r="F7" s="23" t="s">
        <v>52</v>
      </c>
      <c r="G7" s="23" t="s">
        <v>53</v>
      </c>
      <c r="H7" s="23" t="s">
        <v>58</v>
      </c>
      <c r="I7" s="23" t="s">
        <v>60</v>
      </c>
      <c r="J7" s="23" t="s">
        <v>59</v>
      </c>
      <c r="K7" s="80" t="s">
        <v>54</v>
      </c>
      <c r="L7" s="23" t="s">
        <v>98</v>
      </c>
      <c r="M7" s="28" t="s">
        <v>56</v>
      </c>
      <c r="N7" s="23" t="s">
        <v>57</v>
      </c>
    </row>
    <row r="8" spans="1:14" x14ac:dyDescent="0.3">
      <c r="A8" s="33" t="s">
        <v>5</v>
      </c>
      <c r="B8" s="70">
        <v>8.7500000000000008E-3</v>
      </c>
      <c r="C8" s="71">
        <v>45322</v>
      </c>
      <c r="D8" s="103">
        <v>99.167968763977768</v>
      </c>
      <c r="E8" s="107">
        <v>1.3030324472261701E-2</v>
      </c>
      <c r="F8" s="72">
        <v>1.9495466994972614</v>
      </c>
      <c r="G8" s="72">
        <v>1.9622483125313994</v>
      </c>
      <c r="H8" s="36">
        <v>44592</v>
      </c>
      <c r="I8" s="36">
        <v>44773</v>
      </c>
      <c r="J8" s="36">
        <v>44592</v>
      </c>
      <c r="K8" s="105">
        <v>2.1754143646408843E-2</v>
      </c>
      <c r="L8" s="105">
        <v>99.189722907624173</v>
      </c>
      <c r="M8" s="105">
        <v>9918972.290762417</v>
      </c>
      <c r="N8" s="38">
        <v>0.33686401093489315</v>
      </c>
    </row>
    <row r="9" spans="1:14" x14ac:dyDescent="0.3">
      <c r="A9" s="33" t="s">
        <v>6</v>
      </c>
      <c r="B9" s="34">
        <v>1.125E-2</v>
      </c>
      <c r="C9" s="35">
        <v>45672</v>
      </c>
      <c r="D9" s="104">
        <v>98.835937517561007</v>
      </c>
      <c r="E9" s="108">
        <v>1.5325806057395487E-2</v>
      </c>
      <c r="F9" s="72">
        <v>2.8675888205522919</v>
      </c>
      <c r="G9" s="72">
        <v>2.8895628756103617</v>
      </c>
      <c r="H9" s="36">
        <v>44576</v>
      </c>
      <c r="I9" s="36">
        <v>44757</v>
      </c>
      <c r="J9" s="36">
        <v>44576</v>
      </c>
      <c r="K9" s="105"/>
      <c r="L9" s="105"/>
      <c r="M9" s="105"/>
      <c r="N9" s="38"/>
    </row>
    <row r="10" spans="1:14" x14ac:dyDescent="0.3">
      <c r="A10" s="33" t="s">
        <v>7</v>
      </c>
      <c r="B10" s="34">
        <v>1.2500000000000001E-2</v>
      </c>
      <c r="C10" s="35">
        <v>46387</v>
      </c>
      <c r="D10" s="104">
        <v>97.492187524781642</v>
      </c>
      <c r="E10" s="108">
        <v>1.7878264375606984E-2</v>
      </c>
      <c r="F10" s="72">
        <v>4.7086047361577208</v>
      </c>
      <c r="G10" s="72">
        <v>4.7506955763143521</v>
      </c>
      <c r="H10" s="36">
        <v>44561</v>
      </c>
      <c r="I10" s="36">
        <v>44742</v>
      </c>
      <c r="J10" s="36">
        <v>44561</v>
      </c>
      <c r="K10" s="105">
        <v>0.13812154696132595</v>
      </c>
      <c r="L10" s="105">
        <v>97.630309071742971</v>
      </c>
      <c r="M10" s="105">
        <v>19526061.814348593</v>
      </c>
      <c r="N10" s="38">
        <v>0.66313598906510685</v>
      </c>
    </row>
    <row r="11" spans="1:14" x14ac:dyDescent="0.3">
      <c r="A11" s="33" t="s">
        <v>8</v>
      </c>
      <c r="B11" s="34">
        <v>1.375E-2</v>
      </c>
      <c r="C11" s="35">
        <v>48167</v>
      </c>
      <c r="D11" s="104">
        <v>95.093749999999901</v>
      </c>
      <c r="E11" s="108">
        <v>1.928680556311007E-2</v>
      </c>
      <c r="F11" s="72">
        <v>9.0337272861331375</v>
      </c>
      <c r="G11" s="72">
        <v>9.1208431569720432</v>
      </c>
      <c r="H11" s="36">
        <v>44515</v>
      </c>
      <c r="I11" s="36">
        <v>44696</v>
      </c>
      <c r="J11" s="36">
        <v>44515</v>
      </c>
      <c r="K11" s="105">
        <v>0.3266574585635359</v>
      </c>
      <c r="L11" s="105">
        <v>95.420407458563432</v>
      </c>
      <c r="M11" s="105"/>
      <c r="N11" s="8"/>
    </row>
    <row r="12" spans="1:14" x14ac:dyDescent="0.3">
      <c r="A12" s="33" t="s">
        <v>9</v>
      </c>
      <c r="B12" s="34">
        <v>1.8749999999999999E-2</v>
      </c>
      <c r="C12" s="35">
        <v>55472</v>
      </c>
      <c r="D12" s="104">
        <v>91.81250000127298</v>
      </c>
      <c r="E12" s="108">
        <v>2.2540407686115985E-2</v>
      </c>
      <c r="F12" s="72">
        <v>22.22847251337215</v>
      </c>
      <c r="G12" s="72">
        <v>22.478991929717669</v>
      </c>
      <c r="H12" s="36">
        <v>44515</v>
      </c>
      <c r="I12" s="36">
        <v>44696</v>
      </c>
      <c r="J12" s="36">
        <v>44515</v>
      </c>
      <c r="K12" s="105"/>
      <c r="L12" s="105"/>
      <c r="M12" s="105"/>
      <c r="N12" s="8"/>
    </row>
    <row r="13" spans="1:14" x14ac:dyDescent="0.3">
      <c r="A13" s="33"/>
      <c r="B13" s="33"/>
      <c r="C13" s="33"/>
      <c r="D13" s="33"/>
      <c r="E13" s="33"/>
      <c r="F13" s="8"/>
      <c r="G13" s="8"/>
      <c r="H13" s="8"/>
      <c r="I13" s="8"/>
      <c r="J13" s="8"/>
      <c r="K13" s="105"/>
      <c r="L13" s="105"/>
      <c r="M13" s="105"/>
      <c r="N13" s="8"/>
    </row>
    <row r="14" spans="1:14" x14ac:dyDescent="0.3">
      <c r="A14" s="8" t="s">
        <v>61</v>
      </c>
      <c r="B14" s="8"/>
      <c r="C14" s="8"/>
      <c r="D14" s="8"/>
      <c r="E14" s="8"/>
      <c r="F14" s="8"/>
      <c r="G14" s="8"/>
      <c r="H14" s="8"/>
      <c r="I14" s="8"/>
      <c r="J14" s="8"/>
      <c r="K14" s="105"/>
      <c r="L14" s="105"/>
      <c r="M14" s="105">
        <v>29445034.10511101</v>
      </c>
      <c r="N14" s="8"/>
    </row>
    <row r="15" spans="1:14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8" t="s">
        <v>62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60">
        <v>3.7791773795261268</v>
      </c>
      <c r="N16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ex_5.1_a b c</vt:lpstr>
      <vt:lpstr>ex_5.1_d</vt:lpstr>
      <vt:lpstr>ex_5.2</vt:lpstr>
      <vt:lpstr>ex_5.3</vt:lpstr>
      <vt:lpstr>ex_5.4</vt:lpstr>
      <vt:lpstr>ex_5.5</vt:lpstr>
      <vt:lpstr>ex_5.6</vt:lpstr>
      <vt:lpstr>ex_5.7</vt:lpstr>
      <vt:lpstr>ex_5.8</vt:lpstr>
      <vt:lpstr>ex_5.9</vt:lpstr>
      <vt:lpstr>ex_5.10</vt:lpstr>
      <vt:lpstr>ex_5.11</vt:lpstr>
      <vt:lpstr>ex_5.12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jpereira</dc:creator>
  <cp:lastModifiedBy>José Azevedo Pereira</cp:lastModifiedBy>
  <dcterms:created xsi:type="dcterms:W3CDTF">2016-02-22T12:57:57Z</dcterms:created>
  <dcterms:modified xsi:type="dcterms:W3CDTF">2022-03-20T23:30:05Z</dcterms:modified>
</cp:coreProperties>
</file>