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2" documentId="14_{E9F23FDD-C192-4AA8-97D3-3596D43819AA}" xr6:coauthVersionLast="47" xr6:coauthVersionMax="47" xr10:uidLastSave="{F71D4E45-DB4C-4C95-A153-7A2BCC36AA99}"/>
  <bookViews>
    <workbookView xWindow="-120" yWindow="-120" windowWidth="29040" windowHeight="15720" xr2:uid="{00000000-000D-0000-FFFF-FFFF00000000}"/>
  </bookViews>
  <sheets>
    <sheet name="TSP" sheetId="1" r:id="rId1"/>
    <sheet name="Job sch" sheetId="2" r:id="rId2"/>
  </sheets>
  <definedNames>
    <definedName name="solver_adj" localSheetId="1" hidden="1">'Job sch'!$B$10:$F$10</definedName>
    <definedName name="solver_adj" localSheetId="0" hidden="1">TSP!$B$12:$I$12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3</definedName>
    <definedName name="solver_eng" localSheetId="0" hidden="1">3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'Job sch'!$B$10:$F$10</definedName>
    <definedName name="solver_lhs1" localSheetId="0" hidden="1">TSP!$B$12:$I$12</definedName>
    <definedName name="solver_lhs2" localSheetId="0" hidden="1">TSP!$M$2:$M$6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10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1</definedName>
    <definedName name="solver_num" localSheetId="0" hidden="1">1</definedName>
    <definedName name="solver_nwt" localSheetId="1" hidden="1">1</definedName>
    <definedName name="solver_nwt" localSheetId="0" hidden="1">1</definedName>
    <definedName name="solver_opt" localSheetId="1" hidden="1">'Job sch'!$C$19</definedName>
    <definedName name="solver_opt" localSheetId="0" hidden="1">TSP!$E$15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6</definedName>
    <definedName name="solver_rel1" localSheetId="0" hidden="1">6</definedName>
    <definedName name="solver_rel2" localSheetId="0" hidden="1">1</definedName>
    <definedName name="solver_rhs1" localSheetId="1" hidden="1">"AllDifferent"</definedName>
    <definedName name="solver_rhs1" localSheetId="0" hidden="1">"AllDifferent"</definedName>
    <definedName name="solver_rhs2" localSheetId="0" hidden="1">1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40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C13" i="1"/>
  <c r="D13" i="1"/>
  <c r="E13" i="1"/>
  <c r="F13" i="1"/>
  <c r="G13" i="1"/>
  <c r="H13" i="1"/>
  <c r="B13" i="1"/>
  <c r="C17" i="2" l="1"/>
  <c r="D17" i="2"/>
  <c r="E17" i="2"/>
  <c r="F17" i="2"/>
  <c r="B17" i="2"/>
  <c r="C15" i="2"/>
  <c r="D15" i="2"/>
  <c r="E15" i="2"/>
  <c r="F15" i="2"/>
  <c r="B15" i="2"/>
  <c r="C12" i="2"/>
  <c r="D12" i="2"/>
  <c r="E12" i="2"/>
  <c r="F12" i="2"/>
  <c r="B12" i="2"/>
  <c r="C11" i="2"/>
  <c r="D11" i="2"/>
  <c r="E11" i="2"/>
  <c r="F11" i="2"/>
  <c r="B11" i="2"/>
  <c r="B13" i="2" s="1"/>
  <c r="B16" i="2" l="1"/>
  <c r="B14" i="2"/>
  <c r="C13" i="2"/>
  <c r="C16" i="2" l="1"/>
  <c r="D13" i="2"/>
  <c r="C14" i="2"/>
  <c r="E15" i="1"/>
  <c r="E13" i="2" l="1"/>
  <c r="D16" i="2"/>
  <c r="D14" i="2"/>
  <c r="E14" i="2" l="1"/>
  <c r="F13" i="2"/>
  <c r="E16" i="2"/>
  <c r="F16" i="2" l="1"/>
  <c r="F14" i="2"/>
  <c r="C19" i="2" l="1"/>
</calcChain>
</file>

<file path=xl/sharedStrings.xml><?xml version="1.0" encoding="utf-8"?>
<sst xmlns="http://schemas.openxmlformats.org/spreadsheetml/2006/main" count="21" uniqueCount="17">
  <si>
    <t>job</t>
  </si>
  <si>
    <t>Tj</t>
  </si>
  <si>
    <t>dj</t>
  </si>
  <si>
    <t>hj $/day</t>
  </si>
  <si>
    <t>pj $/day</t>
  </si>
  <si>
    <t>hj</t>
  </si>
  <si>
    <t>pj</t>
  </si>
  <si>
    <t>Completiton time</t>
  </si>
  <si>
    <t>Holding time</t>
  </si>
  <si>
    <t xml:space="preserve">Delay time </t>
  </si>
  <si>
    <t>sequence</t>
  </si>
  <si>
    <t>cost</t>
  </si>
  <si>
    <t>Data:</t>
  </si>
  <si>
    <t>Calculations:</t>
  </si>
  <si>
    <t>cost =</t>
  </si>
  <si>
    <t>cost of arc=</t>
  </si>
  <si>
    <t>tour=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</si>
</sst>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zoomScale="130" zoomScaleNormal="130" workbookViewId="0">
      <selection activeCell="G23" sqref="G23"/>
    </sheetView>
  </sheetViews>
  <sheetFormatPr defaultColWidth="9.140625" defaultRowHeight="15" x14ac:dyDescent="0.25"/>
  <cols>
    <col min="1" max="1" width="11.7109375" style="1" customWidth="1"/>
    <col min="2" max="16384" width="9.140625" style="1"/>
  </cols>
  <sheetData>
    <row r="1" spans="1:18" ht="15.75" thickBot="1" x14ac:dyDescent="0.3">
      <c r="A1" s="12" t="s">
        <v>12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</row>
    <row r="2" spans="1:18" x14ac:dyDescent="0.25">
      <c r="A2" s="1">
        <v>1</v>
      </c>
      <c r="B2" s="3">
        <v>9</v>
      </c>
      <c r="C2" s="4">
        <v>10</v>
      </c>
      <c r="D2" s="4">
        <v>3</v>
      </c>
      <c r="E2" s="4">
        <v>1</v>
      </c>
      <c r="F2" s="4">
        <v>9</v>
      </c>
      <c r="G2" s="4">
        <v>10</v>
      </c>
      <c r="H2" s="4">
        <v>7</v>
      </c>
      <c r="I2" s="5">
        <v>3</v>
      </c>
      <c r="K2" s="2"/>
      <c r="L2" s="2"/>
      <c r="M2" s="2"/>
      <c r="N2" s="2"/>
      <c r="O2" s="2"/>
      <c r="P2" s="2"/>
      <c r="Q2" s="2"/>
      <c r="R2" s="2"/>
    </row>
    <row r="3" spans="1:18" x14ac:dyDescent="0.25">
      <c r="A3" s="1">
        <v>2</v>
      </c>
      <c r="B3" s="6">
        <v>1</v>
      </c>
      <c r="C3" s="1">
        <v>3</v>
      </c>
      <c r="D3" s="1">
        <v>7</v>
      </c>
      <c r="E3" s="1">
        <v>5</v>
      </c>
      <c r="F3" s="1">
        <v>8</v>
      </c>
      <c r="G3" s="1">
        <v>8</v>
      </c>
      <c r="H3" s="1">
        <v>7</v>
      </c>
      <c r="I3" s="7">
        <v>0</v>
      </c>
      <c r="K3" s="2"/>
      <c r="L3" s="2"/>
      <c r="M3" s="2"/>
      <c r="N3" s="2"/>
      <c r="O3" s="2"/>
      <c r="P3" s="2"/>
      <c r="Q3" s="2"/>
      <c r="R3" s="2"/>
    </row>
    <row r="4" spans="1:18" x14ac:dyDescent="0.25">
      <c r="A4" s="1">
        <v>3</v>
      </c>
      <c r="B4" s="6">
        <v>6</v>
      </c>
      <c r="C4" s="1">
        <v>2</v>
      </c>
      <c r="D4" s="1">
        <v>1</v>
      </c>
      <c r="E4" s="1">
        <v>8</v>
      </c>
      <c r="F4" s="1">
        <v>4</v>
      </c>
      <c r="G4" s="1">
        <v>2</v>
      </c>
      <c r="H4" s="1">
        <v>8</v>
      </c>
      <c r="I4" s="7">
        <v>4</v>
      </c>
      <c r="K4" s="2"/>
      <c r="L4" s="2"/>
      <c r="M4" s="2"/>
      <c r="N4" s="2"/>
      <c r="O4" s="2"/>
      <c r="P4" s="2"/>
      <c r="Q4" s="2"/>
      <c r="R4" s="2"/>
    </row>
    <row r="5" spans="1:18" x14ac:dyDescent="0.25">
      <c r="A5" s="1">
        <v>4</v>
      </c>
      <c r="B5" s="6">
        <v>9</v>
      </c>
      <c r="C5" s="1">
        <v>3</v>
      </c>
      <c r="D5" s="1">
        <v>4</v>
      </c>
      <c r="E5" s="1">
        <v>8</v>
      </c>
      <c r="F5" s="1">
        <v>5</v>
      </c>
      <c r="G5" s="1">
        <v>8</v>
      </c>
      <c r="H5" s="1">
        <v>9</v>
      </c>
      <c r="I5" s="7">
        <v>7</v>
      </c>
      <c r="K5" s="2"/>
      <c r="L5" s="2"/>
      <c r="M5" s="2"/>
      <c r="N5" s="2"/>
      <c r="O5" s="2"/>
      <c r="P5" s="2"/>
      <c r="Q5" s="2"/>
      <c r="R5" s="2"/>
    </row>
    <row r="6" spans="1:18" x14ac:dyDescent="0.25">
      <c r="A6" s="1">
        <v>5</v>
      </c>
      <c r="B6" s="6">
        <v>4</v>
      </c>
      <c r="C6" s="1">
        <v>5</v>
      </c>
      <c r="D6" s="1">
        <v>7</v>
      </c>
      <c r="E6" s="1">
        <v>2</v>
      </c>
      <c r="F6" s="1">
        <v>5</v>
      </c>
      <c r="G6" s="1">
        <v>2</v>
      </c>
      <c r="H6" s="1">
        <v>1</v>
      </c>
      <c r="I6" s="7">
        <v>8</v>
      </c>
      <c r="K6" s="2"/>
      <c r="L6" s="2"/>
      <c r="M6" s="2"/>
      <c r="N6" s="2"/>
      <c r="O6" s="2"/>
      <c r="P6" s="2"/>
      <c r="Q6" s="2"/>
      <c r="R6" s="2"/>
    </row>
    <row r="7" spans="1:18" x14ac:dyDescent="0.25">
      <c r="A7" s="1">
        <v>6</v>
      </c>
      <c r="B7" s="6">
        <v>8</v>
      </c>
      <c r="C7" s="1">
        <v>1</v>
      </c>
      <c r="D7" s="1">
        <v>5</v>
      </c>
      <c r="E7" s="1">
        <v>8</v>
      </c>
      <c r="F7" s="1">
        <v>2</v>
      </c>
      <c r="G7" s="1">
        <v>0</v>
      </c>
      <c r="H7" s="1">
        <v>3</v>
      </c>
      <c r="I7" s="7">
        <v>2</v>
      </c>
      <c r="K7" s="2"/>
      <c r="L7" s="2"/>
      <c r="M7" s="2"/>
      <c r="N7" s="2"/>
      <c r="O7" s="2"/>
      <c r="P7" s="2"/>
      <c r="Q7" s="2"/>
      <c r="R7" s="2"/>
    </row>
    <row r="8" spans="1:18" x14ac:dyDescent="0.25">
      <c r="A8" s="1">
        <v>7</v>
      </c>
      <c r="B8" s="6">
        <v>3</v>
      </c>
      <c r="C8" s="1">
        <v>3</v>
      </c>
      <c r="D8" s="1">
        <v>4</v>
      </c>
      <c r="E8" s="1">
        <v>3</v>
      </c>
      <c r="F8" s="1">
        <v>7</v>
      </c>
      <c r="G8" s="1">
        <v>10</v>
      </c>
      <c r="H8" s="1">
        <v>5</v>
      </c>
      <c r="I8" s="7">
        <v>9</v>
      </c>
      <c r="K8" s="2"/>
      <c r="L8" s="2"/>
      <c r="M8" s="2"/>
      <c r="N8" s="2"/>
      <c r="O8" s="2"/>
      <c r="P8" s="2"/>
      <c r="Q8" s="2"/>
      <c r="R8" s="2"/>
    </row>
    <row r="9" spans="1:18" ht="15.75" thickBot="1" x14ac:dyDescent="0.3">
      <c r="A9" s="1">
        <v>8</v>
      </c>
      <c r="B9" s="8">
        <v>3</v>
      </c>
      <c r="C9" s="9">
        <v>9</v>
      </c>
      <c r="D9" s="9">
        <v>2</v>
      </c>
      <c r="E9" s="9">
        <v>9</v>
      </c>
      <c r="F9" s="9">
        <v>2</v>
      </c>
      <c r="G9" s="9">
        <v>7</v>
      </c>
      <c r="H9" s="9">
        <v>5</v>
      </c>
      <c r="I9" s="10">
        <v>5</v>
      </c>
      <c r="K9" s="2"/>
      <c r="L9" s="2"/>
      <c r="M9" s="2"/>
      <c r="N9" s="2"/>
      <c r="O9" s="2"/>
      <c r="P9" s="2"/>
      <c r="Q9" s="2"/>
      <c r="R9" s="2"/>
    </row>
    <row r="11" spans="1:18" x14ac:dyDescent="0.25">
      <c r="A11" s="12" t="s">
        <v>13</v>
      </c>
    </row>
    <row r="12" spans="1:18" x14ac:dyDescent="0.25">
      <c r="A12" s="1" t="s">
        <v>16</v>
      </c>
      <c r="B12" s="11">
        <v>3</v>
      </c>
      <c r="C12" s="11">
        <v>6</v>
      </c>
      <c r="D12" s="11">
        <v>2</v>
      </c>
      <c r="E12" s="11">
        <v>8</v>
      </c>
      <c r="F12" s="11">
        <v>5</v>
      </c>
      <c r="G12" s="11">
        <v>7</v>
      </c>
      <c r="H12" s="11">
        <v>1</v>
      </c>
      <c r="I12" s="11">
        <v>4</v>
      </c>
    </row>
    <row r="13" spans="1:18" x14ac:dyDescent="0.25">
      <c r="A13" s="1" t="s">
        <v>15</v>
      </c>
      <c r="B13" s="1">
        <f>INDEX($B$2:$I$9,B12,C12)</f>
        <v>2</v>
      </c>
      <c r="C13" s="1">
        <f t="shared" ref="C13:H13" si="0">INDEX($B$2:$I$9,C12,D12)</f>
        <v>1</v>
      </c>
      <c r="D13" s="1">
        <f t="shared" si="0"/>
        <v>0</v>
      </c>
      <c r="E13" s="1">
        <f t="shared" si="0"/>
        <v>2</v>
      </c>
      <c r="F13" s="1">
        <f t="shared" si="0"/>
        <v>1</v>
      </c>
      <c r="G13" s="1">
        <f t="shared" si="0"/>
        <v>3</v>
      </c>
      <c r="H13" s="1">
        <f t="shared" si="0"/>
        <v>1</v>
      </c>
      <c r="I13" s="1">
        <f>INDEX($B$2:$I$9,I12,B12)</f>
        <v>4</v>
      </c>
    </row>
    <row r="15" spans="1:18" x14ac:dyDescent="0.25">
      <c r="D15" s="1" t="s">
        <v>14</v>
      </c>
      <c r="E15" s="11">
        <f>SUM(B13:I13)</f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9"/>
  <sheetViews>
    <sheetView zoomScaleNormal="100" workbookViewId="0">
      <selection activeCell="I8" sqref="I8"/>
    </sheetView>
  </sheetViews>
  <sheetFormatPr defaultColWidth="9.140625" defaultRowHeight="15" x14ac:dyDescent="0.25"/>
  <cols>
    <col min="1" max="1" width="16.85546875" style="1" bestFit="1" customWidth="1"/>
    <col min="2" max="2" width="9.140625" style="1" customWidth="1"/>
    <col min="3" max="3" width="8.5703125" style="1" customWidth="1"/>
    <col min="4" max="16384" width="9.140625" style="1"/>
  </cols>
  <sheetData>
    <row r="3" spans="1:6" ht="15.75" thickBot="1" x14ac:dyDescent="0.3">
      <c r="A3" s="12" t="s">
        <v>12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B4" s="3">
        <v>1</v>
      </c>
      <c r="C4" s="4">
        <v>10</v>
      </c>
      <c r="D4" s="4">
        <v>15</v>
      </c>
      <c r="E4" s="4">
        <v>3</v>
      </c>
      <c r="F4" s="5">
        <v>10</v>
      </c>
    </row>
    <row r="5" spans="1:6" x14ac:dyDescent="0.25">
      <c r="B5" s="6">
        <v>2</v>
      </c>
      <c r="C5" s="1">
        <v>8</v>
      </c>
      <c r="D5" s="1">
        <v>20</v>
      </c>
      <c r="E5" s="1">
        <v>2</v>
      </c>
      <c r="F5" s="7">
        <v>22</v>
      </c>
    </row>
    <row r="6" spans="1:6" x14ac:dyDescent="0.25">
      <c r="B6" s="6">
        <v>3</v>
      </c>
      <c r="C6" s="1">
        <v>6</v>
      </c>
      <c r="D6" s="1">
        <v>10</v>
      </c>
      <c r="E6" s="1">
        <v>5</v>
      </c>
      <c r="F6" s="7">
        <v>10</v>
      </c>
    </row>
    <row r="7" spans="1:6" x14ac:dyDescent="0.25">
      <c r="B7" s="6">
        <v>4</v>
      </c>
      <c r="C7" s="1">
        <v>7</v>
      </c>
      <c r="D7" s="1">
        <v>30</v>
      </c>
      <c r="E7" s="1">
        <v>4</v>
      </c>
      <c r="F7" s="7">
        <v>8</v>
      </c>
    </row>
    <row r="8" spans="1:6" ht="15.75" thickBot="1" x14ac:dyDescent="0.3">
      <c r="B8" s="8">
        <v>5</v>
      </c>
      <c r="C8" s="9">
        <v>4</v>
      </c>
      <c r="D8" s="9">
        <v>12</v>
      </c>
      <c r="E8" s="9">
        <v>6</v>
      </c>
      <c r="F8" s="10">
        <v>15</v>
      </c>
    </row>
    <row r="9" spans="1:6" x14ac:dyDescent="0.25">
      <c r="A9" s="12" t="s">
        <v>13</v>
      </c>
    </row>
    <row r="10" spans="1:6" ht="15.75" thickBot="1" x14ac:dyDescent="0.3">
      <c r="A10" s="1" t="s">
        <v>10</v>
      </c>
      <c r="B10" s="11">
        <v>3</v>
      </c>
      <c r="C10" s="11">
        <v>5</v>
      </c>
      <c r="D10" s="11">
        <v>2</v>
      </c>
      <c r="E10" s="11">
        <v>1</v>
      </c>
      <c r="F10" s="11">
        <v>4</v>
      </c>
    </row>
    <row r="11" spans="1:6" x14ac:dyDescent="0.25">
      <c r="A11" s="1" t="s">
        <v>1</v>
      </c>
      <c r="B11" s="3">
        <f>SUMIF($B$4:$B$8,B10,$C$4:$C$8)</f>
        <v>6</v>
      </c>
      <c r="C11" s="4">
        <f t="shared" ref="C11:F11" si="0">SUMIF($B$4:$B$8,C10,$C$4:$C$8)</f>
        <v>4</v>
      </c>
      <c r="D11" s="4">
        <f t="shared" si="0"/>
        <v>8</v>
      </c>
      <c r="E11" s="4">
        <f t="shared" si="0"/>
        <v>10</v>
      </c>
      <c r="F11" s="5">
        <f t="shared" si="0"/>
        <v>7</v>
      </c>
    </row>
    <row r="12" spans="1:6" x14ac:dyDescent="0.25">
      <c r="A12" s="1" t="s">
        <v>2</v>
      </c>
      <c r="B12" s="6">
        <f>SUMIF($B$4:$B$8,B10,$D$4:$D$8)</f>
        <v>10</v>
      </c>
      <c r="C12" s="1">
        <f t="shared" ref="C12:F12" si="1">SUMIF($B$4:$B$8,C10,$D$4:$D$8)</f>
        <v>12</v>
      </c>
      <c r="D12" s="1">
        <f t="shared" si="1"/>
        <v>20</v>
      </c>
      <c r="E12" s="1">
        <f t="shared" si="1"/>
        <v>15</v>
      </c>
      <c r="F12" s="7">
        <f t="shared" si="1"/>
        <v>30</v>
      </c>
    </row>
    <row r="13" spans="1:6" x14ac:dyDescent="0.25">
      <c r="A13" s="1" t="s">
        <v>7</v>
      </c>
      <c r="B13" s="6">
        <f>B11</f>
        <v>6</v>
      </c>
      <c r="C13" s="1">
        <f>B13+C11</f>
        <v>10</v>
      </c>
      <c r="D13" s="1">
        <f t="shared" ref="D13:F13" si="2">C13+D11</f>
        <v>18</v>
      </c>
      <c r="E13" s="1">
        <f t="shared" si="2"/>
        <v>28</v>
      </c>
      <c r="F13" s="7">
        <f t="shared" si="2"/>
        <v>35</v>
      </c>
    </row>
    <row r="14" spans="1:6" x14ac:dyDescent="0.25">
      <c r="A14" s="1" t="s">
        <v>8</v>
      </c>
      <c r="B14" s="6">
        <f>MAX(0,B12-B13)</f>
        <v>4</v>
      </c>
      <c r="C14" s="1">
        <f t="shared" ref="C14:F14" si="3">MAX(0,C12-C13)</f>
        <v>2</v>
      </c>
      <c r="D14" s="1">
        <f t="shared" si="3"/>
        <v>2</v>
      </c>
      <c r="E14" s="1">
        <f t="shared" si="3"/>
        <v>0</v>
      </c>
      <c r="F14" s="7">
        <f t="shared" si="3"/>
        <v>0</v>
      </c>
    </row>
    <row r="15" spans="1:6" x14ac:dyDescent="0.25">
      <c r="A15" s="1" t="s">
        <v>5</v>
      </c>
      <c r="B15" s="6">
        <f>SUMIF($B$4:$B$8,B10,$E$4:$E$8)</f>
        <v>5</v>
      </c>
      <c r="C15" s="1">
        <f t="shared" ref="C15:F15" si="4">SUMIF($B$4:$B$8,C10,$E$4:$E$8)</f>
        <v>6</v>
      </c>
      <c r="D15" s="1">
        <f t="shared" si="4"/>
        <v>2</v>
      </c>
      <c r="E15" s="1">
        <f t="shared" si="4"/>
        <v>3</v>
      </c>
      <c r="F15" s="7">
        <f t="shared" si="4"/>
        <v>4</v>
      </c>
    </row>
    <row r="16" spans="1:6" x14ac:dyDescent="0.25">
      <c r="A16" s="1" t="s">
        <v>9</v>
      </c>
      <c r="B16" s="6">
        <f>MAX(0,B13-B12)</f>
        <v>0</v>
      </c>
      <c r="C16" s="1">
        <f>MAX(0,C13-C12)</f>
        <v>0</v>
      </c>
      <c r="D16" s="1">
        <f>MAX(0,D13-D12)</f>
        <v>0</v>
      </c>
      <c r="E16" s="1">
        <f>MAX(0,E13-E12)</f>
        <v>13</v>
      </c>
      <c r="F16" s="7">
        <f>MAX(0,F13-F12)</f>
        <v>5</v>
      </c>
    </row>
    <row r="17" spans="1:6" ht="15.75" thickBot="1" x14ac:dyDescent="0.3">
      <c r="A17" s="1" t="s">
        <v>6</v>
      </c>
      <c r="B17" s="8">
        <f>SUMIF($B$4:$B$8,B10,$F$4:$F$8)</f>
        <v>10</v>
      </c>
      <c r="C17" s="9">
        <f t="shared" ref="C17:F17" si="5">SUMIF($B$4:$B$8,C10,$F$4:$F$8)</f>
        <v>15</v>
      </c>
      <c r="D17" s="9">
        <f t="shared" si="5"/>
        <v>22</v>
      </c>
      <c r="E17" s="9">
        <f t="shared" si="5"/>
        <v>10</v>
      </c>
      <c r="F17" s="10">
        <f t="shared" si="5"/>
        <v>8</v>
      </c>
    </row>
    <row r="19" spans="1:6" x14ac:dyDescent="0.25">
      <c r="B19" s="1" t="s">
        <v>11</v>
      </c>
      <c r="C19" s="11">
        <f>SUMPRODUCT(B14:F14,B15:F15)+SUMPRODUCT(B16:F16,B17:F17)</f>
        <v>206</v>
      </c>
    </row>
  </sheetData>
  <scenarios current="0">
    <scenario name="30nov" count="5" user="Author" comment="Created by Author on 11/30/2023">
      <inputCells r="B10" val="3"/>
      <inputCells r="C10" val="5"/>
      <inputCells r="D10" val="2"/>
      <inputCells r="E10" val="1"/>
      <inputCells r="F10" val="4"/>
    </scenario>
  </scenario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4141c7-61a0-47b7-a307-33681a5742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338B76449AA4591EEB707637D8C00" ma:contentTypeVersion="12" ma:contentTypeDescription="Create a new document." ma:contentTypeScope="" ma:versionID="7b0d723b52dfff2c6b72ba51e10999ef">
  <xsd:schema xmlns:xsd="http://www.w3.org/2001/XMLSchema" xmlns:xs="http://www.w3.org/2001/XMLSchema" xmlns:p="http://schemas.microsoft.com/office/2006/metadata/properties" xmlns:ns3="cc4141c7-61a0-47b7-a307-33681a57425c" targetNamespace="http://schemas.microsoft.com/office/2006/metadata/properties" ma:root="true" ma:fieldsID="f541ee10dfb83f4fac7ef4aa07cfba50" ns3:_="">
    <xsd:import namespace="cc4141c7-61a0-47b7-a307-33681a5742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141c7-61a0-47b7-a307-33681a57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0CB6A-4D15-4A37-BA52-26BF30CED8D8}">
  <ds:schemaRefs>
    <ds:schemaRef ds:uri="http://purl.org/dc/terms/"/>
    <ds:schemaRef ds:uri="cc4141c7-61a0-47b7-a307-33681a57425c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4129FF-9371-45A7-9E5A-98BE1A7E5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AD015E-D87B-4A29-AED5-FCFA3932A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141c7-61a0-47b7-a307-33681a574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TSP</vt:lpstr>
      <vt:lpstr>Job 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0x0101004C0338B76449AA4591EEB707637D8C00</vt:lpwstr>
  </property>
</Properties>
</file>